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E0E89CB0-466D-45DB-BB61-3AE8FF1DA27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<sst xmlns="http://schemas.openxmlformats.org/spreadsheetml/2006/main" count="11232" uniqueCount="2031">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</sst>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44452</v>
      </c>
      <c r="C8" s="65">
        <f>VLOOKUP($A8,'Return Data'!$B$7:$R$2843,4,0)</f>
        <v>1172.9100000000001</v>
      </c>
      <c r="D8" s="65">
        <f>VLOOKUP($A8,'Return Data'!$B$7:$R$2843,10,0)</f>
        <v>10.459099999999999</v>
      </c>
      <c r="E8" s="66">
        <f t="shared" ref="E8:E40" si="0">RANK(D8,D$8:D$40,0)</f>
        <v>5</v>
      </c>
      <c r="F8" s="65">
        <f>VLOOKUP($A8,'Return Data'!$B$7:$R$2843,11,0)</f>
        <v>17.010200000000001</v>
      </c>
      <c r="G8" s="66">
        <f t="shared" ref="G8:G40" si="1">RANK(F8,F$8:F$40,0)</f>
        <v>11</v>
      </c>
      <c r="H8" s="65">
        <f>VLOOKUP($A8,'Return Data'!$B$7:$R$2843,12,0)</f>
        <v>30.551100000000002</v>
      </c>
      <c r="I8" s="66">
        <f t="shared" ref="I8:I40" si="2">RANK(H8,H$8:H$40,0)</f>
        <v>8</v>
      </c>
      <c r="J8" s="65">
        <f>VLOOKUP($A8,'Return Data'!$B$7:$R$2843,13,0)</f>
        <v>51.5505</v>
      </c>
      <c r="K8" s="66">
        <f t="shared" ref="K8:K40" si="3">RANK(J8,J$8:J$40,0)</f>
        <v>6</v>
      </c>
      <c r="L8" s="65">
        <f>VLOOKUP($A8,'Return Data'!$B$7:$R$2843,17,0)</f>
        <v>22.763100000000001</v>
      </c>
      <c r="M8" s="66">
        <f t="shared" ref="M8:M17" si="4">RANK(L8,L$8:L$40,0)</f>
        <v>19</v>
      </c>
      <c r="N8" s="65">
        <f>VLOOKUP($A8,'Return Data'!$B$7:$R$2843,14,0)</f>
        <v>13.3287</v>
      </c>
      <c r="O8" s="66">
        <f>RANK(N8,N$8:N$40,0)</f>
        <v>22</v>
      </c>
      <c r="P8" s="65">
        <f>VLOOKUP($A8,'Return Data'!$B$7:$R$2843,15,0)</f>
        <v>12.1889</v>
      </c>
      <c r="Q8" s="66">
        <f>RANK(P8,P$8:P$40,0)</f>
        <v>18</v>
      </c>
      <c r="R8" s="65">
        <f>VLOOKUP($A8,'Return Data'!$B$7:$R$2843,16,0)</f>
        <v>14.9458</v>
      </c>
      <c r="S8" s="67">
        <f t="shared" ref="S8:S40" si="5">RANK(R8,R$8:R$40,0)</f>
        <v>18</v>
      </c>
    </row>
    <row r="9" spans="1:20" x14ac:dyDescent="0.3">
      <c r="A9" s="63" t="s">
        <v>480</v>
      </c>
      <c r="B9" s="64">
        <f>VLOOKUP($A9,'Return Data'!$B$7:$R$2843,3,0)</f>
        <v>44452</v>
      </c>
      <c r="C9" s="65">
        <f>VLOOKUP($A9,'Return Data'!$B$7:$R$2843,4,0)</f>
        <v>16.29</v>
      </c>
      <c r="D9" s="65">
        <f>VLOOKUP($A9,'Return Data'!$B$7:$R$2843,10,0)</f>
        <v>12.1129</v>
      </c>
      <c r="E9" s="66">
        <f t="shared" si="0"/>
        <v>3</v>
      </c>
      <c r="F9" s="65">
        <f>VLOOKUP($A9,'Return Data'!$B$7:$R$2843,11,0)</f>
        <v>17.6173</v>
      </c>
      <c r="G9" s="66">
        <f t="shared" si="1"/>
        <v>7</v>
      </c>
      <c r="H9" s="65">
        <f>VLOOKUP($A9,'Return Data'!$B$7:$R$2843,12,0)</f>
        <v>25.115200000000002</v>
      </c>
      <c r="I9" s="66">
        <f t="shared" si="2"/>
        <v>24</v>
      </c>
      <c r="J9" s="65">
        <f>VLOOKUP($A9,'Return Data'!$B$7:$R$2843,13,0)</f>
        <v>44.286999999999999</v>
      </c>
      <c r="K9" s="66">
        <f t="shared" si="3"/>
        <v>21</v>
      </c>
      <c r="L9" s="65">
        <f>VLOOKUP($A9,'Return Data'!$B$7:$R$2843,17,0)</f>
        <v>24.637499999999999</v>
      </c>
      <c r="M9" s="66">
        <f t="shared" si="4"/>
        <v>12</v>
      </c>
      <c r="N9" s="65"/>
      <c r="O9" s="66"/>
      <c r="P9" s="65"/>
      <c r="Q9" s="66"/>
      <c r="R9" s="65">
        <f>VLOOKUP($A9,'Return Data'!$B$7:$R$2843,16,0)</f>
        <v>17.055499999999999</v>
      </c>
      <c r="S9" s="67">
        <f t="shared" si="5"/>
        <v>7</v>
      </c>
    </row>
    <row r="10" spans="1:20" x14ac:dyDescent="0.3">
      <c r="A10" s="63" t="s">
        <v>483</v>
      </c>
      <c r="B10" s="64">
        <f>VLOOKUP($A10,'Return Data'!$B$7:$R$2843,3,0)</f>
        <v>44452</v>
      </c>
      <c r="C10" s="65">
        <f>VLOOKUP($A10,'Return Data'!$B$7:$R$2843,4,0)</f>
        <v>89.86</v>
      </c>
      <c r="D10" s="65">
        <f>VLOOKUP($A10,'Return Data'!$B$7:$R$2843,10,0)</f>
        <v>12.2829</v>
      </c>
      <c r="E10" s="66">
        <f t="shared" si="0"/>
        <v>2</v>
      </c>
      <c r="F10" s="65">
        <f>VLOOKUP($A10,'Return Data'!$B$7:$R$2843,11,0)</f>
        <v>16.898700000000002</v>
      </c>
      <c r="G10" s="66">
        <f t="shared" si="1"/>
        <v>12</v>
      </c>
      <c r="H10" s="65">
        <f>VLOOKUP($A10,'Return Data'!$B$7:$R$2843,12,0)</f>
        <v>31.297499999999999</v>
      </c>
      <c r="I10" s="66">
        <f t="shared" si="2"/>
        <v>7</v>
      </c>
      <c r="J10" s="65">
        <f>VLOOKUP($A10,'Return Data'!$B$7:$R$2843,13,0)</f>
        <v>49.1205</v>
      </c>
      <c r="K10" s="66">
        <f t="shared" si="3"/>
        <v>12</v>
      </c>
      <c r="L10" s="65">
        <f>VLOOKUP($A10,'Return Data'!$B$7:$R$2843,17,0)</f>
        <v>25.950299999999999</v>
      </c>
      <c r="M10" s="66">
        <f t="shared" si="4"/>
        <v>9</v>
      </c>
      <c r="N10" s="65">
        <f>VLOOKUP($A10,'Return Data'!$B$7:$R$2843,14,0)</f>
        <v>14.415699999999999</v>
      </c>
      <c r="O10" s="66">
        <f t="shared" ref="O10:O17" si="6">RANK(N10,N$8:N$40,0)</f>
        <v>18</v>
      </c>
      <c r="P10" s="65">
        <f>VLOOKUP($A10,'Return Data'!$B$7:$R$2843,15,0)</f>
        <v>13.088100000000001</v>
      </c>
      <c r="Q10" s="66">
        <f>RANK(P10,P$8:P$40,0)</f>
        <v>12</v>
      </c>
      <c r="R10" s="65">
        <f>VLOOKUP($A10,'Return Data'!$B$7:$R$2843,16,0)</f>
        <v>13.341699999999999</v>
      </c>
      <c r="S10" s="67">
        <f t="shared" si="5"/>
        <v>26</v>
      </c>
    </row>
    <row r="11" spans="1:20" x14ac:dyDescent="0.3">
      <c r="A11" s="63" t="s">
        <v>1776</v>
      </c>
      <c r="B11" s="64">
        <f>VLOOKUP($A11,'Return Data'!$B$7:$R$2843,3,0)</f>
        <v>44452</v>
      </c>
      <c r="C11" s="65">
        <f>VLOOKUP($A11,'Return Data'!$B$7:$R$2843,4,0)</f>
        <v>19.694600000000001</v>
      </c>
      <c r="D11" s="65">
        <f>VLOOKUP($A11,'Return Data'!$B$7:$R$2843,10,0)</f>
        <v>6.4520999999999997</v>
      </c>
      <c r="E11" s="66">
        <f t="shared" si="0"/>
        <v>31</v>
      </c>
      <c r="F11" s="65">
        <f>VLOOKUP($A11,'Return Data'!$B$7:$R$2843,11,0)</f>
        <v>14.2776</v>
      </c>
      <c r="G11" s="66">
        <f t="shared" si="1"/>
        <v>21</v>
      </c>
      <c r="H11" s="65">
        <f>VLOOKUP($A11,'Return Data'!$B$7:$R$2843,12,0)</f>
        <v>27.8721</v>
      </c>
      <c r="I11" s="66">
        <f t="shared" si="2"/>
        <v>18</v>
      </c>
      <c r="J11" s="65">
        <f>VLOOKUP($A11,'Return Data'!$B$7:$R$2843,13,0)</f>
        <v>44.459499999999998</v>
      </c>
      <c r="K11" s="66">
        <f t="shared" si="3"/>
        <v>20</v>
      </c>
      <c r="L11" s="65">
        <f>VLOOKUP($A11,'Return Data'!$B$7:$R$2843,17,0)</f>
        <v>26.378799999999998</v>
      </c>
      <c r="M11" s="66">
        <f t="shared" si="4"/>
        <v>7</v>
      </c>
      <c r="N11" s="65">
        <f>VLOOKUP($A11,'Return Data'!$B$7:$R$2843,14,0)</f>
        <v>19.6845</v>
      </c>
      <c r="O11" s="66">
        <f t="shared" si="6"/>
        <v>3</v>
      </c>
      <c r="P11" s="65"/>
      <c r="Q11" s="66"/>
      <c r="R11" s="65">
        <f>VLOOKUP($A11,'Return Data'!$B$7:$R$2843,16,0)</f>
        <v>16.498100000000001</v>
      </c>
      <c r="S11" s="67">
        <f t="shared" si="5"/>
        <v>10</v>
      </c>
    </row>
    <row r="12" spans="1:20" x14ac:dyDescent="0.3">
      <c r="A12" s="63" t="s">
        <v>484</v>
      </c>
      <c r="B12" s="64">
        <f>VLOOKUP($A12,'Return Data'!$B$7:$R$2843,3,0)</f>
        <v>44452</v>
      </c>
      <c r="C12" s="65">
        <f>VLOOKUP($A12,'Return Data'!$B$7:$R$2843,4,0)</f>
        <v>24.04</v>
      </c>
      <c r="D12" s="65">
        <f>VLOOKUP($A12,'Return Data'!$B$7:$R$2843,10,0)</f>
        <v>16.247599999999998</v>
      </c>
      <c r="E12" s="66">
        <f t="shared" si="0"/>
        <v>1</v>
      </c>
      <c r="F12" s="65">
        <f>VLOOKUP($A12,'Return Data'!$B$7:$R$2843,11,0)</f>
        <v>34.451900000000002</v>
      </c>
      <c r="G12" s="66">
        <f t="shared" si="1"/>
        <v>1</v>
      </c>
      <c r="H12" s="65">
        <f>VLOOKUP($A12,'Return Data'!$B$7:$R$2843,12,0)</f>
        <v>52.344700000000003</v>
      </c>
      <c r="I12" s="66">
        <f t="shared" si="2"/>
        <v>1</v>
      </c>
      <c r="J12" s="65">
        <f>VLOOKUP($A12,'Return Data'!$B$7:$R$2843,13,0)</f>
        <v>75.090999999999994</v>
      </c>
      <c r="K12" s="66">
        <f t="shared" si="3"/>
        <v>1</v>
      </c>
      <c r="L12" s="65">
        <f>VLOOKUP($A12,'Return Data'!$B$7:$R$2843,17,0)</f>
        <v>43.64</v>
      </c>
      <c r="M12" s="66">
        <f t="shared" si="4"/>
        <v>1</v>
      </c>
      <c r="N12" s="65">
        <f>VLOOKUP($A12,'Return Data'!$B$7:$R$2843,14,0)</f>
        <v>20.081</v>
      </c>
      <c r="O12" s="66">
        <f t="shared" si="6"/>
        <v>2</v>
      </c>
      <c r="P12" s="65"/>
      <c r="Q12" s="66"/>
      <c r="R12" s="65">
        <f>VLOOKUP($A12,'Return Data'!$B$7:$R$2843,16,0)</f>
        <v>18.5547</v>
      </c>
      <c r="S12" s="67">
        <f t="shared" si="5"/>
        <v>3</v>
      </c>
    </row>
    <row r="13" spans="1:20" x14ac:dyDescent="0.3">
      <c r="A13" s="63" t="s">
        <v>486</v>
      </c>
      <c r="B13" s="64">
        <f>VLOOKUP($A13,'Return Data'!$B$7:$R$2843,3,0)</f>
        <v>44452</v>
      </c>
      <c r="C13" s="65">
        <f>VLOOKUP($A13,'Return Data'!$B$7:$R$2843,4,0)</f>
        <v>267.04000000000002</v>
      </c>
      <c r="D13" s="65">
        <f>VLOOKUP($A13,'Return Data'!$B$7:$R$2843,10,0)</f>
        <v>10.174099999999999</v>
      </c>
      <c r="E13" s="66">
        <f t="shared" si="0"/>
        <v>7</v>
      </c>
      <c r="F13" s="65">
        <f>VLOOKUP($A13,'Return Data'!$B$7:$R$2843,11,0)</f>
        <v>16.3979</v>
      </c>
      <c r="G13" s="66">
        <f t="shared" si="1"/>
        <v>15</v>
      </c>
      <c r="H13" s="65">
        <f>VLOOKUP($A13,'Return Data'!$B$7:$R$2843,12,0)</f>
        <v>27.2104</v>
      </c>
      <c r="I13" s="66">
        <f t="shared" si="2"/>
        <v>19</v>
      </c>
      <c r="J13" s="65">
        <f>VLOOKUP($A13,'Return Data'!$B$7:$R$2843,13,0)</f>
        <v>43.709000000000003</v>
      </c>
      <c r="K13" s="66">
        <f t="shared" si="3"/>
        <v>22</v>
      </c>
      <c r="L13" s="65">
        <f>VLOOKUP($A13,'Return Data'!$B$7:$R$2843,17,0)</f>
        <v>27.651399999999999</v>
      </c>
      <c r="M13" s="66">
        <f t="shared" si="4"/>
        <v>4</v>
      </c>
      <c r="N13" s="65">
        <f>VLOOKUP($A13,'Return Data'!$B$7:$R$2843,14,0)</f>
        <v>18.712499999999999</v>
      </c>
      <c r="O13" s="66">
        <f t="shared" si="6"/>
        <v>4</v>
      </c>
      <c r="P13" s="65">
        <f>VLOOKUP($A13,'Return Data'!$B$7:$R$2843,15,0)</f>
        <v>16.1921</v>
      </c>
      <c r="Q13" s="66">
        <f>RANK(P13,P$8:P$40,0)</f>
        <v>3</v>
      </c>
      <c r="R13" s="65">
        <f>VLOOKUP($A13,'Return Data'!$B$7:$R$2843,16,0)</f>
        <v>16.313099999999999</v>
      </c>
      <c r="S13" s="67">
        <f t="shared" si="5"/>
        <v>12</v>
      </c>
    </row>
    <row r="14" spans="1:20" x14ac:dyDescent="0.3">
      <c r="A14" s="63" t="s">
        <v>488</v>
      </c>
      <c r="B14" s="64">
        <f>VLOOKUP($A14,'Return Data'!$B$7:$R$2843,3,0)</f>
        <v>44452</v>
      </c>
      <c r="C14" s="65">
        <f>VLOOKUP($A14,'Return Data'!$B$7:$R$2843,4,0)</f>
        <v>257.733</v>
      </c>
      <c r="D14" s="65">
        <f>VLOOKUP($A14,'Return Data'!$B$7:$R$2843,10,0)</f>
        <v>9.8887</v>
      </c>
      <c r="E14" s="66">
        <f t="shared" si="0"/>
        <v>10</v>
      </c>
      <c r="F14" s="65">
        <f>VLOOKUP($A14,'Return Data'!$B$7:$R$2843,11,0)</f>
        <v>17.022099999999998</v>
      </c>
      <c r="G14" s="66">
        <f t="shared" si="1"/>
        <v>10</v>
      </c>
      <c r="H14" s="65">
        <f>VLOOKUP($A14,'Return Data'!$B$7:$R$2843,12,0)</f>
        <v>29.0123</v>
      </c>
      <c r="I14" s="66">
        <f t="shared" si="2"/>
        <v>12</v>
      </c>
      <c r="J14" s="65">
        <f>VLOOKUP($A14,'Return Data'!$B$7:$R$2843,13,0)</f>
        <v>49.240900000000003</v>
      </c>
      <c r="K14" s="66">
        <f t="shared" si="3"/>
        <v>11</v>
      </c>
      <c r="L14" s="65">
        <f>VLOOKUP($A14,'Return Data'!$B$7:$R$2843,17,0)</f>
        <v>26.8202</v>
      </c>
      <c r="M14" s="66">
        <f t="shared" si="4"/>
        <v>6</v>
      </c>
      <c r="N14" s="65">
        <f>VLOOKUP($A14,'Return Data'!$B$7:$R$2843,14,0)</f>
        <v>18.564499999999999</v>
      </c>
      <c r="O14" s="66">
        <f t="shared" si="6"/>
        <v>5</v>
      </c>
      <c r="P14" s="65">
        <f>VLOOKUP($A14,'Return Data'!$B$7:$R$2843,15,0)</f>
        <v>15.1944</v>
      </c>
      <c r="Q14" s="66">
        <f>RANK(P14,P$8:P$40,0)</f>
        <v>6</v>
      </c>
      <c r="R14" s="65">
        <f>VLOOKUP($A14,'Return Data'!$B$7:$R$2843,16,0)</f>
        <v>15.725099999999999</v>
      </c>
      <c r="S14" s="67">
        <f t="shared" si="5"/>
        <v>13</v>
      </c>
    </row>
    <row r="15" spans="1:20" x14ac:dyDescent="0.3">
      <c r="A15" s="63" t="s">
        <v>490</v>
      </c>
      <c r="B15" s="64">
        <f>VLOOKUP($A15,'Return Data'!$B$7:$R$2843,3,0)</f>
        <v>44452</v>
      </c>
      <c r="C15" s="65">
        <f>VLOOKUP($A15,'Return Data'!$B$7:$R$2843,4,0)</f>
        <v>40.26</v>
      </c>
      <c r="D15" s="65">
        <f>VLOOKUP($A15,'Return Data'!$B$7:$R$2843,10,0)</f>
        <v>9.2537000000000003</v>
      </c>
      <c r="E15" s="66">
        <f t="shared" si="0"/>
        <v>12</v>
      </c>
      <c r="F15" s="65">
        <f>VLOOKUP($A15,'Return Data'!$B$7:$R$2843,11,0)</f>
        <v>15.956200000000001</v>
      </c>
      <c r="G15" s="66">
        <f t="shared" si="1"/>
        <v>16</v>
      </c>
      <c r="H15" s="65">
        <f>VLOOKUP($A15,'Return Data'!$B$7:$R$2843,12,0)</f>
        <v>28.421099999999999</v>
      </c>
      <c r="I15" s="66">
        <f t="shared" si="2"/>
        <v>15</v>
      </c>
      <c r="J15" s="65">
        <f>VLOOKUP($A15,'Return Data'!$B$7:$R$2843,13,0)</f>
        <v>47.580599999999997</v>
      </c>
      <c r="K15" s="66">
        <f t="shared" si="3"/>
        <v>15</v>
      </c>
      <c r="L15" s="65">
        <f>VLOOKUP($A15,'Return Data'!$B$7:$R$2843,17,0)</f>
        <v>24.328399999999998</v>
      </c>
      <c r="M15" s="66">
        <f t="shared" si="4"/>
        <v>14</v>
      </c>
      <c r="N15" s="65">
        <f>VLOOKUP($A15,'Return Data'!$B$7:$R$2843,14,0)</f>
        <v>15.704800000000001</v>
      </c>
      <c r="O15" s="66">
        <f t="shared" si="6"/>
        <v>10</v>
      </c>
      <c r="P15" s="65">
        <f>VLOOKUP($A15,'Return Data'!$B$7:$R$2843,15,0)</f>
        <v>13.6488</v>
      </c>
      <c r="Q15" s="66">
        <f>RANK(P15,P$8:P$40,0)</f>
        <v>11</v>
      </c>
      <c r="R15" s="65">
        <f>VLOOKUP($A15,'Return Data'!$B$7:$R$2843,16,0)</f>
        <v>14.027900000000001</v>
      </c>
      <c r="S15" s="67">
        <f t="shared" si="5"/>
        <v>20</v>
      </c>
    </row>
    <row r="16" spans="1:20" x14ac:dyDescent="0.3">
      <c r="A16" s="63" t="s">
        <v>493</v>
      </c>
      <c r="B16" s="64">
        <f>VLOOKUP($A16,'Return Data'!$B$7:$R$2843,3,0)</f>
        <v>44452</v>
      </c>
      <c r="C16" s="65">
        <f>VLOOKUP($A16,'Return Data'!$B$7:$R$2843,4,0)</f>
        <v>193.0284</v>
      </c>
      <c r="D16" s="65">
        <f>VLOOKUP($A16,'Return Data'!$B$7:$R$2843,10,0)</f>
        <v>6.6330999999999998</v>
      </c>
      <c r="E16" s="66">
        <f t="shared" si="0"/>
        <v>30</v>
      </c>
      <c r="F16" s="65">
        <f>VLOOKUP($A16,'Return Data'!$B$7:$R$2843,11,0)</f>
        <v>13.8087</v>
      </c>
      <c r="G16" s="66">
        <f t="shared" si="1"/>
        <v>24</v>
      </c>
      <c r="H16" s="65">
        <f>VLOOKUP($A16,'Return Data'!$B$7:$R$2843,12,0)</f>
        <v>27.063300000000002</v>
      </c>
      <c r="I16" s="66">
        <f t="shared" si="2"/>
        <v>20</v>
      </c>
      <c r="J16" s="65">
        <f>VLOOKUP($A16,'Return Data'!$B$7:$R$2843,13,0)</f>
        <v>50.255899999999997</v>
      </c>
      <c r="K16" s="66">
        <f t="shared" si="3"/>
        <v>10</v>
      </c>
      <c r="L16" s="65">
        <f>VLOOKUP($A16,'Return Data'!$B$7:$R$2843,17,0)</f>
        <v>23.476099999999999</v>
      </c>
      <c r="M16" s="66">
        <f t="shared" si="4"/>
        <v>18</v>
      </c>
      <c r="N16" s="65">
        <f>VLOOKUP($A16,'Return Data'!$B$7:$R$2843,14,0)</f>
        <v>15.424300000000001</v>
      </c>
      <c r="O16" s="66">
        <f t="shared" si="6"/>
        <v>13</v>
      </c>
      <c r="P16" s="65">
        <f>VLOOKUP($A16,'Return Data'!$B$7:$R$2843,15,0)</f>
        <v>13.007400000000001</v>
      </c>
      <c r="Q16" s="66">
        <f>RANK(P16,P$8:P$40,0)</f>
        <v>13</v>
      </c>
      <c r="R16" s="65">
        <f>VLOOKUP($A16,'Return Data'!$B$7:$R$2843,16,0)</f>
        <v>15.4795</v>
      </c>
      <c r="S16" s="67">
        <f t="shared" si="5"/>
        <v>17</v>
      </c>
    </row>
    <row r="17" spans="1:19" x14ac:dyDescent="0.3">
      <c r="A17" s="63" t="s">
        <v>495</v>
      </c>
      <c r="B17" s="64">
        <f>VLOOKUP($A17,'Return Data'!$B$7:$R$2843,3,0)</f>
        <v>44452</v>
      </c>
      <c r="C17" s="65">
        <f>VLOOKUP($A17,'Return Data'!$B$7:$R$2843,4,0)</f>
        <v>82.206999999999994</v>
      </c>
      <c r="D17" s="65">
        <f>VLOOKUP($A17,'Return Data'!$B$7:$R$2843,10,0)</f>
        <v>6.8387000000000002</v>
      </c>
      <c r="E17" s="66">
        <f t="shared" si="0"/>
        <v>29</v>
      </c>
      <c r="F17" s="65">
        <f>VLOOKUP($A17,'Return Data'!$B$7:$R$2843,11,0)</f>
        <v>13.7608</v>
      </c>
      <c r="G17" s="66">
        <f t="shared" si="1"/>
        <v>25</v>
      </c>
      <c r="H17" s="65">
        <f>VLOOKUP($A17,'Return Data'!$B$7:$R$2843,12,0)</f>
        <v>28.014399999999998</v>
      </c>
      <c r="I17" s="66">
        <f t="shared" si="2"/>
        <v>17</v>
      </c>
      <c r="J17" s="65">
        <f>VLOOKUP($A17,'Return Data'!$B$7:$R$2843,13,0)</f>
        <v>48.385399999999997</v>
      </c>
      <c r="K17" s="66">
        <f t="shared" si="3"/>
        <v>13</v>
      </c>
      <c r="L17" s="65">
        <f>VLOOKUP($A17,'Return Data'!$B$7:$R$2843,17,0)</f>
        <v>22.466899999999999</v>
      </c>
      <c r="M17" s="66">
        <f t="shared" si="4"/>
        <v>21</v>
      </c>
      <c r="N17" s="65">
        <f>VLOOKUP($A17,'Return Data'!$B$7:$R$2843,14,0)</f>
        <v>15.057499999999999</v>
      </c>
      <c r="O17" s="66">
        <f t="shared" si="6"/>
        <v>14</v>
      </c>
      <c r="P17" s="65">
        <f>VLOOKUP($A17,'Return Data'!$B$7:$R$2843,15,0)</f>
        <v>13.957100000000001</v>
      </c>
      <c r="Q17" s="66">
        <f>RANK(P17,P$8:P$40,0)</f>
        <v>10</v>
      </c>
      <c r="R17" s="65">
        <f>VLOOKUP($A17,'Return Data'!$B$7:$R$2843,16,0)</f>
        <v>16.318200000000001</v>
      </c>
      <c r="S17" s="67">
        <f t="shared" si="5"/>
        <v>11</v>
      </c>
    </row>
    <row r="18" spans="1:19" x14ac:dyDescent="0.3">
      <c r="A18" s="63" t="s">
        <v>496</v>
      </c>
      <c r="B18" s="64">
        <f>VLOOKUP($A18,'Return Data'!$B$7:$R$2843,3,0)</f>
        <v>44452</v>
      </c>
      <c r="C18" s="65">
        <f>VLOOKUP($A18,'Return Data'!$B$7:$R$2843,4,0)</f>
        <v>16.4132</v>
      </c>
      <c r="D18" s="65">
        <f>VLOOKUP($A18,'Return Data'!$B$7:$R$2843,10,0)</f>
        <v>8.1951000000000001</v>
      </c>
      <c r="E18" s="66">
        <f t="shared" si="0"/>
        <v>25</v>
      </c>
      <c r="F18" s="65">
        <f>VLOOKUP($A18,'Return Data'!$B$7:$R$2843,11,0)</f>
        <v>13.488799999999999</v>
      </c>
      <c r="G18" s="66">
        <f t="shared" si="1"/>
        <v>26</v>
      </c>
      <c r="H18" s="65">
        <f>VLOOKUP($A18,'Return Data'!$B$7:$R$2843,12,0)</f>
        <v>23.393599999999999</v>
      </c>
      <c r="I18" s="66">
        <f t="shared" si="2"/>
        <v>27</v>
      </c>
      <c r="J18" s="65">
        <f>VLOOKUP($A18,'Return Data'!$B$7:$R$2843,13,0)</f>
        <v>40.716700000000003</v>
      </c>
      <c r="K18" s="66">
        <f t="shared" si="3"/>
        <v>25</v>
      </c>
      <c r="L18" s="65"/>
      <c r="M18" s="66"/>
      <c r="N18" s="65"/>
      <c r="O18" s="66"/>
      <c r="P18" s="65"/>
      <c r="Q18" s="66"/>
      <c r="R18" s="65">
        <f>VLOOKUP($A18,'Return Data'!$B$7:$R$2843,16,0)</f>
        <v>18.6615</v>
      </c>
      <c r="S18" s="67">
        <f t="shared" si="5"/>
        <v>2</v>
      </c>
    </row>
    <row r="19" spans="1:19" x14ac:dyDescent="0.3">
      <c r="A19" s="63" t="s">
        <v>499</v>
      </c>
      <c r="B19" s="64">
        <f>VLOOKUP($A19,'Return Data'!$B$7:$R$2843,3,0)</f>
        <v>44452</v>
      </c>
      <c r="C19" s="65">
        <f>VLOOKUP($A19,'Return Data'!$B$7:$R$2843,4,0)</f>
        <v>222.09</v>
      </c>
      <c r="D19" s="65">
        <f>VLOOKUP($A19,'Return Data'!$B$7:$R$2843,10,0)</f>
        <v>8.8622999999999994</v>
      </c>
      <c r="E19" s="66">
        <f t="shared" si="0"/>
        <v>16</v>
      </c>
      <c r="F19" s="65">
        <f>VLOOKUP($A19,'Return Data'!$B$7:$R$2843,11,0)</f>
        <v>18.0639</v>
      </c>
      <c r="G19" s="66">
        <f t="shared" si="1"/>
        <v>5</v>
      </c>
      <c r="H19" s="65">
        <f>VLOOKUP($A19,'Return Data'!$B$7:$R$2843,12,0)</f>
        <v>35.884700000000002</v>
      </c>
      <c r="I19" s="66">
        <f t="shared" si="2"/>
        <v>3</v>
      </c>
      <c r="J19" s="65">
        <f>VLOOKUP($A19,'Return Data'!$B$7:$R$2843,13,0)</f>
        <v>59.387099999999997</v>
      </c>
      <c r="K19" s="66">
        <f t="shared" si="3"/>
        <v>3</v>
      </c>
      <c r="L19" s="65">
        <f>VLOOKUP($A19,'Return Data'!$B$7:$R$2843,17,0)</f>
        <v>25.9648</v>
      </c>
      <c r="M19" s="66">
        <f>RANK(L19,L$8:L$40,0)</f>
        <v>8</v>
      </c>
      <c r="N19" s="65">
        <f>VLOOKUP($A19,'Return Data'!$B$7:$R$2843,14,0)</f>
        <v>16.7363</v>
      </c>
      <c r="O19" s="66">
        <f>RANK(N19,N$8:N$40,0)</f>
        <v>8</v>
      </c>
      <c r="P19" s="65">
        <f>VLOOKUP($A19,'Return Data'!$B$7:$R$2843,15,0)</f>
        <v>15.4133</v>
      </c>
      <c r="Q19" s="66">
        <f>RANK(P19,P$8:P$40,0)</f>
        <v>4</v>
      </c>
      <c r="R19" s="65">
        <f>VLOOKUP($A19,'Return Data'!$B$7:$R$2843,16,0)</f>
        <v>17.109200000000001</v>
      </c>
      <c r="S19" s="67">
        <f t="shared" si="5"/>
        <v>6</v>
      </c>
    </row>
    <row r="20" spans="1:19" x14ac:dyDescent="0.3">
      <c r="A20" s="63" t="s">
        <v>501</v>
      </c>
      <c r="B20" s="64">
        <f>VLOOKUP($A20,'Return Data'!$B$7:$R$2843,3,0)</f>
        <v>44452</v>
      </c>
      <c r="C20" s="65">
        <f>VLOOKUP($A20,'Return Data'!$B$7:$R$2843,4,0)</f>
        <v>16.779599999999999</v>
      </c>
      <c r="D20" s="65">
        <f>VLOOKUP($A20,'Return Data'!$B$7:$R$2843,10,0)</f>
        <v>6.9813999999999998</v>
      </c>
      <c r="E20" s="66">
        <f t="shared" si="0"/>
        <v>28</v>
      </c>
      <c r="F20" s="65">
        <f>VLOOKUP($A20,'Return Data'!$B$7:$R$2843,11,0)</f>
        <v>12.707800000000001</v>
      </c>
      <c r="G20" s="66">
        <f t="shared" si="1"/>
        <v>31</v>
      </c>
      <c r="H20" s="65">
        <f>VLOOKUP($A20,'Return Data'!$B$7:$R$2843,12,0)</f>
        <v>20.893999999999998</v>
      </c>
      <c r="I20" s="66">
        <f t="shared" si="2"/>
        <v>29</v>
      </c>
      <c r="J20" s="65">
        <f>VLOOKUP($A20,'Return Data'!$B$7:$R$2843,13,0)</f>
        <v>33.527500000000003</v>
      </c>
      <c r="K20" s="66">
        <f t="shared" si="3"/>
        <v>33</v>
      </c>
      <c r="L20" s="65">
        <f>VLOOKUP($A20,'Return Data'!$B$7:$R$2843,17,0)</f>
        <v>20.636700000000001</v>
      </c>
      <c r="M20" s="66">
        <f>RANK(L20,L$8:L$40,0)</f>
        <v>24</v>
      </c>
      <c r="N20" s="65">
        <f>VLOOKUP($A20,'Return Data'!$B$7:$R$2843,14,0)</f>
        <v>10.1736</v>
      </c>
      <c r="O20" s="66">
        <f>RANK(N20,N$8:N$40,0)</f>
        <v>25</v>
      </c>
      <c r="P20" s="65"/>
      <c r="Q20" s="66"/>
      <c r="R20" s="65">
        <f>VLOOKUP($A20,'Return Data'!$B$7:$R$2843,16,0)</f>
        <v>11.1639</v>
      </c>
      <c r="S20" s="67">
        <f t="shared" si="5"/>
        <v>33</v>
      </c>
    </row>
    <row r="21" spans="1:19" x14ac:dyDescent="0.3">
      <c r="A21" s="63" t="s">
        <v>502</v>
      </c>
      <c r="B21" s="64">
        <f>VLOOKUP($A21,'Return Data'!$B$7:$R$2843,3,0)</f>
        <v>44452</v>
      </c>
      <c r="C21" s="65">
        <f>VLOOKUP($A21,'Return Data'!$B$7:$R$2843,4,0)</f>
        <v>18.29</v>
      </c>
      <c r="D21" s="65">
        <f>VLOOKUP($A21,'Return Data'!$B$7:$R$2843,10,0)</f>
        <v>10.5136</v>
      </c>
      <c r="E21" s="66">
        <f t="shared" si="0"/>
        <v>4</v>
      </c>
      <c r="F21" s="65">
        <f>VLOOKUP($A21,'Return Data'!$B$7:$R$2843,11,0)</f>
        <v>18.843399999999999</v>
      </c>
      <c r="G21" s="66">
        <f t="shared" si="1"/>
        <v>3</v>
      </c>
      <c r="H21" s="65">
        <f>VLOOKUP($A21,'Return Data'!$B$7:$R$2843,12,0)</f>
        <v>32.248699999999999</v>
      </c>
      <c r="I21" s="66">
        <f t="shared" si="2"/>
        <v>5</v>
      </c>
      <c r="J21" s="65">
        <f>VLOOKUP($A21,'Return Data'!$B$7:$R$2843,13,0)</f>
        <v>51.2821</v>
      </c>
      <c r="K21" s="66">
        <f t="shared" si="3"/>
        <v>8</v>
      </c>
      <c r="L21" s="65">
        <f>VLOOKUP($A21,'Return Data'!$B$7:$R$2843,17,0)</f>
        <v>25.799600000000002</v>
      </c>
      <c r="M21" s="66">
        <f>RANK(L21,L$8:L$40,0)</f>
        <v>10</v>
      </c>
      <c r="N21" s="65">
        <f>VLOOKUP($A21,'Return Data'!$B$7:$R$2843,14,0)</f>
        <v>14.989699999999999</v>
      </c>
      <c r="O21" s="66">
        <f>RANK(N21,N$8:N$40,0)</f>
        <v>15</v>
      </c>
      <c r="P21" s="65"/>
      <c r="Q21" s="66"/>
      <c r="R21" s="65">
        <f>VLOOKUP($A21,'Return Data'!$B$7:$R$2843,16,0)</f>
        <v>13.686500000000001</v>
      </c>
      <c r="S21" s="67">
        <f t="shared" si="5"/>
        <v>22</v>
      </c>
    </row>
    <row r="22" spans="1:19" x14ac:dyDescent="0.3">
      <c r="A22" s="63" t="s">
        <v>504</v>
      </c>
      <c r="B22" s="64">
        <f>VLOOKUP($A22,'Return Data'!$B$7:$R$2843,3,0)</f>
        <v>44452</v>
      </c>
      <c r="C22" s="65">
        <f>VLOOKUP($A22,'Return Data'!$B$7:$R$2843,4,0)</f>
        <v>15.2682</v>
      </c>
      <c r="D22" s="65">
        <f>VLOOKUP($A22,'Return Data'!$B$7:$R$2843,10,0)</f>
        <v>7.2031999999999998</v>
      </c>
      <c r="E22" s="66">
        <f t="shared" si="0"/>
        <v>27</v>
      </c>
      <c r="F22" s="65">
        <f>VLOOKUP($A22,'Return Data'!$B$7:$R$2843,11,0)</f>
        <v>9.4886999999999997</v>
      </c>
      <c r="G22" s="66">
        <f t="shared" si="1"/>
        <v>33</v>
      </c>
      <c r="H22" s="65">
        <f>VLOOKUP($A22,'Return Data'!$B$7:$R$2843,12,0)</f>
        <v>19.543399999999998</v>
      </c>
      <c r="I22" s="66">
        <f t="shared" si="2"/>
        <v>32</v>
      </c>
      <c r="J22" s="65">
        <f>VLOOKUP($A22,'Return Data'!$B$7:$R$2843,13,0)</f>
        <v>39.999400000000001</v>
      </c>
      <c r="K22" s="66">
        <f t="shared" si="3"/>
        <v>27</v>
      </c>
      <c r="L22" s="65"/>
      <c r="M22" s="66"/>
      <c r="N22" s="65"/>
      <c r="O22" s="66"/>
      <c r="P22" s="65"/>
      <c r="Q22" s="66"/>
      <c r="R22" s="65">
        <f>VLOOKUP($A22,'Return Data'!$B$7:$R$2843,16,0)</f>
        <v>16.613499999999998</v>
      </c>
      <c r="S22" s="67">
        <f t="shared" si="5"/>
        <v>8</v>
      </c>
    </row>
    <row r="23" spans="1:19" x14ac:dyDescent="0.3">
      <c r="A23" s="63" t="s">
        <v>506</v>
      </c>
      <c r="B23" s="64">
        <f>VLOOKUP($A23,'Return Data'!$B$7:$R$2843,3,0)</f>
        <v>44452</v>
      </c>
      <c r="C23" s="65">
        <f>VLOOKUP($A23,'Return Data'!$B$7:$R$2843,4,0)</f>
        <v>15.116</v>
      </c>
      <c r="D23" s="65">
        <f>VLOOKUP($A23,'Return Data'!$B$7:$R$2843,10,0)</f>
        <v>8.3421000000000003</v>
      </c>
      <c r="E23" s="66">
        <f t="shared" si="0"/>
        <v>23</v>
      </c>
      <c r="F23" s="65">
        <f>VLOOKUP($A23,'Return Data'!$B$7:$R$2843,11,0)</f>
        <v>13.3949</v>
      </c>
      <c r="G23" s="66">
        <f t="shared" si="1"/>
        <v>27</v>
      </c>
      <c r="H23" s="65">
        <f>VLOOKUP($A23,'Return Data'!$B$7:$R$2843,12,0)</f>
        <v>23.145600000000002</v>
      </c>
      <c r="I23" s="66">
        <f t="shared" si="2"/>
        <v>28</v>
      </c>
      <c r="J23" s="65">
        <f>VLOOKUP($A23,'Return Data'!$B$7:$R$2843,13,0)</f>
        <v>37.141399999999997</v>
      </c>
      <c r="K23" s="66">
        <f t="shared" si="3"/>
        <v>30</v>
      </c>
      <c r="L23" s="65">
        <f>VLOOKUP($A23,'Return Data'!$B$7:$R$2843,17,0)</f>
        <v>19.9405</v>
      </c>
      <c r="M23" s="66">
        <f>RANK(L23,L$8:L$40,0)</f>
        <v>26</v>
      </c>
      <c r="N23" s="65"/>
      <c r="O23" s="66"/>
      <c r="P23" s="65"/>
      <c r="Q23" s="66"/>
      <c r="R23" s="65">
        <f>VLOOKUP($A23,'Return Data'!$B$7:$R$2843,16,0)</f>
        <v>13.7445</v>
      </c>
      <c r="S23" s="67">
        <f t="shared" si="5"/>
        <v>21</v>
      </c>
    </row>
    <row r="24" spans="1:19" x14ac:dyDescent="0.3">
      <c r="A24" s="63" t="s">
        <v>509</v>
      </c>
      <c r="B24" s="64">
        <f>VLOOKUP($A24,'Return Data'!$B$7:$R$2843,3,0)</f>
        <v>44452</v>
      </c>
      <c r="C24" s="65">
        <f>VLOOKUP($A24,'Return Data'!$B$7:$R$2843,4,0)</f>
        <v>75.047899999999998</v>
      </c>
      <c r="D24" s="65">
        <f>VLOOKUP($A24,'Return Data'!$B$7:$R$2843,10,0)</f>
        <v>8.8878000000000004</v>
      </c>
      <c r="E24" s="66">
        <f t="shared" si="0"/>
        <v>15</v>
      </c>
      <c r="F24" s="65">
        <f>VLOOKUP($A24,'Return Data'!$B$7:$R$2843,11,0)</f>
        <v>17.8596</v>
      </c>
      <c r="G24" s="66">
        <f t="shared" si="1"/>
        <v>6</v>
      </c>
      <c r="H24" s="65">
        <f>VLOOKUP($A24,'Return Data'!$B$7:$R$2843,12,0)</f>
        <v>30.3782</v>
      </c>
      <c r="I24" s="66">
        <f t="shared" si="2"/>
        <v>9</v>
      </c>
      <c r="J24" s="65">
        <f>VLOOKUP($A24,'Return Data'!$B$7:$R$2843,13,0)</f>
        <v>52.477200000000003</v>
      </c>
      <c r="K24" s="66">
        <f t="shared" si="3"/>
        <v>5</v>
      </c>
      <c r="L24" s="65">
        <f>VLOOKUP($A24,'Return Data'!$B$7:$R$2843,17,0)</f>
        <v>33.639000000000003</v>
      </c>
      <c r="M24" s="66">
        <f>RANK(L24,L$8:L$40,0)</f>
        <v>3</v>
      </c>
      <c r="N24" s="65">
        <f>VLOOKUP($A24,'Return Data'!$B$7:$R$2843,14,0)</f>
        <v>15.5265</v>
      </c>
      <c r="O24" s="66">
        <f>RANK(N24,N$8:N$40,0)</f>
        <v>11</v>
      </c>
      <c r="P24" s="65">
        <f>VLOOKUP($A24,'Return Data'!$B$7:$R$2843,15,0)</f>
        <v>12.622299999999999</v>
      </c>
      <c r="Q24" s="66">
        <f>RANK(P24,P$8:P$40,0)</f>
        <v>15</v>
      </c>
      <c r="R24" s="65">
        <f>VLOOKUP($A24,'Return Data'!$B$7:$R$2843,16,0)</f>
        <v>13.459899999999999</v>
      </c>
      <c r="S24" s="67">
        <f t="shared" si="5"/>
        <v>24</v>
      </c>
    </row>
    <row r="25" spans="1:19" x14ac:dyDescent="0.3">
      <c r="A25" s="63" t="s">
        <v>1834</v>
      </c>
      <c r="B25" s="64">
        <f>VLOOKUP($A25,'Return Data'!$B$7:$R$2843,3,0)</f>
        <v>44452</v>
      </c>
      <c r="C25" s="65">
        <f>VLOOKUP($A25,'Return Data'!$B$7:$R$2843,4,0)</f>
        <v>43.024999999999999</v>
      </c>
      <c r="D25" s="65">
        <f>VLOOKUP($A25,'Return Data'!$B$7:$R$2843,10,0)</f>
        <v>6.1612</v>
      </c>
      <c r="E25" s="66">
        <f t="shared" si="0"/>
        <v>32</v>
      </c>
      <c r="F25" s="65">
        <f>VLOOKUP($A25,'Return Data'!$B$7:$R$2843,11,0)</f>
        <v>13.366899999999999</v>
      </c>
      <c r="G25" s="66">
        <f t="shared" si="1"/>
        <v>28</v>
      </c>
      <c r="H25" s="65">
        <f>VLOOKUP($A25,'Return Data'!$B$7:$R$2843,12,0)</f>
        <v>29.344000000000001</v>
      </c>
      <c r="I25" s="66">
        <f t="shared" si="2"/>
        <v>11</v>
      </c>
      <c r="J25" s="65">
        <f>VLOOKUP($A25,'Return Data'!$B$7:$R$2843,13,0)</f>
        <v>51.411200000000001</v>
      </c>
      <c r="K25" s="66">
        <f t="shared" si="3"/>
        <v>7</v>
      </c>
      <c r="L25" s="65">
        <f>VLOOKUP($A25,'Return Data'!$B$7:$R$2843,17,0)</f>
        <v>27.217199999999998</v>
      </c>
      <c r="M25" s="66">
        <f>RANK(L25,L$8:L$40,0)</f>
        <v>5</v>
      </c>
      <c r="N25" s="65">
        <f>VLOOKUP($A25,'Return Data'!$B$7:$R$2843,14,0)</f>
        <v>18.270800000000001</v>
      </c>
      <c r="O25" s="66">
        <f>RANK(N25,N$8:N$40,0)</f>
        <v>6</v>
      </c>
      <c r="P25" s="65">
        <f>VLOOKUP($A25,'Return Data'!$B$7:$R$2843,15,0)</f>
        <v>14.7148</v>
      </c>
      <c r="Q25" s="66">
        <f>RANK(P25,P$8:P$40,0)</f>
        <v>8</v>
      </c>
      <c r="R25" s="65">
        <f>VLOOKUP($A25,'Return Data'!$B$7:$R$2843,16,0)</f>
        <v>13.593500000000001</v>
      </c>
      <c r="S25" s="67">
        <f t="shared" si="5"/>
        <v>23</v>
      </c>
    </row>
    <row r="26" spans="1:19" x14ac:dyDescent="0.3">
      <c r="A26" s="63" t="s">
        <v>510</v>
      </c>
      <c r="B26" s="64">
        <f>VLOOKUP($A26,'Return Data'!$B$7:$R$2843,3,0)</f>
        <v>44452</v>
      </c>
      <c r="C26" s="65">
        <f>VLOOKUP($A26,'Return Data'!$B$7:$R$2843,4,0)</f>
        <v>40.476999999999997</v>
      </c>
      <c r="D26" s="65">
        <f>VLOOKUP($A26,'Return Data'!$B$7:$R$2843,10,0)</f>
        <v>8.1404999999999994</v>
      </c>
      <c r="E26" s="66">
        <f t="shared" si="0"/>
        <v>26</v>
      </c>
      <c r="F26" s="65">
        <f>VLOOKUP($A26,'Return Data'!$B$7:$R$2843,11,0)</f>
        <v>14.013299999999999</v>
      </c>
      <c r="G26" s="66">
        <f t="shared" si="1"/>
        <v>22</v>
      </c>
      <c r="H26" s="65">
        <f>VLOOKUP($A26,'Return Data'!$B$7:$R$2843,12,0)</f>
        <v>23.892700000000001</v>
      </c>
      <c r="I26" s="66">
        <f t="shared" si="2"/>
        <v>26</v>
      </c>
      <c r="J26" s="65">
        <f>VLOOKUP($A26,'Return Data'!$B$7:$R$2843,13,0)</f>
        <v>40.437899999999999</v>
      </c>
      <c r="K26" s="66">
        <f t="shared" si="3"/>
        <v>26</v>
      </c>
      <c r="L26" s="65">
        <f>VLOOKUP($A26,'Return Data'!$B$7:$R$2843,17,0)</f>
        <v>22.1418</v>
      </c>
      <c r="M26" s="66">
        <f>RANK(L26,L$8:L$40,0)</f>
        <v>22</v>
      </c>
      <c r="N26" s="65">
        <f>VLOOKUP($A26,'Return Data'!$B$7:$R$2843,14,0)</f>
        <v>12.9863</v>
      </c>
      <c r="O26" s="66">
        <f>RANK(N26,N$8:N$40,0)</f>
        <v>24</v>
      </c>
      <c r="P26" s="65">
        <f>VLOOKUP($A26,'Return Data'!$B$7:$R$2843,15,0)</f>
        <v>12.759499999999999</v>
      </c>
      <c r="Q26" s="66">
        <f>RANK(P26,P$8:P$40,0)</f>
        <v>14</v>
      </c>
      <c r="R26" s="65">
        <f>VLOOKUP($A26,'Return Data'!$B$7:$R$2843,16,0)</f>
        <v>15.5121</v>
      </c>
      <c r="S26" s="67">
        <f t="shared" si="5"/>
        <v>16</v>
      </c>
    </row>
    <row r="27" spans="1:19" x14ac:dyDescent="0.3">
      <c r="A27" s="63" t="s">
        <v>513</v>
      </c>
      <c r="B27" s="64">
        <f>VLOOKUP($A27,'Return Data'!$B$7:$R$2843,3,0)</f>
        <v>44452</v>
      </c>
      <c r="C27" s="65">
        <f>VLOOKUP($A27,'Return Data'!$B$7:$R$2843,4,0)</f>
        <v>151.02869999999999</v>
      </c>
      <c r="D27" s="65">
        <f>VLOOKUP($A27,'Return Data'!$B$7:$R$2843,10,0)</f>
        <v>8.3572000000000006</v>
      </c>
      <c r="E27" s="66">
        <f t="shared" si="0"/>
        <v>22</v>
      </c>
      <c r="F27" s="65">
        <f>VLOOKUP($A27,'Return Data'!$B$7:$R$2843,11,0)</f>
        <v>12.887</v>
      </c>
      <c r="G27" s="66">
        <f t="shared" si="1"/>
        <v>30</v>
      </c>
      <c r="H27" s="65">
        <f>VLOOKUP($A27,'Return Data'!$B$7:$R$2843,12,0)</f>
        <v>19.049199999999999</v>
      </c>
      <c r="I27" s="66">
        <f t="shared" si="2"/>
        <v>33</v>
      </c>
      <c r="J27" s="65">
        <f>VLOOKUP($A27,'Return Data'!$B$7:$R$2843,13,0)</f>
        <v>36.191600000000001</v>
      </c>
      <c r="K27" s="66">
        <f t="shared" si="3"/>
        <v>32</v>
      </c>
      <c r="L27" s="65">
        <f>VLOOKUP($A27,'Return Data'!$B$7:$R$2843,17,0)</f>
        <v>17.772099999999998</v>
      </c>
      <c r="M27" s="66">
        <f>RANK(L27,L$8:L$40,0)</f>
        <v>28</v>
      </c>
      <c r="N27" s="65">
        <f>VLOOKUP($A27,'Return Data'!$B$7:$R$2843,14,0)</f>
        <v>13.4232</v>
      </c>
      <c r="O27" s="66">
        <f>RANK(N27,N$8:N$40,0)</f>
        <v>20</v>
      </c>
      <c r="P27" s="65">
        <f>VLOOKUP($A27,'Return Data'!$B$7:$R$2843,15,0)</f>
        <v>11.1723</v>
      </c>
      <c r="Q27" s="66">
        <f>RANK(P27,P$8:P$40,0)</f>
        <v>21</v>
      </c>
      <c r="R27" s="65">
        <f>VLOOKUP($A27,'Return Data'!$B$7:$R$2843,16,0)</f>
        <v>11.2133</v>
      </c>
      <c r="S27" s="67">
        <f t="shared" si="5"/>
        <v>32</v>
      </c>
    </row>
    <row r="28" spans="1:19" x14ac:dyDescent="0.3">
      <c r="A28" s="63" t="s">
        <v>514</v>
      </c>
      <c r="B28" s="64">
        <f>VLOOKUP($A28,'Return Data'!$B$7:$R$2843,3,0)</f>
        <v>44452</v>
      </c>
      <c r="C28" s="65">
        <f>VLOOKUP($A28,'Return Data'!$B$7:$R$2843,4,0)</f>
        <v>17.261800000000001</v>
      </c>
      <c r="D28" s="65">
        <f>VLOOKUP($A28,'Return Data'!$B$7:$R$2843,10,0)</f>
        <v>9.9078999999999997</v>
      </c>
      <c r="E28" s="66">
        <f t="shared" si="0"/>
        <v>9</v>
      </c>
      <c r="F28" s="65">
        <f>VLOOKUP($A28,'Return Data'!$B$7:$R$2843,11,0)</f>
        <v>18.1126</v>
      </c>
      <c r="G28" s="66">
        <f t="shared" si="1"/>
        <v>4</v>
      </c>
      <c r="H28" s="65">
        <f>VLOOKUP($A28,'Return Data'!$B$7:$R$2843,12,0)</f>
        <v>35.345300000000002</v>
      </c>
      <c r="I28" s="66">
        <f t="shared" si="2"/>
        <v>4</v>
      </c>
      <c r="J28" s="65">
        <f>VLOOKUP($A28,'Return Data'!$B$7:$R$2843,13,0)</f>
        <v>53.557000000000002</v>
      </c>
      <c r="K28" s="66">
        <f t="shared" si="3"/>
        <v>4</v>
      </c>
      <c r="L28" s="65"/>
      <c r="M28" s="66"/>
      <c r="N28" s="65"/>
      <c r="O28" s="66"/>
      <c r="P28" s="65"/>
      <c r="Q28" s="66"/>
      <c r="R28" s="65">
        <f>VLOOKUP($A28,'Return Data'!$B$7:$R$2843,16,0)</f>
        <v>28.8123</v>
      </c>
      <c r="S28" s="67">
        <f t="shared" si="5"/>
        <v>1</v>
      </c>
    </row>
    <row r="29" spans="1:19" x14ac:dyDescent="0.3">
      <c r="A29" s="63" t="s">
        <v>517</v>
      </c>
      <c r="B29" s="64">
        <f>VLOOKUP($A29,'Return Data'!$B$7:$R$2843,3,0)</f>
        <v>44452</v>
      </c>
      <c r="C29" s="65">
        <f>VLOOKUP($A29,'Return Data'!$B$7:$R$2843,4,0)</f>
        <v>24.251999999999999</v>
      </c>
      <c r="D29" s="65">
        <f>VLOOKUP($A29,'Return Data'!$B$7:$R$2843,10,0)</f>
        <v>8.4664000000000001</v>
      </c>
      <c r="E29" s="66">
        <f t="shared" si="0"/>
        <v>21</v>
      </c>
      <c r="F29" s="65">
        <f>VLOOKUP($A29,'Return Data'!$B$7:$R$2843,11,0)</f>
        <v>15.123900000000001</v>
      </c>
      <c r="G29" s="66">
        <f t="shared" si="1"/>
        <v>18</v>
      </c>
      <c r="H29" s="65">
        <f>VLOOKUP($A29,'Return Data'!$B$7:$R$2843,12,0)</f>
        <v>26.854299999999999</v>
      </c>
      <c r="I29" s="66">
        <f t="shared" si="2"/>
        <v>22</v>
      </c>
      <c r="J29" s="65">
        <f>VLOOKUP($A29,'Return Data'!$B$7:$R$2843,13,0)</f>
        <v>43.553899999999999</v>
      </c>
      <c r="K29" s="66">
        <f t="shared" si="3"/>
        <v>23</v>
      </c>
      <c r="L29" s="65">
        <f>VLOOKUP($A29,'Return Data'!$B$7:$R$2843,17,0)</f>
        <v>24.479399999999998</v>
      </c>
      <c r="M29" s="66">
        <f>RANK(L29,L$8:L$40,0)</f>
        <v>13</v>
      </c>
      <c r="N29" s="65">
        <f>VLOOKUP($A29,'Return Data'!$B$7:$R$2843,14,0)</f>
        <v>17.433499999999999</v>
      </c>
      <c r="O29" s="66">
        <f>RANK(N29,N$8:N$40,0)</f>
        <v>7</v>
      </c>
      <c r="P29" s="65">
        <f>VLOOKUP($A29,'Return Data'!$B$7:$R$2843,15,0)</f>
        <v>16.451799999999999</v>
      </c>
      <c r="Q29" s="66">
        <f>RANK(P29,P$8:P$40,0)</f>
        <v>2</v>
      </c>
      <c r="R29" s="65">
        <f>VLOOKUP($A29,'Return Data'!$B$7:$R$2843,16,0)</f>
        <v>15.544499999999999</v>
      </c>
      <c r="S29" s="67">
        <f t="shared" si="5"/>
        <v>15</v>
      </c>
    </row>
    <row r="30" spans="1:19" x14ac:dyDescent="0.3">
      <c r="A30" s="63" t="s">
        <v>519</v>
      </c>
      <c r="B30" s="64">
        <f>VLOOKUP($A30,'Return Data'!$B$7:$R$2843,3,0)</f>
        <v>44452</v>
      </c>
      <c r="C30" s="65">
        <f>VLOOKUP($A30,'Return Data'!$B$7:$R$2843,4,0)</f>
        <v>16.296399999999998</v>
      </c>
      <c r="D30" s="65">
        <f>VLOOKUP($A30,'Return Data'!$B$7:$R$2843,10,0)</f>
        <v>8.6760000000000002</v>
      </c>
      <c r="E30" s="66">
        <f t="shared" si="0"/>
        <v>18</v>
      </c>
      <c r="F30" s="65">
        <f>VLOOKUP($A30,'Return Data'!$B$7:$R$2843,11,0)</f>
        <v>12.303800000000001</v>
      </c>
      <c r="G30" s="66">
        <f t="shared" si="1"/>
        <v>32</v>
      </c>
      <c r="H30" s="65">
        <f>VLOOKUP($A30,'Return Data'!$B$7:$R$2843,12,0)</f>
        <v>20.7758</v>
      </c>
      <c r="I30" s="66">
        <f t="shared" si="2"/>
        <v>30</v>
      </c>
      <c r="J30" s="65">
        <f>VLOOKUP($A30,'Return Data'!$B$7:$R$2843,13,0)</f>
        <v>37.475999999999999</v>
      </c>
      <c r="K30" s="66">
        <f t="shared" si="3"/>
        <v>29</v>
      </c>
      <c r="L30" s="65"/>
      <c r="M30" s="66"/>
      <c r="N30" s="65"/>
      <c r="O30" s="66"/>
      <c r="P30" s="65"/>
      <c r="Q30" s="66"/>
      <c r="R30" s="65">
        <f>VLOOKUP($A30,'Return Data'!$B$7:$R$2843,16,0)</f>
        <v>17.6785</v>
      </c>
      <c r="S30" s="67">
        <f t="shared" si="5"/>
        <v>5</v>
      </c>
    </row>
    <row r="31" spans="1:19" x14ac:dyDescent="0.3">
      <c r="A31" s="63" t="s">
        <v>2007</v>
      </c>
      <c r="B31" s="64">
        <f>VLOOKUP($A31,'Return Data'!$B$7:$R$2843,3,0)</f>
        <v>44452</v>
      </c>
      <c r="C31" s="65">
        <f>VLOOKUP($A31,'Return Data'!$B$7:$R$2843,4,0)</f>
        <v>14.992800000000001</v>
      </c>
      <c r="D31" s="65">
        <f>VLOOKUP($A31,'Return Data'!$B$7:$R$2843,10,0)</f>
        <v>9.6895000000000007</v>
      </c>
      <c r="E31" s="66">
        <f t="shared" si="0"/>
        <v>11</v>
      </c>
      <c r="F31" s="65">
        <f>VLOOKUP($A31,'Return Data'!$B$7:$R$2843,11,0)</f>
        <v>15.1866</v>
      </c>
      <c r="G31" s="66">
        <f t="shared" si="1"/>
        <v>17</v>
      </c>
      <c r="H31" s="65">
        <f>VLOOKUP($A31,'Return Data'!$B$7:$R$2843,12,0)</f>
        <v>24.145499999999998</v>
      </c>
      <c r="I31" s="66">
        <f t="shared" si="2"/>
        <v>25</v>
      </c>
      <c r="J31" s="65">
        <f>VLOOKUP($A31,'Return Data'!$B$7:$R$2843,13,0)</f>
        <v>37.630699999999997</v>
      </c>
      <c r="K31" s="66">
        <f t="shared" si="3"/>
        <v>28</v>
      </c>
      <c r="L31" s="65">
        <f>VLOOKUP($A31,'Return Data'!$B$7:$R$2843,17,0)</f>
        <v>19.391300000000001</v>
      </c>
      <c r="M31" s="66">
        <f t="shared" ref="M31:M40" si="7">RANK(L31,L$8:L$40,0)</f>
        <v>27</v>
      </c>
      <c r="N31" s="65"/>
      <c r="O31" s="66"/>
      <c r="P31" s="65"/>
      <c r="Q31" s="66"/>
      <c r="R31" s="65">
        <f>VLOOKUP($A31,'Return Data'!$B$7:$R$2843,16,0)</f>
        <v>12.7478</v>
      </c>
      <c r="S31" s="67">
        <f t="shared" si="5"/>
        <v>29</v>
      </c>
    </row>
    <row r="32" spans="1:19" x14ac:dyDescent="0.3">
      <c r="A32" s="63" t="s">
        <v>522</v>
      </c>
      <c r="B32" s="64">
        <f>VLOOKUP($A32,'Return Data'!$B$7:$R$2843,3,0)</f>
        <v>44452</v>
      </c>
      <c r="C32" s="65">
        <f>VLOOKUP($A32,'Return Data'!$B$7:$R$2843,4,0)</f>
        <v>70.884200000000007</v>
      </c>
      <c r="D32" s="65">
        <f>VLOOKUP($A32,'Return Data'!$B$7:$R$2843,10,0)</f>
        <v>5.5430999999999999</v>
      </c>
      <c r="E32" s="66">
        <f t="shared" si="0"/>
        <v>33</v>
      </c>
      <c r="F32" s="65">
        <f>VLOOKUP($A32,'Return Data'!$B$7:$R$2843,11,0)</f>
        <v>13.265000000000001</v>
      </c>
      <c r="G32" s="66">
        <f t="shared" si="1"/>
        <v>29</v>
      </c>
      <c r="H32" s="65">
        <f>VLOOKUP($A32,'Return Data'!$B$7:$R$2843,12,0)</f>
        <v>28.824100000000001</v>
      </c>
      <c r="I32" s="66">
        <f t="shared" si="2"/>
        <v>13</v>
      </c>
      <c r="J32" s="65">
        <f>VLOOKUP($A32,'Return Data'!$B$7:$R$2843,13,0)</f>
        <v>47.794600000000003</v>
      </c>
      <c r="K32" s="66">
        <f t="shared" si="3"/>
        <v>14</v>
      </c>
      <c r="L32" s="65">
        <f>VLOOKUP($A32,'Return Data'!$B$7:$R$2843,17,0)</f>
        <v>13.821199999999999</v>
      </c>
      <c r="M32" s="66">
        <f t="shared" si="7"/>
        <v>29</v>
      </c>
      <c r="N32" s="65">
        <f>VLOOKUP($A32,'Return Data'!$B$7:$R$2843,14,0)</f>
        <v>5.8757999999999999</v>
      </c>
      <c r="O32" s="66">
        <f t="shared" ref="O32:O40" si="8">RANK(N32,N$8:N$40,0)</f>
        <v>26</v>
      </c>
      <c r="P32" s="65">
        <f>VLOOKUP($A32,'Return Data'!$B$7:$R$2843,15,0)</f>
        <v>9.0604999999999993</v>
      </c>
      <c r="Q32" s="66">
        <f t="shared" ref="Q32:Q40" si="9">RANK(P32,P$8:P$40,0)</f>
        <v>22</v>
      </c>
      <c r="R32" s="65">
        <f>VLOOKUP($A32,'Return Data'!$B$7:$R$2843,16,0)</f>
        <v>12.3192</v>
      </c>
      <c r="S32" s="67">
        <f t="shared" si="5"/>
        <v>31</v>
      </c>
    </row>
    <row r="33" spans="1:19" x14ac:dyDescent="0.3">
      <c r="A33" s="63" t="s">
        <v>528</v>
      </c>
      <c r="B33" s="64">
        <f>VLOOKUP($A33,'Return Data'!$B$7:$R$2843,3,0)</f>
        <v>44452</v>
      </c>
      <c r="C33" s="65">
        <f>VLOOKUP($A33,'Return Data'!$B$7:$R$2843,4,0)</f>
        <v>109.72</v>
      </c>
      <c r="D33" s="65">
        <f>VLOOKUP($A33,'Return Data'!$B$7:$R$2843,10,0)</f>
        <v>9.0006000000000004</v>
      </c>
      <c r="E33" s="66">
        <f t="shared" si="0"/>
        <v>13</v>
      </c>
      <c r="F33" s="65">
        <f>VLOOKUP($A33,'Return Data'!$B$7:$R$2843,11,0)</f>
        <v>16.748200000000001</v>
      </c>
      <c r="G33" s="66">
        <f t="shared" si="1"/>
        <v>13</v>
      </c>
      <c r="H33" s="65">
        <f>VLOOKUP($A33,'Return Data'!$B$7:$R$2843,12,0)</f>
        <v>28.237500000000001</v>
      </c>
      <c r="I33" s="66">
        <f t="shared" si="2"/>
        <v>16</v>
      </c>
      <c r="J33" s="65">
        <f>VLOOKUP($A33,'Return Data'!$B$7:$R$2843,13,0)</f>
        <v>45.440100000000001</v>
      </c>
      <c r="K33" s="66">
        <f t="shared" si="3"/>
        <v>19</v>
      </c>
      <c r="L33" s="65">
        <f>VLOOKUP($A33,'Return Data'!$B$7:$R$2843,17,0)</f>
        <v>23.78</v>
      </c>
      <c r="M33" s="66">
        <f t="shared" si="7"/>
        <v>17</v>
      </c>
      <c r="N33" s="65">
        <f>VLOOKUP($A33,'Return Data'!$B$7:$R$2843,14,0)</f>
        <v>14.7135</v>
      </c>
      <c r="O33" s="66">
        <f t="shared" si="8"/>
        <v>16</v>
      </c>
      <c r="P33" s="65">
        <f>VLOOKUP($A33,'Return Data'!$B$7:$R$2843,15,0)</f>
        <v>12.195</v>
      </c>
      <c r="Q33" s="66">
        <f t="shared" si="9"/>
        <v>17</v>
      </c>
      <c r="R33" s="65">
        <f>VLOOKUP($A33,'Return Data'!$B$7:$R$2843,16,0)</f>
        <v>13.3477</v>
      </c>
      <c r="S33" s="67">
        <f t="shared" si="5"/>
        <v>25</v>
      </c>
    </row>
    <row r="34" spans="1:19" x14ac:dyDescent="0.3">
      <c r="A34" s="63" t="s">
        <v>530</v>
      </c>
      <c r="B34" s="64">
        <f>VLOOKUP($A34,'Return Data'!$B$7:$R$2843,3,0)</f>
        <v>44452</v>
      </c>
      <c r="C34" s="65">
        <f>VLOOKUP($A34,'Return Data'!$B$7:$R$2843,4,0)</f>
        <v>121.14</v>
      </c>
      <c r="D34" s="65">
        <f>VLOOKUP($A34,'Return Data'!$B$7:$R$2843,10,0)</f>
        <v>10.337899999999999</v>
      </c>
      <c r="E34" s="66">
        <f t="shared" si="0"/>
        <v>6</v>
      </c>
      <c r="F34" s="65">
        <f>VLOOKUP($A34,'Return Data'!$B$7:$R$2843,11,0)</f>
        <v>16.4024</v>
      </c>
      <c r="G34" s="66">
        <f t="shared" si="1"/>
        <v>14</v>
      </c>
      <c r="H34" s="65">
        <f>VLOOKUP($A34,'Return Data'!$B$7:$R$2843,12,0)</f>
        <v>28.585100000000001</v>
      </c>
      <c r="I34" s="66">
        <f t="shared" si="2"/>
        <v>14</v>
      </c>
      <c r="J34" s="65">
        <f>VLOOKUP($A34,'Return Data'!$B$7:$R$2843,13,0)</f>
        <v>46.676400000000001</v>
      </c>
      <c r="K34" s="66">
        <f t="shared" si="3"/>
        <v>16</v>
      </c>
      <c r="L34" s="65">
        <f>VLOOKUP($A34,'Return Data'!$B$7:$R$2843,17,0)</f>
        <v>24.712800000000001</v>
      </c>
      <c r="M34" s="66">
        <f t="shared" si="7"/>
        <v>11</v>
      </c>
      <c r="N34" s="65">
        <f>VLOOKUP($A34,'Return Data'!$B$7:$R$2843,14,0)</f>
        <v>13.943099999999999</v>
      </c>
      <c r="O34" s="66">
        <f t="shared" si="8"/>
        <v>19</v>
      </c>
      <c r="P34" s="65">
        <f>VLOOKUP($A34,'Return Data'!$B$7:$R$2843,15,0)</f>
        <v>15.2737</v>
      </c>
      <c r="Q34" s="66">
        <f t="shared" si="9"/>
        <v>5</v>
      </c>
      <c r="R34" s="65">
        <f>VLOOKUP($A34,'Return Data'!$B$7:$R$2843,16,0)</f>
        <v>15.549799999999999</v>
      </c>
      <c r="S34" s="67">
        <f t="shared" si="5"/>
        <v>14</v>
      </c>
    </row>
    <row r="35" spans="1:19" x14ac:dyDescent="0.3">
      <c r="A35" s="63" t="s">
        <v>532</v>
      </c>
      <c r="B35" s="64">
        <f>VLOOKUP($A35,'Return Data'!$B$7:$R$2843,3,0)</f>
        <v>44452</v>
      </c>
      <c r="C35" s="65">
        <f>VLOOKUP($A35,'Return Data'!$B$7:$R$2843,4,0)</f>
        <v>275.61149999999998</v>
      </c>
      <c r="D35" s="65">
        <f>VLOOKUP($A35,'Return Data'!$B$7:$R$2843,10,0)</f>
        <v>8.9125999999999994</v>
      </c>
      <c r="E35" s="66">
        <f t="shared" si="0"/>
        <v>14</v>
      </c>
      <c r="F35" s="65">
        <f>VLOOKUP($A35,'Return Data'!$B$7:$R$2843,11,0)</f>
        <v>30.828099999999999</v>
      </c>
      <c r="G35" s="66">
        <f t="shared" si="1"/>
        <v>2</v>
      </c>
      <c r="H35" s="65">
        <f>VLOOKUP($A35,'Return Data'!$B$7:$R$2843,12,0)</f>
        <v>46.347099999999998</v>
      </c>
      <c r="I35" s="66">
        <f t="shared" si="2"/>
        <v>2</v>
      </c>
      <c r="J35" s="65">
        <f>VLOOKUP($A35,'Return Data'!$B$7:$R$2843,13,0)</f>
        <v>69.947699999999998</v>
      </c>
      <c r="K35" s="66">
        <f t="shared" si="3"/>
        <v>2</v>
      </c>
      <c r="L35" s="65">
        <f>VLOOKUP($A35,'Return Data'!$B$7:$R$2843,17,0)</f>
        <v>42.463200000000001</v>
      </c>
      <c r="M35" s="66">
        <f t="shared" si="7"/>
        <v>2</v>
      </c>
      <c r="N35" s="65">
        <f>VLOOKUP($A35,'Return Data'!$B$7:$R$2843,14,0)</f>
        <v>27.210799999999999</v>
      </c>
      <c r="O35" s="66">
        <f t="shared" si="8"/>
        <v>1</v>
      </c>
      <c r="P35" s="65">
        <f>VLOOKUP($A35,'Return Data'!$B$7:$R$2843,15,0)</f>
        <v>19.547599999999999</v>
      </c>
      <c r="Q35" s="66">
        <f t="shared" si="9"/>
        <v>1</v>
      </c>
      <c r="R35" s="65">
        <f>VLOOKUP($A35,'Return Data'!$B$7:$R$2843,16,0)</f>
        <v>18.408300000000001</v>
      </c>
      <c r="S35" s="67">
        <f t="shared" si="5"/>
        <v>4</v>
      </c>
    </row>
    <row r="36" spans="1:19" x14ac:dyDescent="0.3">
      <c r="A36" s="63" t="s">
        <v>1838</v>
      </c>
      <c r="B36" s="64">
        <f>VLOOKUP($A36,'Return Data'!$B$7:$R$2843,3,0)</f>
        <v>44452</v>
      </c>
      <c r="C36" s="65">
        <f>VLOOKUP($A36,'Return Data'!$B$7:$R$2843,4,0)</f>
        <v>215.69390000000001</v>
      </c>
      <c r="D36" s="65">
        <f>VLOOKUP($A36,'Return Data'!$B$7:$R$2843,10,0)</f>
        <v>8.6071000000000009</v>
      </c>
      <c r="E36" s="66">
        <f t="shared" si="0"/>
        <v>20</v>
      </c>
      <c r="F36" s="65">
        <f>VLOOKUP($A36,'Return Data'!$B$7:$R$2843,11,0)</f>
        <v>14.5487</v>
      </c>
      <c r="G36" s="66">
        <f t="shared" si="1"/>
        <v>20</v>
      </c>
      <c r="H36" s="65">
        <f>VLOOKUP($A36,'Return Data'!$B$7:$R$2843,12,0)</f>
        <v>25.551500000000001</v>
      </c>
      <c r="I36" s="66">
        <f t="shared" si="2"/>
        <v>23</v>
      </c>
      <c r="J36" s="65">
        <f>VLOOKUP($A36,'Return Data'!$B$7:$R$2843,13,0)</f>
        <v>43.200800000000001</v>
      </c>
      <c r="K36" s="66">
        <f t="shared" si="3"/>
        <v>24</v>
      </c>
      <c r="L36" s="65">
        <f>VLOOKUP($A36,'Return Data'!$B$7:$R$2843,17,0)</f>
        <v>22.637899999999998</v>
      </c>
      <c r="M36" s="66">
        <f t="shared" si="7"/>
        <v>20</v>
      </c>
      <c r="N36" s="65">
        <f>VLOOKUP($A36,'Return Data'!$B$7:$R$2843,14,0)</f>
        <v>16.694299999999998</v>
      </c>
      <c r="O36" s="66">
        <f t="shared" si="8"/>
        <v>9</v>
      </c>
      <c r="P36" s="65">
        <f>VLOOKUP($A36,'Return Data'!$B$7:$R$2843,15,0)</f>
        <v>14.8088</v>
      </c>
      <c r="Q36" s="66">
        <f t="shared" si="9"/>
        <v>7</v>
      </c>
      <c r="R36" s="65">
        <f>VLOOKUP($A36,'Return Data'!$B$7:$R$2843,16,0)</f>
        <v>16.586099999999998</v>
      </c>
      <c r="S36" s="67">
        <f t="shared" si="5"/>
        <v>9</v>
      </c>
    </row>
    <row r="37" spans="1:19" x14ac:dyDescent="0.3">
      <c r="A37" s="63" t="s">
        <v>533</v>
      </c>
      <c r="B37" s="64">
        <f>VLOOKUP($A37,'Return Data'!$B$7:$R$2843,3,0)</f>
        <v>44452</v>
      </c>
      <c r="C37" s="65">
        <f>VLOOKUP($A37,'Return Data'!$B$7:$R$2843,4,0)</f>
        <v>24.923400000000001</v>
      </c>
      <c r="D37" s="65">
        <f>VLOOKUP($A37,'Return Data'!$B$7:$R$2843,10,0)</f>
        <v>8.7133000000000003</v>
      </c>
      <c r="E37" s="66">
        <f t="shared" si="0"/>
        <v>17</v>
      </c>
      <c r="F37" s="65">
        <f>VLOOKUP($A37,'Return Data'!$B$7:$R$2843,11,0)</f>
        <v>14.013199999999999</v>
      </c>
      <c r="G37" s="66">
        <f t="shared" si="1"/>
        <v>23</v>
      </c>
      <c r="H37" s="65">
        <f>VLOOKUP($A37,'Return Data'!$B$7:$R$2843,12,0)</f>
        <v>20.340699999999998</v>
      </c>
      <c r="I37" s="66">
        <f t="shared" si="2"/>
        <v>31</v>
      </c>
      <c r="J37" s="65">
        <f>VLOOKUP($A37,'Return Data'!$B$7:$R$2843,13,0)</f>
        <v>36.3872</v>
      </c>
      <c r="K37" s="66">
        <f t="shared" si="3"/>
        <v>31</v>
      </c>
      <c r="L37" s="65">
        <f>VLOOKUP($A37,'Return Data'!$B$7:$R$2843,17,0)</f>
        <v>20.4892</v>
      </c>
      <c r="M37" s="66">
        <f t="shared" si="7"/>
        <v>25</v>
      </c>
      <c r="N37" s="65">
        <f>VLOOKUP($A37,'Return Data'!$B$7:$R$2843,14,0)</f>
        <v>13.266299999999999</v>
      </c>
      <c r="O37" s="66">
        <f t="shared" si="8"/>
        <v>23</v>
      </c>
      <c r="P37" s="65">
        <f>VLOOKUP($A37,'Return Data'!$B$7:$R$2843,15,0)</f>
        <v>11.8485</v>
      </c>
      <c r="Q37" s="66">
        <f t="shared" si="9"/>
        <v>19</v>
      </c>
      <c r="R37" s="65">
        <f>VLOOKUP($A37,'Return Data'!$B$7:$R$2843,16,0)</f>
        <v>12.4709</v>
      </c>
      <c r="S37" s="67">
        <f t="shared" si="5"/>
        <v>30</v>
      </c>
    </row>
    <row r="38" spans="1:19" x14ac:dyDescent="0.3">
      <c r="A38" s="63" t="s">
        <v>536</v>
      </c>
      <c r="B38" s="64">
        <f>VLOOKUP($A38,'Return Data'!$B$7:$R$2843,3,0)</f>
        <v>44452</v>
      </c>
      <c r="C38" s="65">
        <f>VLOOKUP($A38,'Return Data'!$B$7:$R$2843,4,0)</f>
        <v>144.05430000000001</v>
      </c>
      <c r="D38" s="65">
        <f>VLOOKUP($A38,'Return Data'!$B$7:$R$2843,10,0)</f>
        <v>10.088699999999999</v>
      </c>
      <c r="E38" s="66">
        <f t="shared" si="0"/>
        <v>8</v>
      </c>
      <c r="F38" s="65">
        <f>VLOOKUP($A38,'Return Data'!$B$7:$R$2843,11,0)</f>
        <v>17.252300000000002</v>
      </c>
      <c r="G38" s="66">
        <f t="shared" si="1"/>
        <v>8</v>
      </c>
      <c r="H38" s="65">
        <f>VLOOKUP($A38,'Return Data'!$B$7:$R$2843,12,0)</f>
        <v>29.839200000000002</v>
      </c>
      <c r="I38" s="66">
        <f t="shared" si="2"/>
        <v>10</v>
      </c>
      <c r="J38" s="65">
        <f>VLOOKUP($A38,'Return Data'!$B$7:$R$2843,13,0)</f>
        <v>45.5197</v>
      </c>
      <c r="K38" s="66">
        <f t="shared" si="3"/>
        <v>18</v>
      </c>
      <c r="L38" s="65">
        <f>VLOOKUP($A38,'Return Data'!$B$7:$R$2843,17,0)</f>
        <v>23.875699999999998</v>
      </c>
      <c r="M38" s="66">
        <f t="shared" si="7"/>
        <v>16</v>
      </c>
      <c r="N38" s="65">
        <f>VLOOKUP($A38,'Return Data'!$B$7:$R$2843,14,0)</f>
        <v>15.497299999999999</v>
      </c>
      <c r="O38" s="66">
        <f t="shared" si="8"/>
        <v>12</v>
      </c>
      <c r="P38" s="65">
        <f>VLOOKUP($A38,'Return Data'!$B$7:$R$2843,15,0)</f>
        <v>14.712199999999999</v>
      </c>
      <c r="Q38" s="66">
        <f t="shared" si="9"/>
        <v>9</v>
      </c>
      <c r="R38" s="65">
        <f>VLOOKUP($A38,'Return Data'!$B$7:$R$2843,16,0)</f>
        <v>12.857900000000001</v>
      </c>
      <c r="S38" s="67">
        <f t="shared" si="5"/>
        <v>28</v>
      </c>
    </row>
    <row r="39" spans="1:19" x14ac:dyDescent="0.3">
      <c r="A39" s="63" t="s">
        <v>537</v>
      </c>
      <c r="B39" s="64">
        <f>VLOOKUP($A39,'Return Data'!$B$7:$R$2843,3,0)</f>
        <v>44452</v>
      </c>
      <c r="C39" s="65">
        <f>VLOOKUP($A39,'Return Data'!$B$7:$R$2843,4,0)</f>
        <v>326.38650000000001</v>
      </c>
      <c r="D39" s="65">
        <f>VLOOKUP($A39,'Return Data'!$B$7:$R$2843,10,0)</f>
        <v>8.6669</v>
      </c>
      <c r="E39" s="66">
        <f t="shared" si="0"/>
        <v>19</v>
      </c>
      <c r="F39" s="65">
        <f>VLOOKUP($A39,'Return Data'!$B$7:$R$2843,11,0)</f>
        <v>14.7285</v>
      </c>
      <c r="G39" s="66">
        <f t="shared" si="1"/>
        <v>19</v>
      </c>
      <c r="H39" s="65">
        <f>VLOOKUP($A39,'Return Data'!$B$7:$R$2843,12,0)</f>
        <v>27.0319</v>
      </c>
      <c r="I39" s="66">
        <f t="shared" si="2"/>
        <v>21</v>
      </c>
      <c r="J39" s="65">
        <f>VLOOKUP($A39,'Return Data'!$B$7:$R$2843,13,0)</f>
        <v>46.040900000000001</v>
      </c>
      <c r="K39" s="66">
        <f t="shared" si="3"/>
        <v>17</v>
      </c>
      <c r="L39" s="65">
        <f>VLOOKUP($A39,'Return Data'!$B$7:$R$2843,17,0)</f>
        <v>21.870100000000001</v>
      </c>
      <c r="M39" s="66">
        <f t="shared" si="7"/>
        <v>23</v>
      </c>
      <c r="N39" s="65">
        <f>VLOOKUP($A39,'Return Data'!$B$7:$R$2843,14,0)</f>
        <v>14.432</v>
      </c>
      <c r="O39" s="66">
        <f t="shared" si="8"/>
        <v>17</v>
      </c>
      <c r="P39" s="65">
        <f>VLOOKUP($A39,'Return Data'!$B$7:$R$2843,15,0)</f>
        <v>11.5914</v>
      </c>
      <c r="Q39" s="66">
        <f t="shared" si="9"/>
        <v>20</v>
      </c>
      <c r="R39" s="65">
        <f>VLOOKUP($A39,'Return Data'!$B$7:$R$2843,16,0)</f>
        <v>14.662100000000001</v>
      </c>
      <c r="S39" s="67">
        <f t="shared" si="5"/>
        <v>19</v>
      </c>
    </row>
    <row r="40" spans="1:19" x14ac:dyDescent="0.3">
      <c r="A40" s="63" t="s">
        <v>539</v>
      </c>
      <c r="B40" s="64">
        <f>VLOOKUP($A40,'Return Data'!$B$7:$R$2843,3,0)</f>
        <v>44452</v>
      </c>
      <c r="C40" s="65">
        <f>VLOOKUP($A40,'Return Data'!$B$7:$R$2843,4,0)</f>
        <v>256.85239999999999</v>
      </c>
      <c r="D40" s="65">
        <f>VLOOKUP($A40,'Return Data'!$B$7:$R$2843,10,0)</f>
        <v>8.3219999999999992</v>
      </c>
      <c r="E40" s="66">
        <f t="shared" si="0"/>
        <v>24</v>
      </c>
      <c r="F40" s="65">
        <f>VLOOKUP($A40,'Return Data'!$B$7:$R$2843,11,0)</f>
        <v>17.1784</v>
      </c>
      <c r="G40" s="66">
        <f t="shared" si="1"/>
        <v>9</v>
      </c>
      <c r="H40" s="65">
        <f>VLOOKUP($A40,'Return Data'!$B$7:$R$2843,12,0)</f>
        <v>31.784199999999998</v>
      </c>
      <c r="I40" s="66">
        <f t="shared" si="2"/>
        <v>6</v>
      </c>
      <c r="J40" s="65">
        <f>VLOOKUP($A40,'Return Data'!$B$7:$R$2843,13,0)</f>
        <v>50.850700000000003</v>
      </c>
      <c r="K40" s="66">
        <f t="shared" si="3"/>
        <v>9</v>
      </c>
      <c r="L40" s="65">
        <f>VLOOKUP($A40,'Return Data'!$B$7:$R$2843,17,0)</f>
        <v>23.9496</v>
      </c>
      <c r="M40" s="66">
        <f t="shared" si="7"/>
        <v>15</v>
      </c>
      <c r="N40" s="65">
        <f>VLOOKUP($A40,'Return Data'!$B$7:$R$2843,14,0)</f>
        <v>13.359400000000001</v>
      </c>
      <c r="O40" s="66">
        <f t="shared" si="8"/>
        <v>21</v>
      </c>
      <c r="P40" s="65">
        <f>VLOOKUP($A40,'Return Data'!$B$7:$R$2843,15,0)</f>
        <v>12.385300000000001</v>
      </c>
      <c r="Q40" s="66">
        <f t="shared" si="9"/>
        <v>16</v>
      </c>
      <c r="R40" s="65">
        <f>VLOOKUP($A40,'Return Data'!$B$7:$R$2843,16,0)</f>
        <v>13.072100000000001</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8.9975545454545465</v>
      </c>
      <c r="E42" s="74"/>
      <c r="F42" s="75">
        <f>AVERAGE(F8:F40)</f>
        <v>16.272951515151515</v>
      </c>
      <c r="G42" s="74"/>
      <c r="H42" s="75">
        <f>AVERAGE(H8:H40)</f>
        <v>28.434496969696966</v>
      </c>
      <c r="I42" s="74"/>
      <c r="J42" s="75">
        <f>AVERAGE(J8:J40)</f>
        <v>46.979639393939394</v>
      </c>
      <c r="K42" s="74"/>
      <c r="L42" s="75">
        <f>AVERAGE(L8:L40)</f>
        <v>24.920510344827587</v>
      </c>
      <c r="M42" s="74"/>
      <c r="N42" s="75">
        <f>AVERAGE(N8:N40)</f>
        <v>15.596380769230771</v>
      </c>
      <c r="O42" s="74"/>
      <c r="P42" s="75">
        <f>AVERAGE(P8:P40)</f>
        <v>13.719718181818182</v>
      </c>
      <c r="Q42" s="74"/>
      <c r="R42" s="75">
        <f>AVERAGE(R8:R40)</f>
        <v>15.365899999999996</v>
      </c>
      <c r="S42" s="76"/>
    </row>
    <row r="43" spans="1:19" x14ac:dyDescent="0.3">
      <c r="A43" s="73" t="s">
        <v>28</v>
      </c>
      <c r="B43" s="74"/>
      <c r="C43" s="74"/>
      <c r="D43" s="75">
        <f>MIN(D8:D40)</f>
        <v>5.5430999999999999</v>
      </c>
      <c r="E43" s="74"/>
      <c r="F43" s="75">
        <f>MIN(F8:F40)</f>
        <v>9.4886999999999997</v>
      </c>
      <c r="G43" s="74"/>
      <c r="H43" s="75">
        <f>MIN(H8:H40)</f>
        <v>19.049199999999999</v>
      </c>
      <c r="I43" s="74"/>
      <c r="J43" s="75">
        <f>MIN(J8:J40)</f>
        <v>33.527500000000003</v>
      </c>
      <c r="K43" s="74"/>
      <c r="L43" s="75">
        <f>MIN(L8:L40)</f>
        <v>13.821199999999999</v>
      </c>
      <c r="M43" s="74"/>
      <c r="N43" s="75">
        <f>MIN(N8:N40)</f>
        <v>5.8757999999999999</v>
      </c>
      <c r="O43" s="74"/>
      <c r="P43" s="75">
        <f>MIN(P8:P40)</f>
        <v>9.0604999999999993</v>
      </c>
      <c r="Q43" s="74"/>
      <c r="R43" s="75">
        <f>MIN(R8:R40)</f>
        <v>11.1639</v>
      </c>
      <c r="S43" s="76"/>
    </row>
    <row r="44" spans="1:19" ht="15" thickBot="1" x14ac:dyDescent="0.35">
      <c r="A44" s="77" t="s">
        <v>29</v>
      </c>
      <c r="B44" s="78"/>
      <c r="C44" s="78"/>
      <c r="D44" s="79">
        <f>MAX(D8:D40)</f>
        <v>16.247599999999998</v>
      </c>
      <c r="E44" s="78"/>
      <c r="F44" s="79">
        <f>MAX(F8:F40)</f>
        <v>34.451900000000002</v>
      </c>
      <c r="G44" s="78"/>
      <c r="H44" s="79">
        <f>MAX(H8:H40)</f>
        <v>52.344700000000003</v>
      </c>
      <c r="I44" s="78"/>
      <c r="J44" s="79">
        <f>MAX(J8:J40)</f>
        <v>75.090999999999994</v>
      </c>
      <c r="K44" s="78"/>
      <c r="L44" s="79">
        <f>MAX(L8:L40)</f>
        <v>43.64</v>
      </c>
      <c r="M44" s="78"/>
      <c r="N44" s="79">
        <f>MAX(N8:N40)</f>
        <v>27.210799999999999</v>
      </c>
      <c r="O44" s="78"/>
      <c r="P44" s="79">
        <f>MAX(P8:P40)</f>
        <v>19.547599999999999</v>
      </c>
      <c r="Q44" s="78"/>
      <c r="R44" s="79">
        <f>MAX(R8:R40)</f>
        <v>28.8123</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44452</v>
      </c>
      <c r="C8" s="65">
        <f>VLOOKUP($A8,'Return Data'!$B$7:$R$2843,4,0)</f>
        <v>1079.21</v>
      </c>
      <c r="D8" s="65">
        <f>VLOOKUP($A8,'Return Data'!$B$7:$R$2843,10,0)</f>
        <v>10.219099999999999</v>
      </c>
      <c r="E8" s="66">
        <f t="shared" ref="E8:E40" si="0">RANK(D8,D$8:D$40,0)</f>
        <v>5</v>
      </c>
      <c r="F8" s="65">
        <f>VLOOKUP($A8,'Return Data'!$B$7:$R$2843,11,0)</f>
        <v>16.562999999999999</v>
      </c>
      <c r="G8" s="66">
        <f t="shared" ref="G8:G40" si="1">RANK(F8,F$8:F$40,0)</f>
        <v>9</v>
      </c>
      <c r="H8" s="65">
        <f>VLOOKUP($A8,'Return Data'!$B$7:$R$2843,12,0)</f>
        <v>29.8064</v>
      </c>
      <c r="I8" s="66">
        <f t="shared" ref="I8:I40" si="2">RANK(H8,H$8:H$40,0)</f>
        <v>8</v>
      </c>
      <c r="J8" s="65">
        <f>VLOOKUP($A8,'Return Data'!$B$7:$R$2843,13,0)</f>
        <v>50.376899999999999</v>
      </c>
      <c r="K8" s="66">
        <f t="shared" ref="K8:K40" si="3">RANK(J8,J$8:J$40,0)</f>
        <v>6</v>
      </c>
      <c r="L8" s="65">
        <f>VLOOKUP($A8,'Return Data'!$B$7:$R$2843,17,0)</f>
        <v>21.804300000000001</v>
      </c>
      <c r="M8" s="66">
        <f t="shared" ref="M8:M17" si="4">RANK(L8,L$8:L$40,0)</f>
        <v>19</v>
      </c>
      <c r="N8" s="65">
        <f>VLOOKUP($A8,'Return Data'!$B$7:$R$2843,14,0)</f>
        <v>12.442500000000001</v>
      </c>
      <c r="O8" s="66">
        <f>RANK(N8,N$8:N$40,0)</f>
        <v>21</v>
      </c>
      <c r="P8" s="65">
        <f>VLOOKUP($A8,'Return Data'!$B$7:$R$2843,15,0)</f>
        <v>11.095599999999999</v>
      </c>
      <c r="Q8" s="66">
        <f>RANK(P8,P$8:P$40,0)</f>
        <v>17</v>
      </c>
      <c r="R8" s="65">
        <f>VLOOKUP($A8,'Return Data'!$B$7:$R$2843,16,0)</f>
        <v>19.2364</v>
      </c>
      <c r="S8" s="67">
        <f t="shared" ref="S8:S40" si="5">RANK(R8,R$8:R$40,0)</f>
        <v>2</v>
      </c>
    </row>
    <row r="9" spans="1:20" x14ac:dyDescent="0.3">
      <c r="A9" s="63" t="s">
        <v>481</v>
      </c>
      <c r="B9" s="64">
        <f>VLOOKUP($A9,'Return Data'!$B$7:$R$2843,3,0)</f>
        <v>44452</v>
      </c>
      <c r="C9" s="65">
        <f>VLOOKUP($A9,'Return Data'!$B$7:$R$2843,4,0)</f>
        <v>15.56</v>
      </c>
      <c r="D9" s="65">
        <f>VLOOKUP($A9,'Return Data'!$B$7:$R$2843,10,0)</f>
        <v>11.781599999999999</v>
      </c>
      <c r="E9" s="66">
        <f t="shared" si="0"/>
        <v>3</v>
      </c>
      <c r="F9" s="65">
        <f>VLOOKUP($A9,'Return Data'!$B$7:$R$2843,11,0)</f>
        <v>16.816800000000001</v>
      </c>
      <c r="G9" s="66">
        <f t="shared" si="1"/>
        <v>7</v>
      </c>
      <c r="H9" s="65">
        <f>VLOOKUP($A9,'Return Data'!$B$7:$R$2843,12,0)</f>
        <v>23.885400000000001</v>
      </c>
      <c r="I9" s="66">
        <f t="shared" si="2"/>
        <v>24</v>
      </c>
      <c r="J9" s="65">
        <f>VLOOKUP($A9,'Return Data'!$B$7:$R$2843,13,0)</f>
        <v>42.2303</v>
      </c>
      <c r="K9" s="66">
        <f t="shared" si="3"/>
        <v>20</v>
      </c>
      <c r="L9" s="65">
        <f>VLOOKUP($A9,'Return Data'!$B$7:$R$2843,17,0)</f>
        <v>22.9346</v>
      </c>
      <c r="M9" s="66">
        <f t="shared" si="4"/>
        <v>13</v>
      </c>
      <c r="N9" s="65"/>
      <c r="O9" s="66"/>
      <c r="P9" s="65"/>
      <c r="Q9" s="66"/>
      <c r="R9" s="65">
        <f>VLOOKUP($A9,'Return Data'!$B$7:$R$2843,16,0)</f>
        <v>15.3363</v>
      </c>
      <c r="S9" s="67">
        <f t="shared" si="5"/>
        <v>9</v>
      </c>
    </row>
    <row r="10" spans="1:20" x14ac:dyDescent="0.3">
      <c r="A10" s="63" t="s">
        <v>482</v>
      </c>
      <c r="B10" s="64">
        <f>VLOOKUP($A10,'Return Data'!$B$7:$R$2843,3,0)</f>
        <v>44452</v>
      </c>
      <c r="C10" s="65">
        <f>VLOOKUP($A10,'Return Data'!$B$7:$R$2843,4,0)</f>
        <v>82.12</v>
      </c>
      <c r="D10" s="65">
        <f>VLOOKUP($A10,'Return Data'!$B$7:$R$2843,10,0)</f>
        <v>12.0939</v>
      </c>
      <c r="E10" s="66">
        <f t="shared" si="0"/>
        <v>2</v>
      </c>
      <c r="F10" s="65">
        <f>VLOOKUP($A10,'Return Data'!$B$7:$R$2843,11,0)</f>
        <v>16.5153</v>
      </c>
      <c r="G10" s="66">
        <f t="shared" si="1"/>
        <v>10</v>
      </c>
      <c r="H10" s="65">
        <f>VLOOKUP($A10,'Return Data'!$B$7:$R$2843,12,0)</f>
        <v>30.660299999999999</v>
      </c>
      <c r="I10" s="66">
        <f t="shared" si="2"/>
        <v>7</v>
      </c>
      <c r="J10" s="65">
        <f>VLOOKUP($A10,'Return Data'!$B$7:$R$2843,13,0)</f>
        <v>48.150799999999997</v>
      </c>
      <c r="K10" s="66">
        <f t="shared" si="3"/>
        <v>11</v>
      </c>
      <c r="L10" s="65">
        <f>VLOOKUP($A10,'Return Data'!$B$7:$R$2843,17,0)</f>
        <v>25.124600000000001</v>
      </c>
      <c r="M10" s="66">
        <f t="shared" si="4"/>
        <v>8</v>
      </c>
      <c r="N10" s="65">
        <f>VLOOKUP($A10,'Return Data'!$B$7:$R$2843,14,0)</f>
        <v>13.5306</v>
      </c>
      <c r="O10" s="66">
        <f t="shared" ref="O10:O17" si="6">RANK(N10,N$8:N$40,0)</f>
        <v>15</v>
      </c>
      <c r="P10" s="65">
        <f>VLOOKUP($A10,'Return Data'!$B$7:$R$2843,15,0)</f>
        <v>11.8842</v>
      </c>
      <c r="Q10" s="66">
        <f>RANK(P10,P$8:P$40,0)</f>
        <v>11</v>
      </c>
      <c r="R10" s="65">
        <f>VLOOKUP($A10,'Return Data'!$B$7:$R$2843,16,0)</f>
        <v>12.397399999999999</v>
      </c>
      <c r="S10" s="67">
        <f t="shared" si="5"/>
        <v>21</v>
      </c>
    </row>
    <row r="11" spans="1:20" x14ac:dyDescent="0.3">
      <c r="A11" s="63" t="s">
        <v>1777</v>
      </c>
      <c r="B11" s="64">
        <f>VLOOKUP($A11,'Return Data'!$B$7:$R$2843,3,0)</f>
        <v>44452</v>
      </c>
      <c r="C11" s="65">
        <f>VLOOKUP($A11,'Return Data'!$B$7:$R$2843,4,0)</f>
        <v>18.353400000000001</v>
      </c>
      <c r="D11" s="65">
        <f>VLOOKUP($A11,'Return Data'!$B$7:$R$2843,10,0)</f>
        <v>5.9695999999999998</v>
      </c>
      <c r="E11" s="66">
        <f t="shared" si="0"/>
        <v>31</v>
      </c>
      <c r="F11" s="65">
        <f>VLOOKUP($A11,'Return Data'!$B$7:$R$2843,11,0)</f>
        <v>13.260400000000001</v>
      </c>
      <c r="G11" s="66">
        <f t="shared" si="1"/>
        <v>23</v>
      </c>
      <c r="H11" s="65">
        <f>VLOOKUP($A11,'Return Data'!$B$7:$R$2843,12,0)</f>
        <v>26.187000000000001</v>
      </c>
      <c r="I11" s="66">
        <f t="shared" si="2"/>
        <v>18</v>
      </c>
      <c r="J11" s="65">
        <f>VLOOKUP($A11,'Return Data'!$B$7:$R$2843,13,0)</f>
        <v>42.018999999999998</v>
      </c>
      <c r="K11" s="66">
        <f t="shared" si="3"/>
        <v>22</v>
      </c>
      <c r="L11" s="65">
        <f>VLOOKUP($A11,'Return Data'!$B$7:$R$2843,17,0)</f>
        <v>24.299800000000001</v>
      </c>
      <c r="M11" s="66">
        <f t="shared" si="4"/>
        <v>9</v>
      </c>
      <c r="N11" s="65">
        <f>VLOOKUP($A11,'Return Data'!$B$7:$R$2843,14,0)</f>
        <v>17.809999999999999</v>
      </c>
      <c r="O11" s="66">
        <f t="shared" si="6"/>
        <v>3</v>
      </c>
      <c r="P11" s="65"/>
      <c r="Q11" s="66"/>
      <c r="R11" s="65">
        <f>VLOOKUP($A11,'Return Data'!$B$7:$R$2843,16,0)</f>
        <v>14.6615</v>
      </c>
      <c r="S11" s="67">
        <f t="shared" si="5"/>
        <v>12</v>
      </c>
    </row>
    <row r="12" spans="1:20" x14ac:dyDescent="0.3">
      <c r="A12" s="63" t="s">
        <v>485</v>
      </c>
      <c r="B12" s="64">
        <f>VLOOKUP($A12,'Return Data'!$B$7:$R$2843,3,0)</f>
        <v>44452</v>
      </c>
      <c r="C12" s="65">
        <f>VLOOKUP($A12,'Return Data'!$B$7:$R$2843,4,0)</f>
        <v>22.99</v>
      </c>
      <c r="D12" s="65">
        <f>VLOOKUP($A12,'Return Data'!$B$7:$R$2843,10,0)</f>
        <v>15.9939</v>
      </c>
      <c r="E12" s="66">
        <f t="shared" si="0"/>
        <v>1</v>
      </c>
      <c r="F12" s="65">
        <f>VLOOKUP($A12,'Return Data'!$B$7:$R$2843,11,0)</f>
        <v>33.896299999999997</v>
      </c>
      <c r="G12" s="66">
        <f t="shared" si="1"/>
        <v>1</v>
      </c>
      <c r="H12" s="65">
        <f>VLOOKUP($A12,'Return Data'!$B$7:$R$2843,12,0)</f>
        <v>51.349600000000002</v>
      </c>
      <c r="I12" s="66">
        <f t="shared" si="2"/>
        <v>1</v>
      </c>
      <c r="J12" s="65">
        <f>VLOOKUP($A12,'Return Data'!$B$7:$R$2843,13,0)</f>
        <v>73.640500000000003</v>
      </c>
      <c r="K12" s="66">
        <f t="shared" si="3"/>
        <v>1</v>
      </c>
      <c r="L12" s="65">
        <f>VLOOKUP($A12,'Return Data'!$B$7:$R$2843,17,0)</f>
        <v>42.441299999999998</v>
      </c>
      <c r="M12" s="66">
        <f t="shared" si="4"/>
        <v>1</v>
      </c>
      <c r="N12" s="65">
        <f>VLOOKUP($A12,'Return Data'!$B$7:$R$2843,14,0)</f>
        <v>19.027999999999999</v>
      </c>
      <c r="O12" s="66">
        <f t="shared" si="6"/>
        <v>2</v>
      </c>
      <c r="P12" s="65"/>
      <c r="Q12" s="66"/>
      <c r="R12" s="65">
        <f>VLOOKUP($A12,'Return Data'!$B$7:$R$2843,16,0)</f>
        <v>17.531700000000001</v>
      </c>
      <c r="S12" s="67">
        <f t="shared" si="5"/>
        <v>3</v>
      </c>
    </row>
    <row r="13" spans="1:20" x14ac:dyDescent="0.3">
      <c r="A13" s="63" t="s">
        <v>487</v>
      </c>
      <c r="B13" s="64">
        <f>VLOOKUP($A13,'Return Data'!$B$7:$R$2843,3,0)</f>
        <v>44452</v>
      </c>
      <c r="C13" s="65">
        <f>VLOOKUP($A13,'Return Data'!$B$7:$R$2843,4,0)</f>
        <v>246.89</v>
      </c>
      <c r="D13" s="65">
        <f>VLOOKUP($A13,'Return Data'!$B$7:$R$2843,10,0)</f>
        <v>9.8167000000000009</v>
      </c>
      <c r="E13" s="66">
        <f t="shared" si="0"/>
        <v>7</v>
      </c>
      <c r="F13" s="65">
        <f>VLOOKUP($A13,'Return Data'!$B$7:$R$2843,11,0)</f>
        <v>15.671900000000001</v>
      </c>
      <c r="G13" s="66">
        <f t="shared" si="1"/>
        <v>15</v>
      </c>
      <c r="H13" s="65">
        <f>VLOOKUP($A13,'Return Data'!$B$7:$R$2843,12,0)</f>
        <v>26.073599999999999</v>
      </c>
      <c r="I13" s="66">
        <f t="shared" si="2"/>
        <v>21</v>
      </c>
      <c r="J13" s="65">
        <f>VLOOKUP($A13,'Return Data'!$B$7:$R$2843,13,0)</f>
        <v>42.013199999999998</v>
      </c>
      <c r="K13" s="66">
        <f t="shared" si="3"/>
        <v>23</v>
      </c>
      <c r="L13" s="65">
        <f>VLOOKUP($A13,'Return Data'!$B$7:$R$2843,17,0)</f>
        <v>26.1675</v>
      </c>
      <c r="M13" s="66">
        <f t="shared" si="4"/>
        <v>4</v>
      </c>
      <c r="N13" s="65">
        <f>VLOOKUP($A13,'Return Data'!$B$7:$R$2843,14,0)</f>
        <v>17.332599999999999</v>
      </c>
      <c r="O13" s="66">
        <f t="shared" si="6"/>
        <v>5</v>
      </c>
      <c r="P13" s="65">
        <f>VLOOKUP($A13,'Return Data'!$B$7:$R$2843,15,0)</f>
        <v>14.7791</v>
      </c>
      <c r="Q13" s="66">
        <f>RANK(P13,P$8:P$40,0)</f>
        <v>2</v>
      </c>
      <c r="R13" s="65">
        <f>VLOOKUP($A13,'Return Data'!$B$7:$R$2843,16,0)</f>
        <v>11.8492</v>
      </c>
      <c r="S13" s="67">
        <f t="shared" si="5"/>
        <v>27</v>
      </c>
    </row>
    <row r="14" spans="1:20" x14ac:dyDescent="0.3">
      <c r="A14" s="63" t="s">
        <v>489</v>
      </c>
      <c r="B14" s="64">
        <f>VLOOKUP($A14,'Return Data'!$B$7:$R$2843,3,0)</f>
        <v>44452</v>
      </c>
      <c r="C14" s="65">
        <f>VLOOKUP($A14,'Return Data'!$B$7:$R$2843,4,0)</f>
        <v>238.559</v>
      </c>
      <c r="D14" s="65">
        <f>VLOOKUP($A14,'Return Data'!$B$7:$R$2843,10,0)</f>
        <v>9.6036999999999999</v>
      </c>
      <c r="E14" s="66">
        <f t="shared" si="0"/>
        <v>9</v>
      </c>
      <c r="F14" s="65">
        <f>VLOOKUP($A14,'Return Data'!$B$7:$R$2843,11,0)</f>
        <v>16.420200000000001</v>
      </c>
      <c r="G14" s="66">
        <f t="shared" si="1"/>
        <v>12</v>
      </c>
      <c r="H14" s="65">
        <f>VLOOKUP($A14,'Return Data'!$B$7:$R$2843,12,0)</f>
        <v>28.0276</v>
      </c>
      <c r="I14" s="66">
        <f t="shared" si="2"/>
        <v>13</v>
      </c>
      <c r="J14" s="65">
        <f>VLOOKUP($A14,'Return Data'!$B$7:$R$2843,13,0)</f>
        <v>47.723700000000001</v>
      </c>
      <c r="K14" s="66">
        <f t="shared" si="3"/>
        <v>12</v>
      </c>
      <c r="L14" s="65">
        <f>VLOOKUP($A14,'Return Data'!$B$7:$R$2843,17,0)</f>
        <v>25.5718</v>
      </c>
      <c r="M14" s="66">
        <f t="shared" si="4"/>
        <v>5</v>
      </c>
      <c r="N14" s="65">
        <f>VLOOKUP($A14,'Return Data'!$B$7:$R$2843,14,0)</f>
        <v>17.384699999999999</v>
      </c>
      <c r="O14" s="66">
        <f t="shared" si="6"/>
        <v>4</v>
      </c>
      <c r="P14" s="65">
        <f>VLOOKUP($A14,'Return Data'!$B$7:$R$2843,15,0)</f>
        <v>13.9842</v>
      </c>
      <c r="Q14" s="66">
        <f>RANK(P14,P$8:P$40,0)</f>
        <v>5</v>
      </c>
      <c r="R14" s="65">
        <f>VLOOKUP($A14,'Return Data'!$B$7:$R$2843,16,0)</f>
        <v>15.274699999999999</v>
      </c>
      <c r="S14" s="67">
        <f t="shared" si="5"/>
        <v>10</v>
      </c>
    </row>
    <row r="15" spans="1:20" x14ac:dyDescent="0.3">
      <c r="A15" s="63" t="s">
        <v>491</v>
      </c>
      <c r="B15" s="64">
        <f>VLOOKUP($A15,'Return Data'!$B$7:$R$2843,3,0)</f>
        <v>44452</v>
      </c>
      <c r="C15" s="65">
        <f>VLOOKUP($A15,'Return Data'!$B$7:$R$2843,4,0)</f>
        <v>37.450000000000003</v>
      </c>
      <c r="D15" s="65">
        <f>VLOOKUP($A15,'Return Data'!$B$7:$R$2843,10,0)</f>
        <v>8.7713999999999999</v>
      </c>
      <c r="E15" s="66">
        <f t="shared" si="0"/>
        <v>13</v>
      </c>
      <c r="F15" s="65">
        <f>VLOOKUP($A15,'Return Data'!$B$7:$R$2843,11,0)</f>
        <v>14.9125</v>
      </c>
      <c r="G15" s="66">
        <f t="shared" si="1"/>
        <v>16</v>
      </c>
      <c r="H15" s="65">
        <f>VLOOKUP($A15,'Return Data'!$B$7:$R$2843,12,0)</f>
        <v>26.691500000000001</v>
      </c>
      <c r="I15" s="66">
        <f t="shared" si="2"/>
        <v>16</v>
      </c>
      <c r="J15" s="65">
        <f>VLOOKUP($A15,'Return Data'!$B$7:$R$2843,13,0)</f>
        <v>44.930300000000003</v>
      </c>
      <c r="K15" s="66">
        <f t="shared" si="3"/>
        <v>15</v>
      </c>
      <c r="L15" s="65">
        <f>VLOOKUP($A15,'Return Data'!$B$7:$R$2843,17,0)</f>
        <v>22.261299999999999</v>
      </c>
      <c r="M15" s="66">
        <f t="shared" si="4"/>
        <v>16</v>
      </c>
      <c r="N15" s="65">
        <f>VLOOKUP($A15,'Return Data'!$B$7:$R$2843,14,0)</f>
        <v>13.924300000000001</v>
      </c>
      <c r="O15" s="66">
        <f t="shared" si="6"/>
        <v>14</v>
      </c>
      <c r="P15" s="65">
        <f>VLOOKUP($A15,'Return Data'!$B$7:$R$2843,15,0)</f>
        <v>12.3155</v>
      </c>
      <c r="Q15" s="66">
        <f>RANK(P15,P$8:P$40,0)</f>
        <v>10</v>
      </c>
      <c r="R15" s="65">
        <f>VLOOKUP($A15,'Return Data'!$B$7:$R$2843,16,0)</f>
        <v>11.531599999999999</v>
      </c>
      <c r="S15" s="67">
        <f t="shared" si="5"/>
        <v>29</v>
      </c>
    </row>
    <row r="16" spans="1:20" x14ac:dyDescent="0.3">
      <c r="A16" s="63" t="s">
        <v>492</v>
      </c>
      <c r="B16" s="64">
        <f>VLOOKUP($A16,'Return Data'!$B$7:$R$2843,3,0)</f>
        <v>44452</v>
      </c>
      <c r="C16" s="65">
        <f>VLOOKUP($A16,'Return Data'!$B$7:$R$2843,4,0)</f>
        <v>175.8366</v>
      </c>
      <c r="D16" s="65">
        <f>VLOOKUP($A16,'Return Data'!$B$7:$R$2843,10,0)</f>
        <v>6.3540000000000001</v>
      </c>
      <c r="E16" s="66">
        <f t="shared" si="0"/>
        <v>30</v>
      </c>
      <c r="F16" s="65">
        <f>VLOOKUP($A16,'Return Data'!$B$7:$R$2843,11,0)</f>
        <v>13.2311</v>
      </c>
      <c r="G16" s="66">
        <f t="shared" si="1"/>
        <v>24</v>
      </c>
      <c r="H16" s="65">
        <f>VLOOKUP($A16,'Return Data'!$B$7:$R$2843,12,0)</f>
        <v>26.102900000000002</v>
      </c>
      <c r="I16" s="66">
        <f t="shared" si="2"/>
        <v>20</v>
      </c>
      <c r="J16" s="65">
        <f>VLOOKUP($A16,'Return Data'!$B$7:$R$2843,13,0)</f>
        <v>48.750399999999999</v>
      </c>
      <c r="K16" s="66">
        <f t="shared" si="3"/>
        <v>10</v>
      </c>
      <c r="L16" s="65">
        <f>VLOOKUP($A16,'Return Data'!$B$7:$R$2843,17,0)</f>
        <v>22.237300000000001</v>
      </c>
      <c r="M16" s="66">
        <f t="shared" si="4"/>
        <v>17</v>
      </c>
      <c r="N16" s="65">
        <f>VLOOKUP($A16,'Return Data'!$B$7:$R$2843,14,0)</f>
        <v>14.229200000000001</v>
      </c>
      <c r="O16" s="66">
        <f t="shared" si="6"/>
        <v>13</v>
      </c>
      <c r="P16" s="65">
        <f>VLOOKUP($A16,'Return Data'!$B$7:$R$2843,15,0)</f>
        <v>11.654</v>
      </c>
      <c r="Q16" s="66">
        <f>RANK(P16,P$8:P$40,0)</f>
        <v>13</v>
      </c>
      <c r="R16" s="65">
        <f>VLOOKUP($A16,'Return Data'!$B$7:$R$2843,16,0)</f>
        <v>14.0722</v>
      </c>
      <c r="S16" s="67">
        <f t="shared" si="5"/>
        <v>14</v>
      </c>
    </row>
    <row r="17" spans="1:19" x14ac:dyDescent="0.3">
      <c r="A17" s="63" t="s">
        <v>494</v>
      </c>
      <c r="B17" s="64">
        <f>VLOOKUP($A17,'Return Data'!$B$7:$R$2843,3,0)</f>
        <v>44452</v>
      </c>
      <c r="C17" s="65">
        <f>VLOOKUP($A17,'Return Data'!$B$7:$R$2843,4,0)</f>
        <v>77.734999999999999</v>
      </c>
      <c r="D17" s="65">
        <f>VLOOKUP($A17,'Return Data'!$B$7:$R$2843,10,0)</f>
        <v>6.6646000000000001</v>
      </c>
      <c r="E17" s="66">
        <f t="shared" si="0"/>
        <v>28</v>
      </c>
      <c r="F17" s="65">
        <f>VLOOKUP($A17,'Return Data'!$B$7:$R$2843,11,0)</f>
        <v>13.3957</v>
      </c>
      <c r="G17" s="66">
        <f t="shared" si="1"/>
        <v>22</v>
      </c>
      <c r="H17" s="65">
        <f>VLOOKUP($A17,'Return Data'!$B$7:$R$2843,12,0)</f>
        <v>27.409400000000002</v>
      </c>
      <c r="I17" s="66">
        <f t="shared" si="2"/>
        <v>14</v>
      </c>
      <c r="J17" s="65">
        <f>VLOOKUP($A17,'Return Data'!$B$7:$R$2843,13,0)</f>
        <v>47.46</v>
      </c>
      <c r="K17" s="66">
        <f t="shared" si="3"/>
        <v>13</v>
      </c>
      <c r="L17" s="65">
        <f>VLOOKUP($A17,'Return Data'!$B$7:$R$2843,17,0)</f>
        <v>21.698599999999999</v>
      </c>
      <c r="M17" s="66">
        <f t="shared" si="4"/>
        <v>21</v>
      </c>
      <c r="N17" s="65">
        <f>VLOOKUP($A17,'Return Data'!$B$7:$R$2843,14,0)</f>
        <v>14.282999999999999</v>
      </c>
      <c r="O17" s="66">
        <f t="shared" si="6"/>
        <v>11</v>
      </c>
      <c r="P17" s="65">
        <f>VLOOKUP($A17,'Return Data'!$B$7:$R$2843,15,0)</f>
        <v>11.402900000000001</v>
      </c>
      <c r="Q17" s="66">
        <f>RANK(P17,P$8:P$40,0)</f>
        <v>16</v>
      </c>
      <c r="R17" s="65">
        <f>VLOOKUP($A17,'Return Data'!$B$7:$R$2843,16,0)</f>
        <v>13.2774</v>
      </c>
      <c r="S17" s="67">
        <f t="shared" si="5"/>
        <v>17</v>
      </c>
    </row>
    <row r="18" spans="1:19" x14ac:dyDescent="0.3">
      <c r="A18" s="63" t="s">
        <v>497</v>
      </c>
      <c r="B18" s="64">
        <f>VLOOKUP($A18,'Return Data'!$B$7:$R$2843,3,0)</f>
        <v>44452</v>
      </c>
      <c r="C18" s="65">
        <f>VLOOKUP($A18,'Return Data'!$B$7:$R$2843,4,0)</f>
        <v>15.7506</v>
      </c>
      <c r="D18" s="65">
        <f>VLOOKUP($A18,'Return Data'!$B$7:$R$2843,10,0)</f>
        <v>7.7840999999999996</v>
      </c>
      <c r="E18" s="66">
        <f t="shared" si="0"/>
        <v>26</v>
      </c>
      <c r="F18" s="65">
        <f>VLOOKUP($A18,'Return Data'!$B$7:$R$2843,11,0)</f>
        <v>12.6403</v>
      </c>
      <c r="G18" s="66">
        <f t="shared" si="1"/>
        <v>27</v>
      </c>
      <c r="H18" s="65">
        <f>VLOOKUP($A18,'Return Data'!$B$7:$R$2843,12,0)</f>
        <v>22.019200000000001</v>
      </c>
      <c r="I18" s="66">
        <f t="shared" si="2"/>
        <v>27</v>
      </c>
      <c r="J18" s="65">
        <f>VLOOKUP($A18,'Return Data'!$B$7:$R$2843,13,0)</f>
        <v>38.636200000000002</v>
      </c>
      <c r="K18" s="66">
        <f t="shared" si="3"/>
        <v>26</v>
      </c>
      <c r="L18" s="65"/>
      <c r="M18" s="66"/>
      <c r="N18" s="65"/>
      <c r="O18" s="66"/>
      <c r="P18" s="65"/>
      <c r="Q18" s="66"/>
      <c r="R18" s="65">
        <f>VLOOKUP($A18,'Return Data'!$B$7:$R$2843,16,0)</f>
        <v>16.984999999999999</v>
      </c>
      <c r="S18" s="67">
        <f t="shared" si="5"/>
        <v>5</v>
      </c>
    </row>
    <row r="19" spans="1:19" x14ac:dyDescent="0.3">
      <c r="A19" s="63" t="s">
        <v>498</v>
      </c>
      <c r="B19" s="64">
        <f>VLOOKUP($A19,'Return Data'!$B$7:$R$2843,3,0)</f>
        <v>44452</v>
      </c>
      <c r="C19" s="65">
        <f>VLOOKUP($A19,'Return Data'!$B$7:$R$2843,4,0)</f>
        <v>204.64</v>
      </c>
      <c r="D19" s="65">
        <f>VLOOKUP($A19,'Return Data'!$B$7:$R$2843,10,0)</f>
        <v>8.7238000000000007</v>
      </c>
      <c r="E19" s="66">
        <f t="shared" si="0"/>
        <v>14</v>
      </c>
      <c r="F19" s="65">
        <f>VLOOKUP($A19,'Return Data'!$B$7:$R$2843,11,0)</f>
        <v>17.7852</v>
      </c>
      <c r="G19" s="66">
        <f t="shared" si="1"/>
        <v>4</v>
      </c>
      <c r="H19" s="65">
        <f>VLOOKUP($A19,'Return Data'!$B$7:$R$2843,12,0)</f>
        <v>35.406599999999997</v>
      </c>
      <c r="I19" s="66">
        <f t="shared" si="2"/>
        <v>3</v>
      </c>
      <c r="J19" s="65">
        <f>VLOOKUP($A19,'Return Data'!$B$7:$R$2843,13,0)</f>
        <v>58.623399999999997</v>
      </c>
      <c r="K19" s="66">
        <f t="shared" si="3"/>
        <v>3</v>
      </c>
      <c r="L19" s="65">
        <f>VLOOKUP($A19,'Return Data'!$B$7:$R$2843,17,0)</f>
        <v>25.339700000000001</v>
      </c>
      <c r="M19" s="66">
        <f>RANK(L19,L$8:L$40,0)</f>
        <v>7</v>
      </c>
      <c r="N19" s="65">
        <f>VLOOKUP($A19,'Return Data'!$B$7:$R$2843,14,0)</f>
        <v>16.043500000000002</v>
      </c>
      <c r="O19" s="66">
        <f>RANK(N19,N$8:N$40,0)</f>
        <v>7</v>
      </c>
      <c r="P19" s="65">
        <f>VLOOKUP($A19,'Return Data'!$B$7:$R$2843,15,0)</f>
        <v>14.3719</v>
      </c>
      <c r="Q19" s="66">
        <f>RANK(P19,P$8:P$40,0)</f>
        <v>4</v>
      </c>
      <c r="R19" s="65">
        <f>VLOOKUP($A19,'Return Data'!$B$7:$R$2843,16,0)</f>
        <v>14.7959</v>
      </c>
      <c r="S19" s="67">
        <f t="shared" si="5"/>
        <v>11</v>
      </c>
    </row>
    <row r="20" spans="1:19" x14ac:dyDescent="0.3">
      <c r="A20" s="63" t="s">
        <v>500</v>
      </c>
      <c r="B20" s="64">
        <f>VLOOKUP($A20,'Return Data'!$B$7:$R$2843,3,0)</f>
        <v>44452</v>
      </c>
      <c r="C20" s="65">
        <f>VLOOKUP($A20,'Return Data'!$B$7:$R$2843,4,0)</f>
        <v>15.6485</v>
      </c>
      <c r="D20" s="65">
        <f>VLOOKUP($A20,'Return Data'!$B$7:$R$2843,10,0)</f>
        <v>6.7312000000000003</v>
      </c>
      <c r="E20" s="66">
        <f t="shared" si="0"/>
        <v>27</v>
      </c>
      <c r="F20" s="65">
        <f>VLOOKUP($A20,'Return Data'!$B$7:$R$2843,11,0)</f>
        <v>12.247199999999999</v>
      </c>
      <c r="G20" s="66">
        <f t="shared" si="1"/>
        <v>30</v>
      </c>
      <c r="H20" s="65">
        <f>VLOOKUP($A20,'Return Data'!$B$7:$R$2843,12,0)</f>
        <v>20.143000000000001</v>
      </c>
      <c r="I20" s="66">
        <f t="shared" si="2"/>
        <v>29</v>
      </c>
      <c r="J20" s="65">
        <f>VLOOKUP($A20,'Return Data'!$B$7:$R$2843,13,0)</f>
        <v>32.416899999999998</v>
      </c>
      <c r="K20" s="66">
        <f t="shared" si="3"/>
        <v>33</v>
      </c>
      <c r="L20" s="65">
        <f>VLOOKUP($A20,'Return Data'!$B$7:$R$2843,17,0)</f>
        <v>19.627099999999999</v>
      </c>
      <c r="M20" s="66">
        <f>RANK(L20,L$8:L$40,0)</f>
        <v>24</v>
      </c>
      <c r="N20" s="65">
        <f>VLOOKUP($A20,'Return Data'!$B$7:$R$2843,14,0)</f>
        <v>8.9844000000000008</v>
      </c>
      <c r="O20" s="66">
        <f>RANK(N20,N$8:N$40,0)</f>
        <v>25</v>
      </c>
      <c r="P20" s="65"/>
      <c r="Q20" s="66"/>
      <c r="R20" s="65">
        <f>VLOOKUP($A20,'Return Data'!$B$7:$R$2843,16,0)</f>
        <v>9.5888000000000009</v>
      </c>
      <c r="S20" s="67">
        <f t="shared" si="5"/>
        <v>32</v>
      </c>
    </row>
    <row r="21" spans="1:19" x14ac:dyDescent="0.3">
      <c r="A21" s="63" t="s">
        <v>503</v>
      </c>
      <c r="B21" s="64">
        <f>VLOOKUP($A21,'Return Data'!$B$7:$R$2843,3,0)</f>
        <v>44452</v>
      </c>
      <c r="C21" s="65">
        <f>VLOOKUP($A21,'Return Data'!$B$7:$R$2843,4,0)</f>
        <v>17.02</v>
      </c>
      <c r="D21" s="65">
        <f>VLOOKUP($A21,'Return Data'!$B$7:$R$2843,10,0)</f>
        <v>10.2332</v>
      </c>
      <c r="E21" s="66">
        <f t="shared" si="0"/>
        <v>4</v>
      </c>
      <c r="F21" s="65">
        <f>VLOOKUP($A21,'Return Data'!$B$7:$R$2843,11,0)</f>
        <v>18.112400000000001</v>
      </c>
      <c r="G21" s="66">
        <f t="shared" si="1"/>
        <v>3</v>
      </c>
      <c r="H21" s="65">
        <f>VLOOKUP($A21,'Return Data'!$B$7:$R$2843,12,0)</f>
        <v>31.023900000000001</v>
      </c>
      <c r="I21" s="66">
        <f t="shared" si="2"/>
        <v>6</v>
      </c>
      <c r="J21" s="65">
        <f>VLOOKUP($A21,'Return Data'!$B$7:$R$2843,13,0)</f>
        <v>49.429299999999998</v>
      </c>
      <c r="K21" s="66">
        <f t="shared" si="3"/>
        <v>8</v>
      </c>
      <c r="L21" s="65">
        <f>VLOOKUP($A21,'Return Data'!$B$7:$R$2843,17,0)</f>
        <v>24.183299999999999</v>
      </c>
      <c r="M21" s="66">
        <f>RANK(L21,L$8:L$40,0)</f>
        <v>10</v>
      </c>
      <c r="N21" s="65">
        <f>VLOOKUP($A21,'Return Data'!$B$7:$R$2843,14,0)</f>
        <v>13.4755</v>
      </c>
      <c r="O21" s="66">
        <f>RANK(N21,N$8:N$40,0)</f>
        <v>16</v>
      </c>
      <c r="P21" s="65"/>
      <c r="Q21" s="66"/>
      <c r="R21" s="65">
        <f>VLOOKUP($A21,'Return Data'!$B$7:$R$2843,16,0)</f>
        <v>11.961499999999999</v>
      </c>
      <c r="S21" s="67">
        <f t="shared" si="5"/>
        <v>26</v>
      </c>
    </row>
    <row r="22" spans="1:19" x14ac:dyDescent="0.3">
      <c r="A22" s="63" t="s">
        <v>505</v>
      </c>
      <c r="B22" s="64">
        <f>VLOOKUP($A22,'Return Data'!$B$7:$R$2843,3,0)</f>
        <v>44452</v>
      </c>
      <c r="C22" s="65">
        <f>VLOOKUP($A22,'Return Data'!$B$7:$R$2843,4,0)</f>
        <v>14.440899999999999</v>
      </c>
      <c r="D22" s="65">
        <f>VLOOKUP($A22,'Return Data'!$B$7:$R$2843,10,0)</f>
        <v>6.6631</v>
      </c>
      <c r="E22" s="66">
        <f t="shared" si="0"/>
        <v>29</v>
      </c>
      <c r="F22" s="65">
        <f>VLOOKUP($A22,'Return Data'!$B$7:$R$2843,11,0)</f>
        <v>8.4054000000000002</v>
      </c>
      <c r="G22" s="66">
        <f t="shared" si="1"/>
        <v>33</v>
      </c>
      <c r="H22" s="65">
        <f>VLOOKUP($A22,'Return Data'!$B$7:$R$2843,12,0)</f>
        <v>17.767600000000002</v>
      </c>
      <c r="I22" s="66">
        <f t="shared" si="2"/>
        <v>33</v>
      </c>
      <c r="J22" s="65">
        <f>VLOOKUP($A22,'Return Data'!$B$7:$R$2843,13,0)</f>
        <v>37.239600000000003</v>
      </c>
      <c r="K22" s="66">
        <f t="shared" si="3"/>
        <v>27</v>
      </c>
      <c r="L22" s="65"/>
      <c r="M22" s="66"/>
      <c r="N22" s="65"/>
      <c r="O22" s="66"/>
      <c r="P22" s="65"/>
      <c r="Q22" s="66"/>
      <c r="R22" s="65">
        <f>VLOOKUP($A22,'Return Data'!$B$7:$R$2843,16,0)</f>
        <v>14.277900000000001</v>
      </c>
      <c r="S22" s="67">
        <f t="shared" si="5"/>
        <v>13</v>
      </c>
    </row>
    <row r="23" spans="1:19" x14ac:dyDescent="0.3">
      <c r="A23" s="63" t="s">
        <v>507</v>
      </c>
      <c r="B23" s="64">
        <f>VLOOKUP($A23,'Return Data'!$B$7:$R$2843,3,0)</f>
        <v>44452</v>
      </c>
      <c r="C23" s="65">
        <f>VLOOKUP($A23,'Return Data'!$B$7:$R$2843,4,0)</f>
        <v>14.393599999999999</v>
      </c>
      <c r="D23" s="65">
        <f>VLOOKUP($A23,'Return Data'!$B$7:$R$2843,10,0)</f>
        <v>7.8963999999999999</v>
      </c>
      <c r="E23" s="66">
        <f t="shared" si="0"/>
        <v>24</v>
      </c>
      <c r="F23" s="65">
        <f>VLOOKUP($A23,'Return Data'!$B$7:$R$2843,11,0)</f>
        <v>12.455299999999999</v>
      </c>
      <c r="G23" s="66">
        <f t="shared" si="1"/>
        <v>29</v>
      </c>
      <c r="H23" s="65">
        <f>VLOOKUP($A23,'Return Data'!$B$7:$R$2843,12,0)</f>
        <v>21.611699999999999</v>
      </c>
      <c r="I23" s="66">
        <f t="shared" si="2"/>
        <v>28</v>
      </c>
      <c r="J23" s="65">
        <f>VLOOKUP($A23,'Return Data'!$B$7:$R$2843,13,0)</f>
        <v>34.880099999999999</v>
      </c>
      <c r="K23" s="66">
        <f t="shared" si="3"/>
        <v>30</v>
      </c>
      <c r="L23" s="65">
        <f>VLOOKUP($A23,'Return Data'!$B$7:$R$2843,17,0)</f>
        <v>18.1112</v>
      </c>
      <c r="M23" s="66">
        <f>RANK(L23,L$8:L$40,0)</f>
        <v>26</v>
      </c>
      <c r="N23" s="65"/>
      <c r="O23" s="66"/>
      <c r="P23" s="65"/>
      <c r="Q23" s="66"/>
      <c r="R23" s="65">
        <f>VLOOKUP($A23,'Return Data'!$B$7:$R$2843,16,0)</f>
        <v>12.0215</v>
      </c>
      <c r="S23" s="67">
        <f t="shared" si="5"/>
        <v>25</v>
      </c>
    </row>
    <row r="24" spans="1:19" x14ac:dyDescent="0.3">
      <c r="A24" s="63" t="s">
        <v>508</v>
      </c>
      <c r="B24" s="64">
        <f>VLOOKUP($A24,'Return Data'!$B$7:$R$2843,3,0)</f>
        <v>44452</v>
      </c>
      <c r="C24" s="65">
        <f>VLOOKUP($A24,'Return Data'!$B$7:$R$2843,4,0)</f>
        <v>205.787327324469</v>
      </c>
      <c r="D24" s="65">
        <f>VLOOKUP($A24,'Return Data'!$B$7:$R$2843,10,0)</f>
        <v>8.6692999999999998</v>
      </c>
      <c r="E24" s="66">
        <f t="shared" si="0"/>
        <v>15</v>
      </c>
      <c r="F24" s="65">
        <f>VLOOKUP($A24,'Return Data'!$B$7:$R$2843,11,0)</f>
        <v>17.394500000000001</v>
      </c>
      <c r="G24" s="66">
        <f t="shared" si="1"/>
        <v>5</v>
      </c>
      <c r="H24" s="65">
        <f>VLOOKUP($A24,'Return Data'!$B$7:$R$2843,12,0)</f>
        <v>29.612400000000001</v>
      </c>
      <c r="I24" s="66">
        <f t="shared" si="2"/>
        <v>9</v>
      </c>
      <c r="J24" s="65">
        <f>VLOOKUP($A24,'Return Data'!$B$7:$R$2843,13,0)</f>
        <v>51.287199999999999</v>
      </c>
      <c r="K24" s="66">
        <f t="shared" si="3"/>
        <v>4</v>
      </c>
      <c r="L24" s="65">
        <f>VLOOKUP($A24,'Return Data'!$B$7:$R$2843,17,0)</f>
        <v>32.583100000000002</v>
      </c>
      <c r="M24" s="66">
        <f>RANK(L24,L$8:L$40,0)</f>
        <v>3</v>
      </c>
      <c r="N24" s="65">
        <f>VLOOKUP($A24,'Return Data'!$B$7:$R$2843,14,0)</f>
        <v>14.3819</v>
      </c>
      <c r="O24" s="66">
        <f>RANK(N24,N$8:N$40,0)</f>
        <v>10</v>
      </c>
      <c r="P24" s="65">
        <f>VLOOKUP($A24,'Return Data'!$B$7:$R$2843,15,0)</f>
        <v>11.786199999999999</v>
      </c>
      <c r="Q24" s="66">
        <f>RANK(P24,P$8:P$40,0)</f>
        <v>12</v>
      </c>
      <c r="R24" s="65">
        <f>VLOOKUP($A24,'Return Data'!$B$7:$R$2843,16,0)</f>
        <v>12.1029</v>
      </c>
      <c r="S24" s="67">
        <f t="shared" si="5"/>
        <v>23</v>
      </c>
    </row>
    <row r="25" spans="1:19" x14ac:dyDescent="0.3">
      <c r="A25" s="63" t="s">
        <v>1833</v>
      </c>
      <c r="B25" s="64">
        <f>VLOOKUP($A25,'Return Data'!$B$7:$R$2843,3,0)</f>
        <v>44452</v>
      </c>
      <c r="C25" s="65">
        <f>VLOOKUP($A25,'Return Data'!$B$7:$R$2843,4,0)</f>
        <v>38.613</v>
      </c>
      <c r="D25" s="65">
        <f>VLOOKUP($A25,'Return Data'!$B$7:$R$2843,10,0)</f>
        <v>5.7774000000000001</v>
      </c>
      <c r="E25" s="66">
        <f t="shared" si="0"/>
        <v>32</v>
      </c>
      <c r="F25" s="65">
        <f>VLOOKUP($A25,'Return Data'!$B$7:$R$2843,11,0)</f>
        <v>12.5809</v>
      </c>
      <c r="G25" s="66">
        <f t="shared" si="1"/>
        <v>28</v>
      </c>
      <c r="H25" s="65">
        <f>VLOOKUP($A25,'Return Data'!$B$7:$R$2843,12,0)</f>
        <v>28.035699999999999</v>
      </c>
      <c r="I25" s="66">
        <f t="shared" si="2"/>
        <v>12</v>
      </c>
      <c r="J25" s="65">
        <f>VLOOKUP($A25,'Return Data'!$B$7:$R$2843,13,0)</f>
        <v>49.3964</v>
      </c>
      <c r="K25" s="66">
        <f t="shared" si="3"/>
        <v>9</v>
      </c>
      <c r="L25" s="65">
        <f>VLOOKUP($A25,'Return Data'!$B$7:$R$2843,17,0)</f>
        <v>25.568000000000001</v>
      </c>
      <c r="M25" s="66">
        <f>RANK(L25,L$8:L$40,0)</f>
        <v>6</v>
      </c>
      <c r="N25" s="65">
        <f>VLOOKUP($A25,'Return Data'!$B$7:$R$2843,14,0)</f>
        <v>16.776399999999999</v>
      </c>
      <c r="O25" s="66">
        <f>RANK(N25,N$8:N$40,0)</f>
        <v>6</v>
      </c>
      <c r="P25" s="65">
        <f>VLOOKUP($A25,'Return Data'!$B$7:$R$2843,15,0)</f>
        <v>13.182600000000001</v>
      </c>
      <c r="Q25" s="66">
        <f>RANK(P25,P$8:P$40,0)</f>
        <v>9</v>
      </c>
      <c r="R25" s="65">
        <f>VLOOKUP($A25,'Return Data'!$B$7:$R$2843,16,0)</f>
        <v>12.049099999999999</v>
      </c>
      <c r="S25" s="67">
        <f t="shared" si="5"/>
        <v>24</v>
      </c>
    </row>
    <row r="26" spans="1:19" x14ac:dyDescent="0.3">
      <c r="A26" s="63" t="s">
        <v>511</v>
      </c>
      <c r="B26" s="64">
        <f>VLOOKUP($A26,'Return Data'!$B$7:$R$2843,3,0)</f>
        <v>44452</v>
      </c>
      <c r="C26" s="65">
        <f>VLOOKUP($A26,'Return Data'!$B$7:$R$2843,4,0)</f>
        <v>37.064</v>
      </c>
      <c r="D26" s="65">
        <f>VLOOKUP($A26,'Return Data'!$B$7:$R$2843,10,0)</f>
        <v>7.8601999999999999</v>
      </c>
      <c r="E26" s="66">
        <f t="shared" si="0"/>
        <v>25</v>
      </c>
      <c r="F26" s="65">
        <f>VLOOKUP($A26,'Return Data'!$B$7:$R$2843,11,0)</f>
        <v>13.428800000000001</v>
      </c>
      <c r="G26" s="66">
        <f t="shared" si="1"/>
        <v>21</v>
      </c>
      <c r="H26" s="65">
        <f>VLOOKUP($A26,'Return Data'!$B$7:$R$2843,12,0)</f>
        <v>22.952400000000001</v>
      </c>
      <c r="I26" s="66">
        <f t="shared" si="2"/>
        <v>25</v>
      </c>
      <c r="J26" s="65">
        <f>VLOOKUP($A26,'Return Data'!$B$7:$R$2843,13,0)</f>
        <v>39.003900000000002</v>
      </c>
      <c r="K26" s="66">
        <f t="shared" si="3"/>
        <v>25</v>
      </c>
      <c r="L26" s="65">
        <f>VLOOKUP($A26,'Return Data'!$B$7:$R$2843,17,0)</f>
        <v>20.859300000000001</v>
      </c>
      <c r="M26" s="66">
        <f>RANK(L26,L$8:L$40,0)</f>
        <v>22</v>
      </c>
      <c r="N26" s="65">
        <f>VLOOKUP($A26,'Return Data'!$B$7:$R$2843,14,0)</f>
        <v>11.8268</v>
      </c>
      <c r="O26" s="66">
        <f>RANK(N26,N$8:N$40,0)</f>
        <v>23</v>
      </c>
      <c r="P26" s="65">
        <f>VLOOKUP($A26,'Return Data'!$B$7:$R$2843,15,0)</f>
        <v>11.5832</v>
      </c>
      <c r="Q26" s="66">
        <f>RANK(P26,P$8:P$40,0)</f>
        <v>15</v>
      </c>
      <c r="R26" s="65">
        <f>VLOOKUP($A26,'Return Data'!$B$7:$R$2843,16,0)</f>
        <v>13.148</v>
      </c>
      <c r="S26" s="67">
        <f t="shared" si="5"/>
        <v>18</v>
      </c>
    </row>
    <row r="27" spans="1:19" x14ac:dyDescent="0.3">
      <c r="A27" s="63" t="s">
        <v>512</v>
      </c>
      <c r="B27" s="64">
        <f>VLOOKUP($A27,'Return Data'!$B$7:$R$2843,3,0)</f>
        <v>44452</v>
      </c>
      <c r="C27" s="65">
        <f>VLOOKUP($A27,'Return Data'!$B$7:$R$2843,4,0)</f>
        <v>138.75239999999999</v>
      </c>
      <c r="D27" s="65">
        <f>VLOOKUP($A27,'Return Data'!$B$7:$R$2843,10,0)</f>
        <v>8.0157000000000007</v>
      </c>
      <c r="E27" s="66">
        <f t="shared" si="0"/>
        <v>23</v>
      </c>
      <c r="F27" s="65">
        <f>VLOOKUP($A27,'Return Data'!$B$7:$R$2843,11,0)</f>
        <v>12.1882</v>
      </c>
      <c r="G27" s="66">
        <f t="shared" si="1"/>
        <v>31</v>
      </c>
      <c r="H27" s="65">
        <f>VLOOKUP($A27,'Return Data'!$B$7:$R$2843,12,0)</f>
        <v>17.962800000000001</v>
      </c>
      <c r="I27" s="66">
        <f t="shared" si="2"/>
        <v>32</v>
      </c>
      <c r="J27" s="65">
        <f>VLOOKUP($A27,'Return Data'!$B$7:$R$2843,13,0)</f>
        <v>34.5565</v>
      </c>
      <c r="K27" s="66">
        <f t="shared" si="3"/>
        <v>31</v>
      </c>
      <c r="L27" s="65">
        <f>VLOOKUP($A27,'Return Data'!$B$7:$R$2843,17,0)</f>
        <v>16.424199999999999</v>
      </c>
      <c r="M27" s="66">
        <f>RANK(L27,L$8:L$40,0)</f>
        <v>28</v>
      </c>
      <c r="N27" s="65">
        <f>VLOOKUP($A27,'Return Data'!$B$7:$R$2843,14,0)</f>
        <v>12.2074</v>
      </c>
      <c r="O27" s="66">
        <f>RANK(N27,N$8:N$40,0)</f>
        <v>22</v>
      </c>
      <c r="P27" s="65">
        <f>VLOOKUP($A27,'Return Data'!$B$7:$R$2843,15,0)</f>
        <v>9.8442000000000007</v>
      </c>
      <c r="Q27" s="66">
        <f>RANK(P27,P$8:P$40,0)</f>
        <v>21</v>
      </c>
      <c r="R27" s="65">
        <f>VLOOKUP($A27,'Return Data'!$B$7:$R$2843,16,0)</f>
        <v>8.9385999999999992</v>
      </c>
      <c r="S27" s="67">
        <f t="shared" si="5"/>
        <v>33</v>
      </c>
    </row>
    <row r="28" spans="1:19" x14ac:dyDescent="0.3">
      <c r="A28" s="63" t="s">
        <v>515</v>
      </c>
      <c r="B28" s="64">
        <f>VLOOKUP($A28,'Return Data'!$B$7:$R$2843,3,0)</f>
        <v>44452</v>
      </c>
      <c r="C28" s="65">
        <f>VLOOKUP($A28,'Return Data'!$B$7:$R$2843,4,0)</f>
        <v>16.5838</v>
      </c>
      <c r="D28" s="65">
        <f>VLOOKUP($A28,'Return Data'!$B$7:$R$2843,10,0)</f>
        <v>9.3521000000000001</v>
      </c>
      <c r="E28" s="66">
        <f t="shared" si="0"/>
        <v>10</v>
      </c>
      <c r="F28" s="65">
        <f>VLOOKUP($A28,'Return Data'!$B$7:$R$2843,11,0)</f>
        <v>16.957000000000001</v>
      </c>
      <c r="G28" s="66">
        <f t="shared" si="1"/>
        <v>6</v>
      </c>
      <c r="H28" s="65">
        <f>VLOOKUP($A28,'Return Data'!$B$7:$R$2843,12,0)</f>
        <v>33.417499999999997</v>
      </c>
      <c r="I28" s="66">
        <f t="shared" si="2"/>
        <v>4</v>
      </c>
      <c r="J28" s="65">
        <f>VLOOKUP($A28,'Return Data'!$B$7:$R$2843,13,0)</f>
        <v>50.690600000000003</v>
      </c>
      <c r="K28" s="66">
        <f t="shared" si="3"/>
        <v>5</v>
      </c>
      <c r="L28" s="65"/>
      <c r="M28" s="66"/>
      <c r="N28" s="65"/>
      <c r="O28" s="66"/>
      <c r="P28" s="65"/>
      <c r="Q28" s="66"/>
      <c r="R28" s="65">
        <f>VLOOKUP($A28,'Return Data'!$B$7:$R$2843,16,0)</f>
        <v>26.4406</v>
      </c>
      <c r="S28" s="67">
        <f t="shared" si="5"/>
        <v>1</v>
      </c>
    </row>
    <row r="29" spans="1:19" x14ac:dyDescent="0.3">
      <c r="A29" s="63" t="s">
        <v>518</v>
      </c>
      <c r="B29" s="64">
        <f>VLOOKUP($A29,'Return Data'!$B$7:$R$2843,3,0)</f>
        <v>44452</v>
      </c>
      <c r="C29" s="65">
        <f>VLOOKUP($A29,'Return Data'!$B$7:$R$2843,4,0)</f>
        <v>21.902000000000001</v>
      </c>
      <c r="D29" s="65">
        <f>VLOOKUP($A29,'Return Data'!$B$7:$R$2843,10,0)</f>
        <v>8.0619999999999994</v>
      </c>
      <c r="E29" s="66">
        <f t="shared" si="0"/>
        <v>22</v>
      </c>
      <c r="F29" s="65">
        <f>VLOOKUP($A29,'Return Data'!$B$7:$R$2843,11,0)</f>
        <v>14.293200000000001</v>
      </c>
      <c r="G29" s="66">
        <f t="shared" si="1"/>
        <v>17</v>
      </c>
      <c r="H29" s="65">
        <f>VLOOKUP($A29,'Return Data'!$B$7:$R$2843,12,0)</f>
        <v>25.469799999999999</v>
      </c>
      <c r="I29" s="66">
        <f t="shared" si="2"/>
        <v>22</v>
      </c>
      <c r="J29" s="65">
        <f>VLOOKUP($A29,'Return Data'!$B$7:$R$2843,13,0)</f>
        <v>41.458399999999997</v>
      </c>
      <c r="K29" s="66">
        <f t="shared" si="3"/>
        <v>24</v>
      </c>
      <c r="L29" s="65">
        <f>VLOOKUP($A29,'Return Data'!$B$7:$R$2843,17,0)</f>
        <v>22.639199999999999</v>
      </c>
      <c r="M29" s="66">
        <f>RANK(L29,L$8:L$40,0)</f>
        <v>14</v>
      </c>
      <c r="N29" s="65">
        <f>VLOOKUP($A29,'Return Data'!$B$7:$R$2843,14,0)</f>
        <v>15.6288</v>
      </c>
      <c r="O29" s="66">
        <f>RANK(N29,N$8:N$40,0)</f>
        <v>9</v>
      </c>
      <c r="P29" s="65">
        <f>VLOOKUP($A29,'Return Data'!$B$7:$R$2843,15,0)</f>
        <v>14.5489</v>
      </c>
      <c r="Q29" s="66">
        <f>RANK(P29,P$8:P$40,0)</f>
        <v>3</v>
      </c>
      <c r="R29" s="65">
        <f>VLOOKUP($A29,'Return Data'!$B$7:$R$2843,16,0)</f>
        <v>13.639699999999999</v>
      </c>
      <c r="S29" s="67">
        <f t="shared" si="5"/>
        <v>16</v>
      </c>
    </row>
    <row r="30" spans="1:19" x14ac:dyDescent="0.3">
      <c r="A30" s="63" t="s">
        <v>520</v>
      </c>
      <c r="B30" s="64">
        <f>VLOOKUP($A30,'Return Data'!$B$7:$R$2843,3,0)</f>
        <v>44452</v>
      </c>
      <c r="C30" s="65">
        <f>VLOOKUP($A30,'Return Data'!$B$7:$R$2843,4,0)</f>
        <v>15.5298</v>
      </c>
      <c r="D30" s="65">
        <f>VLOOKUP($A30,'Return Data'!$B$7:$R$2843,10,0)</f>
        <v>8.2344000000000008</v>
      </c>
      <c r="E30" s="66">
        <f t="shared" si="0"/>
        <v>20</v>
      </c>
      <c r="F30" s="65">
        <f>VLOOKUP($A30,'Return Data'!$B$7:$R$2843,11,0)</f>
        <v>11.4062</v>
      </c>
      <c r="G30" s="66">
        <f t="shared" si="1"/>
        <v>32</v>
      </c>
      <c r="H30" s="65">
        <f>VLOOKUP($A30,'Return Data'!$B$7:$R$2843,12,0)</f>
        <v>19.3324</v>
      </c>
      <c r="I30" s="66">
        <f t="shared" si="2"/>
        <v>30</v>
      </c>
      <c r="J30" s="65">
        <f>VLOOKUP($A30,'Return Data'!$B$7:$R$2843,13,0)</f>
        <v>35.271099999999997</v>
      </c>
      <c r="K30" s="66">
        <f t="shared" si="3"/>
        <v>28</v>
      </c>
      <c r="L30" s="65"/>
      <c r="M30" s="66"/>
      <c r="N30" s="65"/>
      <c r="O30" s="66"/>
      <c r="P30" s="65"/>
      <c r="Q30" s="66"/>
      <c r="R30" s="65">
        <f>VLOOKUP($A30,'Return Data'!$B$7:$R$2843,16,0)</f>
        <v>15.803599999999999</v>
      </c>
      <c r="S30" s="67">
        <f t="shared" si="5"/>
        <v>7</v>
      </c>
    </row>
    <row r="31" spans="1:19" x14ac:dyDescent="0.3">
      <c r="A31" s="63" t="s">
        <v>2008</v>
      </c>
      <c r="B31" s="64">
        <f>VLOOKUP($A31,'Return Data'!$B$7:$R$2843,3,0)</f>
        <v>44452</v>
      </c>
      <c r="C31" s="65">
        <f>VLOOKUP($A31,'Return Data'!$B$7:$R$2843,4,0)</f>
        <v>14.133699999999999</v>
      </c>
      <c r="D31" s="65">
        <f>VLOOKUP($A31,'Return Data'!$B$7:$R$2843,10,0)</f>
        <v>9.1591000000000005</v>
      </c>
      <c r="E31" s="66">
        <f t="shared" si="0"/>
        <v>11</v>
      </c>
      <c r="F31" s="65">
        <f>VLOOKUP($A31,'Return Data'!$B$7:$R$2843,11,0)</f>
        <v>14.088200000000001</v>
      </c>
      <c r="G31" s="66">
        <f t="shared" si="1"/>
        <v>20</v>
      </c>
      <c r="H31" s="65">
        <f>VLOOKUP($A31,'Return Data'!$B$7:$R$2843,12,0)</f>
        <v>22.395099999999999</v>
      </c>
      <c r="I31" s="66">
        <f t="shared" si="2"/>
        <v>26</v>
      </c>
      <c r="J31" s="65">
        <f>VLOOKUP($A31,'Return Data'!$B$7:$R$2843,13,0)</f>
        <v>35.063299999999998</v>
      </c>
      <c r="K31" s="66">
        <f t="shared" si="3"/>
        <v>29</v>
      </c>
      <c r="L31" s="65">
        <f>VLOOKUP($A31,'Return Data'!$B$7:$R$2843,17,0)</f>
        <v>17.288699999999999</v>
      </c>
      <c r="M31" s="66">
        <f t="shared" ref="M31:M40" si="7">RANK(L31,L$8:L$40,0)</f>
        <v>27</v>
      </c>
      <c r="N31" s="65"/>
      <c r="O31" s="66"/>
      <c r="P31" s="65"/>
      <c r="Q31" s="66"/>
      <c r="R31" s="65">
        <f>VLOOKUP($A31,'Return Data'!$B$7:$R$2843,16,0)</f>
        <v>10.793900000000001</v>
      </c>
      <c r="S31" s="67">
        <f t="shared" si="5"/>
        <v>31</v>
      </c>
    </row>
    <row r="32" spans="1:19" x14ac:dyDescent="0.3">
      <c r="A32" s="63" t="s">
        <v>521</v>
      </c>
      <c r="B32" s="64">
        <f>VLOOKUP($A32,'Return Data'!$B$7:$R$2843,3,0)</f>
        <v>44452</v>
      </c>
      <c r="C32" s="65">
        <f>VLOOKUP($A32,'Return Data'!$B$7:$R$2843,4,0)</f>
        <v>64.836600000000004</v>
      </c>
      <c r="D32" s="65">
        <f>VLOOKUP($A32,'Return Data'!$B$7:$R$2843,10,0)</f>
        <v>5.3449</v>
      </c>
      <c r="E32" s="66">
        <f t="shared" si="0"/>
        <v>33</v>
      </c>
      <c r="F32" s="65">
        <f>VLOOKUP($A32,'Return Data'!$B$7:$R$2843,11,0)</f>
        <v>12.8184</v>
      </c>
      <c r="G32" s="66">
        <f t="shared" si="1"/>
        <v>26</v>
      </c>
      <c r="H32" s="65">
        <f>VLOOKUP($A32,'Return Data'!$B$7:$R$2843,12,0)</f>
        <v>28.054099999999998</v>
      </c>
      <c r="I32" s="66">
        <f t="shared" si="2"/>
        <v>11</v>
      </c>
      <c r="J32" s="65">
        <f>VLOOKUP($A32,'Return Data'!$B$7:$R$2843,13,0)</f>
        <v>46.632399999999997</v>
      </c>
      <c r="K32" s="66">
        <f t="shared" si="3"/>
        <v>14</v>
      </c>
      <c r="L32" s="65">
        <f>VLOOKUP($A32,'Return Data'!$B$7:$R$2843,17,0)</f>
        <v>12.9373</v>
      </c>
      <c r="M32" s="66">
        <f t="shared" si="7"/>
        <v>29</v>
      </c>
      <c r="N32" s="65">
        <f>VLOOKUP($A32,'Return Data'!$B$7:$R$2843,14,0)</f>
        <v>5.0266000000000002</v>
      </c>
      <c r="O32" s="66">
        <f t="shared" ref="O32:O40" si="8">RANK(N32,N$8:N$40,0)</f>
        <v>26</v>
      </c>
      <c r="P32" s="65">
        <f>VLOOKUP($A32,'Return Data'!$B$7:$R$2843,15,0)</f>
        <v>7.8832000000000004</v>
      </c>
      <c r="Q32" s="66">
        <f t="shared" ref="Q32:Q40" si="9">RANK(P32,P$8:P$40,0)</f>
        <v>22</v>
      </c>
      <c r="R32" s="65">
        <f>VLOOKUP($A32,'Return Data'!$B$7:$R$2843,16,0)</f>
        <v>12.174200000000001</v>
      </c>
      <c r="S32" s="67">
        <f t="shared" si="5"/>
        <v>22</v>
      </c>
    </row>
    <row r="33" spans="1:19" x14ac:dyDescent="0.3">
      <c r="A33" s="63" t="s">
        <v>527</v>
      </c>
      <c r="B33" s="64">
        <f>VLOOKUP($A33,'Return Data'!$B$7:$R$2843,3,0)</f>
        <v>44452</v>
      </c>
      <c r="C33" s="65">
        <f>VLOOKUP($A33,'Return Data'!$B$7:$R$2843,4,0)</f>
        <v>97.75</v>
      </c>
      <c r="D33" s="65">
        <f>VLOOKUP($A33,'Return Data'!$B$7:$R$2843,10,0)</f>
        <v>8.5025999999999993</v>
      </c>
      <c r="E33" s="66">
        <f t="shared" si="0"/>
        <v>16</v>
      </c>
      <c r="F33" s="65">
        <f>VLOOKUP($A33,'Return Data'!$B$7:$R$2843,11,0)</f>
        <v>15.7216</v>
      </c>
      <c r="G33" s="66">
        <f t="shared" si="1"/>
        <v>13</v>
      </c>
      <c r="H33" s="65">
        <f>VLOOKUP($A33,'Return Data'!$B$7:$R$2843,12,0)</f>
        <v>26.602799999999998</v>
      </c>
      <c r="I33" s="66">
        <f t="shared" si="2"/>
        <v>17</v>
      </c>
      <c r="J33" s="65">
        <f>VLOOKUP($A33,'Return Data'!$B$7:$R$2843,13,0)</f>
        <v>43.0139</v>
      </c>
      <c r="K33" s="66">
        <f t="shared" si="3"/>
        <v>19</v>
      </c>
      <c r="L33" s="65">
        <f>VLOOKUP($A33,'Return Data'!$B$7:$R$2843,17,0)</f>
        <v>21.776700000000002</v>
      </c>
      <c r="M33" s="66">
        <f t="shared" si="7"/>
        <v>20</v>
      </c>
      <c r="N33" s="65">
        <f>VLOOKUP($A33,'Return Data'!$B$7:$R$2843,14,0)</f>
        <v>12.922499999999999</v>
      </c>
      <c r="O33" s="66">
        <f t="shared" si="8"/>
        <v>18</v>
      </c>
      <c r="P33" s="65">
        <f>VLOOKUP($A33,'Return Data'!$B$7:$R$2843,15,0)</f>
        <v>10.515599999999999</v>
      </c>
      <c r="Q33" s="66">
        <f t="shared" si="9"/>
        <v>19</v>
      </c>
      <c r="R33" s="65">
        <f>VLOOKUP($A33,'Return Data'!$B$7:$R$2843,16,0)</f>
        <v>13.8162</v>
      </c>
      <c r="S33" s="67">
        <f t="shared" si="5"/>
        <v>15</v>
      </c>
    </row>
    <row r="34" spans="1:19" x14ac:dyDescent="0.3">
      <c r="A34" s="63" t="s">
        <v>529</v>
      </c>
      <c r="B34" s="64">
        <f>VLOOKUP($A34,'Return Data'!$B$7:$R$2843,3,0)</f>
        <v>44452</v>
      </c>
      <c r="C34" s="65">
        <f>VLOOKUP($A34,'Return Data'!$B$7:$R$2843,4,0)</f>
        <v>110.59</v>
      </c>
      <c r="D34" s="65">
        <f>VLOOKUP($A34,'Return Data'!$B$7:$R$2843,10,0)</f>
        <v>9.9850999999999992</v>
      </c>
      <c r="E34" s="66">
        <f t="shared" si="0"/>
        <v>6</v>
      </c>
      <c r="F34" s="65">
        <f>VLOOKUP($A34,'Return Data'!$B$7:$R$2843,11,0)</f>
        <v>15.6799</v>
      </c>
      <c r="G34" s="66">
        <f t="shared" si="1"/>
        <v>14</v>
      </c>
      <c r="H34" s="65">
        <f>VLOOKUP($A34,'Return Data'!$B$7:$R$2843,12,0)</f>
        <v>27.3932</v>
      </c>
      <c r="I34" s="66">
        <f t="shared" si="2"/>
        <v>15</v>
      </c>
      <c r="J34" s="65">
        <f>VLOOKUP($A34,'Return Data'!$B$7:$R$2843,13,0)</f>
        <v>44.865099999999998</v>
      </c>
      <c r="K34" s="66">
        <f t="shared" si="3"/>
        <v>16</v>
      </c>
      <c r="L34" s="65">
        <f>VLOOKUP($A34,'Return Data'!$B$7:$R$2843,17,0)</f>
        <v>23.182500000000001</v>
      </c>
      <c r="M34" s="66">
        <f t="shared" si="7"/>
        <v>11</v>
      </c>
      <c r="N34" s="65">
        <f>VLOOKUP($A34,'Return Data'!$B$7:$R$2843,14,0)</f>
        <v>12.5631</v>
      </c>
      <c r="O34" s="66">
        <f t="shared" si="8"/>
        <v>20</v>
      </c>
      <c r="P34" s="65">
        <f>VLOOKUP($A34,'Return Data'!$B$7:$R$2843,15,0)</f>
        <v>13.8718</v>
      </c>
      <c r="Q34" s="66">
        <f t="shared" si="9"/>
        <v>6</v>
      </c>
      <c r="R34" s="65">
        <f>VLOOKUP($A34,'Return Data'!$B$7:$R$2843,16,0)</f>
        <v>11.723100000000001</v>
      </c>
      <c r="S34" s="67">
        <f t="shared" si="5"/>
        <v>28</v>
      </c>
    </row>
    <row r="35" spans="1:19" x14ac:dyDescent="0.3">
      <c r="A35" s="63" t="s">
        <v>531</v>
      </c>
      <c r="B35" s="64">
        <f>VLOOKUP($A35,'Return Data'!$B$7:$R$2843,3,0)</f>
        <v>44452</v>
      </c>
      <c r="C35" s="65">
        <f>VLOOKUP($A35,'Return Data'!$B$7:$R$2843,4,0)</f>
        <v>266.51220000000001</v>
      </c>
      <c r="D35" s="65">
        <f>VLOOKUP($A35,'Return Data'!$B$7:$R$2843,10,0)</f>
        <v>8.8964999999999996</v>
      </c>
      <c r="E35" s="66">
        <f t="shared" si="0"/>
        <v>12</v>
      </c>
      <c r="F35" s="65">
        <f>VLOOKUP($A35,'Return Data'!$B$7:$R$2843,11,0)</f>
        <v>30.834599999999998</v>
      </c>
      <c r="G35" s="66">
        <f t="shared" si="1"/>
        <v>2</v>
      </c>
      <c r="H35" s="65">
        <f>VLOOKUP($A35,'Return Data'!$B$7:$R$2843,12,0)</f>
        <v>46.287100000000002</v>
      </c>
      <c r="I35" s="66">
        <f t="shared" si="2"/>
        <v>2</v>
      </c>
      <c r="J35" s="65">
        <f>VLOOKUP($A35,'Return Data'!$B$7:$R$2843,13,0)</f>
        <v>69.820999999999998</v>
      </c>
      <c r="K35" s="66">
        <f t="shared" si="3"/>
        <v>2</v>
      </c>
      <c r="L35" s="65">
        <f>VLOOKUP($A35,'Return Data'!$B$7:$R$2843,17,0)</f>
        <v>41.338299999999997</v>
      </c>
      <c r="M35" s="66">
        <f t="shared" si="7"/>
        <v>2</v>
      </c>
      <c r="N35" s="65">
        <f>VLOOKUP($A35,'Return Data'!$B$7:$R$2843,14,0)</f>
        <v>26.176100000000002</v>
      </c>
      <c r="O35" s="66">
        <f t="shared" si="8"/>
        <v>1</v>
      </c>
      <c r="P35" s="65">
        <f>VLOOKUP($A35,'Return Data'!$B$7:$R$2843,15,0)</f>
        <v>18.844799999999999</v>
      </c>
      <c r="Q35" s="66">
        <f t="shared" si="9"/>
        <v>1</v>
      </c>
      <c r="R35" s="65">
        <f>VLOOKUP($A35,'Return Data'!$B$7:$R$2843,16,0)</f>
        <v>17.368600000000001</v>
      </c>
      <c r="S35" s="67">
        <f t="shared" si="5"/>
        <v>4</v>
      </c>
    </row>
    <row r="36" spans="1:19" x14ac:dyDescent="0.3">
      <c r="A36" s="63" t="s">
        <v>1839</v>
      </c>
      <c r="B36" s="64">
        <f>VLOOKUP($A36,'Return Data'!$B$7:$R$2843,3,0)</f>
        <v>44452</v>
      </c>
      <c r="C36" s="65">
        <f>VLOOKUP($A36,'Return Data'!$B$7:$R$2843,4,0)</f>
        <v>476.18471428156897</v>
      </c>
      <c r="D36" s="65">
        <f>VLOOKUP($A36,'Return Data'!$B$7:$R$2843,10,0)</f>
        <v>8.4080999999999992</v>
      </c>
      <c r="E36" s="66">
        <f t="shared" si="0"/>
        <v>18</v>
      </c>
      <c r="F36" s="65">
        <f>VLOOKUP($A36,'Return Data'!$B$7:$R$2843,11,0)</f>
        <v>14.135199999999999</v>
      </c>
      <c r="G36" s="66">
        <f t="shared" si="1"/>
        <v>19</v>
      </c>
      <c r="H36" s="65">
        <f>VLOOKUP($A36,'Return Data'!$B$7:$R$2843,12,0)</f>
        <v>24.877800000000001</v>
      </c>
      <c r="I36" s="66">
        <f t="shared" si="2"/>
        <v>23</v>
      </c>
      <c r="J36" s="65">
        <f>VLOOKUP($A36,'Return Data'!$B$7:$R$2843,13,0)</f>
        <v>42.204799999999999</v>
      </c>
      <c r="K36" s="66">
        <f t="shared" si="3"/>
        <v>21</v>
      </c>
      <c r="L36" s="65">
        <f>VLOOKUP($A36,'Return Data'!$B$7:$R$2843,17,0)</f>
        <v>21.815999999999999</v>
      </c>
      <c r="M36" s="66">
        <f t="shared" si="7"/>
        <v>18</v>
      </c>
      <c r="N36" s="65">
        <f>VLOOKUP($A36,'Return Data'!$B$7:$R$2843,14,0)</f>
        <v>15.9017</v>
      </c>
      <c r="O36" s="66">
        <f t="shared" si="8"/>
        <v>8</v>
      </c>
      <c r="P36" s="65">
        <f>VLOOKUP($A36,'Return Data'!$B$7:$R$2843,15,0)</f>
        <v>13.851800000000001</v>
      </c>
      <c r="Q36" s="66">
        <f t="shared" si="9"/>
        <v>7</v>
      </c>
      <c r="R36" s="65">
        <f>VLOOKUP($A36,'Return Data'!$B$7:$R$2843,16,0)</f>
        <v>16.1891</v>
      </c>
      <c r="S36" s="67">
        <f t="shared" si="5"/>
        <v>6</v>
      </c>
    </row>
    <row r="37" spans="1:19" x14ac:dyDescent="0.3">
      <c r="A37" s="63" t="s">
        <v>534</v>
      </c>
      <c r="B37" s="64">
        <f>VLOOKUP($A37,'Return Data'!$B$7:$R$2843,3,0)</f>
        <v>44452</v>
      </c>
      <c r="C37" s="65">
        <f>VLOOKUP($A37,'Return Data'!$B$7:$R$2843,4,0)</f>
        <v>23.152899999999999</v>
      </c>
      <c r="D37" s="65">
        <f>VLOOKUP($A37,'Return Data'!$B$7:$R$2843,10,0)</f>
        <v>8.2897999999999996</v>
      </c>
      <c r="E37" s="66">
        <f t="shared" si="0"/>
        <v>19</v>
      </c>
      <c r="F37" s="65">
        <f>VLOOKUP($A37,'Return Data'!$B$7:$R$2843,11,0)</f>
        <v>13.1424</v>
      </c>
      <c r="G37" s="66">
        <f t="shared" si="1"/>
        <v>25</v>
      </c>
      <c r="H37" s="65">
        <f>VLOOKUP($A37,'Return Data'!$B$7:$R$2843,12,0)</f>
        <v>18.9757</v>
      </c>
      <c r="I37" s="66">
        <f t="shared" si="2"/>
        <v>31</v>
      </c>
      <c r="J37" s="65">
        <f>VLOOKUP($A37,'Return Data'!$B$7:$R$2843,13,0)</f>
        <v>34.330300000000001</v>
      </c>
      <c r="K37" s="66">
        <f t="shared" si="3"/>
        <v>32</v>
      </c>
      <c r="L37" s="65">
        <f>VLOOKUP($A37,'Return Data'!$B$7:$R$2843,17,0)</f>
        <v>18.680499999999999</v>
      </c>
      <c r="M37" s="66">
        <f t="shared" si="7"/>
        <v>25</v>
      </c>
      <c r="N37" s="65">
        <f>VLOOKUP($A37,'Return Data'!$B$7:$R$2843,14,0)</f>
        <v>11.5846</v>
      </c>
      <c r="O37" s="66">
        <f t="shared" si="8"/>
        <v>24</v>
      </c>
      <c r="P37" s="65">
        <f>VLOOKUP($A37,'Return Data'!$B$7:$R$2843,15,0)</f>
        <v>10.567299999999999</v>
      </c>
      <c r="Q37" s="66">
        <f t="shared" si="9"/>
        <v>18</v>
      </c>
      <c r="R37" s="65">
        <f>VLOOKUP($A37,'Return Data'!$B$7:$R$2843,16,0)</f>
        <v>11.4116</v>
      </c>
      <c r="S37" s="67">
        <f t="shared" si="5"/>
        <v>30</v>
      </c>
    </row>
    <row r="38" spans="1:19" x14ac:dyDescent="0.3">
      <c r="A38" s="63" t="s">
        <v>535</v>
      </c>
      <c r="B38" s="64">
        <f>VLOOKUP($A38,'Return Data'!$B$7:$R$2843,3,0)</f>
        <v>44452</v>
      </c>
      <c r="C38" s="65">
        <f>VLOOKUP($A38,'Return Data'!$B$7:$R$2843,4,0)</f>
        <v>133.5488</v>
      </c>
      <c r="D38" s="65">
        <f>VLOOKUP($A38,'Return Data'!$B$7:$R$2843,10,0)</f>
        <v>9.7161000000000008</v>
      </c>
      <c r="E38" s="66">
        <f t="shared" si="0"/>
        <v>8</v>
      </c>
      <c r="F38" s="65">
        <f>VLOOKUP($A38,'Return Data'!$B$7:$R$2843,11,0)</f>
        <v>16.4846</v>
      </c>
      <c r="G38" s="66">
        <f t="shared" si="1"/>
        <v>11</v>
      </c>
      <c r="H38" s="65">
        <f>VLOOKUP($A38,'Return Data'!$B$7:$R$2843,12,0)</f>
        <v>28.5931</v>
      </c>
      <c r="I38" s="66">
        <f t="shared" si="2"/>
        <v>10</v>
      </c>
      <c r="J38" s="65">
        <f>VLOOKUP($A38,'Return Data'!$B$7:$R$2843,13,0)</f>
        <v>43.738</v>
      </c>
      <c r="K38" s="66">
        <f t="shared" si="3"/>
        <v>18</v>
      </c>
      <c r="L38" s="65">
        <f>VLOOKUP($A38,'Return Data'!$B$7:$R$2843,17,0)</f>
        <v>22.516200000000001</v>
      </c>
      <c r="M38" s="66">
        <f t="shared" si="7"/>
        <v>15</v>
      </c>
      <c r="N38" s="65">
        <f>VLOOKUP($A38,'Return Data'!$B$7:$R$2843,14,0)</f>
        <v>14.2319</v>
      </c>
      <c r="O38" s="66">
        <f t="shared" si="8"/>
        <v>12</v>
      </c>
      <c r="P38" s="65">
        <f>VLOOKUP($A38,'Return Data'!$B$7:$R$2843,15,0)</f>
        <v>13.378399999999999</v>
      </c>
      <c r="Q38" s="66">
        <f t="shared" si="9"/>
        <v>8</v>
      </c>
      <c r="R38" s="65">
        <f>VLOOKUP($A38,'Return Data'!$B$7:$R$2843,16,0)</f>
        <v>12.9655</v>
      </c>
      <c r="S38" s="67">
        <f t="shared" si="5"/>
        <v>19</v>
      </c>
    </row>
    <row r="39" spans="1:19" x14ac:dyDescent="0.3">
      <c r="A39" s="63" t="s">
        <v>538</v>
      </c>
      <c r="B39" s="64">
        <f>VLOOKUP($A39,'Return Data'!$B$7:$R$2843,3,0)</f>
        <v>44452</v>
      </c>
      <c r="C39" s="65">
        <f>VLOOKUP($A39,'Return Data'!$B$7:$R$2843,4,0)</f>
        <v>410.85618605597699</v>
      </c>
      <c r="D39" s="65">
        <f>VLOOKUP($A39,'Return Data'!$B$7:$R$2843,10,0)</f>
        <v>8.4144000000000005</v>
      </c>
      <c r="E39" s="66">
        <f t="shared" si="0"/>
        <v>17</v>
      </c>
      <c r="F39" s="65">
        <f>VLOOKUP($A39,'Return Data'!$B$7:$R$2843,11,0)</f>
        <v>14.186199999999999</v>
      </c>
      <c r="G39" s="66">
        <f t="shared" si="1"/>
        <v>18</v>
      </c>
      <c r="H39" s="65">
        <f>VLOOKUP($A39,'Return Data'!$B$7:$R$2843,12,0)</f>
        <v>26.104700000000001</v>
      </c>
      <c r="I39" s="66">
        <f t="shared" si="2"/>
        <v>19</v>
      </c>
      <c r="J39" s="65">
        <f>VLOOKUP($A39,'Return Data'!$B$7:$R$2843,13,0)</f>
        <v>44.598100000000002</v>
      </c>
      <c r="K39" s="66">
        <f t="shared" si="3"/>
        <v>17</v>
      </c>
      <c r="L39" s="65">
        <f>VLOOKUP($A39,'Return Data'!$B$7:$R$2843,17,0)</f>
        <v>20.634799999999998</v>
      </c>
      <c r="M39" s="66">
        <f t="shared" si="7"/>
        <v>23</v>
      </c>
      <c r="N39" s="65">
        <f>VLOOKUP($A39,'Return Data'!$B$7:$R$2843,14,0)</f>
        <v>13.1722</v>
      </c>
      <c r="O39" s="66">
        <f t="shared" si="8"/>
        <v>17</v>
      </c>
      <c r="P39" s="65">
        <f>VLOOKUP($A39,'Return Data'!$B$7:$R$2843,15,0)</f>
        <v>10.263199999999999</v>
      </c>
      <c r="Q39" s="66">
        <f t="shared" si="9"/>
        <v>20</v>
      </c>
      <c r="R39" s="65">
        <f>VLOOKUP($A39,'Return Data'!$B$7:$R$2843,16,0)</f>
        <v>15.3939</v>
      </c>
      <c r="S39" s="67">
        <f t="shared" si="5"/>
        <v>8</v>
      </c>
    </row>
    <row r="40" spans="1:19" x14ac:dyDescent="0.3">
      <c r="A40" s="63" t="s">
        <v>540</v>
      </c>
      <c r="B40" s="64">
        <f>VLOOKUP($A40,'Return Data'!$B$7:$R$2843,3,0)</f>
        <v>44452</v>
      </c>
      <c r="C40" s="65">
        <f>VLOOKUP($A40,'Return Data'!$B$7:$R$2843,4,0)</f>
        <v>250.859710506787</v>
      </c>
      <c r="D40" s="65">
        <f>VLOOKUP($A40,'Return Data'!$B$7:$R$2843,10,0)</f>
        <v>8.1445000000000007</v>
      </c>
      <c r="E40" s="66">
        <f t="shared" si="0"/>
        <v>21</v>
      </c>
      <c r="F40" s="65">
        <f>VLOOKUP($A40,'Return Data'!$B$7:$R$2843,11,0)</f>
        <v>16.792899999999999</v>
      </c>
      <c r="G40" s="66">
        <f t="shared" si="1"/>
        <v>8</v>
      </c>
      <c r="H40" s="65">
        <f>VLOOKUP($A40,'Return Data'!$B$7:$R$2843,12,0)</f>
        <v>31.131799999999998</v>
      </c>
      <c r="I40" s="66">
        <f t="shared" si="2"/>
        <v>5</v>
      </c>
      <c r="J40" s="65">
        <f>VLOOKUP($A40,'Return Data'!$B$7:$R$2843,13,0)</f>
        <v>49.855800000000002</v>
      </c>
      <c r="K40" s="66">
        <f t="shared" si="3"/>
        <v>7</v>
      </c>
      <c r="L40" s="65">
        <f>VLOOKUP($A40,'Return Data'!$B$7:$R$2843,17,0)</f>
        <v>23.04</v>
      </c>
      <c r="M40" s="66">
        <f t="shared" si="7"/>
        <v>12</v>
      </c>
      <c r="N40" s="65">
        <f>VLOOKUP($A40,'Return Data'!$B$7:$R$2843,14,0)</f>
        <v>12.575200000000001</v>
      </c>
      <c r="O40" s="66">
        <f t="shared" si="8"/>
        <v>19</v>
      </c>
      <c r="P40" s="65">
        <f>VLOOKUP($A40,'Return Data'!$B$7:$R$2843,15,0)</f>
        <v>11.5905</v>
      </c>
      <c r="Q40" s="66">
        <f t="shared" si="9"/>
        <v>14</v>
      </c>
      <c r="R40" s="65">
        <f>VLOOKUP($A40,'Return Data'!$B$7:$R$2843,16,0)</f>
        <v>12.8193</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8.6706818181818157</v>
      </c>
      <c r="E42" s="74"/>
      <c r="F42" s="75">
        <f>AVERAGE(F8:F40)</f>
        <v>15.589751515151516</v>
      </c>
      <c r="G42" s="74"/>
      <c r="H42" s="75">
        <f>AVERAGE(H8:H40)</f>
        <v>27.314063636363635</v>
      </c>
      <c r="I42" s="74"/>
      <c r="J42" s="75">
        <f>AVERAGE(J8:J40)</f>
        <v>45.282042424242412</v>
      </c>
      <c r="K42" s="74"/>
      <c r="L42" s="75">
        <f>AVERAGE(L8:L40)</f>
        <v>23.55473103448276</v>
      </c>
      <c r="M42" s="74"/>
      <c r="N42" s="75">
        <f>AVERAGE(N8:N40)</f>
        <v>14.36321153846154</v>
      </c>
      <c r="O42" s="74"/>
      <c r="P42" s="75">
        <f>AVERAGE(P8:P40)</f>
        <v>12.418140909090909</v>
      </c>
      <c r="Q42" s="74"/>
      <c r="R42" s="75">
        <f>AVERAGE(R8:R40)</f>
        <v>13.987178787878788</v>
      </c>
      <c r="S42" s="76"/>
    </row>
    <row r="43" spans="1:19" x14ac:dyDescent="0.3">
      <c r="A43" s="73" t="s">
        <v>28</v>
      </c>
      <c r="B43" s="74"/>
      <c r="C43" s="74"/>
      <c r="D43" s="75">
        <f>MIN(D8:D40)</f>
        <v>5.3449</v>
      </c>
      <c r="E43" s="74"/>
      <c r="F43" s="75">
        <f>MIN(F8:F40)</f>
        <v>8.4054000000000002</v>
      </c>
      <c r="G43" s="74"/>
      <c r="H43" s="75">
        <f>MIN(H8:H40)</f>
        <v>17.767600000000002</v>
      </c>
      <c r="I43" s="74"/>
      <c r="J43" s="75">
        <f>MIN(J8:J40)</f>
        <v>32.416899999999998</v>
      </c>
      <c r="K43" s="74"/>
      <c r="L43" s="75">
        <f>MIN(L8:L40)</f>
        <v>12.9373</v>
      </c>
      <c r="M43" s="74"/>
      <c r="N43" s="75">
        <f>MIN(N8:N40)</f>
        <v>5.0266000000000002</v>
      </c>
      <c r="O43" s="74"/>
      <c r="P43" s="75">
        <f>MIN(P8:P40)</f>
        <v>7.8832000000000004</v>
      </c>
      <c r="Q43" s="74"/>
      <c r="R43" s="75">
        <f>MIN(R8:R40)</f>
        <v>8.9385999999999992</v>
      </c>
      <c r="S43" s="76"/>
    </row>
    <row r="44" spans="1:19" ht="15" thickBot="1" x14ac:dyDescent="0.35">
      <c r="A44" s="77" t="s">
        <v>29</v>
      </c>
      <c r="B44" s="78"/>
      <c r="C44" s="78"/>
      <c r="D44" s="79">
        <f>MAX(D8:D40)</f>
        <v>15.9939</v>
      </c>
      <c r="E44" s="78"/>
      <c r="F44" s="79">
        <f>MAX(F8:F40)</f>
        <v>33.896299999999997</v>
      </c>
      <c r="G44" s="78"/>
      <c r="H44" s="79">
        <f>MAX(H8:H40)</f>
        <v>51.349600000000002</v>
      </c>
      <c r="I44" s="78"/>
      <c r="J44" s="79">
        <f>MAX(J8:J40)</f>
        <v>73.640500000000003</v>
      </c>
      <c r="K44" s="78"/>
      <c r="L44" s="79">
        <f>MAX(L8:L40)</f>
        <v>42.441299999999998</v>
      </c>
      <c r="M44" s="78"/>
      <c r="N44" s="79">
        <f>MAX(N8:N40)</f>
        <v>26.176100000000002</v>
      </c>
      <c r="O44" s="78"/>
      <c r="P44" s="79">
        <f>MAX(P8:P40)</f>
        <v>18.844799999999999</v>
      </c>
      <c r="Q44" s="78"/>
      <c r="R44" s="79">
        <f>MAX(R8:R40)</f>
        <v>26.4406</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44452</v>
      </c>
      <c r="C8" s="65">
        <f>VLOOKUP($A8,'Return Data'!$B$7:$R$2843,4,0)</f>
        <v>53.580199999999998</v>
      </c>
      <c r="D8" s="65">
        <f>VLOOKUP($A8,'Return Data'!$B$7:$R$2843,10,0)</f>
        <v>17.8276</v>
      </c>
      <c r="E8" s="66">
        <f t="shared" ref="E8:E29" si="0">RANK(D8,D$8:D$29,0)</f>
        <v>3</v>
      </c>
      <c r="F8" s="65">
        <f>VLOOKUP($A8,'Return Data'!$B$7:$R$2843,11,0)</f>
        <v>15.1906</v>
      </c>
      <c r="G8" s="66">
        <f t="shared" ref="G8:G29" si="1">RANK(F8,F$8:F$29,0)</f>
        <v>9</v>
      </c>
      <c r="H8" s="65">
        <f>VLOOKUP($A8,'Return Data'!$B$7:$R$2843,12,0)</f>
        <v>20.096499999999999</v>
      </c>
      <c r="I8" s="66">
        <f t="shared" ref="I8:I29" si="2">RANK(H8,H$8:H$29,0)</f>
        <v>1</v>
      </c>
      <c r="J8" s="65">
        <f>VLOOKUP($A8,'Return Data'!$B$7:$R$2843,13,0)</f>
        <v>24.811800000000002</v>
      </c>
      <c r="K8" s="66">
        <f t="shared" ref="K8:K29" si="3">RANK(J8,J$8:J$29,0)</f>
        <v>1</v>
      </c>
      <c r="L8" s="65">
        <f>VLOOKUP($A8,'Return Data'!$B$7:$R$2843,17,0)</f>
        <v>13.360300000000001</v>
      </c>
      <c r="M8" s="66">
        <f t="shared" ref="M8:M27" si="4">RANK(L8,L$8:L$29,0)</f>
        <v>5</v>
      </c>
      <c r="N8" s="65">
        <f>VLOOKUP($A8,'Return Data'!$B$7:$R$2843,14,0)</f>
        <v>9.6109000000000009</v>
      </c>
      <c r="O8" s="66">
        <f t="shared" ref="O8:O27" si="5">RANK(N8,N$8:N$29,0)</f>
        <v>9</v>
      </c>
      <c r="P8" s="65">
        <f>VLOOKUP($A8,'Return Data'!$B$7:$R$2843,15,0)</f>
        <v>8.8826000000000001</v>
      </c>
      <c r="Q8" s="66">
        <f t="shared" ref="Q8:Q27" si="6">RANK(P8,P$8:P$29,0)</f>
        <v>8</v>
      </c>
      <c r="R8" s="65">
        <f>VLOOKUP($A8,'Return Data'!$B$7:$R$2843,16,0)</f>
        <v>11.400700000000001</v>
      </c>
      <c r="S8" s="67">
        <f t="shared" ref="S8:S29" si="7">RANK(R8,R$8:R$29,0)</f>
        <v>1</v>
      </c>
    </row>
    <row r="9" spans="1:20" x14ac:dyDescent="0.3">
      <c r="A9" s="63" t="s">
        <v>1612</v>
      </c>
      <c r="B9" s="64">
        <f>VLOOKUP($A9,'Return Data'!$B$7:$R$2843,3,0)</f>
        <v>44452</v>
      </c>
      <c r="C9" s="65">
        <f>VLOOKUP($A9,'Return Data'!$B$7:$R$2843,4,0)</f>
        <v>26.860499999999998</v>
      </c>
      <c r="D9" s="65">
        <f>VLOOKUP($A9,'Return Data'!$B$7:$R$2843,10,0)</f>
        <v>18.351900000000001</v>
      </c>
      <c r="E9" s="66">
        <f t="shared" si="0"/>
        <v>2</v>
      </c>
      <c r="F9" s="65">
        <f>VLOOKUP($A9,'Return Data'!$B$7:$R$2843,11,0)</f>
        <v>16.880299999999998</v>
      </c>
      <c r="G9" s="66">
        <f t="shared" si="1"/>
        <v>3</v>
      </c>
      <c r="H9" s="65">
        <f>VLOOKUP($A9,'Return Data'!$B$7:$R$2843,12,0)</f>
        <v>14.9678</v>
      </c>
      <c r="I9" s="66">
        <f t="shared" si="2"/>
        <v>7</v>
      </c>
      <c r="J9" s="65">
        <f>VLOOKUP($A9,'Return Data'!$B$7:$R$2843,13,0)</f>
        <v>18.387699999999999</v>
      </c>
      <c r="K9" s="66">
        <f t="shared" si="3"/>
        <v>6</v>
      </c>
      <c r="L9" s="65">
        <f>VLOOKUP($A9,'Return Data'!$B$7:$R$2843,17,0)</f>
        <v>14.605</v>
      </c>
      <c r="M9" s="66">
        <f t="shared" si="4"/>
        <v>3</v>
      </c>
      <c r="N9" s="65">
        <f>VLOOKUP($A9,'Return Data'!$B$7:$R$2843,14,0)</f>
        <v>9.4163999999999994</v>
      </c>
      <c r="O9" s="66">
        <f t="shared" si="5"/>
        <v>11</v>
      </c>
      <c r="P9" s="65">
        <f>VLOOKUP($A9,'Return Data'!$B$7:$R$2843,15,0)</f>
        <v>8.7784999999999993</v>
      </c>
      <c r="Q9" s="66">
        <f t="shared" si="6"/>
        <v>9</v>
      </c>
      <c r="R9" s="65">
        <f>VLOOKUP($A9,'Return Data'!$B$7:$R$2843,16,0)</f>
        <v>9.9512999999999998</v>
      </c>
      <c r="S9" s="67">
        <f t="shared" si="7"/>
        <v>10</v>
      </c>
    </row>
    <row r="10" spans="1:20" x14ac:dyDescent="0.3">
      <c r="A10" s="63" t="s">
        <v>1613</v>
      </c>
      <c r="B10" s="64">
        <f>VLOOKUP($A10,'Return Data'!$B$7:$R$2843,3,0)</f>
        <v>44452</v>
      </c>
      <c r="C10" s="65">
        <f>VLOOKUP($A10,'Return Data'!$B$7:$R$2843,4,0)</f>
        <v>32.921300000000002</v>
      </c>
      <c r="D10" s="65">
        <f>VLOOKUP($A10,'Return Data'!$B$7:$R$2843,10,0)</f>
        <v>12.1906</v>
      </c>
      <c r="E10" s="66">
        <f t="shared" si="0"/>
        <v>17</v>
      </c>
      <c r="F10" s="65">
        <f>VLOOKUP($A10,'Return Data'!$B$7:$R$2843,11,0)</f>
        <v>10.1859</v>
      </c>
      <c r="G10" s="66">
        <f t="shared" si="1"/>
        <v>20</v>
      </c>
      <c r="H10" s="65">
        <f>VLOOKUP($A10,'Return Data'!$B$7:$R$2843,12,0)</f>
        <v>9.0188000000000006</v>
      </c>
      <c r="I10" s="66">
        <f t="shared" si="2"/>
        <v>21</v>
      </c>
      <c r="J10" s="65">
        <f>VLOOKUP($A10,'Return Data'!$B$7:$R$2843,13,0)</f>
        <v>11.8116</v>
      </c>
      <c r="K10" s="66">
        <f t="shared" si="3"/>
        <v>21</v>
      </c>
      <c r="L10" s="65">
        <f>VLOOKUP($A10,'Return Data'!$B$7:$R$2843,17,0)</f>
        <v>11.146800000000001</v>
      </c>
      <c r="M10" s="66">
        <f t="shared" si="4"/>
        <v>13</v>
      </c>
      <c r="N10" s="65">
        <f>VLOOKUP($A10,'Return Data'!$B$7:$R$2843,14,0)</f>
        <v>12.367599999999999</v>
      </c>
      <c r="O10" s="66">
        <f t="shared" si="5"/>
        <v>3</v>
      </c>
      <c r="P10" s="65">
        <f>VLOOKUP($A10,'Return Data'!$B$7:$R$2843,15,0)</f>
        <v>9.3660999999999994</v>
      </c>
      <c r="Q10" s="66">
        <f t="shared" si="6"/>
        <v>5</v>
      </c>
      <c r="R10" s="65">
        <f>VLOOKUP($A10,'Return Data'!$B$7:$R$2843,16,0)</f>
        <v>9.6946999999999992</v>
      </c>
      <c r="S10" s="67">
        <f t="shared" si="7"/>
        <v>11</v>
      </c>
    </row>
    <row r="11" spans="1:20" x14ac:dyDescent="0.3">
      <c r="A11" s="63" t="s">
        <v>1614</v>
      </c>
      <c r="B11" s="64">
        <f>VLOOKUP($A11,'Return Data'!$B$7:$R$2843,3,0)</f>
        <v>44452</v>
      </c>
      <c r="C11" s="65">
        <f>VLOOKUP($A11,'Return Data'!$B$7:$R$2843,4,0)</f>
        <v>39.996099999999998</v>
      </c>
      <c r="D11" s="65">
        <f>VLOOKUP($A11,'Return Data'!$B$7:$R$2843,10,0)</f>
        <v>13.413399999999999</v>
      </c>
      <c r="E11" s="66">
        <f t="shared" si="0"/>
        <v>13</v>
      </c>
      <c r="F11" s="65">
        <f>VLOOKUP($A11,'Return Data'!$B$7:$R$2843,11,0)</f>
        <v>12.311</v>
      </c>
      <c r="G11" s="66">
        <f t="shared" si="1"/>
        <v>14</v>
      </c>
      <c r="H11" s="65">
        <f>VLOOKUP($A11,'Return Data'!$B$7:$R$2843,12,0)</f>
        <v>12.2395</v>
      </c>
      <c r="I11" s="66">
        <f t="shared" si="2"/>
        <v>13</v>
      </c>
      <c r="J11" s="65">
        <f>VLOOKUP($A11,'Return Data'!$B$7:$R$2843,13,0)</f>
        <v>14.3216</v>
      </c>
      <c r="K11" s="66">
        <f t="shared" si="3"/>
        <v>13</v>
      </c>
      <c r="L11" s="65">
        <f>VLOOKUP($A11,'Return Data'!$B$7:$R$2843,17,0)</f>
        <v>11.2037</v>
      </c>
      <c r="M11" s="66">
        <f t="shared" si="4"/>
        <v>12</v>
      </c>
      <c r="N11" s="65">
        <f>VLOOKUP($A11,'Return Data'!$B$7:$R$2843,14,0)</f>
        <v>10.180899999999999</v>
      </c>
      <c r="O11" s="66">
        <f t="shared" si="5"/>
        <v>8</v>
      </c>
      <c r="P11" s="65">
        <f>VLOOKUP($A11,'Return Data'!$B$7:$R$2843,15,0)</f>
        <v>9.3262999999999998</v>
      </c>
      <c r="Q11" s="66">
        <f t="shared" si="6"/>
        <v>6</v>
      </c>
      <c r="R11" s="65">
        <f>VLOOKUP($A11,'Return Data'!$B$7:$R$2843,16,0)</f>
        <v>10.2441</v>
      </c>
      <c r="S11" s="67">
        <f t="shared" si="7"/>
        <v>5</v>
      </c>
    </row>
    <row r="12" spans="1:20" x14ac:dyDescent="0.3">
      <c r="A12" s="63" t="s">
        <v>1615</v>
      </c>
      <c r="B12" s="64">
        <f>VLOOKUP($A12,'Return Data'!$B$7:$R$2843,3,0)</f>
        <v>44452</v>
      </c>
      <c r="C12" s="65">
        <f>VLOOKUP($A12,'Return Data'!$B$7:$R$2843,4,0)</f>
        <v>23.935700000000001</v>
      </c>
      <c r="D12" s="65">
        <f>VLOOKUP($A12,'Return Data'!$B$7:$R$2843,10,0)</f>
        <v>16.8521</v>
      </c>
      <c r="E12" s="66">
        <f t="shared" si="0"/>
        <v>5</v>
      </c>
      <c r="F12" s="65">
        <f>VLOOKUP($A12,'Return Data'!$B$7:$R$2843,11,0)</f>
        <v>16.254799999999999</v>
      </c>
      <c r="G12" s="66">
        <f t="shared" si="1"/>
        <v>7</v>
      </c>
      <c r="H12" s="65">
        <f>VLOOKUP($A12,'Return Data'!$B$7:$R$2843,12,0)</f>
        <v>12.425700000000001</v>
      </c>
      <c r="I12" s="66">
        <f t="shared" si="2"/>
        <v>11</v>
      </c>
      <c r="J12" s="65">
        <f>VLOOKUP($A12,'Return Data'!$B$7:$R$2843,13,0)</f>
        <v>13.749700000000001</v>
      </c>
      <c r="K12" s="66">
        <f t="shared" si="3"/>
        <v>16</v>
      </c>
      <c r="L12" s="65">
        <f>VLOOKUP($A12,'Return Data'!$B$7:$R$2843,17,0)</f>
        <v>12.2446</v>
      </c>
      <c r="M12" s="66">
        <f t="shared" si="4"/>
        <v>10</v>
      </c>
      <c r="N12" s="65">
        <f>VLOOKUP($A12,'Return Data'!$B$7:$R$2843,14,0)</f>
        <v>3.601</v>
      </c>
      <c r="O12" s="66">
        <f t="shared" si="5"/>
        <v>20</v>
      </c>
      <c r="P12" s="65">
        <f>VLOOKUP($A12,'Return Data'!$B$7:$R$2843,15,0)</f>
        <v>5.1733000000000002</v>
      </c>
      <c r="Q12" s="66">
        <f t="shared" si="6"/>
        <v>20</v>
      </c>
      <c r="R12" s="65">
        <f>VLOOKUP($A12,'Return Data'!$B$7:$R$2843,16,0)</f>
        <v>7.2462999999999997</v>
      </c>
      <c r="S12" s="67">
        <f t="shared" si="7"/>
        <v>20</v>
      </c>
    </row>
    <row r="13" spans="1:20" x14ac:dyDescent="0.3">
      <c r="A13" s="63" t="s">
        <v>1616</v>
      </c>
      <c r="B13" s="64">
        <f>VLOOKUP($A13,'Return Data'!$B$7:$R$2843,3,0)</f>
        <v>44452</v>
      </c>
      <c r="C13" s="65">
        <f>VLOOKUP($A13,'Return Data'!$B$7:$R$2843,4,0)</f>
        <v>82.307599999999994</v>
      </c>
      <c r="D13" s="65">
        <f>VLOOKUP($A13,'Return Data'!$B$7:$R$2843,10,0)</f>
        <v>17.1144</v>
      </c>
      <c r="E13" s="66">
        <f t="shared" si="0"/>
        <v>4</v>
      </c>
      <c r="F13" s="65">
        <f>VLOOKUP($A13,'Return Data'!$B$7:$R$2843,11,0)</f>
        <v>16.302399999999999</v>
      </c>
      <c r="G13" s="66">
        <f t="shared" si="1"/>
        <v>6</v>
      </c>
      <c r="H13" s="65">
        <f>VLOOKUP($A13,'Return Data'!$B$7:$R$2843,12,0)</f>
        <v>15.6442</v>
      </c>
      <c r="I13" s="66">
        <f t="shared" si="2"/>
        <v>5</v>
      </c>
      <c r="J13" s="65">
        <f>VLOOKUP($A13,'Return Data'!$B$7:$R$2843,13,0)</f>
        <v>17.642199999999999</v>
      </c>
      <c r="K13" s="66">
        <f t="shared" si="3"/>
        <v>8</v>
      </c>
      <c r="L13" s="65">
        <f>VLOOKUP($A13,'Return Data'!$B$7:$R$2843,17,0)</f>
        <v>15.2422</v>
      </c>
      <c r="M13" s="66">
        <f t="shared" si="4"/>
        <v>2</v>
      </c>
      <c r="N13" s="65">
        <f>VLOOKUP($A13,'Return Data'!$B$7:$R$2843,14,0)</f>
        <v>13.1927</v>
      </c>
      <c r="O13" s="66">
        <f t="shared" si="5"/>
        <v>2</v>
      </c>
      <c r="P13" s="65">
        <f>VLOOKUP($A13,'Return Data'!$B$7:$R$2843,15,0)</f>
        <v>10.3027</v>
      </c>
      <c r="Q13" s="66">
        <f t="shared" si="6"/>
        <v>3</v>
      </c>
      <c r="R13" s="65">
        <f>VLOOKUP($A13,'Return Data'!$B$7:$R$2843,16,0)</f>
        <v>10.6716</v>
      </c>
      <c r="S13" s="67">
        <f t="shared" si="7"/>
        <v>4</v>
      </c>
    </row>
    <row r="14" spans="1:20" x14ac:dyDescent="0.3">
      <c r="A14" s="63" t="s">
        <v>1617</v>
      </c>
      <c r="B14" s="64">
        <f>VLOOKUP($A14,'Return Data'!$B$7:$R$2843,3,0)</f>
        <v>44452</v>
      </c>
      <c r="C14" s="65">
        <f>VLOOKUP($A14,'Return Data'!$B$7:$R$2843,4,0)</f>
        <v>48.239800000000002</v>
      </c>
      <c r="D14" s="65">
        <f>VLOOKUP($A14,'Return Data'!$B$7:$R$2843,10,0)</f>
        <v>13.7621</v>
      </c>
      <c r="E14" s="66">
        <f t="shared" si="0"/>
        <v>12</v>
      </c>
      <c r="F14" s="65">
        <f>VLOOKUP($A14,'Return Data'!$B$7:$R$2843,11,0)</f>
        <v>16.360600000000002</v>
      </c>
      <c r="G14" s="66">
        <f t="shared" si="1"/>
        <v>5</v>
      </c>
      <c r="H14" s="65">
        <f>VLOOKUP($A14,'Return Data'!$B$7:$R$2843,12,0)</f>
        <v>14.7418</v>
      </c>
      <c r="I14" s="66">
        <f t="shared" si="2"/>
        <v>8</v>
      </c>
      <c r="J14" s="65">
        <f>VLOOKUP($A14,'Return Data'!$B$7:$R$2843,13,0)</f>
        <v>17.840800000000002</v>
      </c>
      <c r="K14" s="66">
        <f t="shared" si="3"/>
        <v>7</v>
      </c>
      <c r="L14" s="65">
        <f>VLOOKUP($A14,'Return Data'!$B$7:$R$2843,17,0)</f>
        <v>12.737399999999999</v>
      </c>
      <c r="M14" s="66">
        <f t="shared" si="4"/>
        <v>7</v>
      </c>
      <c r="N14" s="65">
        <f>VLOOKUP($A14,'Return Data'!$B$7:$R$2843,14,0)</f>
        <v>8.8620999999999999</v>
      </c>
      <c r="O14" s="66">
        <f t="shared" si="5"/>
        <v>15</v>
      </c>
      <c r="P14" s="65">
        <f>VLOOKUP($A14,'Return Data'!$B$7:$R$2843,15,0)</f>
        <v>7.5674999999999999</v>
      </c>
      <c r="Q14" s="66">
        <f t="shared" si="6"/>
        <v>16</v>
      </c>
      <c r="R14" s="65">
        <f>VLOOKUP($A14,'Return Data'!$B$7:$R$2843,16,0)</f>
        <v>9.0304000000000002</v>
      </c>
      <c r="S14" s="67">
        <f t="shared" si="7"/>
        <v>15</v>
      </c>
    </row>
    <row r="15" spans="1:20" x14ac:dyDescent="0.3">
      <c r="A15" s="63" t="s">
        <v>1618</v>
      </c>
      <c r="B15" s="64">
        <f>VLOOKUP($A15,'Return Data'!$B$7:$R$2843,3,0)</f>
        <v>44452</v>
      </c>
      <c r="C15" s="65">
        <f>VLOOKUP($A15,'Return Data'!$B$7:$R$2843,4,0)</f>
        <v>72.330100000000002</v>
      </c>
      <c r="D15" s="65">
        <f>VLOOKUP($A15,'Return Data'!$B$7:$R$2843,10,0)</f>
        <v>9.6242999999999999</v>
      </c>
      <c r="E15" s="66">
        <f t="shared" si="0"/>
        <v>21</v>
      </c>
      <c r="F15" s="65">
        <f>VLOOKUP($A15,'Return Data'!$B$7:$R$2843,11,0)</f>
        <v>11.7553</v>
      </c>
      <c r="G15" s="66">
        <f t="shared" si="1"/>
        <v>16</v>
      </c>
      <c r="H15" s="65">
        <f>VLOOKUP($A15,'Return Data'!$B$7:$R$2843,12,0)</f>
        <v>11.8726</v>
      </c>
      <c r="I15" s="66">
        <f t="shared" si="2"/>
        <v>14</v>
      </c>
      <c r="J15" s="65">
        <f>VLOOKUP($A15,'Return Data'!$B$7:$R$2843,13,0)</f>
        <v>15.7265</v>
      </c>
      <c r="K15" s="66">
        <f t="shared" si="3"/>
        <v>11</v>
      </c>
      <c r="L15" s="65">
        <f>VLOOKUP($A15,'Return Data'!$B$7:$R$2843,17,0)</f>
        <v>10.0458</v>
      </c>
      <c r="M15" s="66">
        <f t="shared" si="4"/>
        <v>17</v>
      </c>
      <c r="N15" s="65">
        <f>VLOOKUP($A15,'Return Data'!$B$7:$R$2843,14,0)</f>
        <v>8.9827999999999992</v>
      </c>
      <c r="O15" s="66">
        <f t="shared" si="5"/>
        <v>14</v>
      </c>
      <c r="P15" s="65">
        <f>VLOOKUP($A15,'Return Data'!$B$7:$R$2843,15,0)</f>
        <v>7.5186999999999999</v>
      </c>
      <c r="Q15" s="66">
        <f t="shared" si="6"/>
        <v>18</v>
      </c>
      <c r="R15" s="65">
        <f>VLOOKUP($A15,'Return Data'!$B$7:$R$2843,16,0)</f>
        <v>9.6423000000000005</v>
      </c>
      <c r="S15" s="67">
        <f t="shared" si="7"/>
        <v>12</v>
      </c>
    </row>
    <row r="16" spans="1:20" x14ac:dyDescent="0.3">
      <c r="A16" s="63" t="s">
        <v>1620</v>
      </c>
      <c r="B16" s="64">
        <f>VLOOKUP($A16,'Return Data'!$B$7:$R$2843,3,0)</f>
        <v>44452</v>
      </c>
      <c r="C16" s="65">
        <f>VLOOKUP($A16,'Return Data'!$B$7:$R$2843,4,0)</f>
        <v>60.917700000000004</v>
      </c>
      <c r="D16" s="65">
        <f>VLOOKUP($A16,'Return Data'!$B$7:$R$2843,10,0)</f>
        <v>11.9352</v>
      </c>
      <c r="E16" s="66">
        <f t="shared" si="0"/>
        <v>18</v>
      </c>
      <c r="F16" s="65">
        <f>VLOOKUP($A16,'Return Data'!$B$7:$R$2843,11,0)</f>
        <v>16.497399999999999</v>
      </c>
      <c r="G16" s="66">
        <f t="shared" si="1"/>
        <v>4</v>
      </c>
      <c r="H16" s="65">
        <f>VLOOKUP($A16,'Return Data'!$B$7:$R$2843,12,0)</f>
        <v>17.281300000000002</v>
      </c>
      <c r="I16" s="66">
        <f t="shared" si="2"/>
        <v>3</v>
      </c>
      <c r="J16" s="65">
        <f>VLOOKUP($A16,'Return Data'!$B$7:$R$2843,13,0)</f>
        <v>21.346</v>
      </c>
      <c r="K16" s="66">
        <f t="shared" si="3"/>
        <v>2</v>
      </c>
      <c r="L16" s="65">
        <f>VLOOKUP($A16,'Return Data'!$B$7:$R$2843,17,0)</f>
        <v>12.798999999999999</v>
      </c>
      <c r="M16" s="66">
        <f t="shared" si="4"/>
        <v>6</v>
      </c>
      <c r="N16" s="65">
        <f>VLOOKUP($A16,'Return Data'!$B$7:$R$2843,14,0)</f>
        <v>10.833399999999999</v>
      </c>
      <c r="O16" s="66">
        <f t="shared" si="5"/>
        <v>7</v>
      </c>
      <c r="P16" s="65">
        <f>VLOOKUP($A16,'Return Data'!$B$7:$R$2843,15,0)</f>
        <v>8.7675000000000001</v>
      </c>
      <c r="Q16" s="66">
        <f t="shared" si="6"/>
        <v>10</v>
      </c>
      <c r="R16" s="65">
        <f>VLOOKUP($A16,'Return Data'!$B$7:$R$2843,16,0)</f>
        <v>10.0474</v>
      </c>
      <c r="S16" s="67">
        <f t="shared" si="7"/>
        <v>8</v>
      </c>
    </row>
    <row r="17" spans="1:19" x14ac:dyDescent="0.3">
      <c r="A17" s="63" t="s">
        <v>1621</v>
      </c>
      <c r="B17" s="64">
        <f>VLOOKUP($A17,'Return Data'!$B$7:$R$2843,3,0)</f>
        <v>44452</v>
      </c>
      <c r="C17" s="65">
        <f>VLOOKUP($A17,'Return Data'!$B$7:$R$2843,4,0)</f>
        <v>49.244799999999998</v>
      </c>
      <c r="D17" s="65">
        <f>VLOOKUP($A17,'Return Data'!$B$7:$R$2843,10,0)</f>
        <v>15.321099999999999</v>
      </c>
      <c r="E17" s="66">
        <f t="shared" si="0"/>
        <v>9</v>
      </c>
      <c r="F17" s="65">
        <f>VLOOKUP($A17,'Return Data'!$B$7:$R$2843,11,0)</f>
        <v>15.1814</v>
      </c>
      <c r="G17" s="66">
        <f t="shared" si="1"/>
        <v>10</v>
      </c>
      <c r="H17" s="65">
        <f>VLOOKUP($A17,'Return Data'!$B$7:$R$2843,12,0)</f>
        <v>12.901999999999999</v>
      </c>
      <c r="I17" s="66">
        <f t="shared" si="2"/>
        <v>9</v>
      </c>
      <c r="J17" s="65">
        <f>VLOOKUP($A17,'Return Data'!$B$7:$R$2843,13,0)</f>
        <v>16.628399999999999</v>
      </c>
      <c r="K17" s="66">
        <f t="shared" si="3"/>
        <v>9</v>
      </c>
      <c r="L17" s="65">
        <f>VLOOKUP($A17,'Return Data'!$B$7:$R$2843,17,0)</f>
        <v>12.467000000000001</v>
      </c>
      <c r="M17" s="66">
        <f t="shared" si="4"/>
        <v>9</v>
      </c>
      <c r="N17" s="65">
        <f>VLOOKUP($A17,'Return Data'!$B$7:$R$2843,14,0)</f>
        <v>11.0786</v>
      </c>
      <c r="O17" s="66">
        <f t="shared" si="5"/>
        <v>6</v>
      </c>
      <c r="P17" s="65">
        <f>VLOOKUP($A17,'Return Data'!$B$7:$R$2843,15,0)</f>
        <v>8.4129000000000005</v>
      </c>
      <c r="Q17" s="66">
        <f t="shared" si="6"/>
        <v>11</v>
      </c>
      <c r="R17" s="65">
        <f>VLOOKUP($A17,'Return Data'!$B$7:$R$2843,16,0)</f>
        <v>9.3135999999999992</v>
      </c>
      <c r="S17" s="67">
        <f t="shared" si="7"/>
        <v>14</v>
      </c>
    </row>
    <row r="18" spans="1:19" x14ac:dyDescent="0.3">
      <c r="A18" s="63" t="s">
        <v>1622</v>
      </c>
      <c r="B18" s="64">
        <f>VLOOKUP($A18,'Return Data'!$B$7:$R$2843,3,0)</f>
        <v>44452</v>
      </c>
      <c r="C18" s="65">
        <f>VLOOKUP($A18,'Return Data'!$B$7:$R$2843,4,0)</f>
        <v>58.008400000000002</v>
      </c>
      <c r="D18" s="65">
        <f>VLOOKUP($A18,'Return Data'!$B$7:$R$2843,10,0)</f>
        <v>14.779</v>
      </c>
      <c r="E18" s="66">
        <f t="shared" si="0"/>
        <v>10</v>
      </c>
      <c r="F18" s="65">
        <f>VLOOKUP($A18,'Return Data'!$B$7:$R$2843,11,0)</f>
        <v>13.2018</v>
      </c>
      <c r="G18" s="66">
        <f t="shared" si="1"/>
        <v>12</v>
      </c>
      <c r="H18" s="65">
        <f>VLOOKUP($A18,'Return Data'!$B$7:$R$2843,12,0)</f>
        <v>12.404199999999999</v>
      </c>
      <c r="I18" s="66">
        <f t="shared" si="2"/>
        <v>12</v>
      </c>
      <c r="J18" s="65">
        <f>VLOOKUP($A18,'Return Data'!$B$7:$R$2843,13,0)</f>
        <v>15.099</v>
      </c>
      <c r="K18" s="66">
        <f t="shared" si="3"/>
        <v>12</v>
      </c>
      <c r="L18" s="65">
        <f>VLOOKUP($A18,'Return Data'!$B$7:$R$2843,17,0)</f>
        <v>12.6477</v>
      </c>
      <c r="M18" s="66">
        <f t="shared" si="4"/>
        <v>8</v>
      </c>
      <c r="N18" s="65">
        <f>VLOOKUP($A18,'Return Data'!$B$7:$R$2843,14,0)</f>
        <v>11.1463</v>
      </c>
      <c r="O18" s="66">
        <f t="shared" si="5"/>
        <v>5</v>
      </c>
      <c r="P18" s="65">
        <f>VLOOKUP($A18,'Return Data'!$B$7:$R$2843,15,0)</f>
        <v>10.316599999999999</v>
      </c>
      <c r="Q18" s="66">
        <f t="shared" si="6"/>
        <v>2</v>
      </c>
      <c r="R18" s="65">
        <f>VLOOKUP($A18,'Return Data'!$B$7:$R$2843,16,0)</f>
        <v>11.208299999999999</v>
      </c>
      <c r="S18" s="67">
        <f t="shared" si="7"/>
        <v>3</v>
      </c>
    </row>
    <row r="19" spans="1:19" x14ac:dyDescent="0.3">
      <c r="A19" s="63" t="s">
        <v>1623</v>
      </c>
      <c r="B19" s="64">
        <f>VLOOKUP($A19,'Return Data'!$B$7:$R$2843,3,0)</f>
        <v>44452</v>
      </c>
      <c r="C19" s="65">
        <f>VLOOKUP($A19,'Return Data'!$B$7:$R$2843,4,0)</f>
        <v>28.063700000000001</v>
      </c>
      <c r="D19" s="65">
        <f>VLOOKUP($A19,'Return Data'!$B$7:$R$2843,10,0)</f>
        <v>13.097300000000001</v>
      </c>
      <c r="E19" s="66">
        <f t="shared" si="0"/>
        <v>14</v>
      </c>
      <c r="F19" s="65">
        <f>VLOOKUP($A19,'Return Data'!$B$7:$R$2843,11,0)</f>
        <v>11.2737</v>
      </c>
      <c r="G19" s="66">
        <f t="shared" si="1"/>
        <v>18</v>
      </c>
      <c r="H19" s="65">
        <f>VLOOKUP($A19,'Return Data'!$B$7:$R$2843,12,0)</f>
        <v>10.066000000000001</v>
      </c>
      <c r="I19" s="66">
        <f t="shared" si="2"/>
        <v>20</v>
      </c>
      <c r="J19" s="65">
        <f>VLOOKUP($A19,'Return Data'!$B$7:$R$2843,13,0)</f>
        <v>12.568</v>
      </c>
      <c r="K19" s="66">
        <f t="shared" si="3"/>
        <v>19</v>
      </c>
      <c r="L19" s="65">
        <f>VLOOKUP($A19,'Return Data'!$B$7:$R$2843,17,0)</f>
        <v>9.9280000000000008</v>
      </c>
      <c r="M19" s="66">
        <f t="shared" si="4"/>
        <v>18</v>
      </c>
      <c r="N19" s="65">
        <f>VLOOKUP($A19,'Return Data'!$B$7:$R$2843,14,0)</f>
        <v>9.1311999999999998</v>
      </c>
      <c r="O19" s="66">
        <f t="shared" si="5"/>
        <v>13</v>
      </c>
      <c r="P19" s="65">
        <f>VLOOKUP($A19,'Return Data'!$B$7:$R$2843,15,0)</f>
        <v>7.9823000000000004</v>
      </c>
      <c r="Q19" s="66">
        <f t="shared" si="6"/>
        <v>13</v>
      </c>
      <c r="R19" s="65">
        <f>VLOOKUP($A19,'Return Data'!$B$7:$R$2843,16,0)</f>
        <v>9.3292000000000002</v>
      </c>
      <c r="S19" s="67">
        <f t="shared" si="7"/>
        <v>13</v>
      </c>
    </row>
    <row r="20" spans="1:19" x14ac:dyDescent="0.3">
      <c r="A20" s="63" t="s">
        <v>1624</v>
      </c>
      <c r="B20" s="64">
        <f>VLOOKUP($A20,'Return Data'!$B$7:$R$2843,3,0)</f>
        <v>44452</v>
      </c>
      <c r="C20" s="65">
        <f>VLOOKUP($A20,'Return Data'!$B$7:$R$2843,4,0)</f>
        <v>17.415400000000002</v>
      </c>
      <c r="D20" s="65">
        <f>VLOOKUP($A20,'Return Data'!$B$7:$R$2843,10,0)</f>
        <v>9.0371000000000006</v>
      </c>
      <c r="E20" s="66">
        <f t="shared" si="0"/>
        <v>22</v>
      </c>
      <c r="F20" s="65">
        <f>VLOOKUP($A20,'Return Data'!$B$7:$R$2843,11,0)</f>
        <v>7.8609999999999998</v>
      </c>
      <c r="G20" s="66">
        <f t="shared" si="1"/>
        <v>22</v>
      </c>
      <c r="H20" s="65">
        <f>VLOOKUP($A20,'Return Data'!$B$7:$R$2843,12,0)</f>
        <v>11.331799999999999</v>
      </c>
      <c r="I20" s="66">
        <f t="shared" si="2"/>
        <v>16</v>
      </c>
      <c r="J20" s="65">
        <f>VLOOKUP($A20,'Return Data'!$B$7:$R$2843,13,0)</f>
        <v>16.254799999999999</v>
      </c>
      <c r="K20" s="66">
        <f t="shared" si="3"/>
        <v>10</v>
      </c>
      <c r="L20" s="65">
        <f>VLOOKUP($A20,'Return Data'!$B$7:$R$2843,17,0)</f>
        <v>10.0678</v>
      </c>
      <c r="M20" s="66">
        <f t="shared" si="4"/>
        <v>16</v>
      </c>
      <c r="N20" s="65">
        <f>VLOOKUP($A20,'Return Data'!$B$7:$R$2843,14,0)</f>
        <v>8.7001000000000008</v>
      </c>
      <c r="O20" s="66">
        <f t="shared" si="5"/>
        <v>16</v>
      </c>
      <c r="P20" s="65">
        <f>VLOOKUP($A20,'Return Data'!$B$7:$R$2843,15,0)</f>
        <v>9.9172999999999991</v>
      </c>
      <c r="Q20" s="66">
        <f t="shared" si="6"/>
        <v>4</v>
      </c>
      <c r="R20" s="65">
        <f>VLOOKUP($A20,'Return Data'!$B$7:$R$2843,16,0)</f>
        <v>10.0623</v>
      </c>
      <c r="S20" s="67">
        <f t="shared" si="7"/>
        <v>7</v>
      </c>
    </row>
    <row r="21" spans="1:19" x14ac:dyDescent="0.3">
      <c r="A21" s="63" t="s">
        <v>1625</v>
      </c>
      <c r="B21" s="64">
        <f>VLOOKUP($A21,'Return Data'!$B$7:$R$2843,3,0)</f>
        <v>44452</v>
      </c>
      <c r="C21" s="65">
        <f>VLOOKUP($A21,'Return Data'!$B$7:$R$2843,4,0)</f>
        <v>46.048499999999997</v>
      </c>
      <c r="D21" s="65">
        <f>VLOOKUP($A21,'Return Data'!$B$7:$R$2843,10,0)</f>
        <v>16.180499999999999</v>
      </c>
      <c r="E21" s="66">
        <f t="shared" si="0"/>
        <v>6</v>
      </c>
      <c r="F21" s="65">
        <f>VLOOKUP($A21,'Return Data'!$B$7:$R$2843,11,0)</f>
        <v>19.1113</v>
      </c>
      <c r="G21" s="66">
        <f t="shared" si="1"/>
        <v>1</v>
      </c>
      <c r="H21" s="65">
        <f>VLOOKUP($A21,'Return Data'!$B$7:$R$2843,12,0)</f>
        <v>17.2819</v>
      </c>
      <c r="I21" s="66">
        <f t="shared" si="2"/>
        <v>2</v>
      </c>
      <c r="J21" s="65">
        <f>VLOOKUP($A21,'Return Data'!$B$7:$R$2843,13,0)</f>
        <v>20.934899999999999</v>
      </c>
      <c r="K21" s="66">
        <f t="shared" si="3"/>
        <v>5</v>
      </c>
      <c r="L21" s="65">
        <f>VLOOKUP($A21,'Return Data'!$B$7:$R$2843,17,0)</f>
        <v>16.200700000000001</v>
      </c>
      <c r="M21" s="66">
        <f t="shared" si="4"/>
        <v>1</v>
      </c>
      <c r="N21" s="65">
        <f>VLOOKUP($A21,'Return Data'!$B$7:$R$2843,14,0)</f>
        <v>13.412599999999999</v>
      </c>
      <c r="O21" s="66">
        <f t="shared" si="5"/>
        <v>1</v>
      </c>
      <c r="P21" s="65">
        <f>VLOOKUP($A21,'Return Data'!$B$7:$R$2843,15,0)</f>
        <v>10.676500000000001</v>
      </c>
      <c r="Q21" s="66">
        <f t="shared" si="6"/>
        <v>1</v>
      </c>
      <c r="R21" s="65">
        <f>VLOOKUP($A21,'Return Data'!$B$7:$R$2843,16,0)</f>
        <v>11.249499999999999</v>
      </c>
      <c r="S21" s="67">
        <f t="shared" si="7"/>
        <v>2</v>
      </c>
    </row>
    <row r="22" spans="1:19" x14ac:dyDescent="0.3">
      <c r="A22" s="63" t="s">
        <v>1626</v>
      </c>
      <c r="B22" s="64">
        <f>VLOOKUP($A22,'Return Data'!$B$7:$R$2843,3,0)</f>
        <v>44452</v>
      </c>
      <c r="C22" s="65">
        <f>VLOOKUP($A22,'Return Data'!$B$7:$R$2843,4,0)</f>
        <v>45.376300000000001</v>
      </c>
      <c r="D22" s="65">
        <f>VLOOKUP($A22,'Return Data'!$B$7:$R$2843,10,0)</f>
        <v>14.3659</v>
      </c>
      <c r="E22" s="66">
        <f t="shared" si="0"/>
        <v>11</v>
      </c>
      <c r="F22" s="65">
        <f>VLOOKUP($A22,'Return Data'!$B$7:$R$2843,11,0)</f>
        <v>13.6395</v>
      </c>
      <c r="G22" s="66">
        <f t="shared" si="1"/>
        <v>11</v>
      </c>
      <c r="H22" s="65">
        <f>VLOOKUP($A22,'Return Data'!$B$7:$R$2843,12,0)</f>
        <v>11.753500000000001</v>
      </c>
      <c r="I22" s="66">
        <f t="shared" si="2"/>
        <v>15</v>
      </c>
      <c r="J22" s="65">
        <f>VLOOKUP($A22,'Return Data'!$B$7:$R$2843,13,0)</f>
        <v>14.1966</v>
      </c>
      <c r="K22" s="66">
        <f t="shared" si="3"/>
        <v>14</v>
      </c>
      <c r="L22" s="65">
        <f>VLOOKUP($A22,'Return Data'!$B$7:$R$2843,17,0)</f>
        <v>9.9154</v>
      </c>
      <c r="M22" s="66">
        <f t="shared" si="4"/>
        <v>19</v>
      </c>
      <c r="N22" s="65">
        <f>VLOOKUP($A22,'Return Data'!$B$7:$R$2843,14,0)</f>
        <v>9.5139999999999993</v>
      </c>
      <c r="O22" s="66">
        <f t="shared" si="5"/>
        <v>10</v>
      </c>
      <c r="P22" s="65">
        <f>VLOOKUP($A22,'Return Data'!$B$7:$R$2843,15,0)</f>
        <v>7.9665999999999997</v>
      </c>
      <c r="Q22" s="66">
        <f t="shared" si="6"/>
        <v>14</v>
      </c>
      <c r="R22" s="65">
        <f>VLOOKUP($A22,'Return Data'!$B$7:$R$2843,16,0)</f>
        <v>8.4365000000000006</v>
      </c>
      <c r="S22" s="67">
        <f t="shared" si="7"/>
        <v>18</v>
      </c>
    </row>
    <row r="23" spans="1:19" x14ac:dyDescent="0.3">
      <c r="A23" s="63" t="s">
        <v>1627</v>
      </c>
      <c r="B23" s="64">
        <f>VLOOKUP($A23,'Return Data'!$B$7:$R$2843,3,0)</f>
        <v>44452</v>
      </c>
      <c r="C23" s="65">
        <f>VLOOKUP($A23,'Return Data'!$B$7:$R$2843,4,0)</f>
        <v>71.628799999999998</v>
      </c>
      <c r="D23" s="65">
        <f>VLOOKUP($A23,'Return Data'!$B$7:$R$2843,10,0)</f>
        <v>16.124700000000001</v>
      </c>
      <c r="E23" s="66">
        <f t="shared" si="0"/>
        <v>7</v>
      </c>
      <c r="F23" s="65">
        <f>VLOOKUP($A23,'Return Data'!$B$7:$R$2843,11,0)</f>
        <v>12.08</v>
      </c>
      <c r="G23" s="66">
        <f t="shared" si="1"/>
        <v>15</v>
      </c>
      <c r="H23" s="65">
        <f>VLOOKUP($A23,'Return Data'!$B$7:$R$2843,12,0)</f>
        <v>10.3833</v>
      </c>
      <c r="I23" s="66">
        <f t="shared" si="2"/>
        <v>18</v>
      </c>
      <c r="J23" s="65">
        <f>VLOOKUP($A23,'Return Data'!$B$7:$R$2843,13,0)</f>
        <v>13.000500000000001</v>
      </c>
      <c r="K23" s="66">
        <f t="shared" si="3"/>
        <v>17</v>
      </c>
      <c r="L23" s="65">
        <f>VLOOKUP($A23,'Return Data'!$B$7:$R$2843,17,0)</f>
        <v>10.1942</v>
      </c>
      <c r="M23" s="66">
        <f t="shared" si="4"/>
        <v>15</v>
      </c>
      <c r="N23" s="65">
        <f>VLOOKUP($A23,'Return Data'!$B$7:$R$2843,14,0)</f>
        <v>9.3444000000000003</v>
      </c>
      <c r="O23" s="66">
        <f t="shared" si="5"/>
        <v>12</v>
      </c>
      <c r="P23" s="65">
        <f>VLOOKUP($A23,'Return Data'!$B$7:$R$2843,15,0)</f>
        <v>7.7430000000000003</v>
      </c>
      <c r="Q23" s="66">
        <f t="shared" si="6"/>
        <v>15</v>
      </c>
      <c r="R23" s="65">
        <f>VLOOKUP($A23,'Return Data'!$B$7:$R$2843,16,0)</f>
        <v>8.4716000000000005</v>
      </c>
      <c r="S23" s="67">
        <f t="shared" si="7"/>
        <v>17</v>
      </c>
    </row>
    <row r="24" spans="1:19" x14ac:dyDescent="0.3">
      <c r="A24" s="63" t="s">
        <v>2011</v>
      </c>
      <c r="B24" s="64">
        <f>VLOOKUP($A24,'Return Data'!$B$7:$R$2843,3,0)</f>
        <v>44452</v>
      </c>
      <c r="C24" s="65">
        <f>VLOOKUP($A24,'Return Data'!$B$7:$R$2843,4,0)</f>
        <v>25.163900000000002</v>
      </c>
      <c r="D24" s="65">
        <f>VLOOKUP($A24,'Return Data'!$B$7:$R$2843,10,0)</f>
        <v>12.560700000000001</v>
      </c>
      <c r="E24" s="66">
        <f t="shared" si="0"/>
        <v>15</v>
      </c>
      <c r="F24" s="65">
        <f>VLOOKUP($A24,'Return Data'!$B$7:$R$2843,11,0)</f>
        <v>8.5935000000000006</v>
      </c>
      <c r="G24" s="66">
        <f t="shared" si="1"/>
        <v>21</v>
      </c>
      <c r="H24" s="65">
        <f>VLOOKUP($A24,'Return Data'!$B$7:$R$2843,12,0)</f>
        <v>10.328900000000001</v>
      </c>
      <c r="I24" s="66">
        <f t="shared" si="2"/>
        <v>19</v>
      </c>
      <c r="J24" s="65">
        <f>VLOOKUP($A24,'Return Data'!$B$7:$R$2843,13,0)</f>
        <v>11.8195</v>
      </c>
      <c r="K24" s="66">
        <f t="shared" si="3"/>
        <v>20</v>
      </c>
      <c r="L24" s="65">
        <f>VLOOKUP($A24,'Return Data'!$B$7:$R$2843,17,0)</f>
        <v>8.7849000000000004</v>
      </c>
      <c r="M24" s="66">
        <f t="shared" si="4"/>
        <v>20</v>
      </c>
      <c r="N24" s="65">
        <f>VLOOKUP($A24,'Return Data'!$B$7:$R$2843,14,0)</f>
        <v>8.0769000000000002</v>
      </c>
      <c r="O24" s="66">
        <f t="shared" si="5"/>
        <v>17</v>
      </c>
      <c r="P24" s="65">
        <f>VLOOKUP($A24,'Return Data'!$B$7:$R$2843,15,0)</f>
        <v>7.5442999999999998</v>
      </c>
      <c r="Q24" s="66">
        <f t="shared" si="6"/>
        <v>17</v>
      </c>
      <c r="R24" s="65">
        <f>VLOOKUP($A24,'Return Data'!$B$7:$R$2843,16,0)</f>
        <v>8.9496000000000002</v>
      </c>
      <c r="S24" s="67">
        <f t="shared" si="7"/>
        <v>16</v>
      </c>
    </row>
    <row r="25" spans="1:19" x14ac:dyDescent="0.3">
      <c r="A25" s="63" t="s">
        <v>1628</v>
      </c>
      <c r="B25" s="64">
        <f>VLOOKUP($A25,'Return Data'!$B$7:$R$2843,3,0)</f>
        <v>44452</v>
      </c>
      <c r="C25" s="65">
        <f>VLOOKUP($A25,'Return Data'!$B$7:$R$2843,4,0)</f>
        <v>46.466500000000003</v>
      </c>
      <c r="D25" s="65">
        <f>VLOOKUP($A25,'Return Data'!$B$7:$R$2843,10,0)</f>
        <v>12.277699999999999</v>
      </c>
      <c r="E25" s="66">
        <f t="shared" si="0"/>
        <v>16</v>
      </c>
      <c r="F25" s="65">
        <f>VLOOKUP($A25,'Return Data'!$B$7:$R$2843,11,0)</f>
        <v>13.0032</v>
      </c>
      <c r="G25" s="66">
        <f t="shared" si="1"/>
        <v>13</v>
      </c>
      <c r="H25" s="65">
        <f>VLOOKUP($A25,'Return Data'!$B$7:$R$2843,12,0)</f>
        <v>12.521599999999999</v>
      </c>
      <c r="I25" s="66">
        <f t="shared" si="2"/>
        <v>10</v>
      </c>
      <c r="J25" s="65">
        <f>VLOOKUP($A25,'Return Data'!$B$7:$R$2843,13,0)</f>
        <v>14.0261</v>
      </c>
      <c r="K25" s="66">
        <f t="shared" si="3"/>
        <v>15</v>
      </c>
      <c r="L25" s="65">
        <f>VLOOKUP($A25,'Return Data'!$B$7:$R$2843,17,0)</f>
        <v>0.80940000000000001</v>
      </c>
      <c r="M25" s="66">
        <f t="shared" si="4"/>
        <v>21</v>
      </c>
      <c r="N25" s="65">
        <f>VLOOKUP($A25,'Return Data'!$B$7:$R$2843,14,0)</f>
        <v>1.9291</v>
      </c>
      <c r="O25" s="66">
        <f t="shared" si="5"/>
        <v>21</v>
      </c>
      <c r="P25" s="65">
        <f>VLOOKUP($A25,'Return Data'!$B$7:$R$2843,15,0)</f>
        <v>3.96</v>
      </c>
      <c r="Q25" s="66">
        <f t="shared" si="6"/>
        <v>21</v>
      </c>
      <c r="R25" s="65">
        <f>VLOOKUP($A25,'Return Data'!$B$7:$R$2843,16,0)</f>
        <v>7.1786000000000003</v>
      </c>
      <c r="S25" s="67">
        <f t="shared" si="7"/>
        <v>21</v>
      </c>
    </row>
    <row r="26" spans="1:19" x14ac:dyDescent="0.3">
      <c r="A26" s="63" t="s">
        <v>1630</v>
      </c>
      <c r="B26" s="64">
        <f>VLOOKUP($A26,'Return Data'!$B$7:$R$2843,3,0)</f>
        <v>44452</v>
      </c>
      <c r="C26" s="65">
        <f>VLOOKUP($A26,'Return Data'!$B$7:$R$2843,4,0)</f>
        <v>55.488999999999997</v>
      </c>
      <c r="D26" s="65">
        <f>VLOOKUP($A26,'Return Data'!$B$7:$R$2843,10,0)</f>
        <v>15.714499999999999</v>
      </c>
      <c r="E26" s="66">
        <f t="shared" si="0"/>
        <v>8</v>
      </c>
      <c r="F26" s="65">
        <f>VLOOKUP($A26,'Return Data'!$B$7:$R$2843,11,0)</f>
        <v>15.9237</v>
      </c>
      <c r="G26" s="66">
        <f t="shared" si="1"/>
        <v>8</v>
      </c>
      <c r="H26" s="65">
        <f>VLOOKUP($A26,'Return Data'!$B$7:$R$2843,12,0)</f>
        <v>16.342400000000001</v>
      </c>
      <c r="I26" s="66">
        <f t="shared" si="2"/>
        <v>4</v>
      </c>
      <c r="J26" s="65">
        <f>VLOOKUP($A26,'Return Data'!$B$7:$R$2843,13,0)</f>
        <v>21.009799999999998</v>
      </c>
      <c r="K26" s="66">
        <f t="shared" si="3"/>
        <v>4</v>
      </c>
      <c r="L26" s="65">
        <f>VLOOKUP($A26,'Return Data'!$B$7:$R$2843,17,0)</f>
        <v>14.4283</v>
      </c>
      <c r="M26" s="66">
        <f t="shared" si="4"/>
        <v>4</v>
      </c>
      <c r="N26" s="65">
        <f>VLOOKUP($A26,'Return Data'!$B$7:$R$2843,14,0)</f>
        <v>11.979699999999999</v>
      </c>
      <c r="O26" s="66">
        <f t="shared" si="5"/>
        <v>4</v>
      </c>
      <c r="P26" s="65">
        <f>VLOOKUP($A26,'Return Data'!$B$7:$R$2843,15,0)</f>
        <v>9.2283000000000008</v>
      </c>
      <c r="Q26" s="66">
        <f t="shared" si="6"/>
        <v>7</v>
      </c>
      <c r="R26" s="65">
        <f>VLOOKUP($A26,'Return Data'!$B$7:$R$2843,16,0)</f>
        <v>10.2066</v>
      </c>
      <c r="S26" s="67">
        <f t="shared" si="7"/>
        <v>6</v>
      </c>
    </row>
    <row r="27" spans="1:19" x14ac:dyDescent="0.3">
      <c r="A27" s="63" t="s">
        <v>1631</v>
      </c>
      <c r="B27" s="64">
        <f>VLOOKUP($A27,'Return Data'!$B$7:$R$2843,3,0)</f>
        <v>44452</v>
      </c>
      <c r="C27" s="65">
        <f>VLOOKUP($A27,'Return Data'!$B$7:$R$2843,4,0)</f>
        <v>23.580200000000001</v>
      </c>
      <c r="D27" s="65">
        <f>VLOOKUP($A27,'Return Data'!$B$7:$R$2843,10,0)</f>
        <v>10.984400000000001</v>
      </c>
      <c r="E27" s="66">
        <f t="shared" si="0"/>
        <v>19</v>
      </c>
      <c r="F27" s="65">
        <f>VLOOKUP($A27,'Return Data'!$B$7:$R$2843,11,0)</f>
        <v>10.7415</v>
      </c>
      <c r="G27" s="66">
        <f t="shared" si="1"/>
        <v>19</v>
      </c>
      <c r="H27" s="65">
        <f>VLOOKUP($A27,'Return Data'!$B$7:$R$2843,12,0)</f>
        <v>11.131399999999999</v>
      </c>
      <c r="I27" s="66">
        <f t="shared" si="2"/>
        <v>17</v>
      </c>
      <c r="J27" s="65">
        <f>VLOOKUP($A27,'Return Data'!$B$7:$R$2843,13,0)</f>
        <v>12.978899999999999</v>
      </c>
      <c r="K27" s="66">
        <f t="shared" si="3"/>
        <v>18</v>
      </c>
      <c r="L27" s="65">
        <f>VLOOKUP($A27,'Return Data'!$B$7:$R$2843,17,0)</f>
        <v>10.532400000000001</v>
      </c>
      <c r="M27" s="66">
        <f t="shared" si="4"/>
        <v>14</v>
      </c>
      <c r="N27" s="65">
        <f>VLOOKUP($A27,'Return Data'!$B$7:$R$2843,14,0)</f>
        <v>6.3230000000000004</v>
      </c>
      <c r="O27" s="66">
        <f t="shared" si="5"/>
        <v>19</v>
      </c>
      <c r="P27" s="65">
        <f>VLOOKUP($A27,'Return Data'!$B$7:$R$2843,15,0)</f>
        <v>6.4966999999999997</v>
      </c>
      <c r="Q27" s="66">
        <f t="shared" si="6"/>
        <v>19</v>
      </c>
      <c r="R27" s="65">
        <f>VLOOKUP($A27,'Return Data'!$B$7:$R$2843,16,0)</f>
        <v>8.1013999999999999</v>
      </c>
      <c r="S27" s="67">
        <f t="shared" si="7"/>
        <v>19</v>
      </c>
    </row>
    <row r="28" spans="1:19" x14ac:dyDescent="0.3">
      <c r="A28" s="63" t="s">
        <v>1632</v>
      </c>
      <c r="B28" s="64">
        <f>VLOOKUP($A28,'Return Data'!$B$7:$R$2843,3,0)</f>
        <v>44452</v>
      </c>
      <c r="C28" s="65">
        <f>VLOOKUP($A28,'Return Data'!$B$7:$R$2843,4,0)</f>
        <v>0.99639999999999995</v>
      </c>
      <c r="D28" s="65">
        <f>VLOOKUP($A28,'Return Data'!$B$7:$R$2843,10,0)</f>
        <v>10.979699999999999</v>
      </c>
      <c r="E28" s="66">
        <f t="shared" si="0"/>
        <v>20</v>
      </c>
      <c r="F28" s="65">
        <f>VLOOKUP($A28,'Return Data'!$B$7:$R$2843,11,0)</f>
        <v>11.305199999999999</v>
      </c>
      <c r="G28" s="66">
        <f t="shared" si="1"/>
        <v>17</v>
      </c>
      <c r="H28" s="65">
        <f>VLOOKUP($A28,'Return Data'!$B$7:$R$2843,12,0)</f>
        <v>-23.5609</v>
      </c>
      <c r="I28" s="66">
        <f t="shared" si="2"/>
        <v>22</v>
      </c>
      <c r="J28" s="65">
        <f>VLOOKUP($A28,'Return Data'!$B$7:$R$2843,13,0)</f>
        <v>-15.9909</v>
      </c>
      <c r="K28" s="66">
        <f t="shared" si="3"/>
        <v>22</v>
      </c>
      <c r="L28" s="65"/>
      <c r="M28" s="66"/>
      <c r="N28" s="65"/>
      <c r="O28" s="66"/>
      <c r="P28" s="65"/>
      <c r="Q28" s="66"/>
      <c r="R28" s="65">
        <f>VLOOKUP($A28,'Return Data'!$B$7:$R$2843,16,0)</f>
        <v>-7.7153</v>
      </c>
      <c r="S28" s="67">
        <f t="shared" si="7"/>
        <v>22</v>
      </c>
    </row>
    <row r="29" spans="1:19" x14ac:dyDescent="0.3">
      <c r="A29" s="63" t="s">
        <v>1633</v>
      </c>
      <c r="B29" s="64">
        <f>VLOOKUP($A29,'Return Data'!$B$7:$R$2843,3,0)</f>
        <v>44452</v>
      </c>
      <c r="C29" s="65">
        <f>VLOOKUP($A29,'Return Data'!$B$7:$R$2843,4,0)</f>
        <v>53.019500000000001</v>
      </c>
      <c r="D29" s="65">
        <f>VLOOKUP($A29,'Return Data'!$B$7:$R$2843,10,0)</f>
        <v>19.7241</v>
      </c>
      <c r="E29" s="66">
        <f t="shared" si="0"/>
        <v>1</v>
      </c>
      <c r="F29" s="65">
        <f>VLOOKUP($A29,'Return Data'!$B$7:$R$2843,11,0)</f>
        <v>17.306000000000001</v>
      </c>
      <c r="G29" s="66">
        <f t="shared" si="1"/>
        <v>2</v>
      </c>
      <c r="H29" s="65">
        <f>VLOOKUP($A29,'Return Data'!$B$7:$R$2843,12,0)</f>
        <v>15.577400000000001</v>
      </c>
      <c r="I29" s="66">
        <f t="shared" si="2"/>
        <v>6</v>
      </c>
      <c r="J29" s="65">
        <f>VLOOKUP($A29,'Return Data'!$B$7:$R$2843,13,0)</f>
        <v>21.0733</v>
      </c>
      <c r="K29" s="66">
        <f t="shared" si="3"/>
        <v>3</v>
      </c>
      <c r="L29" s="65">
        <f>VLOOKUP($A29,'Return Data'!$B$7:$R$2843,17,0)</f>
        <v>11.92</v>
      </c>
      <c r="M29" s="66">
        <f>RANK(L29,L$8:L$29,0)</f>
        <v>11</v>
      </c>
      <c r="N29" s="65">
        <f>VLOOKUP($A29,'Return Data'!$B$7:$R$2843,14,0)</f>
        <v>8.0667000000000009</v>
      </c>
      <c r="O29" s="66">
        <f>RANK(N29,N$8:N$29,0)</f>
        <v>18</v>
      </c>
      <c r="P29" s="65">
        <f>VLOOKUP($A29,'Return Data'!$B$7:$R$2843,15,0)</f>
        <v>8.3137000000000008</v>
      </c>
      <c r="Q29" s="66">
        <f>RANK(P29,P$8:P$29,0)</f>
        <v>12</v>
      </c>
      <c r="R29" s="65">
        <f>VLOOKUP($A29,'Return Data'!$B$7:$R$2843,16,0)</f>
        <v>9.9976000000000003</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14.191740909090909</v>
      </c>
      <c r="E31" s="74"/>
      <c r="F31" s="75">
        <f>AVERAGE(F8:F29)</f>
        <v>13.680004545454544</v>
      </c>
      <c r="G31" s="74"/>
      <c r="H31" s="75">
        <f>AVERAGE(H8:H29)</f>
        <v>11.67053181818182</v>
      </c>
      <c r="I31" s="74"/>
      <c r="J31" s="75">
        <f>AVERAGE(J8:J29)</f>
        <v>14.96530909090909</v>
      </c>
      <c r="K31" s="74"/>
      <c r="L31" s="75">
        <f>AVERAGE(L8:L29)</f>
        <v>11.489552380952381</v>
      </c>
      <c r="M31" s="74"/>
      <c r="N31" s="75">
        <f>AVERAGE(N8:N29)</f>
        <v>9.3214476190476212</v>
      </c>
      <c r="O31" s="74"/>
      <c r="P31" s="75">
        <f>AVERAGE(P8:P29)</f>
        <v>8.2972095238095243</v>
      </c>
      <c r="Q31" s="74"/>
      <c r="R31" s="75">
        <f>AVERAGE(R8:R29)</f>
        <v>8.7599227272727269</v>
      </c>
      <c r="S31" s="76"/>
    </row>
    <row r="32" spans="1:19" x14ac:dyDescent="0.3">
      <c r="A32" s="73" t="s">
        <v>28</v>
      </c>
      <c r="B32" s="74"/>
      <c r="C32" s="74"/>
      <c r="D32" s="75">
        <f>MIN(D8:D29)</f>
        <v>9.0371000000000006</v>
      </c>
      <c r="E32" s="74"/>
      <c r="F32" s="75">
        <f>MIN(F8:F29)</f>
        <v>7.8609999999999998</v>
      </c>
      <c r="G32" s="74"/>
      <c r="H32" s="75">
        <f>MIN(H8:H29)</f>
        <v>-23.5609</v>
      </c>
      <c r="I32" s="74"/>
      <c r="J32" s="75">
        <f>MIN(J8:J29)</f>
        <v>-15.9909</v>
      </c>
      <c r="K32" s="74"/>
      <c r="L32" s="75">
        <f>MIN(L8:L29)</f>
        <v>0.80940000000000001</v>
      </c>
      <c r="M32" s="74"/>
      <c r="N32" s="75">
        <f>MIN(N8:N29)</f>
        <v>1.9291</v>
      </c>
      <c r="O32" s="74"/>
      <c r="P32" s="75">
        <f>MIN(P8:P29)</f>
        <v>3.96</v>
      </c>
      <c r="Q32" s="74"/>
      <c r="R32" s="75">
        <f>MIN(R8:R29)</f>
        <v>-7.7153</v>
      </c>
      <c r="S32" s="76"/>
    </row>
    <row r="33" spans="1:19" ht="15" thickBot="1" x14ac:dyDescent="0.35">
      <c r="A33" s="77" t="s">
        <v>29</v>
      </c>
      <c r="B33" s="78"/>
      <c r="C33" s="78"/>
      <c r="D33" s="79">
        <f>MAX(D8:D29)</f>
        <v>19.7241</v>
      </c>
      <c r="E33" s="78"/>
      <c r="F33" s="79">
        <f>MAX(F8:F29)</f>
        <v>19.1113</v>
      </c>
      <c r="G33" s="78"/>
      <c r="H33" s="79">
        <f>MAX(H8:H29)</f>
        <v>20.096499999999999</v>
      </c>
      <c r="I33" s="78"/>
      <c r="J33" s="79">
        <f>MAX(J8:J29)</f>
        <v>24.811800000000002</v>
      </c>
      <c r="K33" s="78"/>
      <c r="L33" s="79">
        <f>MAX(L8:L29)</f>
        <v>16.200700000000001</v>
      </c>
      <c r="M33" s="78"/>
      <c r="N33" s="79">
        <f>MAX(N8:N29)</f>
        <v>13.412599999999999</v>
      </c>
      <c r="O33" s="78"/>
      <c r="P33" s="79">
        <f>MAX(P8:P29)</f>
        <v>10.676500000000001</v>
      </c>
      <c r="Q33" s="78"/>
      <c r="R33" s="79">
        <f>MAX(R8:R29)</f>
        <v>11.400700000000001</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44452</v>
      </c>
      <c r="C8" s="65">
        <f>VLOOKUP($A8,'Return Data'!$B$7:$R$2843,4,0)</f>
        <v>49.675199999999997</v>
      </c>
      <c r="D8" s="65">
        <f>VLOOKUP($A8,'Return Data'!$B$7:$R$2843,10,0)</f>
        <v>16.966799999999999</v>
      </c>
      <c r="E8" s="66">
        <f t="shared" ref="E8:E29" si="0">RANK(D8,D$8:D$29,0)</f>
        <v>3</v>
      </c>
      <c r="F8" s="65">
        <f>VLOOKUP($A8,'Return Data'!$B$7:$R$2843,11,0)</f>
        <v>14.3064</v>
      </c>
      <c r="G8" s="66">
        <f t="shared" ref="G8:G29" si="1">RANK(F8,F$8:F$29,0)</f>
        <v>9</v>
      </c>
      <c r="H8" s="65">
        <f>VLOOKUP($A8,'Return Data'!$B$7:$R$2843,12,0)</f>
        <v>19.143799999999999</v>
      </c>
      <c r="I8" s="66">
        <f t="shared" ref="I8:I29" si="2">RANK(H8,H$8:H$29,0)</f>
        <v>1</v>
      </c>
      <c r="J8" s="65">
        <f>VLOOKUP($A8,'Return Data'!$B$7:$R$2843,13,0)</f>
        <v>23.784099999999999</v>
      </c>
      <c r="K8" s="66">
        <f t="shared" ref="K8:K29" si="3">RANK(J8,J$8:J$29,0)</f>
        <v>1</v>
      </c>
      <c r="L8" s="65">
        <f>VLOOKUP($A8,'Return Data'!$B$7:$R$2843,17,0)</f>
        <v>12.438599999999999</v>
      </c>
      <c r="M8" s="66">
        <f t="shared" ref="M8:M27" si="4">RANK(L8,L$8:L$29,0)</f>
        <v>5</v>
      </c>
      <c r="N8" s="65">
        <f>VLOOKUP($A8,'Return Data'!$B$7:$R$2843,14,0)</f>
        <v>8.7698</v>
      </c>
      <c r="O8" s="66">
        <f t="shared" ref="O8:O27" si="5">RANK(N8,N$8:N$29,0)</f>
        <v>9</v>
      </c>
      <c r="P8" s="65">
        <f>VLOOKUP($A8,'Return Data'!$B$7:$R$2843,15,0)</f>
        <v>7.8380999999999998</v>
      </c>
      <c r="Q8" s="66">
        <f t="shared" ref="Q8:Q27" si="6">RANK(P8,P$8:P$29,0)</f>
        <v>8</v>
      </c>
      <c r="R8" s="65">
        <f>VLOOKUP($A8,'Return Data'!$B$7:$R$2843,16,0)</f>
        <v>9.6945999999999994</v>
      </c>
      <c r="S8" s="67">
        <f t="shared" ref="S8:S29" si="7">RANK(R8,R$8:R$29,0)</f>
        <v>3</v>
      </c>
    </row>
    <row r="9" spans="1:20" x14ac:dyDescent="0.3">
      <c r="A9" s="63" t="s">
        <v>1635</v>
      </c>
      <c r="B9" s="64">
        <f>VLOOKUP($A9,'Return Data'!$B$7:$R$2843,3,0)</f>
        <v>44452</v>
      </c>
      <c r="C9" s="65">
        <f>VLOOKUP($A9,'Return Data'!$B$7:$R$2843,4,0)</f>
        <v>24.162299999999998</v>
      </c>
      <c r="D9" s="65">
        <f>VLOOKUP($A9,'Return Data'!$B$7:$R$2843,10,0)</f>
        <v>17.166799999999999</v>
      </c>
      <c r="E9" s="66">
        <f t="shared" si="0"/>
        <v>2</v>
      </c>
      <c r="F9" s="65">
        <f>VLOOKUP($A9,'Return Data'!$B$7:$R$2843,11,0)</f>
        <v>15.6638</v>
      </c>
      <c r="G9" s="66">
        <f t="shared" si="1"/>
        <v>5</v>
      </c>
      <c r="H9" s="65">
        <f>VLOOKUP($A9,'Return Data'!$B$7:$R$2843,12,0)</f>
        <v>13.7172</v>
      </c>
      <c r="I9" s="66">
        <f t="shared" si="2"/>
        <v>7</v>
      </c>
      <c r="J9" s="65">
        <f>VLOOKUP($A9,'Return Data'!$B$7:$R$2843,13,0)</f>
        <v>17.065000000000001</v>
      </c>
      <c r="K9" s="66">
        <f t="shared" si="3"/>
        <v>6</v>
      </c>
      <c r="L9" s="65">
        <f>VLOOKUP($A9,'Return Data'!$B$7:$R$2843,17,0)</f>
        <v>13.4307</v>
      </c>
      <c r="M9" s="66">
        <f t="shared" si="4"/>
        <v>4</v>
      </c>
      <c r="N9" s="65">
        <f>VLOOKUP($A9,'Return Data'!$B$7:$R$2843,14,0)</f>
        <v>8.3318999999999992</v>
      </c>
      <c r="O9" s="66">
        <f t="shared" si="5"/>
        <v>12</v>
      </c>
      <c r="P9" s="65">
        <f>VLOOKUP($A9,'Return Data'!$B$7:$R$2843,15,0)</f>
        <v>7.5926</v>
      </c>
      <c r="Q9" s="66">
        <f t="shared" si="6"/>
        <v>9</v>
      </c>
      <c r="R9" s="65">
        <f>VLOOKUP($A9,'Return Data'!$B$7:$R$2843,16,0)</f>
        <v>8.2184000000000008</v>
      </c>
      <c r="S9" s="67">
        <f t="shared" si="7"/>
        <v>15</v>
      </c>
    </row>
    <row r="10" spans="1:20" x14ac:dyDescent="0.3">
      <c r="A10" s="63" t="s">
        <v>1636</v>
      </c>
      <c r="B10" s="64">
        <f>VLOOKUP($A10,'Return Data'!$B$7:$R$2843,3,0)</f>
        <v>44452</v>
      </c>
      <c r="C10" s="65">
        <f>VLOOKUP($A10,'Return Data'!$B$7:$R$2843,4,0)</f>
        <v>30.582899999999999</v>
      </c>
      <c r="D10" s="65">
        <f>VLOOKUP($A10,'Return Data'!$B$7:$R$2843,10,0)</f>
        <v>11.3116</v>
      </c>
      <c r="E10" s="66">
        <f t="shared" si="0"/>
        <v>17</v>
      </c>
      <c r="F10" s="65">
        <f>VLOOKUP($A10,'Return Data'!$B$7:$R$2843,11,0)</f>
        <v>9.2894000000000005</v>
      </c>
      <c r="G10" s="66">
        <f t="shared" si="1"/>
        <v>20</v>
      </c>
      <c r="H10" s="65">
        <f>VLOOKUP($A10,'Return Data'!$B$7:$R$2843,12,0)</f>
        <v>8.0922999999999998</v>
      </c>
      <c r="I10" s="66">
        <f t="shared" si="2"/>
        <v>21</v>
      </c>
      <c r="J10" s="65">
        <f>VLOOKUP($A10,'Return Data'!$B$7:$R$2843,13,0)</f>
        <v>10.833</v>
      </c>
      <c r="K10" s="66">
        <f t="shared" si="3"/>
        <v>20</v>
      </c>
      <c r="L10" s="65">
        <f>VLOOKUP($A10,'Return Data'!$B$7:$R$2843,17,0)</f>
        <v>10.214600000000001</v>
      </c>
      <c r="M10" s="66">
        <f t="shared" si="4"/>
        <v>12</v>
      </c>
      <c r="N10" s="65">
        <f>VLOOKUP($A10,'Return Data'!$B$7:$R$2843,14,0)</f>
        <v>11.4419</v>
      </c>
      <c r="O10" s="66">
        <f t="shared" si="5"/>
        <v>3</v>
      </c>
      <c r="P10" s="65">
        <f>VLOOKUP($A10,'Return Data'!$B$7:$R$2843,15,0)</f>
        <v>8.4339999999999993</v>
      </c>
      <c r="Q10" s="66">
        <f t="shared" si="6"/>
        <v>4</v>
      </c>
      <c r="R10" s="65">
        <f>VLOOKUP($A10,'Return Data'!$B$7:$R$2843,16,0)</f>
        <v>6.7865000000000002</v>
      </c>
      <c r="S10" s="67">
        <f t="shared" si="7"/>
        <v>20</v>
      </c>
    </row>
    <row r="11" spans="1:20" x14ac:dyDescent="0.3">
      <c r="A11" s="63" t="s">
        <v>1637</v>
      </c>
      <c r="B11" s="64">
        <f>VLOOKUP($A11,'Return Data'!$B$7:$R$2843,3,0)</f>
        <v>44452</v>
      </c>
      <c r="C11" s="65">
        <f>VLOOKUP($A11,'Return Data'!$B$7:$R$2843,4,0)</f>
        <v>34.800899999999999</v>
      </c>
      <c r="D11" s="65">
        <f>VLOOKUP($A11,'Return Data'!$B$7:$R$2843,10,0)</f>
        <v>11.399100000000001</v>
      </c>
      <c r="E11" s="66">
        <f t="shared" si="0"/>
        <v>16</v>
      </c>
      <c r="F11" s="65">
        <f>VLOOKUP($A11,'Return Data'!$B$7:$R$2843,11,0)</f>
        <v>10.405099999999999</v>
      </c>
      <c r="G11" s="66">
        <f t="shared" si="1"/>
        <v>17</v>
      </c>
      <c r="H11" s="65">
        <f>VLOOKUP($A11,'Return Data'!$B$7:$R$2843,12,0)</f>
        <v>10.3772</v>
      </c>
      <c r="I11" s="66">
        <f t="shared" si="2"/>
        <v>15</v>
      </c>
      <c r="J11" s="65">
        <f>VLOOKUP($A11,'Return Data'!$B$7:$R$2843,13,0)</f>
        <v>12.4541</v>
      </c>
      <c r="K11" s="66">
        <f t="shared" si="3"/>
        <v>16</v>
      </c>
      <c r="L11" s="65">
        <f>VLOOKUP($A11,'Return Data'!$B$7:$R$2843,17,0)</f>
        <v>9.4641000000000002</v>
      </c>
      <c r="M11" s="66">
        <f t="shared" si="4"/>
        <v>14</v>
      </c>
      <c r="N11" s="65">
        <f>VLOOKUP($A11,'Return Data'!$B$7:$R$2843,14,0)</f>
        <v>8.4037000000000006</v>
      </c>
      <c r="O11" s="66">
        <f t="shared" si="5"/>
        <v>11</v>
      </c>
      <c r="P11" s="65">
        <f>VLOOKUP($A11,'Return Data'!$B$7:$R$2843,15,0)</f>
        <v>7.2991999999999999</v>
      </c>
      <c r="Q11" s="66">
        <f t="shared" si="6"/>
        <v>11</v>
      </c>
      <c r="R11" s="65">
        <f>VLOOKUP($A11,'Return Data'!$B$7:$R$2843,16,0)</f>
        <v>7.6189999999999998</v>
      </c>
      <c r="S11" s="67">
        <f t="shared" si="7"/>
        <v>16</v>
      </c>
    </row>
    <row r="12" spans="1:20" x14ac:dyDescent="0.3">
      <c r="A12" s="63" t="s">
        <v>1638</v>
      </c>
      <c r="B12" s="64">
        <f>VLOOKUP($A12,'Return Data'!$B$7:$R$2843,3,0)</f>
        <v>44452</v>
      </c>
      <c r="C12" s="65">
        <f>VLOOKUP($A12,'Return Data'!$B$7:$R$2843,4,0)</f>
        <v>22.9392</v>
      </c>
      <c r="D12" s="65">
        <f>VLOOKUP($A12,'Return Data'!$B$7:$R$2843,10,0)</f>
        <v>16.473800000000001</v>
      </c>
      <c r="E12" s="66">
        <f t="shared" si="0"/>
        <v>4</v>
      </c>
      <c r="F12" s="65">
        <f>VLOOKUP($A12,'Return Data'!$B$7:$R$2843,11,0)</f>
        <v>15.7637</v>
      </c>
      <c r="G12" s="66">
        <f t="shared" si="1"/>
        <v>4</v>
      </c>
      <c r="H12" s="65">
        <f>VLOOKUP($A12,'Return Data'!$B$7:$R$2843,12,0)</f>
        <v>11.844900000000001</v>
      </c>
      <c r="I12" s="66">
        <f t="shared" si="2"/>
        <v>9</v>
      </c>
      <c r="J12" s="65">
        <f>VLOOKUP($A12,'Return Data'!$B$7:$R$2843,13,0)</f>
        <v>13.1159</v>
      </c>
      <c r="K12" s="66">
        <f t="shared" si="3"/>
        <v>15</v>
      </c>
      <c r="L12" s="65">
        <f>VLOOKUP($A12,'Return Data'!$B$7:$R$2843,17,0)</f>
        <v>11.598699999999999</v>
      </c>
      <c r="M12" s="66">
        <f t="shared" si="4"/>
        <v>8</v>
      </c>
      <c r="N12" s="65">
        <f>VLOOKUP($A12,'Return Data'!$B$7:$R$2843,14,0)</f>
        <v>3.008</v>
      </c>
      <c r="O12" s="66">
        <f t="shared" si="5"/>
        <v>20</v>
      </c>
      <c r="P12" s="65">
        <f>VLOOKUP($A12,'Return Data'!$B$7:$R$2843,15,0)</f>
        <v>4.5507999999999997</v>
      </c>
      <c r="Q12" s="66">
        <f t="shared" si="6"/>
        <v>20</v>
      </c>
      <c r="R12" s="65">
        <f>VLOOKUP($A12,'Return Data'!$B$7:$R$2843,16,0)</f>
        <v>6.8684000000000003</v>
      </c>
      <c r="S12" s="67">
        <f t="shared" si="7"/>
        <v>19</v>
      </c>
    </row>
    <row r="13" spans="1:20" x14ac:dyDescent="0.3">
      <c r="A13" s="63" t="s">
        <v>1639</v>
      </c>
      <c r="B13" s="64">
        <f>VLOOKUP($A13,'Return Data'!$B$7:$R$2843,3,0)</f>
        <v>44452</v>
      </c>
      <c r="C13" s="65">
        <f>VLOOKUP($A13,'Return Data'!$B$7:$R$2843,4,0)</f>
        <v>86.589821007762694</v>
      </c>
      <c r="D13" s="65">
        <f>VLOOKUP($A13,'Return Data'!$B$7:$R$2843,10,0)</f>
        <v>15.7842</v>
      </c>
      <c r="E13" s="66">
        <f t="shared" si="0"/>
        <v>5</v>
      </c>
      <c r="F13" s="65">
        <f>VLOOKUP($A13,'Return Data'!$B$7:$R$2843,11,0)</f>
        <v>14.9171</v>
      </c>
      <c r="G13" s="66">
        <f t="shared" si="1"/>
        <v>7</v>
      </c>
      <c r="H13" s="65">
        <f>VLOOKUP($A13,'Return Data'!$B$7:$R$2843,12,0)</f>
        <v>14.2087</v>
      </c>
      <c r="I13" s="66">
        <f t="shared" si="2"/>
        <v>6</v>
      </c>
      <c r="J13" s="65">
        <f>VLOOKUP($A13,'Return Data'!$B$7:$R$2843,13,0)</f>
        <v>16.161200000000001</v>
      </c>
      <c r="K13" s="66">
        <f t="shared" si="3"/>
        <v>7</v>
      </c>
      <c r="L13" s="65">
        <f>VLOOKUP($A13,'Return Data'!$B$7:$R$2843,17,0)</f>
        <v>13.918900000000001</v>
      </c>
      <c r="M13" s="66">
        <f t="shared" si="4"/>
        <v>2</v>
      </c>
      <c r="N13" s="65">
        <f>VLOOKUP($A13,'Return Data'!$B$7:$R$2843,14,0)</f>
        <v>11.9489</v>
      </c>
      <c r="O13" s="66">
        <f t="shared" si="5"/>
        <v>2</v>
      </c>
      <c r="P13" s="65">
        <f>VLOOKUP($A13,'Return Data'!$B$7:$R$2843,15,0)</f>
        <v>9.0967000000000002</v>
      </c>
      <c r="Q13" s="66">
        <f t="shared" si="6"/>
        <v>3</v>
      </c>
      <c r="R13" s="65">
        <f>VLOOKUP($A13,'Return Data'!$B$7:$R$2843,16,0)</f>
        <v>8.6567000000000007</v>
      </c>
      <c r="S13" s="67">
        <f t="shared" si="7"/>
        <v>8</v>
      </c>
    </row>
    <row r="14" spans="1:20" x14ac:dyDescent="0.3">
      <c r="A14" s="63" t="s">
        <v>1640</v>
      </c>
      <c r="B14" s="64">
        <f>VLOOKUP($A14,'Return Data'!$B$7:$R$2843,3,0)</f>
        <v>44452</v>
      </c>
      <c r="C14" s="65">
        <f>VLOOKUP($A14,'Return Data'!$B$7:$R$2843,4,0)</f>
        <v>44.013599999999997</v>
      </c>
      <c r="D14" s="65">
        <f>VLOOKUP($A14,'Return Data'!$B$7:$R$2843,10,0)</f>
        <v>12.0776</v>
      </c>
      <c r="E14" s="66">
        <f t="shared" si="0"/>
        <v>13</v>
      </c>
      <c r="F14" s="65">
        <f>VLOOKUP($A14,'Return Data'!$B$7:$R$2843,11,0)</f>
        <v>14.573700000000001</v>
      </c>
      <c r="G14" s="66">
        <f t="shared" si="1"/>
        <v>8</v>
      </c>
      <c r="H14" s="65">
        <f>VLOOKUP($A14,'Return Data'!$B$7:$R$2843,12,0)</f>
        <v>12.8825</v>
      </c>
      <c r="I14" s="66">
        <f t="shared" si="2"/>
        <v>8</v>
      </c>
      <c r="J14" s="65">
        <f>VLOOKUP($A14,'Return Data'!$B$7:$R$2843,13,0)</f>
        <v>15.8695</v>
      </c>
      <c r="K14" s="66">
        <f t="shared" si="3"/>
        <v>8</v>
      </c>
      <c r="L14" s="65">
        <f>VLOOKUP($A14,'Return Data'!$B$7:$R$2843,17,0)</f>
        <v>10.8977</v>
      </c>
      <c r="M14" s="66">
        <f t="shared" si="4"/>
        <v>10</v>
      </c>
      <c r="N14" s="65">
        <f>VLOOKUP($A14,'Return Data'!$B$7:$R$2843,14,0)</f>
        <v>7.0648999999999997</v>
      </c>
      <c r="O14" s="66">
        <f t="shared" si="5"/>
        <v>16</v>
      </c>
      <c r="P14" s="65">
        <f>VLOOKUP($A14,'Return Data'!$B$7:$R$2843,15,0)</f>
        <v>6.1184000000000003</v>
      </c>
      <c r="Q14" s="66">
        <f t="shared" si="6"/>
        <v>17</v>
      </c>
      <c r="R14" s="65">
        <f>VLOOKUP($A14,'Return Data'!$B$7:$R$2843,16,0)</f>
        <v>8.9605999999999995</v>
      </c>
      <c r="S14" s="67">
        <f t="shared" si="7"/>
        <v>7</v>
      </c>
    </row>
    <row r="15" spans="1:20" x14ac:dyDescent="0.3">
      <c r="A15" s="63" t="s">
        <v>1641</v>
      </c>
      <c r="B15" s="64">
        <f>VLOOKUP($A15,'Return Data'!$B$7:$R$2843,3,0)</f>
        <v>44452</v>
      </c>
      <c r="C15" s="65">
        <f>VLOOKUP($A15,'Return Data'!$B$7:$R$2843,4,0)</f>
        <v>67.760300000000001</v>
      </c>
      <c r="D15" s="65">
        <f>VLOOKUP($A15,'Return Data'!$B$7:$R$2843,10,0)</f>
        <v>8.8580000000000005</v>
      </c>
      <c r="E15" s="66">
        <f t="shared" si="0"/>
        <v>21</v>
      </c>
      <c r="F15" s="65">
        <f>VLOOKUP($A15,'Return Data'!$B$7:$R$2843,11,0)</f>
        <v>11.001099999999999</v>
      </c>
      <c r="G15" s="66">
        <f t="shared" si="1"/>
        <v>16</v>
      </c>
      <c r="H15" s="65">
        <f>VLOOKUP($A15,'Return Data'!$B$7:$R$2843,12,0)</f>
        <v>11.0913</v>
      </c>
      <c r="I15" s="66">
        <f t="shared" si="2"/>
        <v>14</v>
      </c>
      <c r="J15" s="65">
        <f>VLOOKUP($A15,'Return Data'!$B$7:$R$2843,13,0)</f>
        <v>14.8713</v>
      </c>
      <c r="K15" s="66">
        <f t="shared" si="3"/>
        <v>9</v>
      </c>
      <c r="L15" s="65">
        <f>VLOOKUP($A15,'Return Data'!$B$7:$R$2843,17,0)</f>
        <v>9.1736000000000004</v>
      </c>
      <c r="M15" s="66">
        <f t="shared" si="4"/>
        <v>17</v>
      </c>
      <c r="N15" s="65">
        <f>VLOOKUP($A15,'Return Data'!$B$7:$R$2843,14,0)</f>
        <v>8.1648999999999994</v>
      </c>
      <c r="O15" s="66">
        <f t="shared" si="5"/>
        <v>14</v>
      </c>
      <c r="P15" s="65">
        <f>VLOOKUP($A15,'Return Data'!$B$7:$R$2843,15,0)</f>
        <v>6.7221000000000002</v>
      </c>
      <c r="Q15" s="66">
        <f t="shared" si="6"/>
        <v>16</v>
      </c>
      <c r="R15" s="65">
        <f>VLOOKUP($A15,'Return Data'!$B$7:$R$2843,16,0)</f>
        <v>9.5524000000000004</v>
      </c>
      <c r="S15" s="67">
        <f t="shared" si="7"/>
        <v>4</v>
      </c>
    </row>
    <row r="16" spans="1:20" x14ac:dyDescent="0.3">
      <c r="A16" s="63" t="s">
        <v>1643</v>
      </c>
      <c r="B16" s="64">
        <f>VLOOKUP($A16,'Return Data'!$B$7:$R$2843,3,0)</f>
        <v>44452</v>
      </c>
      <c r="C16" s="65">
        <f>VLOOKUP($A16,'Return Data'!$B$7:$R$2843,4,0)</f>
        <v>58.388199999999998</v>
      </c>
      <c r="D16" s="65">
        <f>VLOOKUP($A16,'Return Data'!$B$7:$R$2843,10,0)</f>
        <v>11.507</v>
      </c>
      <c r="E16" s="66">
        <f t="shared" si="0"/>
        <v>15</v>
      </c>
      <c r="F16" s="65">
        <f>VLOOKUP($A16,'Return Data'!$B$7:$R$2843,11,0)</f>
        <v>16.064599999999999</v>
      </c>
      <c r="G16" s="66">
        <f t="shared" si="1"/>
        <v>3</v>
      </c>
      <c r="H16" s="65">
        <f>VLOOKUP($A16,'Return Data'!$B$7:$R$2843,12,0)</f>
        <v>16.8218</v>
      </c>
      <c r="I16" s="66">
        <f t="shared" si="2"/>
        <v>2</v>
      </c>
      <c r="J16" s="65">
        <f>VLOOKUP($A16,'Return Data'!$B$7:$R$2843,13,0)</f>
        <v>20.851700000000001</v>
      </c>
      <c r="K16" s="66">
        <f t="shared" si="3"/>
        <v>2</v>
      </c>
      <c r="L16" s="65">
        <f>VLOOKUP($A16,'Return Data'!$B$7:$R$2843,17,0)</f>
        <v>12.335000000000001</v>
      </c>
      <c r="M16" s="66">
        <f t="shared" si="4"/>
        <v>6</v>
      </c>
      <c r="N16" s="65">
        <f>VLOOKUP($A16,'Return Data'!$B$7:$R$2843,14,0)</f>
        <v>10.361700000000001</v>
      </c>
      <c r="O16" s="66">
        <f t="shared" si="5"/>
        <v>5</v>
      </c>
      <c r="P16" s="65">
        <f>VLOOKUP($A16,'Return Data'!$B$7:$R$2843,15,0)</f>
        <v>8.2173999999999996</v>
      </c>
      <c r="Q16" s="66">
        <f t="shared" si="6"/>
        <v>7</v>
      </c>
      <c r="R16" s="65">
        <f>VLOOKUP($A16,'Return Data'!$B$7:$R$2843,16,0)</f>
        <v>10.4651</v>
      </c>
      <c r="S16" s="67">
        <f t="shared" si="7"/>
        <v>1</v>
      </c>
    </row>
    <row r="17" spans="1:19" x14ac:dyDescent="0.3">
      <c r="A17" s="63" t="s">
        <v>1644</v>
      </c>
      <c r="B17" s="64">
        <f>VLOOKUP($A17,'Return Data'!$B$7:$R$2843,3,0)</f>
        <v>44452</v>
      </c>
      <c r="C17" s="65">
        <f>VLOOKUP($A17,'Return Data'!$B$7:$R$2843,4,0)</f>
        <v>45.7502</v>
      </c>
      <c r="D17" s="65">
        <f>VLOOKUP($A17,'Return Data'!$B$7:$R$2843,10,0)</f>
        <v>13.717700000000001</v>
      </c>
      <c r="E17" s="66">
        <f t="shared" si="0"/>
        <v>11</v>
      </c>
      <c r="F17" s="65">
        <f>VLOOKUP($A17,'Return Data'!$B$7:$R$2843,11,0)</f>
        <v>13.4963</v>
      </c>
      <c r="G17" s="66">
        <f t="shared" si="1"/>
        <v>10</v>
      </c>
      <c r="H17" s="65">
        <f>VLOOKUP($A17,'Return Data'!$B$7:$R$2843,12,0)</f>
        <v>11.1647</v>
      </c>
      <c r="I17" s="66">
        <f t="shared" si="2"/>
        <v>12</v>
      </c>
      <c r="J17" s="65">
        <f>VLOOKUP($A17,'Return Data'!$B$7:$R$2843,13,0)</f>
        <v>14.752800000000001</v>
      </c>
      <c r="K17" s="66">
        <f t="shared" si="3"/>
        <v>10</v>
      </c>
      <c r="L17" s="65">
        <f>VLOOKUP($A17,'Return Data'!$B$7:$R$2843,17,0)</f>
        <v>10.550800000000001</v>
      </c>
      <c r="M17" s="66">
        <f t="shared" si="4"/>
        <v>11</v>
      </c>
      <c r="N17" s="65">
        <f>VLOOKUP($A17,'Return Data'!$B$7:$R$2843,14,0)</f>
        <v>9.4895999999999994</v>
      </c>
      <c r="O17" s="66">
        <f t="shared" si="5"/>
        <v>7</v>
      </c>
      <c r="P17" s="65">
        <f>VLOOKUP($A17,'Return Data'!$B$7:$R$2843,15,0)</f>
        <v>7.2546999999999997</v>
      </c>
      <c r="Q17" s="66">
        <f t="shared" si="6"/>
        <v>13</v>
      </c>
      <c r="R17" s="65">
        <f>VLOOKUP($A17,'Return Data'!$B$7:$R$2843,16,0)</f>
        <v>9.0432000000000006</v>
      </c>
      <c r="S17" s="67">
        <f t="shared" si="7"/>
        <v>6</v>
      </c>
    </row>
    <row r="18" spans="1:19" x14ac:dyDescent="0.3">
      <c r="A18" s="63" t="s">
        <v>1645</v>
      </c>
      <c r="B18" s="64">
        <f>VLOOKUP($A18,'Return Data'!$B$7:$R$2843,3,0)</f>
        <v>44452</v>
      </c>
      <c r="C18" s="65">
        <f>VLOOKUP($A18,'Return Data'!$B$7:$R$2843,4,0)</f>
        <v>54.299900000000001</v>
      </c>
      <c r="D18" s="65">
        <f>VLOOKUP($A18,'Return Data'!$B$7:$R$2843,10,0)</f>
        <v>13.776400000000001</v>
      </c>
      <c r="E18" s="66">
        <f t="shared" si="0"/>
        <v>9</v>
      </c>
      <c r="F18" s="65">
        <f>VLOOKUP($A18,'Return Data'!$B$7:$R$2843,11,0)</f>
        <v>12.1999</v>
      </c>
      <c r="G18" s="66">
        <f t="shared" si="1"/>
        <v>13</v>
      </c>
      <c r="H18" s="65">
        <f>VLOOKUP($A18,'Return Data'!$B$7:$R$2843,12,0)</f>
        <v>11.391</v>
      </c>
      <c r="I18" s="66">
        <f t="shared" si="2"/>
        <v>11</v>
      </c>
      <c r="J18" s="65">
        <f>VLOOKUP($A18,'Return Data'!$B$7:$R$2843,13,0)</f>
        <v>14.0626</v>
      </c>
      <c r="K18" s="66">
        <f t="shared" si="3"/>
        <v>12</v>
      </c>
      <c r="L18" s="65">
        <f>VLOOKUP($A18,'Return Data'!$B$7:$R$2843,17,0)</f>
        <v>11.771699999999999</v>
      </c>
      <c r="M18" s="66">
        <f t="shared" si="4"/>
        <v>7</v>
      </c>
      <c r="N18" s="65">
        <f>VLOOKUP($A18,'Return Data'!$B$7:$R$2843,14,0)</f>
        <v>10.343400000000001</v>
      </c>
      <c r="O18" s="66">
        <f t="shared" si="5"/>
        <v>6</v>
      </c>
      <c r="P18" s="65">
        <f>VLOOKUP($A18,'Return Data'!$B$7:$R$2843,15,0)</f>
        <v>9.4588000000000001</v>
      </c>
      <c r="Q18" s="66">
        <f t="shared" si="6"/>
        <v>1</v>
      </c>
      <c r="R18" s="65">
        <f>VLOOKUP($A18,'Return Data'!$B$7:$R$2843,16,0)</f>
        <v>10.170199999999999</v>
      </c>
      <c r="S18" s="67">
        <f t="shared" si="7"/>
        <v>2</v>
      </c>
    </row>
    <row r="19" spans="1:19" x14ac:dyDescent="0.3">
      <c r="A19" s="63" t="s">
        <v>1646</v>
      </c>
      <c r="B19" s="64">
        <f>VLOOKUP($A19,'Return Data'!$B$7:$R$2843,3,0)</f>
        <v>44452</v>
      </c>
      <c r="C19" s="65">
        <f>VLOOKUP($A19,'Return Data'!$B$7:$R$2843,4,0)</f>
        <v>25.994399999999999</v>
      </c>
      <c r="D19" s="65">
        <f>VLOOKUP($A19,'Return Data'!$B$7:$R$2843,10,0)</f>
        <v>12.1294</v>
      </c>
      <c r="E19" s="66">
        <f t="shared" si="0"/>
        <v>12</v>
      </c>
      <c r="F19" s="65">
        <f>VLOOKUP($A19,'Return Data'!$B$7:$R$2843,11,0)</f>
        <v>10.2948</v>
      </c>
      <c r="G19" s="66">
        <f t="shared" si="1"/>
        <v>18</v>
      </c>
      <c r="H19" s="65">
        <f>VLOOKUP($A19,'Return Data'!$B$7:$R$2843,12,0)</f>
        <v>9.0741999999999994</v>
      </c>
      <c r="I19" s="66">
        <f t="shared" si="2"/>
        <v>19</v>
      </c>
      <c r="J19" s="65">
        <f>VLOOKUP($A19,'Return Data'!$B$7:$R$2843,13,0)</f>
        <v>11.527100000000001</v>
      </c>
      <c r="K19" s="66">
        <f t="shared" si="3"/>
        <v>19</v>
      </c>
      <c r="L19" s="65">
        <f>VLOOKUP($A19,'Return Data'!$B$7:$R$2843,17,0)</f>
        <v>8.9158000000000008</v>
      </c>
      <c r="M19" s="66">
        <f t="shared" si="4"/>
        <v>18</v>
      </c>
      <c r="N19" s="65">
        <f>VLOOKUP($A19,'Return Data'!$B$7:$R$2843,14,0)</f>
        <v>8.1768999999999998</v>
      </c>
      <c r="O19" s="66">
        <f t="shared" si="5"/>
        <v>13</v>
      </c>
      <c r="P19" s="65">
        <f>VLOOKUP($A19,'Return Data'!$B$7:$R$2843,15,0)</f>
        <v>7.0256999999999996</v>
      </c>
      <c r="Q19" s="66">
        <f t="shared" si="6"/>
        <v>14</v>
      </c>
      <c r="R19" s="65">
        <f>VLOOKUP($A19,'Return Data'!$B$7:$R$2843,16,0)</f>
        <v>8.6178000000000008</v>
      </c>
      <c r="S19" s="67">
        <f t="shared" si="7"/>
        <v>10</v>
      </c>
    </row>
    <row r="20" spans="1:19" x14ac:dyDescent="0.3">
      <c r="A20" s="63" t="s">
        <v>1647</v>
      </c>
      <c r="B20" s="64">
        <f>VLOOKUP($A20,'Return Data'!$B$7:$R$2843,3,0)</f>
        <v>44452</v>
      </c>
      <c r="C20" s="65">
        <f>VLOOKUP($A20,'Return Data'!$B$7:$R$2843,4,0)</f>
        <v>15.9445</v>
      </c>
      <c r="D20" s="65">
        <f>VLOOKUP($A20,'Return Data'!$B$7:$R$2843,10,0)</f>
        <v>7.2488000000000001</v>
      </c>
      <c r="E20" s="66">
        <f t="shared" si="0"/>
        <v>22</v>
      </c>
      <c r="F20" s="65">
        <f>VLOOKUP($A20,'Return Data'!$B$7:$R$2843,11,0)</f>
        <v>6.0529000000000002</v>
      </c>
      <c r="G20" s="66">
        <f t="shared" si="1"/>
        <v>22</v>
      </c>
      <c r="H20" s="65">
        <f>VLOOKUP($A20,'Return Data'!$B$7:$R$2843,12,0)</f>
        <v>9.2544000000000004</v>
      </c>
      <c r="I20" s="66">
        <f t="shared" si="2"/>
        <v>18</v>
      </c>
      <c r="J20" s="65">
        <f>VLOOKUP($A20,'Return Data'!$B$7:$R$2843,13,0)</f>
        <v>14.0837</v>
      </c>
      <c r="K20" s="66">
        <f t="shared" si="3"/>
        <v>11</v>
      </c>
      <c r="L20" s="65">
        <f>VLOOKUP($A20,'Return Data'!$B$7:$R$2843,17,0)</f>
        <v>8.1496999999999993</v>
      </c>
      <c r="M20" s="66">
        <f t="shared" si="4"/>
        <v>19</v>
      </c>
      <c r="N20" s="65">
        <f>VLOOKUP($A20,'Return Data'!$B$7:$R$2843,14,0)</f>
        <v>6.9702999999999999</v>
      </c>
      <c r="O20" s="66">
        <f t="shared" si="5"/>
        <v>17</v>
      </c>
      <c r="P20" s="65">
        <f>VLOOKUP($A20,'Return Data'!$B$7:$R$2843,15,0)</f>
        <v>8.2233000000000001</v>
      </c>
      <c r="Q20" s="66">
        <f t="shared" si="6"/>
        <v>6</v>
      </c>
      <c r="R20" s="65">
        <f>VLOOKUP($A20,'Return Data'!$B$7:$R$2843,16,0)</f>
        <v>8.3965999999999994</v>
      </c>
      <c r="S20" s="67">
        <f t="shared" si="7"/>
        <v>12</v>
      </c>
    </row>
    <row r="21" spans="1:19" x14ac:dyDescent="0.3">
      <c r="A21" s="63" t="s">
        <v>1648</v>
      </c>
      <c r="B21" s="64">
        <f>VLOOKUP($A21,'Return Data'!$B$7:$R$2843,3,0)</f>
        <v>44452</v>
      </c>
      <c r="C21" s="65">
        <f>VLOOKUP($A21,'Return Data'!$B$7:$R$2843,4,0)</f>
        <v>41.925699999999999</v>
      </c>
      <c r="D21" s="65">
        <f>VLOOKUP($A21,'Return Data'!$B$7:$R$2843,10,0)</f>
        <v>14.7318</v>
      </c>
      <c r="E21" s="66">
        <f t="shared" si="0"/>
        <v>8</v>
      </c>
      <c r="F21" s="65">
        <f>VLOOKUP($A21,'Return Data'!$B$7:$R$2843,11,0)</f>
        <v>17.672599999999999</v>
      </c>
      <c r="G21" s="66">
        <f t="shared" si="1"/>
        <v>1</v>
      </c>
      <c r="H21" s="65">
        <f>VLOOKUP($A21,'Return Data'!$B$7:$R$2843,12,0)</f>
        <v>15.864699999999999</v>
      </c>
      <c r="I21" s="66">
        <f t="shared" si="2"/>
        <v>3</v>
      </c>
      <c r="J21" s="65">
        <f>VLOOKUP($A21,'Return Data'!$B$7:$R$2843,13,0)</f>
        <v>19.438700000000001</v>
      </c>
      <c r="K21" s="66">
        <f t="shared" si="3"/>
        <v>5</v>
      </c>
      <c r="L21" s="65">
        <f>VLOOKUP($A21,'Return Data'!$B$7:$R$2843,17,0)</f>
        <v>14.824999999999999</v>
      </c>
      <c r="M21" s="66">
        <f t="shared" si="4"/>
        <v>1</v>
      </c>
      <c r="N21" s="65">
        <f>VLOOKUP($A21,'Return Data'!$B$7:$R$2843,14,0)</f>
        <v>12.085900000000001</v>
      </c>
      <c r="O21" s="66">
        <f t="shared" si="5"/>
        <v>1</v>
      </c>
      <c r="P21" s="65">
        <f>VLOOKUP($A21,'Return Data'!$B$7:$R$2843,15,0)</f>
        <v>9.3297000000000008</v>
      </c>
      <c r="Q21" s="66">
        <f t="shared" si="6"/>
        <v>2</v>
      </c>
      <c r="R21" s="65">
        <f>VLOOKUP($A21,'Return Data'!$B$7:$R$2843,16,0)</f>
        <v>8.3880999999999997</v>
      </c>
      <c r="S21" s="67">
        <f t="shared" si="7"/>
        <v>13</v>
      </c>
    </row>
    <row r="22" spans="1:19" x14ac:dyDescent="0.3">
      <c r="A22" s="63" t="s">
        <v>1649</v>
      </c>
      <c r="B22" s="64">
        <f>VLOOKUP($A22,'Return Data'!$B$7:$R$2843,3,0)</f>
        <v>44452</v>
      </c>
      <c r="C22" s="65">
        <f>VLOOKUP($A22,'Return Data'!$B$7:$R$2843,4,0)</f>
        <v>42.831400000000002</v>
      </c>
      <c r="D22" s="65">
        <f>VLOOKUP($A22,'Return Data'!$B$7:$R$2843,10,0)</f>
        <v>13.742900000000001</v>
      </c>
      <c r="E22" s="66">
        <f t="shared" si="0"/>
        <v>10</v>
      </c>
      <c r="F22" s="65">
        <f>VLOOKUP($A22,'Return Data'!$B$7:$R$2843,11,0)</f>
        <v>13.000400000000001</v>
      </c>
      <c r="G22" s="66">
        <f t="shared" si="1"/>
        <v>11</v>
      </c>
      <c r="H22" s="65">
        <f>VLOOKUP($A22,'Return Data'!$B$7:$R$2843,12,0)</f>
        <v>11.1075</v>
      </c>
      <c r="I22" s="66">
        <f t="shared" si="2"/>
        <v>13</v>
      </c>
      <c r="J22" s="65">
        <f>VLOOKUP($A22,'Return Data'!$B$7:$R$2843,13,0)</f>
        <v>13.543900000000001</v>
      </c>
      <c r="K22" s="66">
        <f t="shared" si="3"/>
        <v>13</v>
      </c>
      <c r="L22" s="65">
        <f>VLOOKUP($A22,'Return Data'!$B$7:$R$2843,17,0)</f>
        <v>9.3167000000000009</v>
      </c>
      <c r="M22" s="66">
        <f t="shared" si="4"/>
        <v>15</v>
      </c>
      <c r="N22" s="65">
        <f>VLOOKUP($A22,'Return Data'!$B$7:$R$2843,14,0)</f>
        <v>8.8642000000000003</v>
      </c>
      <c r="O22" s="66">
        <f t="shared" si="5"/>
        <v>8</v>
      </c>
      <c r="P22" s="65">
        <f>VLOOKUP($A22,'Return Data'!$B$7:$R$2843,15,0)</f>
        <v>7.2701000000000002</v>
      </c>
      <c r="Q22" s="66">
        <f t="shared" si="6"/>
        <v>12</v>
      </c>
      <c r="R22" s="65">
        <f>VLOOKUP($A22,'Return Data'!$B$7:$R$2843,16,0)</f>
        <v>6.1143000000000001</v>
      </c>
      <c r="S22" s="67">
        <f t="shared" si="7"/>
        <v>21</v>
      </c>
    </row>
    <row r="23" spans="1:19" x14ac:dyDescent="0.3">
      <c r="A23" s="63" t="s">
        <v>1650</v>
      </c>
      <c r="B23" s="64">
        <f>VLOOKUP($A23,'Return Data'!$B$7:$R$2843,3,0)</f>
        <v>44452</v>
      </c>
      <c r="C23" s="65">
        <f>VLOOKUP($A23,'Return Data'!$B$7:$R$2843,4,0)</f>
        <v>66.986900000000006</v>
      </c>
      <c r="D23" s="65">
        <f>VLOOKUP($A23,'Return Data'!$B$7:$R$2843,10,0)</f>
        <v>15.311199999999999</v>
      </c>
      <c r="E23" s="66">
        <f t="shared" si="0"/>
        <v>6</v>
      </c>
      <c r="F23" s="65">
        <f>VLOOKUP($A23,'Return Data'!$B$7:$R$2843,11,0)</f>
        <v>11.2517</v>
      </c>
      <c r="G23" s="66">
        <f t="shared" si="1"/>
        <v>15</v>
      </c>
      <c r="H23" s="65">
        <f>VLOOKUP($A23,'Return Data'!$B$7:$R$2843,12,0)</f>
        <v>9.5485000000000007</v>
      </c>
      <c r="I23" s="66">
        <f t="shared" si="2"/>
        <v>17</v>
      </c>
      <c r="J23" s="65">
        <f>VLOOKUP($A23,'Return Data'!$B$7:$R$2843,13,0)</f>
        <v>12.095599999999999</v>
      </c>
      <c r="K23" s="66">
        <f t="shared" si="3"/>
        <v>18</v>
      </c>
      <c r="L23" s="65">
        <f>VLOOKUP($A23,'Return Data'!$B$7:$R$2843,17,0)</f>
        <v>9.2835999999999999</v>
      </c>
      <c r="M23" s="66">
        <f t="shared" si="4"/>
        <v>16</v>
      </c>
      <c r="N23" s="65">
        <f>VLOOKUP($A23,'Return Data'!$B$7:$R$2843,14,0)</f>
        <v>8.4067000000000007</v>
      </c>
      <c r="O23" s="66">
        <f t="shared" si="5"/>
        <v>10</v>
      </c>
      <c r="P23" s="65">
        <f>VLOOKUP($A23,'Return Data'!$B$7:$R$2843,15,0)</f>
        <v>6.8247</v>
      </c>
      <c r="Q23" s="66">
        <f t="shared" si="6"/>
        <v>15</v>
      </c>
      <c r="R23" s="65">
        <f>VLOOKUP($A23,'Return Data'!$B$7:$R$2843,16,0)</f>
        <v>8.4414999999999996</v>
      </c>
      <c r="S23" s="67">
        <f t="shared" si="7"/>
        <v>11</v>
      </c>
    </row>
    <row r="24" spans="1:19" x14ac:dyDescent="0.3">
      <c r="A24" s="63" t="s">
        <v>2012</v>
      </c>
      <c r="B24" s="64">
        <f>VLOOKUP($A24,'Return Data'!$B$7:$R$2843,3,0)</f>
        <v>44452</v>
      </c>
      <c r="C24" s="65">
        <f>VLOOKUP($A24,'Return Data'!$B$7:$R$2843,4,0)</f>
        <v>22.0367</v>
      </c>
      <c r="D24" s="65">
        <f>VLOOKUP($A24,'Return Data'!$B$7:$R$2843,10,0)</f>
        <v>10.5649</v>
      </c>
      <c r="E24" s="66">
        <f t="shared" si="0"/>
        <v>19</v>
      </c>
      <c r="F24" s="65">
        <f>VLOOKUP($A24,'Return Data'!$B$7:$R$2843,11,0)</f>
        <v>6.6219000000000001</v>
      </c>
      <c r="G24" s="66">
        <f t="shared" si="1"/>
        <v>21</v>
      </c>
      <c r="H24" s="65">
        <f>VLOOKUP($A24,'Return Data'!$B$7:$R$2843,12,0)</f>
        <v>8.3583999999999996</v>
      </c>
      <c r="I24" s="66">
        <f t="shared" si="2"/>
        <v>20</v>
      </c>
      <c r="J24" s="65">
        <f>VLOOKUP($A24,'Return Data'!$B$7:$R$2843,13,0)</f>
        <v>9.7647999999999993</v>
      </c>
      <c r="K24" s="66">
        <f t="shared" si="3"/>
        <v>21</v>
      </c>
      <c r="L24" s="65">
        <f>VLOOKUP($A24,'Return Data'!$B$7:$R$2843,17,0)</f>
        <v>7.0079000000000002</v>
      </c>
      <c r="M24" s="66">
        <f t="shared" si="4"/>
        <v>20</v>
      </c>
      <c r="N24" s="65">
        <f>VLOOKUP($A24,'Return Data'!$B$7:$R$2843,14,0)</f>
        <v>6.3365999999999998</v>
      </c>
      <c r="O24" s="66">
        <f t="shared" si="5"/>
        <v>18</v>
      </c>
      <c r="P24" s="65">
        <f>VLOOKUP($A24,'Return Data'!$B$7:$R$2843,15,0)</f>
        <v>5.7903000000000002</v>
      </c>
      <c r="Q24" s="66">
        <f t="shared" si="6"/>
        <v>18</v>
      </c>
      <c r="R24" s="65">
        <f>VLOOKUP($A24,'Return Data'!$B$7:$R$2843,16,0)</f>
        <v>7.3541999999999996</v>
      </c>
      <c r="S24" s="67">
        <f t="shared" si="7"/>
        <v>17</v>
      </c>
    </row>
    <row r="25" spans="1:19" x14ac:dyDescent="0.3">
      <c r="A25" s="63" t="s">
        <v>1651</v>
      </c>
      <c r="B25" s="64">
        <f>VLOOKUP($A25,'Return Data'!$B$7:$R$2843,3,0)</f>
        <v>44452</v>
      </c>
      <c r="C25" s="65">
        <f>VLOOKUP($A25,'Return Data'!$B$7:$R$2843,4,0)</f>
        <v>43.298099999999998</v>
      </c>
      <c r="D25" s="65">
        <f>VLOOKUP($A25,'Return Data'!$B$7:$R$2843,10,0)</f>
        <v>11.6355</v>
      </c>
      <c r="E25" s="66">
        <f t="shared" si="0"/>
        <v>14</v>
      </c>
      <c r="F25" s="65">
        <f>VLOOKUP($A25,'Return Data'!$B$7:$R$2843,11,0)</f>
        <v>12.3391</v>
      </c>
      <c r="G25" s="66">
        <f t="shared" si="1"/>
        <v>12</v>
      </c>
      <c r="H25" s="65">
        <f>VLOOKUP($A25,'Return Data'!$B$7:$R$2843,12,0)</f>
        <v>11.8399</v>
      </c>
      <c r="I25" s="66">
        <f t="shared" si="2"/>
        <v>10</v>
      </c>
      <c r="J25" s="65">
        <f>VLOOKUP($A25,'Return Data'!$B$7:$R$2843,13,0)</f>
        <v>13.315300000000001</v>
      </c>
      <c r="K25" s="66">
        <f t="shared" si="3"/>
        <v>14</v>
      </c>
      <c r="L25" s="65">
        <f>VLOOKUP($A25,'Return Data'!$B$7:$R$2843,17,0)</f>
        <v>0.16619999999999999</v>
      </c>
      <c r="M25" s="66">
        <f t="shared" si="4"/>
        <v>21</v>
      </c>
      <c r="N25" s="65">
        <f>VLOOKUP($A25,'Return Data'!$B$7:$R$2843,14,0)</f>
        <v>1.2012</v>
      </c>
      <c r="O25" s="66">
        <f t="shared" si="5"/>
        <v>21</v>
      </c>
      <c r="P25" s="65">
        <f>VLOOKUP($A25,'Return Data'!$B$7:$R$2843,15,0)</f>
        <v>3.1509</v>
      </c>
      <c r="Q25" s="66">
        <f t="shared" si="6"/>
        <v>21</v>
      </c>
      <c r="R25" s="65">
        <f>VLOOKUP($A25,'Return Data'!$B$7:$R$2843,16,0)</f>
        <v>8.6412999999999993</v>
      </c>
      <c r="S25" s="67">
        <f t="shared" si="7"/>
        <v>9</v>
      </c>
    </row>
    <row r="26" spans="1:19" x14ac:dyDescent="0.3">
      <c r="A26" s="63" t="s">
        <v>1653</v>
      </c>
      <c r="B26" s="64">
        <f>VLOOKUP($A26,'Return Data'!$B$7:$R$2843,3,0)</f>
        <v>44452</v>
      </c>
      <c r="C26" s="65">
        <f>VLOOKUP($A26,'Return Data'!$B$7:$R$2843,4,0)</f>
        <v>51.791200000000003</v>
      </c>
      <c r="D26" s="65">
        <f>VLOOKUP($A26,'Return Data'!$B$7:$R$2843,10,0)</f>
        <v>15.015499999999999</v>
      </c>
      <c r="E26" s="66">
        <f t="shared" si="0"/>
        <v>7</v>
      </c>
      <c r="F26" s="65">
        <f>VLOOKUP($A26,'Return Data'!$B$7:$R$2843,11,0)</f>
        <v>15.2555</v>
      </c>
      <c r="G26" s="66">
        <f t="shared" si="1"/>
        <v>6</v>
      </c>
      <c r="H26" s="65">
        <f>VLOOKUP($A26,'Return Data'!$B$7:$R$2843,12,0)</f>
        <v>15.6669</v>
      </c>
      <c r="I26" s="66">
        <f t="shared" si="2"/>
        <v>4</v>
      </c>
      <c r="J26" s="65">
        <f>VLOOKUP($A26,'Return Data'!$B$7:$R$2843,13,0)</f>
        <v>20.275600000000001</v>
      </c>
      <c r="K26" s="66">
        <f t="shared" si="3"/>
        <v>4</v>
      </c>
      <c r="L26" s="65">
        <f>VLOOKUP($A26,'Return Data'!$B$7:$R$2843,17,0)</f>
        <v>13.734400000000001</v>
      </c>
      <c r="M26" s="66">
        <f t="shared" si="4"/>
        <v>3</v>
      </c>
      <c r="N26" s="65">
        <f>VLOOKUP($A26,'Return Data'!$B$7:$R$2843,14,0)</f>
        <v>11.2864</v>
      </c>
      <c r="O26" s="66">
        <f t="shared" si="5"/>
        <v>4</v>
      </c>
      <c r="P26" s="65">
        <f>VLOOKUP($A26,'Return Data'!$B$7:$R$2843,15,0)</f>
        <v>8.3885000000000005</v>
      </c>
      <c r="Q26" s="66">
        <f t="shared" si="6"/>
        <v>5</v>
      </c>
      <c r="R26" s="65">
        <f>VLOOKUP($A26,'Return Data'!$B$7:$R$2843,16,0)</f>
        <v>8.3573000000000004</v>
      </c>
      <c r="S26" s="67">
        <f t="shared" si="7"/>
        <v>14</v>
      </c>
    </row>
    <row r="27" spans="1:19" x14ac:dyDescent="0.3">
      <c r="A27" s="63" t="s">
        <v>1654</v>
      </c>
      <c r="B27" s="64">
        <f>VLOOKUP($A27,'Return Data'!$B$7:$R$2843,3,0)</f>
        <v>44452</v>
      </c>
      <c r="C27" s="65">
        <f>VLOOKUP($A27,'Return Data'!$B$7:$R$2843,4,0)</f>
        <v>22.172000000000001</v>
      </c>
      <c r="D27" s="65">
        <f>VLOOKUP($A27,'Return Data'!$B$7:$R$2843,10,0)</f>
        <v>10.096399999999999</v>
      </c>
      <c r="E27" s="66">
        <f t="shared" si="0"/>
        <v>20</v>
      </c>
      <c r="F27" s="65">
        <f>VLOOKUP($A27,'Return Data'!$B$7:$R$2843,11,0)</f>
        <v>9.9147999999999996</v>
      </c>
      <c r="G27" s="66">
        <f t="shared" si="1"/>
        <v>19</v>
      </c>
      <c r="H27" s="65">
        <f>VLOOKUP($A27,'Return Data'!$B$7:$R$2843,12,0)</f>
        <v>10.3576</v>
      </c>
      <c r="I27" s="66">
        <f t="shared" si="2"/>
        <v>16</v>
      </c>
      <c r="J27" s="65">
        <f>VLOOKUP($A27,'Return Data'!$B$7:$R$2843,13,0)</f>
        <v>12.1739</v>
      </c>
      <c r="K27" s="66">
        <f t="shared" si="3"/>
        <v>17</v>
      </c>
      <c r="L27" s="65">
        <f>VLOOKUP($A27,'Return Data'!$B$7:$R$2843,17,0)</f>
        <v>9.6194000000000006</v>
      </c>
      <c r="M27" s="66">
        <f t="shared" si="4"/>
        <v>13</v>
      </c>
      <c r="N27" s="65">
        <f>VLOOKUP($A27,'Return Data'!$B$7:$R$2843,14,0)</f>
        <v>5.4175000000000004</v>
      </c>
      <c r="O27" s="66">
        <f t="shared" si="5"/>
        <v>19</v>
      </c>
      <c r="P27" s="65">
        <f>VLOOKUP($A27,'Return Data'!$B$7:$R$2843,15,0)</f>
        <v>5.4603000000000002</v>
      </c>
      <c r="Q27" s="66">
        <f t="shared" si="6"/>
        <v>19</v>
      </c>
      <c r="R27" s="65">
        <f>VLOOKUP($A27,'Return Data'!$B$7:$R$2843,16,0)</f>
        <v>7.1524000000000001</v>
      </c>
      <c r="S27" s="67">
        <f t="shared" si="7"/>
        <v>18</v>
      </c>
    </row>
    <row r="28" spans="1:19" x14ac:dyDescent="0.3">
      <c r="A28" s="63" t="s">
        <v>1655</v>
      </c>
      <c r="B28" s="64">
        <f>VLOOKUP($A28,'Return Data'!$B$7:$R$2843,3,0)</f>
        <v>44452</v>
      </c>
      <c r="C28" s="65">
        <f>VLOOKUP($A28,'Return Data'!$B$7:$R$2843,4,0)</f>
        <v>0.94910000000000005</v>
      </c>
      <c r="D28" s="65">
        <f>VLOOKUP($A28,'Return Data'!$B$7:$R$2843,10,0)</f>
        <v>11.023300000000001</v>
      </c>
      <c r="E28" s="66">
        <f t="shared" si="0"/>
        <v>18</v>
      </c>
      <c r="F28" s="65">
        <f>VLOOKUP($A28,'Return Data'!$B$7:$R$2843,11,0)</f>
        <v>11.32</v>
      </c>
      <c r="G28" s="66">
        <f t="shared" si="1"/>
        <v>14</v>
      </c>
      <c r="H28" s="65">
        <f>VLOOKUP($A28,'Return Data'!$B$7:$R$2843,12,0)</f>
        <v>-23.819400000000002</v>
      </c>
      <c r="I28" s="66">
        <f t="shared" si="2"/>
        <v>22</v>
      </c>
      <c r="J28" s="65">
        <f>VLOOKUP($A28,'Return Data'!$B$7:$R$2843,13,0)</f>
        <v>-16.194199999999999</v>
      </c>
      <c r="K28" s="66">
        <f t="shared" si="3"/>
        <v>22</v>
      </c>
      <c r="L28" s="65"/>
      <c r="M28" s="66"/>
      <c r="N28" s="65"/>
      <c r="O28" s="66"/>
      <c r="P28" s="65"/>
      <c r="Q28" s="66"/>
      <c r="R28" s="65">
        <f>VLOOKUP($A28,'Return Data'!$B$7:$R$2843,16,0)</f>
        <v>-7.8548</v>
      </c>
      <c r="S28" s="67">
        <f t="shared" si="7"/>
        <v>22</v>
      </c>
    </row>
    <row r="29" spans="1:19" x14ac:dyDescent="0.3">
      <c r="A29" s="63" t="s">
        <v>1656</v>
      </c>
      <c r="B29" s="64">
        <f>VLOOKUP($A29,'Return Data'!$B$7:$R$2843,3,0)</f>
        <v>44452</v>
      </c>
      <c r="C29" s="65">
        <f>VLOOKUP($A29,'Return Data'!$B$7:$R$2843,4,0)</f>
        <v>50.123100000000001</v>
      </c>
      <c r="D29" s="65">
        <f>VLOOKUP($A29,'Return Data'!$B$7:$R$2843,10,0)</f>
        <v>19.117799999999999</v>
      </c>
      <c r="E29" s="66">
        <f t="shared" si="0"/>
        <v>1</v>
      </c>
      <c r="F29" s="65">
        <f>VLOOKUP($A29,'Return Data'!$B$7:$R$2843,11,0)</f>
        <v>16.6633</v>
      </c>
      <c r="G29" s="66">
        <f t="shared" si="1"/>
        <v>2</v>
      </c>
      <c r="H29" s="65">
        <f>VLOOKUP($A29,'Return Data'!$B$7:$R$2843,12,0)</f>
        <v>14.9057</v>
      </c>
      <c r="I29" s="66">
        <f t="shared" si="2"/>
        <v>5</v>
      </c>
      <c r="J29" s="65">
        <f>VLOOKUP($A29,'Return Data'!$B$7:$R$2843,13,0)</f>
        <v>20.336300000000001</v>
      </c>
      <c r="K29" s="66">
        <f t="shared" si="3"/>
        <v>3</v>
      </c>
      <c r="L29" s="65">
        <f>VLOOKUP($A29,'Return Data'!$B$7:$R$2843,17,0)</f>
        <v>11.2079</v>
      </c>
      <c r="M29" s="66">
        <f>RANK(L29,L$8:L$29,0)</f>
        <v>9</v>
      </c>
      <c r="N29" s="65">
        <f>VLOOKUP($A29,'Return Data'!$B$7:$R$2843,14,0)</f>
        <v>7.3674999999999997</v>
      </c>
      <c r="O29" s="66">
        <f>RANK(N29,N$8:N$29,0)</f>
        <v>15</v>
      </c>
      <c r="P29" s="65">
        <f>VLOOKUP($A29,'Return Data'!$B$7:$R$2843,15,0)</f>
        <v>7.5911999999999997</v>
      </c>
      <c r="Q29" s="66">
        <f>RANK(P29,P$8:P$29,0)</f>
        <v>10</v>
      </c>
      <c r="R29" s="65">
        <f>VLOOKUP($A29,'Return Data'!$B$7:$R$2843,16,0)</f>
        <v>9.5028000000000006</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13.166204545454546</v>
      </c>
      <c r="E31" s="74"/>
      <c r="F31" s="75">
        <f>AVERAGE(F8:F29)</f>
        <v>12.639459090909092</v>
      </c>
      <c r="G31" s="74"/>
      <c r="H31" s="75">
        <f>AVERAGE(H8:H29)</f>
        <v>10.586081818181816</v>
      </c>
      <c r="I31" s="74"/>
      <c r="J31" s="75">
        <f>AVERAGE(J8:J29)</f>
        <v>13.826449999999999</v>
      </c>
      <c r="K31" s="74"/>
      <c r="L31" s="75">
        <f>AVERAGE(L8:L29)</f>
        <v>10.381952380952381</v>
      </c>
      <c r="M31" s="74"/>
      <c r="N31" s="75">
        <f>AVERAGE(N8:N29)</f>
        <v>8.2591380952380948</v>
      </c>
      <c r="O31" s="74"/>
      <c r="P31" s="75">
        <f>AVERAGE(P8:P29)</f>
        <v>7.2208333333333314</v>
      </c>
      <c r="Q31" s="74"/>
      <c r="R31" s="75">
        <f>AVERAGE(R8:R29)</f>
        <v>7.6884818181818169</v>
      </c>
      <c r="S31" s="76"/>
    </row>
    <row r="32" spans="1:19" x14ac:dyDescent="0.3">
      <c r="A32" s="73" t="s">
        <v>28</v>
      </c>
      <c r="B32" s="74"/>
      <c r="C32" s="74"/>
      <c r="D32" s="75">
        <f>MIN(D8:D29)</f>
        <v>7.2488000000000001</v>
      </c>
      <c r="E32" s="74"/>
      <c r="F32" s="75">
        <f>MIN(F8:F29)</f>
        <v>6.0529000000000002</v>
      </c>
      <c r="G32" s="74"/>
      <c r="H32" s="75">
        <f>MIN(H8:H29)</f>
        <v>-23.819400000000002</v>
      </c>
      <c r="I32" s="74"/>
      <c r="J32" s="75">
        <f>MIN(J8:J29)</f>
        <v>-16.194199999999999</v>
      </c>
      <c r="K32" s="74"/>
      <c r="L32" s="75">
        <f>MIN(L8:L29)</f>
        <v>0.16619999999999999</v>
      </c>
      <c r="M32" s="74"/>
      <c r="N32" s="75">
        <f>MIN(N8:N29)</f>
        <v>1.2012</v>
      </c>
      <c r="O32" s="74"/>
      <c r="P32" s="75">
        <f>MIN(P8:P29)</f>
        <v>3.1509</v>
      </c>
      <c r="Q32" s="74"/>
      <c r="R32" s="75">
        <f>MIN(R8:R29)</f>
        <v>-7.8548</v>
      </c>
      <c r="S32" s="76"/>
    </row>
    <row r="33" spans="1:19" ht="15" thickBot="1" x14ac:dyDescent="0.35">
      <c r="A33" s="77" t="s">
        <v>29</v>
      </c>
      <c r="B33" s="78"/>
      <c r="C33" s="78"/>
      <c r="D33" s="79">
        <f>MAX(D8:D29)</f>
        <v>19.117799999999999</v>
      </c>
      <c r="E33" s="78"/>
      <c r="F33" s="79">
        <f>MAX(F8:F29)</f>
        <v>17.672599999999999</v>
      </c>
      <c r="G33" s="78"/>
      <c r="H33" s="79">
        <f>MAX(H8:H29)</f>
        <v>19.143799999999999</v>
      </c>
      <c r="I33" s="78"/>
      <c r="J33" s="79">
        <f>MAX(J8:J29)</f>
        <v>23.784099999999999</v>
      </c>
      <c r="K33" s="78"/>
      <c r="L33" s="79">
        <f>MAX(L8:L29)</f>
        <v>14.824999999999999</v>
      </c>
      <c r="M33" s="78"/>
      <c r="N33" s="79">
        <f>MAX(N8:N29)</f>
        <v>12.085900000000001</v>
      </c>
      <c r="O33" s="78"/>
      <c r="P33" s="79">
        <f>MAX(P8:P29)</f>
        <v>9.4588000000000001</v>
      </c>
      <c r="Q33" s="78"/>
      <c r="R33" s="79">
        <f>MAX(R8:R29)</f>
        <v>10.4651</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44452</v>
      </c>
      <c r="C8" s="65">
        <f>VLOOKUP($A8,'Return Data'!$B$7:$R$2843,4,0)</f>
        <v>18.88</v>
      </c>
      <c r="D8" s="65">
        <f>VLOOKUP($A8,'Return Data'!$B$7:$R$2843,10,0)</f>
        <v>5.7702999999999998</v>
      </c>
      <c r="E8" s="66">
        <f t="shared" ref="E8:E23" si="0">RANK(D8,D$8:D$31,0)</f>
        <v>4</v>
      </c>
      <c r="F8" s="65">
        <f>VLOOKUP($A8,'Return Data'!$B$7:$R$2843,11,0)</f>
        <v>8.4434000000000005</v>
      </c>
      <c r="G8" s="66">
        <f t="shared" ref="G8:G23" si="1">RANK(F8,F$8:F$31,0)</f>
        <v>9</v>
      </c>
      <c r="H8" s="65">
        <f>VLOOKUP($A8,'Return Data'!$B$7:$R$2843,12,0)</f>
        <v>16.2562</v>
      </c>
      <c r="I8" s="66">
        <f t="shared" ref="I8:I23" si="2">RANK(H8,H$8:H$31,0)</f>
        <v>7</v>
      </c>
      <c r="J8" s="65">
        <f>VLOOKUP($A8,'Return Data'!$B$7:$R$2843,13,0)</f>
        <v>25.866700000000002</v>
      </c>
      <c r="K8" s="66">
        <f t="shared" ref="K8:K23" si="3">RANK(J8,J$8:J$31,0)</f>
        <v>8</v>
      </c>
      <c r="L8" s="65">
        <f>VLOOKUP($A8,'Return Data'!$B$7:$R$2843,17,0)</f>
        <v>16.270199999999999</v>
      </c>
      <c r="M8" s="66">
        <f t="shared" ref="M8:M28" si="4">RANK(L8,L$8:L$31,0)</f>
        <v>4</v>
      </c>
      <c r="N8" s="65">
        <f>VLOOKUP($A8,'Return Data'!$B$7:$R$2843,14,0)</f>
        <v>10.831899999999999</v>
      </c>
      <c r="O8" s="66">
        <f t="shared" ref="O8:O27" si="5">RANK(N8,N$8:N$31,0)</f>
        <v>7</v>
      </c>
      <c r="P8" s="65">
        <f>VLOOKUP($A8,'Return Data'!$B$7:$R$2843,15,0)</f>
        <v>9.5678999999999998</v>
      </c>
      <c r="Q8" s="66">
        <f t="shared" ref="Q8:Q27" si="6">RANK(P8,P$8:P$31,0)</f>
        <v>8</v>
      </c>
      <c r="R8" s="65">
        <f>VLOOKUP($A8,'Return Data'!$B$7:$R$2843,16,0)</f>
        <v>9.8005999999999993</v>
      </c>
      <c r="S8" s="67">
        <f t="shared" ref="S8:S23" si="7">RANK(R8,R$8:R$31,0)</f>
        <v>13</v>
      </c>
    </row>
    <row r="9" spans="1:20" x14ac:dyDescent="0.3">
      <c r="A9" s="63" t="s">
        <v>1662</v>
      </c>
      <c r="B9" s="64">
        <f>VLOOKUP($A9,'Return Data'!$B$7:$R$2843,3,0)</f>
        <v>44452</v>
      </c>
      <c r="C9" s="65">
        <f>VLOOKUP($A9,'Return Data'!$B$7:$R$2843,4,0)</f>
        <v>18.2</v>
      </c>
      <c r="D9" s="65">
        <f>VLOOKUP($A9,'Return Data'!$B$7:$R$2843,10,0)</f>
        <v>7.9478</v>
      </c>
      <c r="E9" s="66">
        <f t="shared" si="0"/>
        <v>1</v>
      </c>
      <c r="F9" s="65">
        <f>VLOOKUP($A9,'Return Data'!$B$7:$R$2843,11,0)</f>
        <v>10.7056</v>
      </c>
      <c r="G9" s="66">
        <f t="shared" si="1"/>
        <v>3</v>
      </c>
      <c r="H9" s="65">
        <f>VLOOKUP($A9,'Return Data'!$B$7:$R$2843,12,0)</f>
        <v>15.7761</v>
      </c>
      <c r="I9" s="66">
        <f t="shared" si="2"/>
        <v>8</v>
      </c>
      <c r="J9" s="65">
        <f>VLOOKUP($A9,'Return Data'!$B$7:$R$2843,13,0)</f>
        <v>27.7193</v>
      </c>
      <c r="K9" s="66">
        <f t="shared" si="3"/>
        <v>5</v>
      </c>
      <c r="L9" s="65">
        <f>VLOOKUP($A9,'Return Data'!$B$7:$R$2843,17,0)</f>
        <v>16.000299999999999</v>
      </c>
      <c r="M9" s="66">
        <f t="shared" si="4"/>
        <v>5</v>
      </c>
      <c r="N9" s="65">
        <f>VLOOKUP($A9,'Return Data'!$B$7:$R$2843,14,0)</f>
        <v>12.0471</v>
      </c>
      <c r="O9" s="66">
        <f t="shared" si="5"/>
        <v>3</v>
      </c>
      <c r="P9" s="65">
        <f>VLOOKUP($A9,'Return Data'!$B$7:$R$2843,15,0)</f>
        <v>11.237</v>
      </c>
      <c r="Q9" s="66">
        <f t="shared" si="6"/>
        <v>1</v>
      </c>
      <c r="R9" s="65">
        <f>VLOOKUP($A9,'Return Data'!$B$7:$R$2843,16,0)</f>
        <v>10.337</v>
      </c>
      <c r="S9" s="67">
        <f t="shared" si="7"/>
        <v>8</v>
      </c>
    </row>
    <row r="10" spans="1:20" x14ac:dyDescent="0.3">
      <c r="A10" s="63" t="s">
        <v>1663</v>
      </c>
      <c r="B10" s="64">
        <f>VLOOKUP($A10,'Return Data'!$B$7:$R$2843,3,0)</f>
        <v>44452</v>
      </c>
      <c r="C10" s="65">
        <f>VLOOKUP($A10,'Return Data'!$B$7:$R$2843,4,0)</f>
        <v>12.53</v>
      </c>
      <c r="D10" s="65">
        <f>VLOOKUP($A10,'Return Data'!$B$7:$R$2843,10,0)</f>
        <v>3.8111000000000002</v>
      </c>
      <c r="E10" s="66">
        <f t="shared" si="0"/>
        <v>18</v>
      </c>
      <c r="F10" s="65">
        <f>VLOOKUP($A10,'Return Data'!$B$7:$R$2843,11,0)</f>
        <v>5.5602</v>
      </c>
      <c r="G10" s="66">
        <f t="shared" si="1"/>
        <v>21</v>
      </c>
      <c r="H10" s="65">
        <f>VLOOKUP($A10,'Return Data'!$B$7:$R$2843,12,0)</f>
        <v>7.2774000000000001</v>
      </c>
      <c r="I10" s="66">
        <f t="shared" si="2"/>
        <v>23</v>
      </c>
      <c r="J10" s="65">
        <f>VLOOKUP($A10,'Return Data'!$B$7:$R$2843,13,0)</f>
        <v>11.5761</v>
      </c>
      <c r="K10" s="66">
        <f t="shared" si="3"/>
        <v>23</v>
      </c>
      <c r="L10" s="65">
        <f>VLOOKUP($A10,'Return Data'!$B$7:$R$2843,17,0)</f>
        <v>11.586399999999999</v>
      </c>
      <c r="M10" s="66">
        <f t="shared" si="4"/>
        <v>21</v>
      </c>
      <c r="N10" s="65"/>
      <c r="O10" s="66"/>
      <c r="P10" s="65"/>
      <c r="Q10" s="66"/>
      <c r="R10" s="65">
        <f>VLOOKUP($A10,'Return Data'!$B$7:$R$2843,16,0)</f>
        <v>11.116199999999999</v>
      </c>
      <c r="S10" s="67">
        <f t="shared" si="7"/>
        <v>4</v>
      </c>
    </row>
    <row r="11" spans="1:20" x14ac:dyDescent="0.3">
      <c r="A11" s="63" t="s">
        <v>1664</v>
      </c>
      <c r="B11" s="64">
        <f>VLOOKUP($A11,'Return Data'!$B$7:$R$2843,3,0)</f>
        <v>44452</v>
      </c>
      <c r="C11" s="65">
        <f>VLOOKUP($A11,'Return Data'!$B$7:$R$2843,4,0)</f>
        <v>17.507000000000001</v>
      </c>
      <c r="D11" s="65">
        <f>VLOOKUP($A11,'Return Data'!$B$7:$R$2843,10,0)</f>
        <v>5.5655999999999999</v>
      </c>
      <c r="E11" s="66">
        <f t="shared" si="0"/>
        <v>5</v>
      </c>
      <c r="F11" s="65">
        <f>VLOOKUP($A11,'Return Data'!$B$7:$R$2843,11,0)</f>
        <v>10.4055</v>
      </c>
      <c r="G11" s="66">
        <f t="shared" si="1"/>
        <v>4</v>
      </c>
      <c r="H11" s="65">
        <f>VLOOKUP($A11,'Return Data'!$B$7:$R$2843,12,0)</f>
        <v>17.323399999999999</v>
      </c>
      <c r="I11" s="66">
        <f t="shared" si="2"/>
        <v>4</v>
      </c>
      <c r="J11" s="65">
        <f>VLOOKUP($A11,'Return Data'!$B$7:$R$2843,13,0)</f>
        <v>26.596299999999999</v>
      </c>
      <c r="K11" s="66">
        <f t="shared" si="3"/>
        <v>7</v>
      </c>
      <c r="L11" s="65">
        <f>VLOOKUP($A11,'Return Data'!$B$7:$R$2843,17,0)</f>
        <v>15.553900000000001</v>
      </c>
      <c r="M11" s="66">
        <f t="shared" si="4"/>
        <v>7</v>
      </c>
      <c r="N11" s="65">
        <f>VLOOKUP($A11,'Return Data'!$B$7:$R$2843,14,0)</f>
        <v>11.0105</v>
      </c>
      <c r="O11" s="66">
        <f t="shared" si="5"/>
        <v>6</v>
      </c>
      <c r="P11" s="65">
        <f>VLOOKUP($A11,'Return Data'!$B$7:$R$2843,15,0)</f>
        <v>9.8405000000000005</v>
      </c>
      <c r="Q11" s="66">
        <f t="shared" si="6"/>
        <v>6</v>
      </c>
      <c r="R11" s="65">
        <f>VLOOKUP($A11,'Return Data'!$B$7:$R$2843,16,0)</f>
        <v>10.789199999999999</v>
      </c>
      <c r="S11" s="67">
        <f t="shared" si="7"/>
        <v>5</v>
      </c>
    </row>
    <row r="12" spans="1:20" x14ac:dyDescent="0.3">
      <c r="A12" s="63" t="s">
        <v>1665</v>
      </c>
      <c r="B12" s="64">
        <f>VLOOKUP($A12,'Return Data'!$B$7:$R$2843,3,0)</f>
        <v>44452</v>
      </c>
      <c r="C12" s="65">
        <f>VLOOKUP($A12,'Return Data'!$B$7:$R$2843,4,0)</f>
        <v>19.2409</v>
      </c>
      <c r="D12" s="65">
        <f>VLOOKUP($A12,'Return Data'!$B$7:$R$2843,10,0)</f>
        <v>5.3505000000000003</v>
      </c>
      <c r="E12" s="66">
        <f t="shared" si="0"/>
        <v>6</v>
      </c>
      <c r="F12" s="65">
        <f>VLOOKUP($A12,'Return Data'!$B$7:$R$2843,11,0)</f>
        <v>8.5106999999999999</v>
      </c>
      <c r="G12" s="66">
        <f t="shared" si="1"/>
        <v>8</v>
      </c>
      <c r="H12" s="65">
        <f>VLOOKUP($A12,'Return Data'!$B$7:$R$2843,12,0)</f>
        <v>14.1196</v>
      </c>
      <c r="I12" s="66">
        <f t="shared" si="2"/>
        <v>12</v>
      </c>
      <c r="J12" s="65">
        <f>VLOOKUP($A12,'Return Data'!$B$7:$R$2843,13,0)</f>
        <v>20.743099999999998</v>
      </c>
      <c r="K12" s="66">
        <f t="shared" si="3"/>
        <v>14</v>
      </c>
      <c r="L12" s="65">
        <f>VLOOKUP($A12,'Return Data'!$B$7:$R$2843,17,0)</f>
        <v>15.3447</v>
      </c>
      <c r="M12" s="66">
        <f t="shared" si="4"/>
        <v>9</v>
      </c>
      <c r="N12" s="65">
        <f>VLOOKUP($A12,'Return Data'!$B$7:$R$2843,14,0)</f>
        <v>11.5481</v>
      </c>
      <c r="O12" s="66">
        <f t="shared" si="5"/>
        <v>4</v>
      </c>
      <c r="P12" s="65">
        <f>VLOOKUP($A12,'Return Data'!$B$7:$R$2843,15,0)</f>
        <v>10.5922</v>
      </c>
      <c r="Q12" s="66">
        <f t="shared" si="6"/>
        <v>4</v>
      </c>
      <c r="R12" s="65">
        <f>VLOOKUP($A12,'Return Data'!$B$7:$R$2843,16,0)</f>
        <v>9.9140999999999995</v>
      </c>
      <c r="S12" s="67">
        <f t="shared" si="7"/>
        <v>11</v>
      </c>
    </row>
    <row r="13" spans="1:20" x14ac:dyDescent="0.3">
      <c r="A13" s="63" t="s">
        <v>1666</v>
      </c>
      <c r="B13" s="64">
        <f>VLOOKUP($A13,'Return Data'!$B$7:$R$2843,3,0)</f>
        <v>44452</v>
      </c>
      <c r="C13" s="65">
        <f>VLOOKUP($A13,'Return Data'!$B$7:$R$2843,4,0)</f>
        <v>13.183999999999999</v>
      </c>
      <c r="D13" s="65">
        <f>VLOOKUP($A13,'Return Data'!$B$7:$R$2843,10,0)</f>
        <v>3.4786000000000001</v>
      </c>
      <c r="E13" s="66">
        <f t="shared" si="0"/>
        <v>21</v>
      </c>
      <c r="F13" s="65">
        <f>VLOOKUP($A13,'Return Data'!$B$7:$R$2843,11,0)</f>
        <v>7.5823</v>
      </c>
      <c r="G13" s="66">
        <f t="shared" si="1"/>
        <v>14</v>
      </c>
      <c r="H13" s="65">
        <f>VLOOKUP($A13,'Return Data'!$B$7:$R$2843,12,0)</f>
        <v>13.363899999999999</v>
      </c>
      <c r="I13" s="66">
        <f t="shared" si="2"/>
        <v>13</v>
      </c>
      <c r="J13" s="65">
        <f>VLOOKUP($A13,'Return Data'!$B$7:$R$2843,13,0)</f>
        <v>24.332799999999999</v>
      </c>
      <c r="K13" s="66">
        <f t="shared" si="3"/>
        <v>10</v>
      </c>
      <c r="L13" s="65">
        <f>VLOOKUP($A13,'Return Data'!$B$7:$R$2843,17,0)</f>
        <v>13.025399999999999</v>
      </c>
      <c r="M13" s="66">
        <f t="shared" si="4"/>
        <v>12</v>
      </c>
      <c r="N13" s="65">
        <f>VLOOKUP($A13,'Return Data'!$B$7:$R$2843,14,0)</f>
        <v>9.7460000000000004</v>
      </c>
      <c r="O13" s="66">
        <f t="shared" si="5"/>
        <v>15</v>
      </c>
      <c r="P13" s="65"/>
      <c r="Q13" s="66"/>
      <c r="R13" s="65">
        <f>VLOOKUP($A13,'Return Data'!$B$7:$R$2843,16,0)</f>
        <v>9.4885000000000002</v>
      </c>
      <c r="S13" s="67">
        <f t="shared" si="7"/>
        <v>16</v>
      </c>
    </row>
    <row r="14" spans="1:20" x14ac:dyDescent="0.3">
      <c r="A14" s="63" t="s">
        <v>1667</v>
      </c>
      <c r="B14" s="64">
        <f>VLOOKUP($A14,'Return Data'!$B$7:$R$2843,3,0)</f>
        <v>44452</v>
      </c>
      <c r="C14" s="65">
        <f>VLOOKUP($A14,'Return Data'!$B$7:$R$2843,4,0)</f>
        <v>51.027000000000001</v>
      </c>
      <c r="D14" s="65">
        <f>VLOOKUP($A14,'Return Data'!$B$7:$R$2843,10,0)</f>
        <v>3.9394999999999998</v>
      </c>
      <c r="E14" s="66">
        <f t="shared" si="0"/>
        <v>14</v>
      </c>
      <c r="F14" s="65">
        <f>VLOOKUP($A14,'Return Data'!$B$7:$R$2843,11,0)</f>
        <v>9.2210999999999999</v>
      </c>
      <c r="G14" s="66">
        <f t="shared" si="1"/>
        <v>7</v>
      </c>
      <c r="H14" s="65">
        <f>VLOOKUP($A14,'Return Data'!$B$7:$R$2843,12,0)</f>
        <v>18.011500000000002</v>
      </c>
      <c r="I14" s="66">
        <f t="shared" si="2"/>
        <v>2</v>
      </c>
      <c r="J14" s="65">
        <f>VLOOKUP($A14,'Return Data'!$B$7:$R$2843,13,0)</f>
        <v>28.5671</v>
      </c>
      <c r="K14" s="66">
        <f t="shared" si="3"/>
        <v>3</v>
      </c>
      <c r="L14" s="65">
        <f>VLOOKUP($A14,'Return Data'!$B$7:$R$2843,17,0)</f>
        <v>14.5603</v>
      </c>
      <c r="M14" s="66">
        <f t="shared" si="4"/>
        <v>10</v>
      </c>
      <c r="N14" s="65">
        <f>VLOOKUP($A14,'Return Data'!$B$7:$R$2843,14,0)</f>
        <v>10.641</v>
      </c>
      <c r="O14" s="66">
        <f t="shared" si="5"/>
        <v>8</v>
      </c>
      <c r="P14" s="65">
        <f>VLOOKUP($A14,'Return Data'!$B$7:$R$2843,15,0)</f>
        <v>10.8924</v>
      </c>
      <c r="Q14" s="66">
        <f t="shared" si="6"/>
        <v>3</v>
      </c>
      <c r="R14" s="65">
        <f>VLOOKUP($A14,'Return Data'!$B$7:$R$2843,16,0)</f>
        <v>10.7072</v>
      </c>
      <c r="S14" s="67">
        <f t="shared" si="7"/>
        <v>6</v>
      </c>
    </row>
    <row r="15" spans="1:20" x14ac:dyDescent="0.3">
      <c r="A15" s="63" t="s">
        <v>1668</v>
      </c>
      <c r="B15" s="64">
        <f>VLOOKUP($A15,'Return Data'!$B$7:$R$2843,3,0)</f>
        <v>44452</v>
      </c>
      <c r="C15" s="65">
        <f>VLOOKUP($A15,'Return Data'!$B$7:$R$2843,4,0)</f>
        <v>17.5</v>
      </c>
      <c r="D15" s="65">
        <f>VLOOKUP($A15,'Return Data'!$B$7:$R$2843,10,0)</f>
        <v>2.3391999999999999</v>
      </c>
      <c r="E15" s="66">
        <f t="shared" si="0"/>
        <v>23</v>
      </c>
      <c r="F15" s="65">
        <f>VLOOKUP($A15,'Return Data'!$B$7:$R$2843,11,0)</f>
        <v>4.7904</v>
      </c>
      <c r="G15" s="66">
        <f t="shared" si="1"/>
        <v>23</v>
      </c>
      <c r="H15" s="65">
        <f>VLOOKUP($A15,'Return Data'!$B$7:$R$2843,12,0)</f>
        <v>9.4434000000000005</v>
      </c>
      <c r="I15" s="66">
        <f t="shared" si="2"/>
        <v>22</v>
      </c>
      <c r="J15" s="65">
        <f>VLOOKUP($A15,'Return Data'!$B$7:$R$2843,13,0)</f>
        <v>15.817299999999999</v>
      </c>
      <c r="K15" s="66">
        <f t="shared" si="3"/>
        <v>22</v>
      </c>
      <c r="L15" s="65">
        <f>VLOOKUP($A15,'Return Data'!$B$7:$R$2843,17,0)</f>
        <v>9.5434000000000001</v>
      </c>
      <c r="M15" s="66">
        <f t="shared" si="4"/>
        <v>22</v>
      </c>
      <c r="N15" s="65">
        <f>VLOOKUP($A15,'Return Data'!$B$7:$R$2843,14,0)</f>
        <v>8.7775999999999996</v>
      </c>
      <c r="O15" s="66">
        <f t="shared" si="5"/>
        <v>18</v>
      </c>
      <c r="P15" s="65">
        <f>VLOOKUP($A15,'Return Data'!$B$7:$R$2843,15,0)</f>
        <v>8.3942999999999994</v>
      </c>
      <c r="Q15" s="66">
        <f t="shared" si="6"/>
        <v>11</v>
      </c>
      <c r="R15" s="65">
        <f>VLOOKUP($A15,'Return Data'!$B$7:$R$2843,16,0)</f>
        <v>8.6067</v>
      </c>
      <c r="S15" s="67">
        <f t="shared" si="7"/>
        <v>20</v>
      </c>
    </row>
    <row r="16" spans="1:20" x14ac:dyDescent="0.3">
      <c r="A16" s="63" t="s">
        <v>1669</v>
      </c>
      <c r="B16" s="64">
        <f>VLOOKUP($A16,'Return Data'!$B$7:$R$2843,3,0)</f>
        <v>44452</v>
      </c>
      <c r="C16" s="65">
        <f>VLOOKUP($A16,'Return Data'!$B$7:$R$2843,4,0)</f>
        <v>22.503499999999999</v>
      </c>
      <c r="D16" s="65">
        <f>VLOOKUP($A16,'Return Data'!$B$7:$R$2843,10,0)</f>
        <v>4.1220999999999997</v>
      </c>
      <c r="E16" s="66">
        <f t="shared" si="0"/>
        <v>12</v>
      </c>
      <c r="F16" s="65">
        <f>VLOOKUP($A16,'Return Data'!$B$7:$R$2843,11,0)</f>
        <v>5.2725999999999997</v>
      </c>
      <c r="G16" s="66">
        <f t="shared" si="1"/>
        <v>22</v>
      </c>
      <c r="H16" s="65">
        <f>VLOOKUP($A16,'Return Data'!$B$7:$R$2843,12,0)</f>
        <v>11.692600000000001</v>
      </c>
      <c r="I16" s="66">
        <f t="shared" si="2"/>
        <v>16</v>
      </c>
      <c r="J16" s="65">
        <f>VLOOKUP($A16,'Return Data'!$B$7:$R$2843,13,0)</f>
        <v>20.3415</v>
      </c>
      <c r="K16" s="66">
        <f t="shared" si="3"/>
        <v>15</v>
      </c>
      <c r="L16" s="65">
        <f>VLOOKUP($A16,'Return Data'!$B$7:$R$2843,17,0)</f>
        <v>12.994400000000001</v>
      </c>
      <c r="M16" s="66">
        <f t="shared" si="4"/>
        <v>13</v>
      </c>
      <c r="N16" s="65">
        <f>VLOOKUP($A16,'Return Data'!$B$7:$R$2843,14,0)</f>
        <v>9.8064</v>
      </c>
      <c r="O16" s="66">
        <f t="shared" si="5"/>
        <v>13</v>
      </c>
      <c r="P16" s="65">
        <f>VLOOKUP($A16,'Return Data'!$B$7:$R$2843,15,0)</f>
        <v>7.7891000000000004</v>
      </c>
      <c r="Q16" s="66">
        <f t="shared" si="6"/>
        <v>14</v>
      </c>
      <c r="R16" s="65">
        <f>VLOOKUP($A16,'Return Data'!$B$7:$R$2843,16,0)</f>
        <v>7.9450000000000003</v>
      </c>
      <c r="S16" s="67">
        <f t="shared" si="7"/>
        <v>22</v>
      </c>
    </row>
    <row r="17" spans="1:19" x14ac:dyDescent="0.3">
      <c r="A17" s="63" t="s">
        <v>1670</v>
      </c>
      <c r="B17" s="64">
        <f>VLOOKUP($A17,'Return Data'!$B$7:$R$2843,3,0)</f>
        <v>44452</v>
      </c>
      <c r="C17" s="65">
        <f>VLOOKUP($A17,'Return Data'!$B$7:$R$2843,4,0)</f>
        <v>26.31</v>
      </c>
      <c r="D17" s="65">
        <f>VLOOKUP($A17,'Return Data'!$B$7:$R$2843,10,0)</f>
        <v>3.91</v>
      </c>
      <c r="E17" s="66">
        <f t="shared" si="0"/>
        <v>15</v>
      </c>
      <c r="F17" s="65">
        <f>VLOOKUP($A17,'Return Data'!$B$7:$R$2843,11,0)</f>
        <v>6.4320000000000004</v>
      </c>
      <c r="G17" s="66">
        <f t="shared" si="1"/>
        <v>18</v>
      </c>
      <c r="H17" s="65">
        <f>VLOOKUP($A17,'Return Data'!$B$7:$R$2843,12,0)</f>
        <v>10.8256</v>
      </c>
      <c r="I17" s="66">
        <f t="shared" si="2"/>
        <v>19</v>
      </c>
      <c r="J17" s="65">
        <f>VLOOKUP($A17,'Return Data'!$B$7:$R$2843,13,0)</f>
        <v>17.3506</v>
      </c>
      <c r="K17" s="66">
        <f t="shared" si="3"/>
        <v>18</v>
      </c>
      <c r="L17" s="65">
        <f>VLOOKUP($A17,'Return Data'!$B$7:$R$2843,17,0)</f>
        <v>12.207700000000001</v>
      </c>
      <c r="M17" s="66">
        <f t="shared" si="4"/>
        <v>19</v>
      </c>
      <c r="N17" s="65">
        <f>VLOOKUP($A17,'Return Data'!$B$7:$R$2843,14,0)</f>
        <v>8.8513999999999999</v>
      </c>
      <c r="O17" s="66">
        <f t="shared" si="5"/>
        <v>17</v>
      </c>
      <c r="P17" s="65">
        <f>VLOOKUP($A17,'Return Data'!$B$7:$R$2843,15,0)</f>
        <v>7.8418000000000001</v>
      </c>
      <c r="Q17" s="66">
        <f t="shared" si="6"/>
        <v>13</v>
      </c>
      <c r="R17" s="65">
        <f>VLOOKUP($A17,'Return Data'!$B$7:$R$2843,16,0)</f>
        <v>8.0230999999999995</v>
      </c>
      <c r="S17" s="67">
        <f t="shared" si="7"/>
        <v>21</v>
      </c>
    </row>
    <row r="18" spans="1:19" x14ac:dyDescent="0.3">
      <c r="A18" s="63" t="s">
        <v>1671</v>
      </c>
      <c r="B18" s="64">
        <f>VLOOKUP($A18,'Return Data'!$B$7:$R$2843,3,0)</f>
        <v>44452</v>
      </c>
      <c r="C18" s="65">
        <f>VLOOKUP($A18,'Return Data'!$B$7:$R$2843,4,0)</f>
        <v>13.078099999999999</v>
      </c>
      <c r="D18" s="65">
        <f>VLOOKUP($A18,'Return Data'!$B$7:$R$2843,10,0)</f>
        <v>4.1424000000000003</v>
      </c>
      <c r="E18" s="66">
        <f t="shared" si="0"/>
        <v>11</v>
      </c>
      <c r="F18" s="65">
        <f>VLOOKUP($A18,'Return Data'!$B$7:$R$2843,11,0)</f>
        <v>7.6954000000000002</v>
      </c>
      <c r="G18" s="66">
        <f t="shared" si="1"/>
        <v>12</v>
      </c>
      <c r="H18" s="65">
        <f>VLOOKUP($A18,'Return Data'!$B$7:$R$2843,12,0)</f>
        <v>11.565</v>
      </c>
      <c r="I18" s="66">
        <f t="shared" si="2"/>
        <v>17</v>
      </c>
      <c r="J18" s="65">
        <f>VLOOKUP($A18,'Return Data'!$B$7:$R$2843,13,0)</f>
        <v>16.999600000000001</v>
      </c>
      <c r="K18" s="66">
        <f t="shared" si="3"/>
        <v>20</v>
      </c>
      <c r="L18" s="65">
        <f>VLOOKUP($A18,'Return Data'!$B$7:$R$2843,17,0)</f>
        <v>12.9331</v>
      </c>
      <c r="M18" s="66">
        <f t="shared" si="4"/>
        <v>14</v>
      </c>
      <c r="N18" s="65"/>
      <c r="O18" s="66"/>
      <c r="P18" s="65"/>
      <c r="Q18" s="66"/>
      <c r="R18" s="65">
        <f>VLOOKUP($A18,'Return Data'!$B$7:$R$2843,16,0)</f>
        <v>11.2212</v>
      </c>
      <c r="S18" s="67">
        <f t="shared" si="7"/>
        <v>3</v>
      </c>
    </row>
    <row r="19" spans="1:19" x14ac:dyDescent="0.3">
      <c r="A19" s="63" t="s">
        <v>1672</v>
      </c>
      <c r="B19" s="64">
        <f>VLOOKUP($A19,'Return Data'!$B$7:$R$2843,3,0)</f>
        <v>44452</v>
      </c>
      <c r="C19" s="65">
        <f>VLOOKUP($A19,'Return Data'!$B$7:$R$2843,4,0)</f>
        <v>18.7742</v>
      </c>
      <c r="D19" s="65">
        <f>VLOOKUP($A19,'Return Data'!$B$7:$R$2843,10,0)</f>
        <v>3.3172999999999999</v>
      </c>
      <c r="E19" s="66">
        <f t="shared" si="0"/>
        <v>22</v>
      </c>
      <c r="F19" s="65">
        <f>VLOOKUP($A19,'Return Data'!$B$7:$R$2843,11,0)</f>
        <v>6.0179999999999998</v>
      </c>
      <c r="G19" s="66">
        <f t="shared" si="1"/>
        <v>20</v>
      </c>
      <c r="H19" s="65">
        <f>VLOOKUP($A19,'Return Data'!$B$7:$R$2843,12,0)</f>
        <v>10.1365</v>
      </c>
      <c r="I19" s="66">
        <f t="shared" si="2"/>
        <v>20</v>
      </c>
      <c r="J19" s="65">
        <f>VLOOKUP($A19,'Return Data'!$B$7:$R$2843,13,0)</f>
        <v>17.1798</v>
      </c>
      <c r="K19" s="66">
        <f t="shared" si="3"/>
        <v>19</v>
      </c>
      <c r="L19" s="65">
        <f>VLOOKUP($A19,'Return Data'!$B$7:$R$2843,17,0)</f>
        <v>12.8094</v>
      </c>
      <c r="M19" s="66">
        <f t="shared" si="4"/>
        <v>15</v>
      </c>
      <c r="N19" s="65">
        <f>VLOOKUP($A19,'Return Data'!$B$7:$R$2843,14,0)</f>
        <v>9.7611000000000008</v>
      </c>
      <c r="O19" s="66">
        <f t="shared" si="5"/>
        <v>14</v>
      </c>
      <c r="P19" s="65">
        <f>VLOOKUP($A19,'Return Data'!$B$7:$R$2843,15,0)</f>
        <v>9.7003000000000004</v>
      </c>
      <c r="Q19" s="66">
        <f t="shared" si="6"/>
        <v>7</v>
      </c>
      <c r="R19" s="65">
        <f>VLOOKUP($A19,'Return Data'!$B$7:$R$2843,16,0)</f>
        <v>9.5250000000000004</v>
      </c>
      <c r="S19" s="67">
        <f t="shared" si="7"/>
        <v>15</v>
      </c>
    </row>
    <row r="20" spans="1:19" x14ac:dyDescent="0.3">
      <c r="A20" s="63" t="s">
        <v>1673</v>
      </c>
      <c r="B20" s="64">
        <f>VLOOKUP($A20,'Return Data'!$B$7:$R$2843,3,0)</f>
        <v>44452</v>
      </c>
      <c r="C20" s="65">
        <f>VLOOKUP($A20,'Return Data'!$B$7:$R$2843,4,0)</f>
        <v>24.361000000000001</v>
      </c>
      <c r="D20" s="65">
        <f>VLOOKUP($A20,'Return Data'!$B$7:$R$2843,10,0)</f>
        <v>5.2720000000000002</v>
      </c>
      <c r="E20" s="66">
        <f t="shared" si="0"/>
        <v>7</v>
      </c>
      <c r="F20" s="65">
        <f>VLOOKUP($A20,'Return Data'!$B$7:$R$2843,11,0)</f>
        <v>10.390599999999999</v>
      </c>
      <c r="G20" s="66">
        <f t="shared" si="1"/>
        <v>5</v>
      </c>
      <c r="H20" s="65">
        <f>VLOOKUP($A20,'Return Data'!$B$7:$R$2843,12,0)</f>
        <v>17.3063</v>
      </c>
      <c r="I20" s="66">
        <f t="shared" si="2"/>
        <v>5</v>
      </c>
      <c r="J20" s="65">
        <f>VLOOKUP($A20,'Return Data'!$B$7:$R$2843,13,0)</f>
        <v>27.859100000000002</v>
      </c>
      <c r="K20" s="66">
        <f t="shared" si="3"/>
        <v>4</v>
      </c>
      <c r="L20" s="65">
        <f>VLOOKUP($A20,'Return Data'!$B$7:$R$2843,17,0)</f>
        <v>15.919499999999999</v>
      </c>
      <c r="M20" s="66">
        <f t="shared" si="4"/>
        <v>6</v>
      </c>
      <c r="N20" s="65">
        <f>VLOOKUP($A20,'Return Data'!$B$7:$R$2843,14,0)</f>
        <v>10.273899999999999</v>
      </c>
      <c r="O20" s="66">
        <f t="shared" si="5"/>
        <v>9</v>
      </c>
      <c r="P20" s="65">
        <f>VLOOKUP($A20,'Return Data'!$B$7:$R$2843,15,0)</f>
        <v>9.1290999999999993</v>
      </c>
      <c r="Q20" s="66">
        <f t="shared" si="6"/>
        <v>9</v>
      </c>
      <c r="R20" s="65">
        <f>VLOOKUP($A20,'Return Data'!$B$7:$R$2843,16,0)</f>
        <v>9.4756</v>
      </c>
      <c r="S20" s="67">
        <f t="shared" si="7"/>
        <v>17</v>
      </c>
    </row>
    <row r="21" spans="1:19" x14ac:dyDescent="0.3">
      <c r="A21" s="63" t="s">
        <v>1674</v>
      </c>
      <c r="B21" s="64">
        <f>VLOOKUP($A21,'Return Data'!$B$7:$R$2843,3,0)</f>
        <v>44452</v>
      </c>
      <c r="C21" s="65">
        <f>VLOOKUP($A21,'Return Data'!$B$7:$R$2843,4,0)</f>
        <v>16.792400000000001</v>
      </c>
      <c r="D21" s="65">
        <f>VLOOKUP($A21,'Return Data'!$B$7:$R$2843,10,0)</f>
        <v>6.2614999999999998</v>
      </c>
      <c r="E21" s="66">
        <f t="shared" si="0"/>
        <v>3</v>
      </c>
      <c r="F21" s="65">
        <f>VLOOKUP($A21,'Return Data'!$B$7:$R$2843,11,0)</f>
        <v>10.894399999999999</v>
      </c>
      <c r="G21" s="66">
        <f t="shared" si="1"/>
        <v>2</v>
      </c>
      <c r="H21" s="65">
        <f>VLOOKUP($A21,'Return Data'!$B$7:$R$2843,12,0)</f>
        <v>19.068899999999999</v>
      </c>
      <c r="I21" s="66">
        <f t="shared" si="2"/>
        <v>1</v>
      </c>
      <c r="J21" s="65">
        <f>VLOOKUP($A21,'Return Data'!$B$7:$R$2843,13,0)</f>
        <v>30.724900000000002</v>
      </c>
      <c r="K21" s="66">
        <f t="shared" si="3"/>
        <v>1</v>
      </c>
      <c r="L21" s="65">
        <f>VLOOKUP($A21,'Return Data'!$B$7:$R$2843,17,0)</f>
        <v>19.2134</v>
      </c>
      <c r="M21" s="66">
        <f t="shared" si="4"/>
        <v>1</v>
      </c>
      <c r="N21" s="65">
        <f>VLOOKUP($A21,'Return Data'!$B$7:$R$2843,14,0)</f>
        <v>13.863200000000001</v>
      </c>
      <c r="O21" s="66">
        <f t="shared" si="5"/>
        <v>1</v>
      </c>
      <c r="P21" s="65"/>
      <c r="Q21" s="66"/>
      <c r="R21" s="65">
        <f>VLOOKUP($A21,'Return Data'!$B$7:$R$2843,16,0)</f>
        <v>11.8828</v>
      </c>
      <c r="S21" s="67">
        <f t="shared" si="7"/>
        <v>2</v>
      </c>
    </row>
    <row r="22" spans="1:19" x14ac:dyDescent="0.3">
      <c r="A22" s="63" t="s">
        <v>1675</v>
      </c>
      <c r="B22" s="64">
        <f>VLOOKUP($A22,'Return Data'!$B$7:$R$2843,3,0)</f>
        <v>44452</v>
      </c>
      <c r="C22" s="65">
        <f>VLOOKUP($A22,'Return Data'!$B$7:$R$2843,4,0)</f>
        <v>14.9</v>
      </c>
      <c r="D22" s="65">
        <f>VLOOKUP($A22,'Return Data'!$B$7:$R$2843,10,0)</f>
        <v>5.2483000000000004</v>
      </c>
      <c r="E22" s="66">
        <f t="shared" si="0"/>
        <v>8</v>
      </c>
      <c r="F22" s="65">
        <f>VLOOKUP($A22,'Return Data'!$B$7:$R$2843,11,0)</f>
        <v>9.7202000000000002</v>
      </c>
      <c r="G22" s="66">
        <f t="shared" si="1"/>
        <v>6</v>
      </c>
      <c r="H22" s="65">
        <f>VLOOKUP($A22,'Return Data'!$B$7:$R$2843,12,0)</f>
        <v>17.083100000000002</v>
      </c>
      <c r="I22" s="66">
        <f t="shared" si="2"/>
        <v>6</v>
      </c>
      <c r="J22" s="65">
        <f>VLOOKUP($A22,'Return Data'!$B$7:$R$2843,13,0)</f>
        <v>27.078900000000001</v>
      </c>
      <c r="K22" s="66">
        <f t="shared" si="3"/>
        <v>6</v>
      </c>
      <c r="L22" s="65">
        <f>VLOOKUP($A22,'Return Data'!$B$7:$R$2843,17,0)</f>
        <v>18.655999999999999</v>
      </c>
      <c r="M22" s="66">
        <f t="shared" si="4"/>
        <v>2</v>
      </c>
      <c r="N22" s="65"/>
      <c r="O22" s="66"/>
      <c r="P22" s="65"/>
      <c r="Q22" s="66"/>
      <c r="R22" s="65">
        <f>VLOOKUP($A22,'Return Data'!$B$7:$R$2843,16,0)</f>
        <v>15.6511</v>
      </c>
      <c r="S22" s="67">
        <f t="shared" si="7"/>
        <v>1</v>
      </c>
    </row>
    <row r="23" spans="1:19" x14ac:dyDescent="0.3">
      <c r="A23" s="63" t="s">
        <v>1676</v>
      </c>
      <c r="B23" s="64">
        <f>VLOOKUP($A23,'Return Data'!$B$7:$R$2843,3,0)</f>
        <v>44452</v>
      </c>
      <c r="C23" s="65">
        <f>VLOOKUP($A23,'Return Data'!$B$7:$R$2843,4,0)</f>
        <v>13.0853</v>
      </c>
      <c r="D23" s="65">
        <f>VLOOKUP($A23,'Return Data'!$B$7:$R$2843,10,0)</f>
        <v>3.8574000000000002</v>
      </c>
      <c r="E23" s="66">
        <f t="shared" si="0"/>
        <v>17</v>
      </c>
      <c r="F23" s="65">
        <f>VLOOKUP($A23,'Return Data'!$B$7:$R$2843,11,0)</f>
        <v>6.5812999999999997</v>
      </c>
      <c r="G23" s="66">
        <f t="shared" si="1"/>
        <v>17</v>
      </c>
      <c r="H23" s="65">
        <f>VLOOKUP($A23,'Return Data'!$B$7:$R$2843,12,0)</f>
        <v>13.3515</v>
      </c>
      <c r="I23" s="66">
        <f t="shared" si="2"/>
        <v>14</v>
      </c>
      <c r="J23" s="65">
        <f>VLOOKUP($A23,'Return Data'!$B$7:$R$2843,13,0)</f>
        <v>21.4605</v>
      </c>
      <c r="K23" s="66">
        <f t="shared" si="3"/>
        <v>12</v>
      </c>
      <c r="L23" s="65">
        <f>VLOOKUP($A23,'Return Data'!$B$7:$R$2843,17,0)</f>
        <v>1.2214</v>
      </c>
      <c r="M23" s="66">
        <f t="shared" si="4"/>
        <v>23</v>
      </c>
      <c r="N23" s="65">
        <f>VLOOKUP($A23,'Return Data'!$B$7:$R$2843,14,0)</f>
        <v>-0.45100000000000001</v>
      </c>
      <c r="O23" s="66">
        <f t="shared" si="5"/>
        <v>19</v>
      </c>
      <c r="P23" s="65">
        <f>VLOOKUP($A23,'Return Data'!$B$7:$R$2843,15,0)</f>
        <v>3.4940000000000002</v>
      </c>
      <c r="Q23" s="66">
        <f t="shared" si="6"/>
        <v>15</v>
      </c>
      <c r="R23" s="65">
        <f>VLOOKUP($A23,'Return Data'!$B$7:$R$2843,16,0)</f>
        <v>4.3635999999999999</v>
      </c>
      <c r="S23" s="67">
        <f t="shared" si="7"/>
        <v>23</v>
      </c>
    </row>
    <row r="24" spans="1:19" x14ac:dyDescent="0.3">
      <c r="A24" s="63" t="s">
        <v>1677</v>
      </c>
      <c r="B24" s="64">
        <f>VLOOKUP($A24,'Return Data'!$B$7:$R$2843,3,0)</f>
        <v>44452</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44452</v>
      </c>
      <c r="C25" s="65">
        <f>VLOOKUP($A25,'Return Data'!$B$7:$R$2843,4,0)</f>
        <v>43.017000000000003</v>
      </c>
      <c r="D25" s="65">
        <f>VLOOKUP($A25,'Return Data'!$B$7:$R$2843,10,0)</f>
        <v>3.8957999999999999</v>
      </c>
      <c r="E25" s="66">
        <f t="shared" ref="E25:E31" si="8">RANK(D25,D$8:D$31,0)</f>
        <v>16</v>
      </c>
      <c r="F25" s="65">
        <f>VLOOKUP($A25,'Return Data'!$B$7:$R$2843,11,0)</f>
        <v>8.0198999999999998</v>
      </c>
      <c r="G25" s="66">
        <f t="shared" ref="G25:G31" si="9">RANK(F25,F$8:F$31,0)</f>
        <v>10</v>
      </c>
      <c r="H25" s="65">
        <f>VLOOKUP($A25,'Return Data'!$B$7:$R$2843,12,0)</f>
        <v>14.1877</v>
      </c>
      <c r="I25" s="66">
        <f t="shared" ref="I25:I31" si="10">RANK(H25,H$8:H$31,0)</f>
        <v>11</v>
      </c>
      <c r="J25" s="65">
        <f>VLOOKUP($A25,'Return Data'!$B$7:$R$2843,13,0)</f>
        <v>21.302800000000001</v>
      </c>
      <c r="K25" s="66">
        <f t="shared" ref="K25:K31" si="11">RANK(J25,J$8:J$31,0)</f>
        <v>13</v>
      </c>
      <c r="L25" s="65">
        <f>VLOOKUP($A25,'Return Data'!$B$7:$R$2843,17,0)</f>
        <v>12.2704</v>
      </c>
      <c r="M25" s="66">
        <f t="shared" si="4"/>
        <v>18</v>
      </c>
      <c r="N25" s="65">
        <f>VLOOKUP($A25,'Return Data'!$B$7:$R$2843,14,0)</f>
        <v>9.4248999999999992</v>
      </c>
      <c r="O25" s="66">
        <f t="shared" si="5"/>
        <v>16</v>
      </c>
      <c r="P25" s="65">
        <f>VLOOKUP($A25,'Return Data'!$B$7:$R$2843,15,0)</f>
        <v>8.9595000000000002</v>
      </c>
      <c r="Q25" s="66">
        <f t="shared" si="6"/>
        <v>10</v>
      </c>
      <c r="R25" s="65">
        <f>VLOOKUP($A25,'Return Data'!$B$7:$R$2843,16,0)</f>
        <v>9.9077000000000002</v>
      </c>
      <c r="S25" s="67">
        <f t="shared" ref="S25:S31" si="12">RANK(R25,R$8:R$31,0)</f>
        <v>12</v>
      </c>
    </row>
    <row r="26" spans="1:19" x14ac:dyDescent="0.3">
      <c r="A26" s="63" t="s">
        <v>1680</v>
      </c>
      <c r="B26" s="64">
        <f>VLOOKUP($A26,'Return Data'!$B$7:$R$2843,3,0)</f>
        <v>44452</v>
      </c>
      <c r="C26" s="65">
        <f>VLOOKUP($A26,'Return Data'!$B$7:$R$2843,4,0)</f>
        <v>53.154800000000002</v>
      </c>
      <c r="D26" s="65">
        <f>VLOOKUP($A26,'Return Data'!$B$7:$R$2843,10,0)</f>
        <v>6.3582999999999998</v>
      </c>
      <c r="E26" s="66">
        <f t="shared" si="8"/>
        <v>2</v>
      </c>
      <c r="F26" s="65">
        <f>VLOOKUP($A26,'Return Data'!$B$7:$R$2843,11,0)</f>
        <v>10.899699999999999</v>
      </c>
      <c r="G26" s="66">
        <f t="shared" si="9"/>
        <v>1</v>
      </c>
      <c r="H26" s="65">
        <f>VLOOKUP($A26,'Return Data'!$B$7:$R$2843,12,0)</f>
        <v>17.969200000000001</v>
      </c>
      <c r="I26" s="66">
        <f t="shared" si="10"/>
        <v>3</v>
      </c>
      <c r="J26" s="65">
        <f>VLOOKUP($A26,'Return Data'!$B$7:$R$2843,13,0)</f>
        <v>29.425799999999999</v>
      </c>
      <c r="K26" s="66">
        <f t="shared" si="11"/>
        <v>2</v>
      </c>
      <c r="L26" s="65">
        <f>VLOOKUP($A26,'Return Data'!$B$7:$R$2843,17,0)</f>
        <v>18.1038</v>
      </c>
      <c r="M26" s="66">
        <f t="shared" si="4"/>
        <v>3</v>
      </c>
      <c r="N26" s="65">
        <f>VLOOKUP($A26,'Return Data'!$B$7:$R$2843,14,0)</f>
        <v>12.798299999999999</v>
      </c>
      <c r="O26" s="66">
        <f t="shared" si="5"/>
        <v>2</v>
      </c>
      <c r="P26" s="65">
        <f>VLOOKUP($A26,'Return Data'!$B$7:$R$2843,15,0)</f>
        <v>11.0396</v>
      </c>
      <c r="Q26" s="66">
        <f t="shared" si="6"/>
        <v>2</v>
      </c>
      <c r="R26" s="65">
        <f>VLOOKUP($A26,'Return Data'!$B$7:$R$2843,16,0)</f>
        <v>9.4609000000000005</v>
      </c>
      <c r="S26" s="67">
        <f t="shared" si="12"/>
        <v>18</v>
      </c>
    </row>
    <row r="27" spans="1:19" x14ac:dyDescent="0.3">
      <c r="A27" s="63" t="s">
        <v>1681</v>
      </c>
      <c r="B27" s="64">
        <f>VLOOKUP($A27,'Return Data'!$B$7:$R$2843,3,0)</f>
        <v>44452</v>
      </c>
      <c r="C27" s="65">
        <f>VLOOKUP($A27,'Return Data'!$B$7:$R$2843,4,0)</f>
        <v>18.462</v>
      </c>
      <c r="D27" s="65">
        <f>VLOOKUP($A27,'Return Data'!$B$7:$R$2843,10,0)</f>
        <v>3.9754999999999998</v>
      </c>
      <c r="E27" s="66">
        <f t="shared" si="8"/>
        <v>13</v>
      </c>
      <c r="F27" s="65">
        <f>VLOOKUP($A27,'Return Data'!$B$7:$R$2843,11,0)</f>
        <v>7.8186</v>
      </c>
      <c r="G27" s="66">
        <f t="shared" si="9"/>
        <v>11</v>
      </c>
      <c r="H27" s="65">
        <f>VLOOKUP($A27,'Return Data'!$B$7:$R$2843,12,0)</f>
        <v>14.246499999999999</v>
      </c>
      <c r="I27" s="66">
        <f t="shared" si="10"/>
        <v>10</v>
      </c>
      <c r="J27" s="65">
        <f>VLOOKUP($A27,'Return Data'!$B$7:$R$2843,13,0)</f>
        <v>24.6556</v>
      </c>
      <c r="K27" s="66">
        <f t="shared" si="11"/>
        <v>9</v>
      </c>
      <c r="L27" s="65">
        <f>VLOOKUP($A27,'Return Data'!$B$7:$R$2843,17,0)</f>
        <v>15.5524</v>
      </c>
      <c r="M27" s="66">
        <f t="shared" si="4"/>
        <v>8</v>
      </c>
      <c r="N27" s="65">
        <f>VLOOKUP($A27,'Return Data'!$B$7:$R$2843,14,0)</f>
        <v>11.268000000000001</v>
      </c>
      <c r="O27" s="66">
        <f t="shared" si="5"/>
        <v>5</v>
      </c>
      <c r="P27" s="65">
        <f>VLOOKUP($A27,'Return Data'!$B$7:$R$2843,15,0)</f>
        <v>9.907</v>
      </c>
      <c r="Q27" s="66">
        <f t="shared" si="6"/>
        <v>5</v>
      </c>
      <c r="R27" s="65">
        <f>VLOOKUP($A27,'Return Data'!$B$7:$R$2843,16,0)</f>
        <v>10.214499999999999</v>
      </c>
      <c r="S27" s="67">
        <f t="shared" si="12"/>
        <v>9</v>
      </c>
    </row>
    <row r="28" spans="1:19" x14ac:dyDescent="0.3">
      <c r="A28" s="63" t="s">
        <v>1682</v>
      </c>
      <c r="B28" s="64">
        <f>VLOOKUP($A28,'Return Data'!$B$7:$R$2843,3,0)</f>
        <v>44452</v>
      </c>
      <c r="C28" s="65">
        <f>VLOOKUP($A28,'Return Data'!$B$7:$R$2843,4,0)</f>
        <v>13.1831</v>
      </c>
      <c r="D28" s="65">
        <f>VLOOKUP($A28,'Return Data'!$B$7:$R$2843,10,0)</f>
        <v>4.3453999999999997</v>
      </c>
      <c r="E28" s="66">
        <f t="shared" si="8"/>
        <v>10</v>
      </c>
      <c r="F28" s="65">
        <f>VLOOKUP($A28,'Return Data'!$B$7:$R$2843,11,0)</f>
        <v>6.6905000000000001</v>
      </c>
      <c r="G28" s="66">
        <f t="shared" si="9"/>
        <v>16</v>
      </c>
      <c r="H28" s="65">
        <f>VLOOKUP($A28,'Return Data'!$B$7:$R$2843,12,0)</f>
        <v>11.557600000000001</v>
      </c>
      <c r="I28" s="66">
        <f t="shared" si="10"/>
        <v>18</v>
      </c>
      <c r="J28" s="65">
        <f>VLOOKUP($A28,'Return Data'!$B$7:$R$2843,13,0)</f>
        <v>18.252099999999999</v>
      </c>
      <c r="K28" s="66">
        <f t="shared" si="11"/>
        <v>17</v>
      </c>
      <c r="L28" s="65">
        <f>VLOOKUP($A28,'Return Data'!$B$7:$R$2843,17,0)</f>
        <v>11.9443</v>
      </c>
      <c r="M28" s="66">
        <f t="shared" si="4"/>
        <v>20</v>
      </c>
      <c r="N28" s="65"/>
      <c r="O28" s="66"/>
      <c r="P28" s="65"/>
      <c r="Q28" s="66"/>
      <c r="R28" s="65">
        <f>VLOOKUP($A28,'Return Data'!$B$7:$R$2843,16,0)</f>
        <v>10.4917</v>
      </c>
      <c r="S28" s="67">
        <f t="shared" si="12"/>
        <v>7</v>
      </c>
    </row>
    <row r="29" spans="1:19" x14ac:dyDescent="0.3">
      <c r="A29" s="63" t="s">
        <v>1683</v>
      </c>
      <c r="B29" s="64">
        <f>VLOOKUP($A29,'Return Data'!$B$7:$R$2843,3,0)</f>
        <v>44452</v>
      </c>
      <c r="C29" s="65">
        <f>VLOOKUP($A29,'Return Data'!$B$7:$R$2843,4,0)</f>
        <v>44.516500000000001</v>
      </c>
      <c r="D29" s="65">
        <f>VLOOKUP($A29,'Return Data'!$B$7:$R$2843,10,0)</f>
        <v>4.4515000000000002</v>
      </c>
      <c r="E29" s="66">
        <f t="shared" si="8"/>
        <v>9</v>
      </c>
      <c r="F29" s="65">
        <f>VLOOKUP($A29,'Return Data'!$B$7:$R$2843,11,0)</f>
        <v>6.8059000000000003</v>
      </c>
      <c r="G29" s="66">
        <f t="shared" si="9"/>
        <v>15</v>
      </c>
      <c r="H29" s="65">
        <f>VLOOKUP($A29,'Return Data'!$B$7:$R$2843,12,0)</f>
        <v>12.2606</v>
      </c>
      <c r="I29" s="66">
        <f t="shared" si="10"/>
        <v>15</v>
      </c>
      <c r="J29" s="65">
        <f>VLOOKUP($A29,'Return Data'!$B$7:$R$2843,13,0)</f>
        <v>19.903600000000001</v>
      </c>
      <c r="K29" s="66">
        <f t="shared" si="11"/>
        <v>16</v>
      </c>
      <c r="L29" s="65">
        <f>VLOOKUP($A29,'Return Data'!$B$7:$R$2843,17,0)</f>
        <v>12.648999999999999</v>
      </c>
      <c r="M29" s="66">
        <f>RANK(L29,L$8:L$31,0)</f>
        <v>16</v>
      </c>
      <c r="N29" s="65">
        <f>VLOOKUP($A29,'Return Data'!$B$7:$R$2843,14,0)</f>
        <v>9.8826000000000001</v>
      </c>
      <c r="O29" s="66">
        <f>RANK(N29,N$8:N$31,0)</f>
        <v>11</v>
      </c>
      <c r="P29" s="65">
        <f>VLOOKUP($A29,'Return Data'!$B$7:$R$2843,15,0)</f>
        <v>8.2167999999999992</v>
      </c>
      <c r="Q29" s="66">
        <f>RANK(P29,P$8:P$31,0)</f>
        <v>12</v>
      </c>
      <c r="R29" s="65">
        <f>VLOOKUP($A29,'Return Data'!$B$7:$R$2843,16,0)</f>
        <v>8.6666000000000007</v>
      </c>
      <c r="S29" s="67">
        <f t="shared" si="12"/>
        <v>19</v>
      </c>
    </row>
    <row r="30" spans="1:19" x14ac:dyDescent="0.3">
      <c r="A30" s="63" t="s">
        <v>1684</v>
      </c>
      <c r="B30" s="64">
        <f>VLOOKUP($A30,'Return Data'!$B$7:$R$2843,3,0)</f>
        <v>44452</v>
      </c>
      <c r="C30" s="65">
        <f>VLOOKUP($A30,'Return Data'!$B$7:$R$2843,4,0)</f>
        <v>13.44</v>
      </c>
      <c r="D30" s="65">
        <f>VLOOKUP($A30,'Return Data'!$B$7:$R$2843,10,0)</f>
        <v>3.7837999999999998</v>
      </c>
      <c r="E30" s="66">
        <f t="shared" si="8"/>
        <v>19</v>
      </c>
      <c r="F30" s="65">
        <f>VLOOKUP($A30,'Return Data'!$B$7:$R$2843,11,0)</f>
        <v>6.1611000000000002</v>
      </c>
      <c r="G30" s="66">
        <f t="shared" si="9"/>
        <v>19</v>
      </c>
      <c r="H30" s="65">
        <f>VLOOKUP($A30,'Return Data'!$B$7:$R$2843,12,0)</f>
        <v>9.8039000000000005</v>
      </c>
      <c r="I30" s="66">
        <f t="shared" si="10"/>
        <v>21</v>
      </c>
      <c r="J30" s="65">
        <f>VLOOKUP($A30,'Return Data'!$B$7:$R$2843,13,0)</f>
        <v>16.768000000000001</v>
      </c>
      <c r="K30" s="66">
        <f t="shared" si="11"/>
        <v>21</v>
      </c>
      <c r="L30" s="65">
        <f>VLOOKUP($A30,'Return Data'!$B$7:$R$2843,17,0)</f>
        <v>12.372299999999999</v>
      </c>
      <c r="M30" s="66">
        <f>RANK(L30,L$8:L$31,0)</f>
        <v>17</v>
      </c>
      <c r="N30" s="65">
        <f>VLOOKUP($A30,'Return Data'!$B$7:$R$2843,14,0)</f>
        <v>10.1907</v>
      </c>
      <c r="O30" s="66">
        <f t="shared" ref="O30:O31" si="13">RANK(N30,N$8:N$31,0)</f>
        <v>10</v>
      </c>
      <c r="P30" s="65"/>
      <c r="Q30" s="66"/>
      <c r="R30" s="65">
        <f>VLOOKUP($A30,'Return Data'!$B$7:$R$2843,16,0)</f>
        <v>10.0113</v>
      </c>
      <c r="S30" s="67">
        <f t="shared" si="12"/>
        <v>10</v>
      </c>
    </row>
    <row r="31" spans="1:19" x14ac:dyDescent="0.3">
      <c r="A31" s="63" t="s">
        <v>1685</v>
      </c>
      <c r="B31" s="64">
        <f>VLOOKUP($A31,'Return Data'!$B$7:$R$2843,3,0)</f>
        <v>44452</v>
      </c>
      <c r="C31" s="65">
        <f>VLOOKUP($A31,'Return Data'!$B$7:$R$2843,4,0)</f>
        <v>13.259399999999999</v>
      </c>
      <c r="D31" s="65">
        <f>VLOOKUP($A31,'Return Data'!$B$7:$R$2843,10,0)</f>
        <v>3.5567000000000002</v>
      </c>
      <c r="E31" s="66">
        <f t="shared" si="8"/>
        <v>20</v>
      </c>
      <c r="F31" s="65">
        <f>VLOOKUP($A31,'Return Data'!$B$7:$R$2843,11,0)</f>
        <v>7.6128</v>
      </c>
      <c r="G31" s="66">
        <f t="shared" si="9"/>
        <v>13</v>
      </c>
      <c r="H31" s="65">
        <f>VLOOKUP($A31,'Return Data'!$B$7:$R$2843,12,0)</f>
        <v>14.3939</v>
      </c>
      <c r="I31" s="66">
        <f t="shared" si="10"/>
        <v>9</v>
      </c>
      <c r="J31" s="65">
        <f>VLOOKUP($A31,'Return Data'!$B$7:$R$2843,13,0)</f>
        <v>23.666499999999999</v>
      </c>
      <c r="K31" s="66">
        <f t="shared" si="11"/>
        <v>11</v>
      </c>
      <c r="L31" s="65">
        <f>VLOOKUP($A31,'Return Data'!$B$7:$R$2843,17,0)</f>
        <v>13.510400000000001</v>
      </c>
      <c r="M31" s="66">
        <f>RANK(L31,L$8:L$31,0)</f>
        <v>11</v>
      </c>
      <c r="N31" s="65">
        <f>VLOOKUP($A31,'Return Data'!$B$7:$R$2843,14,0)</f>
        <v>9.8218999999999994</v>
      </c>
      <c r="O31" s="66">
        <f t="shared" si="13"/>
        <v>12</v>
      </c>
      <c r="P31" s="65"/>
      <c r="Q31" s="66"/>
      <c r="R31" s="65">
        <f>VLOOKUP($A31,'Return Data'!$B$7:$R$2843,16,0)</f>
        <v>9.7209000000000003</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4.5521999999999991</v>
      </c>
      <c r="E33" s="74"/>
      <c r="F33" s="75">
        <f>AVERAGE(F8:F31)</f>
        <v>7.9231391304347856</v>
      </c>
      <c r="G33" s="74"/>
      <c r="H33" s="75">
        <f>AVERAGE(H8:H31)</f>
        <v>13.783495652173913</v>
      </c>
      <c r="I33" s="74"/>
      <c r="J33" s="75">
        <f>AVERAGE(J8:J31)</f>
        <v>22.355999999999998</v>
      </c>
      <c r="K33" s="74"/>
      <c r="L33" s="75">
        <f>AVERAGE(L8:L31)</f>
        <v>13.662699999999999</v>
      </c>
      <c r="M33" s="74"/>
      <c r="N33" s="75">
        <f>AVERAGE(N8:N31)</f>
        <v>10.004926315789474</v>
      </c>
      <c r="O33" s="74"/>
      <c r="P33" s="75">
        <f>AVERAGE(P8:P31)</f>
        <v>9.1067666666666671</v>
      </c>
      <c r="Q33" s="74"/>
      <c r="R33" s="75">
        <f>AVERAGE(R8:R31)</f>
        <v>9.8834999999999997</v>
      </c>
      <c r="S33" s="76"/>
    </row>
    <row r="34" spans="1:19" x14ac:dyDescent="0.3">
      <c r="A34" s="73" t="s">
        <v>28</v>
      </c>
      <c r="B34" s="74"/>
      <c r="C34" s="74"/>
      <c r="D34" s="75">
        <f>MIN(D8:D31)</f>
        <v>2.3391999999999999</v>
      </c>
      <c r="E34" s="74"/>
      <c r="F34" s="75">
        <f>MIN(F8:F31)</f>
        <v>4.7904</v>
      </c>
      <c r="G34" s="74"/>
      <c r="H34" s="75">
        <f>MIN(H8:H31)</f>
        <v>7.2774000000000001</v>
      </c>
      <c r="I34" s="74"/>
      <c r="J34" s="75">
        <f>MIN(J8:J31)</f>
        <v>11.5761</v>
      </c>
      <c r="K34" s="74"/>
      <c r="L34" s="75">
        <f>MIN(L8:L31)</f>
        <v>1.2214</v>
      </c>
      <c r="M34" s="74"/>
      <c r="N34" s="75">
        <f>MIN(N8:N31)</f>
        <v>-0.45100000000000001</v>
      </c>
      <c r="O34" s="74"/>
      <c r="P34" s="75">
        <f>MIN(P8:P31)</f>
        <v>3.4940000000000002</v>
      </c>
      <c r="Q34" s="74"/>
      <c r="R34" s="75">
        <f>MIN(R8:R31)</f>
        <v>4.3635999999999999</v>
      </c>
      <c r="S34" s="76"/>
    </row>
    <row r="35" spans="1:19" ht="15" thickBot="1" x14ac:dyDescent="0.35">
      <c r="A35" s="77" t="s">
        <v>29</v>
      </c>
      <c r="B35" s="78"/>
      <c r="C35" s="78"/>
      <c r="D35" s="79">
        <f>MAX(D8:D31)</f>
        <v>7.9478</v>
      </c>
      <c r="E35" s="78"/>
      <c r="F35" s="79">
        <f>MAX(F8:F31)</f>
        <v>10.899699999999999</v>
      </c>
      <c r="G35" s="78"/>
      <c r="H35" s="79">
        <f>MAX(H8:H31)</f>
        <v>19.068899999999999</v>
      </c>
      <c r="I35" s="78"/>
      <c r="J35" s="79">
        <f>MAX(J8:J31)</f>
        <v>30.724900000000002</v>
      </c>
      <c r="K35" s="78"/>
      <c r="L35" s="79">
        <f>MAX(L8:L31)</f>
        <v>19.2134</v>
      </c>
      <c r="M35" s="78"/>
      <c r="N35" s="79">
        <f>MAX(N8:N31)</f>
        <v>13.863200000000001</v>
      </c>
      <c r="O35" s="78"/>
      <c r="P35" s="79">
        <f>MAX(P8:P31)</f>
        <v>11.237</v>
      </c>
      <c r="Q35" s="78"/>
      <c r="R35" s="79">
        <f>MAX(R8:R31)</f>
        <v>15.6511</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44452</v>
      </c>
      <c r="C8" s="65">
        <f>VLOOKUP($A8,'Return Data'!$B$7:$R$2843,4,0)</f>
        <v>17.559999999999999</v>
      </c>
      <c r="D8" s="65">
        <f>VLOOKUP($A8,'Return Data'!$B$7:$R$2843,10,0)</f>
        <v>5.4654999999999996</v>
      </c>
      <c r="E8" s="66">
        <f t="shared" ref="E8:E23" si="0">RANK(D8,D$8:D$31,0)</f>
        <v>4</v>
      </c>
      <c r="F8" s="65">
        <f>VLOOKUP($A8,'Return Data'!$B$7:$R$2843,11,0)</f>
        <v>7.8624000000000001</v>
      </c>
      <c r="G8" s="66">
        <f t="shared" ref="G8:G23" si="1">RANK(F8,F$8:F$31,0)</f>
        <v>8</v>
      </c>
      <c r="H8" s="65">
        <f>VLOOKUP($A8,'Return Data'!$B$7:$R$2843,12,0)</f>
        <v>15.2988</v>
      </c>
      <c r="I8" s="66">
        <f t="shared" ref="I8:I23" si="2">RANK(H8,H$8:H$31,0)</f>
        <v>7</v>
      </c>
      <c r="J8" s="65">
        <f>VLOOKUP($A8,'Return Data'!$B$7:$R$2843,13,0)</f>
        <v>24.539000000000001</v>
      </c>
      <c r="K8" s="66">
        <f t="shared" ref="K8:K23" si="3">RANK(J8,J$8:J$31,0)</f>
        <v>8</v>
      </c>
      <c r="L8" s="65">
        <f>VLOOKUP($A8,'Return Data'!$B$7:$R$2843,17,0)</f>
        <v>15.142200000000001</v>
      </c>
      <c r="M8" s="66">
        <f>RANK(L8,L$8:L$31,0)</f>
        <v>4</v>
      </c>
      <c r="N8" s="65">
        <f>VLOOKUP($A8,'Return Data'!$B$7:$R$2843,14,0)</f>
        <v>9.7683999999999997</v>
      </c>
      <c r="O8" s="66">
        <f>RANK(N8,N$8:N$31,0)</f>
        <v>6</v>
      </c>
      <c r="P8" s="65">
        <f>VLOOKUP($A8,'Return Data'!$B$7:$R$2843,15,0)</f>
        <v>8.4129000000000005</v>
      </c>
      <c r="Q8" s="66">
        <f>RANK(P8,P$8:P$31,0)</f>
        <v>7</v>
      </c>
      <c r="R8" s="65">
        <f>VLOOKUP($A8,'Return Data'!$B$7:$R$2843,16,0)</f>
        <v>8.6361000000000008</v>
      </c>
      <c r="S8" s="67">
        <f t="shared" ref="S8:S23" si="4">RANK(R8,R$8:R$31,0)</f>
        <v>13</v>
      </c>
    </row>
    <row r="9" spans="1:20" x14ac:dyDescent="0.3">
      <c r="A9" s="63" t="s">
        <v>1687</v>
      </c>
      <c r="B9" s="64">
        <f>VLOOKUP($A9,'Return Data'!$B$7:$R$2843,3,0)</f>
        <v>44452</v>
      </c>
      <c r="C9" s="65">
        <f>VLOOKUP($A9,'Return Data'!$B$7:$R$2843,4,0)</f>
        <v>16.89</v>
      </c>
      <c r="D9" s="65">
        <f>VLOOKUP($A9,'Return Data'!$B$7:$R$2843,10,0)</f>
        <v>7.5796000000000001</v>
      </c>
      <c r="E9" s="66">
        <f t="shared" si="0"/>
        <v>1</v>
      </c>
      <c r="F9" s="65">
        <f>VLOOKUP($A9,'Return Data'!$B$7:$R$2843,11,0)</f>
        <v>9.8894000000000002</v>
      </c>
      <c r="G9" s="66">
        <f t="shared" si="1"/>
        <v>4</v>
      </c>
      <c r="H9" s="65">
        <f>VLOOKUP($A9,'Return Data'!$B$7:$R$2843,12,0)</f>
        <v>14.5085</v>
      </c>
      <c r="I9" s="66">
        <f t="shared" si="2"/>
        <v>8</v>
      </c>
      <c r="J9" s="65">
        <f>VLOOKUP($A9,'Return Data'!$B$7:$R$2843,13,0)</f>
        <v>25.8569</v>
      </c>
      <c r="K9" s="66">
        <f t="shared" si="3"/>
        <v>5</v>
      </c>
      <c r="L9" s="65">
        <f>VLOOKUP($A9,'Return Data'!$B$7:$R$2843,17,0)</f>
        <v>14.448</v>
      </c>
      <c r="M9" s="66">
        <f t="shared" ref="M9:M31" si="5">RANK(L9,L$8:L$31,0)</f>
        <v>7</v>
      </c>
      <c r="N9" s="65">
        <f>VLOOKUP($A9,'Return Data'!$B$7:$R$2843,14,0)</f>
        <v>10.651400000000001</v>
      </c>
      <c r="O9" s="66">
        <f t="shared" ref="O9:O31" si="6">RANK(N9,N$8:N$31,0)</f>
        <v>3</v>
      </c>
      <c r="P9" s="65">
        <f>VLOOKUP($A9,'Return Data'!$B$7:$R$2843,15,0)</f>
        <v>9.8994</v>
      </c>
      <c r="Q9" s="66">
        <f t="shared" ref="Q9:Q29" si="7">RANK(P9,P$8:P$31,0)</f>
        <v>1</v>
      </c>
      <c r="R9" s="65">
        <f>VLOOKUP($A9,'Return Data'!$B$7:$R$2843,16,0)</f>
        <v>8.9913000000000007</v>
      </c>
      <c r="S9" s="67">
        <f t="shared" si="4"/>
        <v>9</v>
      </c>
    </row>
    <row r="10" spans="1:20" x14ac:dyDescent="0.3">
      <c r="A10" s="63" t="s">
        <v>1688</v>
      </c>
      <c r="B10" s="64">
        <f>VLOOKUP($A10,'Return Data'!$B$7:$R$2843,3,0)</f>
        <v>44452</v>
      </c>
      <c r="C10" s="65">
        <f>VLOOKUP($A10,'Return Data'!$B$7:$R$2843,4,0)</f>
        <v>12.24</v>
      </c>
      <c r="D10" s="65">
        <f>VLOOKUP($A10,'Return Data'!$B$7:$R$2843,10,0)</f>
        <v>3.4658000000000002</v>
      </c>
      <c r="E10" s="66">
        <f t="shared" si="0"/>
        <v>19</v>
      </c>
      <c r="F10" s="65">
        <f>VLOOKUP($A10,'Return Data'!$B$7:$R$2843,11,0)</f>
        <v>4.9743000000000004</v>
      </c>
      <c r="G10" s="66">
        <f t="shared" si="1"/>
        <v>21</v>
      </c>
      <c r="H10" s="65">
        <f>VLOOKUP($A10,'Return Data'!$B$7:$R$2843,12,0)</f>
        <v>6.3422999999999998</v>
      </c>
      <c r="I10" s="66">
        <f t="shared" si="2"/>
        <v>23</v>
      </c>
      <c r="J10" s="65">
        <f>VLOOKUP($A10,'Return Data'!$B$7:$R$2843,13,0)</f>
        <v>10.270300000000001</v>
      </c>
      <c r="K10" s="66">
        <f t="shared" si="3"/>
        <v>23</v>
      </c>
      <c r="L10" s="65">
        <f>VLOOKUP($A10,'Return Data'!$B$7:$R$2843,17,0)</f>
        <v>10.398999999999999</v>
      </c>
      <c r="M10" s="66">
        <f t="shared" si="5"/>
        <v>20</v>
      </c>
      <c r="N10" s="65"/>
      <c r="O10" s="66"/>
      <c r="P10" s="65"/>
      <c r="Q10" s="66"/>
      <c r="R10" s="65">
        <f>VLOOKUP($A10,'Return Data'!$B$7:$R$2843,16,0)</f>
        <v>9.9068000000000005</v>
      </c>
      <c r="S10" s="67">
        <f t="shared" si="4"/>
        <v>2</v>
      </c>
    </row>
    <row r="11" spans="1:20" x14ac:dyDescent="0.3">
      <c r="A11" s="63" t="s">
        <v>1689</v>
      </c>
      <c r="B11" s="64">
        <f>VLOOKUP($A11,'Return Data'!$B$7:$R$2843,3,0)</f>
        <v>44452</v>
      </c>
      <c r="C11" s="65">
        <f>VLOOKUP($A11,'Return Data'!$B$7:$R$2843,4,0)</f>
        <v>16.161000000000001</v>
      </c>
      <c r="D11" s="65">
        <f>VLOOKUP($A11,'Return Data'!$B$7:$R$2843,10,0)</f>
        <v>5.1326999999999998</v>
      </c>
      <c r="E11" s="66">
        <f t="shared" si="0"/>
        <v>5</v>
      </c>
      <c r="F11" s="65">
        <f>VLOOKUP($A11,'Return Data'!$B$7:$R$2843,11,0)</f>
        <v>9.5215999999999994</v>
      </c>
      <c r="G11" s="66">
        <f t="shared" si="1"/>
        <v>5</v>
      </c>
      <c r="H11" s="65">
        <f>VLOOKUP($A11,'Return Data'!$B$7:$R$2843,12,0)</f>
        <v>15.932600000000001</v>
      </c>
      <c r="I11" s="66">
        <f t="shared" si="2"/>
        <v>6</v>
      </c>
      <c r="J11" s="65">
        <f>VLOOKUP($A11,'Return Data'!$B$7:$R$2843,13,0)</f>
        <v>24.612500000000001</v>
      </c>
      <c r="K11" s="66">
        <f t="shared" si="3"/>
        <v>7</v>
      </c>
      <c r="L11" s="65">
        <f>VLOOKUP($A11,'Return Data'!$B$7:$R$2843,17,0)</f>
        <v>13.7849</v>
      </c>
      <c r="M11" s="66">
        <f t="shared" si="5"/>
        <v>9</v>
      </c>
      <c r="N11" s="65">
        <f>VLOOKUP($A11,'Return Data'!$B$7:$R$2843,14,0)</f>
        <v>9.3140000000000001</v>
      </c>
      <c r="O11" s="66">
        <f t="shared" si="6"/>
        <v>9</v>
      </c>
      <c r="P11" s="65">
        <f>VLOOKUP($A11,'Return Data'!$B$7:$R$2843,15,0)</f>
        <v>8.1979000000000006</v>
      </c>
      <c r="Q11" s="66">
        <f t="shared" si="7"/>
        <v>9</v>
      </c>
      <c r="R11" s="65">
        <f>VLOOKUP($A11,'Return Data'!$B$7:$R$2843,16,0)</f>
        <v>9.1793999999999993</v>
      </c>
      <c r="S11" s="67">
        <f t="shared" si="4"/>
        <v>7</v>
      </c>
    </row>
    <row r="12" spans="1:20" x14ac:dyDescent="0.3">
      <c r="A12" s="63" t="s">
        <v>1690</v>
      </c>
      <c r="B12" s="64">
        <f>VLOOKUP($A12,'Return Data'!$B$7:$R$2843,3,0)</f>
        <v>44452</v>
      </c>
      <c r="C12" s="65">
        <f>VLOOKUP($A12,'Return Data'!$B$7:$R$2843,4,0)</f>
        <v>18.23</v>
      </c>
      <c r="D12" s="65">
        <f>VLOOKUP($A12,'Return Data'!$B$7:$R$2843,10,0)</f>
        <v>4.9722</v>
      </c>
      <c r="E12" s="66">
        <f t="shared" si="0"/>
        <v>8</v>
      </c>
      <c r="F12" s="65">
        <f>VLOOKUP($A12,'Return Data'!$B$7:$R$2843,11,0)</f>
        <v>7.8289999999999997</v>
      </c>
      <c r="G12" s="66">
        <f t="shared" si="1"/>
        <v>9</v>
      </c>
      <c r="H12" s="65">
        <f>VLOOKUP($A12,'Return Data'!$B$7:$R$2843,12,0)</f>
        <v>13.123699999999999</v>
      </c>
      <c r="I12" s="66">
        <f t="shared" si="2"/>
        <v>11</v>
      </c>
      <c r="J12" s="65">
        <f>VLOOKUP($A12,'Return Data'!$B$7:$R$2843,13,0)</f>
        <v>19.392199999999999</v>
      </c>
      <c r="K12" s="66">
        <f t="shared" si="3"/>
        <v>14</v>
      </c>
      <c r="L12" s="65">
        <f>VLOOKUP($A12,'Return Data'!$B$7:$R$2843,17,0)</f>
        <v>14.1357</v>
      </c>
      <c r="M12" s="66">
        <f t="shared" si="5"/>
        <v>8</v>
      </c>
      <c r="N12" s="65">
        <f>VLOOKUP($A12,'Return Data'!$B$7:$R$2843,14,0)</f>
        <v>10.373100000000001</v>
      </c>
      <c r="O12" s="66">
        <f t="shared" si="6"/>
        <v>5</v>
      </c>
      <c r="P12" s="65">
        <f>VLOOKUP($A12,'Return Data'!$B$7:$R$2843,15,0)</f>
        <v>9.5730000000000004</v>
      </c>
      <c r="Q12" s="66">
        <f t="shared" si="7"/>
        <v>4</v>
      </c>
      <c r="R12" s="65">
        <f>VLOOKUP($A12,'Return Data'!$B$7:$R$2843,16,0)</f>
        <v>9.0606000000000009</v>
      </c>
      <c r="S12" s="67">
        <f t="shared" si="4"/>
        <v>8</v>
      </c>
    </row>
    <row r="13" spans="1:20" x14ac:dyDescent="0.3">
      <c r="A13" s="63" t="s">
        <v>1691</v>
      </c>
      <c r="B13" s="64">
        <f>VLOOKUP($A13,'Return Data'!$B$7:$R$2843,3,0)</f>
        <v>44452</v>
      </c>
      <c r="C13" s="65">
        <f>VLOOKUP($A13,'Return Data'!$B$7:$R$2843,4,0)</f>
        <v>12.547700000000001</v>
      </c>
      <c r="D13" s="65">
        <f>VLOOKUP($A13,'Return Data'!$B$7:$R$2843,10,0)</f>
        <v>3.1383000000000001</v>
      </c>
      <c r="E13" s="66">
        <f t="shared" si="0"/>
        <v>21</v>
      </c>
      <c r="F13" s="65">
        <f>VLOOKUP($A13,'Return Data'!$B$7:$R$2843,11,0)</f>
        <v>6.8716999999999997</v>
      </c>
      <c r="G13" s="66">
        <f t="shared" si="1"/>
        <v>13</v>
      </c>
      <c r="H13" s="65">
        <f>VLOOKUP($A13,'Return Data'!$B$7:$R$2843,12,0)</f>
        <v>12.228400000000001</v>
      </c>
      <c r="I13" s="66">
        <f t="shared" si="2"/>
        <v>14</v>
      </c>
      <c r="J13" s="65">
        <f>VLOOKUP($A13,'Return Data'!$B$7:$R$2843,13,0)</f>
        <v>22.7027</v>
      </c>
      <c r="K13" s="66">
        <f t="shared" si="3"/>
        <v>10</v>
      </c>
      <c r="L13" s="65">
        <f>VLOOKUP($A13,'Return Data'!$B$7:$R$2843,17,0)</f>
        <v>11.297800000000001</v>
      </c>
      <c r="M13" s="66">
        <f t="shared" si="5"/>
        <v>16</v>
      </c>
      <c r="N13" s="65">
        <f>VLOOKUP($A13,'Return Data'!$B$7:$R$2843,14,0)</f>
        <v>7.9821999999999997</v>
      </c>
      <c r="O13" s="66">
        <f t="shared" si="6"/>
        <v>17</v>
      </c>
      <c r="P13" s="65"/>
      <c r="Q13" s="66"/>
      <c r="R13" s="65">
        <f>VLOOKUP($A13,'Return Data'!$B$7:$R$2843,16,0)</f>
        <v>7.7267000000000001</v>
      </c>
      <c r="S13" s="67">
        <f t="shared" si="4"/>
        <v>20</v>
      </c>
    </row>
    <row r="14" spans="1:20" x14ac:dyDescent="0.3">
      <c r="A14" s="63" t="s">
        <v>1692</v>
      </c>
      <c r="B14" s="64">
        <f>VLOOKUP($A14,'Return Data'!$B$7:$R$2843,3,0)</f>
        <v>44452</v>
      </c>
      <c r="C14" s="65">
        <f>VLOOKUP($A14,'Return Data'!$B$7:$R$2843,4,0)</f>
        <v>47.220999999999997</v>
      </c>
      <c r="D14" s="65">
        <f>VLOOKUP($A14,'Return Data'!$B$7:$R$2843,10,0)</f>
        <v>3.7162999999999999</v>
      </c>
      <c r="E14" s="66">
        <f t="shared" si="0"/>
        <v>13</v>
      </c>
      <c r="F14" s="65">
        <f>VLOOKUP($A14,'Return Data'!$B$7:$R$2843,11,0)</f>
        <v>8.7741000000000007</v>
      </c>
      <c r="G14" s="66">
        <f t="shared" si="1"/>
        <v>7</v>
      </c>
      <c r="H14" s="65">
        <f>VLOOKUP($A14,'Return Data'!$B$7:$R$2843,12,0)</f>
        <v>17.3018</v>
      </c>
      <c r="I14" s="66">
        <f t="shared" si="2"/>
        <v>2</v>
      </c>
      <c r="J14" s="65">
        <f>VLOOKUP($A14,'Return Data'!$B$7:$R$2843,13,0)</f>
        <v>27.541599999999999</v>
      </c>
      <c r="K14" s="66">
        <f t="shared" si="3"/>
        <v>3</v>
      </c>
      <c r="L14" s="65">
        <f>VLOOKUP($A14,'Return Data'!$B$7:$R$2843,17,0)</f>
        <v>13.7003</v>
      </c>
      <c r="M14" s="66">
        <f t="shared" si="5"/>
        <v>10</v>
      </c>
      <c r="N14" s="65">
        <f>VLOOKUP($A14,'Return Data'!$B$7:$R$2843,14,0)</f>
        <v>9.7127999999999997</v>
      </c>
      <c r="O14" s="66">
        <f t="shared" si="6"/>
        <v>7</v>
      </c>
      <c r="P14" s="65">
        <f>VLOOKUP($A14,'Return Data'!$B$7:$R$2843,15,0)</f>
        <v>9.6364000000000001</v>
      </c>
      <c r="Q14" s="66">
        <f t="shared" si="7"/>
        <v>3</v>
      </c>
      <c r="R14" s="65">
        <f>VLOOKUP($A14,'Return Data'!$B$7:$R$2843,16,0)</f>
        <v>9.5608000000000004</v>
      </c>
      <c r="S14" s="67">
        <f t="shared" si="4"/>
        <v>4</v>
      </c>
    </row>
    <row r="15" spans="1:20" x14ac:dyDescent="0.3">
      <c r="A15" s="63" t="s">
        <v>1693</v>
      </c>
      <c r="B15" s="64">
        <f>VLOOKUP($A15,'Return Data'!$B$7:$R$2843,3,0)</f>
        <v>44452</v>
      </c>
      <c r="C15" s="65">
        <f>VLOOKUP($A15,'Return Data'!$B$7:$R$2843,4,0)</f>
        <v>16.62</v>
      </c>
      <c r="D15" s="65">
        <f>VLOOKUP($A15,'Return Data'!$B$7:$R$2843,10,0)</f>
        <v>2.1511999999999998</v>
      </c>
      <c r="E15" s="66">
        <f t="shared" si="0"/>
        <v>23</v>
      </c>
      <c r="F15" s="65">
        <f>VLOOKUP($A15,'Return Data'!$B$7:$R$2843,11,0)</f>
        <v>4.4626000000000001</v>
      </c>
      <c r="G15" s="66">
        <f t="shared" si="1"/>
        <v>23</v>
      </c>
      <c r="H15" s="65">
        <f>VLOOKUP($A15,'Return Data'!$B$7:$R$2843,12,0)</f>
        <v>8.9122000000000003</v>
      </c>
      <c r="I15" s="66">
        <f t="shared" si="2"/>
        <v>22</v>
      </c>
      <c r="J15" s="65">
        <f>VLOOKUP($A15,'Return Data'!$B$7:$R$2843,13,0)</f>
        <v>15.097</v>
      </c>
      <c r="K15" s="66">
        <f t="shared" si="3"/>
        <v>21</v>
      </c>
      <c r="L15" s="65">
        <f>VLOOKUP($A15,'Return Data'!$B$7:$R$2843,17,0)</f>
        <v>8.8657000000000004</v>
      </c>
      <c r="M15" s="66">
        <f t="shared" si="5"/>
        <v>22</v>
      </c>
      <c r="N15" s="65">
        <f>VLOOKUP($A15,'Return Data'!$B$7:$R$2843,14,0)</f>
        <v>8.0762</v>
      </c>
      <c r="O15" s="66">
        <f t="shared" si="6"/>
        <v>16</v>
      </c>
      <c r="P15" s="65">
        <f>VLOOKUP($A15,'Return Data'!$B$7:$R$2843,15,0)</f>
        <v>7.6158000000000001</v>
      </c>
      <c r="Q15" s="66">
        <f t="shared" si="7"/>
        <v>11</v>
      </c>
      <c r="R15" s="65">
        <f>VLOOKUP($A15,'Return Data'!$B$7:$R$2843,16,0)</f>
        <v>7.7831000000000001</v>
      </c>
      <c r="S15" s="67">
        <f t="shared" si="4"/>
        <v>19</v>
      </c>
    </row>
    <row r="16" spans="1:20" x14ac:dyDescent="0.3">
      <c r="A16" s="63" t="s">
        <v>1694</v>
      </c>
      <c r="B16" s="64">
        <f>VLOOKUP($A16,'Return Data'!$B$7:$R$2843,3,0)</f>
        <v>44452</v>
      </c>
      <c r="C16" s="65">
        <f>VLOOKUP($A16,'Return Data'!$B$7:$R$2843,4,0)</f>
        <v>20.714500000000001</v>
      </c>
      <c r="D16" s="65">
        <f>VLOOKUP($A16,'Return Data'!$B$7:$R$2843,10,0)</f>
        <v>3.8420000000000001</v>
      </c>
      <c r="E16" s="66">
        <f t="shared" si="0"/>
        <v>11</v>
      </c>
      <c r="F16" s="65">
        <f>VLOOKUP($A16,'Return Data'!$B$7:$R$2843,11,0)</f>
        <v>4.7647000000000004</v>
      </c>
      <c r="G16" s="66">
        <f t="shared" si="1"/>
        <v>22</v>
      </c>
      <c r="H16" s="65">
        <f>VLOOKUP($A16,'Return Data'!$B$7:$R$2843,12,0)</f>
        <v>10.8901</v>
      </c>
      <c r="I16" s="66">
        <f t="shared" si="2"/>
        <v>16</v>
      </c>
      <c r="J16" s="65">
        <f>VLOOKUP($A16,'Return Data'!$B$7:$R$2843,13,0)</f>
        <v>19.180399999999999</v>
      </c>
      <c r="K16" s="66">
        <f t="shared" si="3"/>
        <v>15</v>
      </c>
      <c r="L16" s="65">
        <f>VLOOKUP($A16,'Return Data'!$B$7:$R$2843,17,0)</f>
        <v>11.940899999999999</v>
      </c>
      <c r="M16" s="66">
        <f t="shared" si="5"/>
        <v>12</v>
      </c>
      <c r="N16" s="65">
        <f>VLOOKUP($A16,'Return Data'!$B$7:$R$2843,14,0)</f>
        <v>8.5177999999999994</v>
      </c>
      <c r="O16" s="66">
        <f t="shared" si="6"/>
        <v>14</v>
      </c>
      <c r="P16" s="65">
        <f>VLOOKUP($A16,'Return Data'!$B$7:$R$2843,15,0)</f>
        <v>6.3925000000000001</v>
      </c>
      <c r="Q16" s="66">
        <f t="shared" si="7"/>
        <v>14</v>
      </c>
      <c r="R16" s="65">
        <f>VLOOKUP($A16,'Return Data'!$B$7:$R$2843,16,0)</f>
        <v>7.1616</v>
      </c>
      <c r="S16" s="67">
        <f t="shared" si="4"/>
        <v>21</v>
      </c>
    </row>
    <row r="17" spans="1:19" x14ac:dyDescent="0.3">
      <c r="A17" s="63" t="s">
        <v>1695</v>
      </c>
      <c r="B17" s="64">
        <f>VLOOKUP($A17,'Return Data'!$B$7:$R$2843,3,0)</f>
        <v>44452</v>
      </c>
      <c r="C17" s="65">
        <f>VLOOKUP($A17,'Return Data'!$B$7:$R$2843,4,0)</f>
        <v>24.62</v>
      </c>
      <c r="D17" s="65">
        <f>VLOOKUP($A17,'Return Data'!$B$7:$R$2843,10,0)</f>
        <v>3.6194999999999999</v>
      </c>
      <c r="E17" s="66">
        <f t="shared" si="0"/>
        <v>16</v>
      </c>
      <c r="F17" s="65">
        <f>VLOOKUP($A17,'Return Data'!$B$7:$R$2843,11,0)</f>
        <v>5.8468999999999998</v>
      </c>
      <c r="G17" s="66">
        <f t="shared" si="1"/>
        <v>17</v>
      </c>
      <c r="H17" s="65">
        <f>VLOOKUP($A17,'Return Data'!$B$7:$R$2843,12,0)</f>
        <v>9.9107000000000003</v>
      </c>
      <c r="I17" s="66">
        <f t="shared" si="2"/>
        <v>19</v>
      </c>
      <c r="J17" s="65">
        <f>VLOOKUP($A17,'Return Data'!$B$7:$R$2843,13,0)</f>
        <v>16.132100000000001</v>
      </c>
      <c r="K17" s="66">
        <f t="shared" si="3"/>
        <v>18</v>
      </c>
      <c r="L17" s="65">
        <f>VLOOKUP($A17,'Return Data'!$B$7:$R$2843,17,0)</f>
        <v>11.0456</v>
      </c>
      <c r="M17" s="66">
        <f t="shared" si="5"/>
        <v>17</v>
      </c>
      <c r="N17" s="65">
        <f>VLOOKUP($A17,'Return Data'!$B$7:$R$2843,14,0)</f>
        <v>7.7363</v>
      </c>
      <c r="O17" s="66">
        <f t="shared" si="6"/>
        <v>18</v>
      </c>
      <c r="P17" s="65">
        <f>VLOOKUP($A17,'Return Data'!$B$7:$R$2843,15,0)</f>
        <v>6.7868000000000004</v>
      </c>
      <c r="Q17" s="66">
        <f t="shared" si="7"/>
        <v>13</v>
      </c>
      <c r="R17" s="65">
        <f>VLOOKUP($A17,'Return Data'!$B$7:$R$2843,16,0)</f>
        <v>7.0247000000000002</v>
      </c>
      <c r="S17" s="67">
        <f t="shared" si="4"/>
        <v>22</v>
      </c>
    </row>
    <row r="18" spans="1:19" x14ac:dyDescent="0.3">
      <c r="A18" s="63" t="s">
        <v>1696</v>
      </c>
      <c r="B18" s="64">
        <f>VLOOKUP($A18,'Return Data'!$B$7:$R$2843,3,0)</f>
        <v>44452</v>
      </c>
      <c r="C18" s="65">
        <f>VLOOKUP($A18,'Return Data'!$B$7:$R$2843,4,0)</f>
        <v>12.503399999999999</v>
      </c>
      <c r="D18" s="65">
        <f>VLOOKUP($A18,'Return Data'!$B$7:$R$2843,10,0)</f>
        <v>3.6911999999999998</v>
      </c>
      <c r="E18" s="66">
        <f t="shared" si="0"/>
        <v>14</v>
      </c>
      <c r="F18" s="65">
        <f>VLOOKUP($A18,'Return Data'!$B$7:$R$2843,11,0)</f>
        <v>6.7717999999999998</v>
      </c>
      <c r="G18" s="66">
        <f t="shared" si="1"/>
        <v>14</v>
      </c>
      <c r="H18" s="65">
        <f>VLOOKUP($A18,'Return Data'!$B$7:$R$2843,12,0)</f>
        <v>10.130100000000001</v>
      </c>
      <c r="I18" s="66">
        <f t="shared" si="2"/>
        <v>18</v>
      </c>
      <c r="J18" s="65">
        <f>VLOOKUP($A18,'Return Data'!$B$7:$R$2843,13,0)</f>
        <v>15.0023</v>
      </c>
      <c r="K18" s="66">
        <f t="shared" si="3"/>
        <v>22</v>
      </c>
      <c r="L18" s="65">
        <f>VLOOKUP($A18,'Return Data'!$B$7:$R$2843,17,0)</f>
        <v>10.9811</v>
      </c>
      <c r="M18" s="66">
        <f t="shared" si="5"/>
        <v>18</v>
      </c>
      <c r="N18" s="65"/>
      <c r="O18" s="66"/>
      <c r="P18" s="65"/>
      <c r="Q18" s="66"/>
      <c r="R18" s="65">
        <f>VLOOKUP($A18,'Return Data'!$B$7:$R$2843,16,0)</f>
        <v>9.2579999999999991</v>
      </c>
      <c r="S18" s="67">
        <f t="shared" si="4"/>
        <v>6</v>
      </c>
    </row>
    <row r="19" spans="1:19" x14ac:dyDescent="0.3">
      <c r="A19" s="63" t="s">
        <v>1697</v>
      </c>
      <c r="B19" s="64">
        <f>VLOOKUP($A19,'Return Data'!$B$7:$R$2843,3,0)</f>
        <v>44452</v>
      </c>
      <c r="C19" s="65">
        <f>VLOOKUP($A19,'Return Data'!$B$7:$R$2843,4,0)</f>
        <v>17.806899999999999</v>
      </c>
      <c r="D19" s="65">
        <f>VLOOKUP($A19,'Return Data'!$B$7:$R$2843,10,0)</f>
        <v>3.0623</v>
      </c>
      <c r="E19" s="66">
        <f t="shared" si="0"/>
        <v>22</v>
      </c>
      <c r="F19" s="65">
        <f>VLOOKUP($A19,'Return Data'!$B$7:$R$2843,11,0)</f>
        <v>5.5035999999999996</v>
      </c>
      <c r="G19" s="66">
        <f t="shared" si="1"/>
        <v>20</v>
      </c>
      <c r="H19" s="65">
        <f>VLOOKUP($A19,'Return Data'!$B$7:$R$2843,12,0)</f>
        <v>9.34</v>
      </c>
      <c r="I19" s="66">
        <f t="shared" si="2"/>
        <v>21</v>
      </c>
      <c r="J19" s="65">
        <f>VLOOKUP($A19,'Return Data'!$B$7:$R$2843,13,0)</f>
        <v>16.055</v>
      </c>
      <c r="K19" s="66">
        <f t="shared" si="3"/>
        <v>20</v>
      </c>
      <c r="L19" s="65">
        <f>VLOOKUP($A19,'Return Data'!$B$7:$R$2843,17,0)</f>
        <v>11.753500000000001</v>
      </c>
      <c r="M19" s="66">
        <f t="shared" si="5"/>
        <v>14</v>
      </c>
      <c r="N19" s="65">
        <f>VLOOKUP($A19,'Return Data'!$B$7:$R$2843,14,0)</f>
        <v>8.8051999999999992</v>
      </c>
      <c r="O19" s="66">
        <f t="shared" si="6"/>
        <v>12</v>
      </c>
      <c r="P19" s="65">
        <f>VLOOKUP($A19,'Return Data'!$B$7:$R$2843,15,0)</f>
        <v>8.8210999999999995</v>
      </c>
      <c r="Q19" s="66">
        <f t="shared" si="7"/>
        <v>5</v>
      </c>
      <c r="R19" s="65">
        <f>VLOOKUP($A19,'Return Data'!$B$7:$R$2843,16,0)</f>
        <v>8.6913999999999998</v>
      </c>
      <c r="S19" s="67">
        <f t="shared" si="4"/>
        <v>12</v>
      </c>
    </row>
    <row r="20" spans="1:19" x14ac:dyDescent="0.3">
      <c r="A20" s="63" t="s">
        <v>1698</v>
      </c>
      <c r="B20" s="64">
        <f>VLOOKUP($A20,'Return Data'!$B$7:$R$2843,3,0)</f>
        <v>44452</v>
      </c>
      <c r="C20" s="65">
        <f>VLOOKUP($A20,'Return Data'!$B$7:$R$2843,4,0)</f>
        <v>22.724</v>
      </c>
      <c r="D20" s="65">
        <f>VLOOKUP($A20,'Return Data'!$B$7:$R$2843,10,0)</f>
        <v>5.0286999999999997</v>
      </c>
      <c r="E20" s="66">
        <f t="shared" si="0"/>
        <v>6</v>
      </c>
      <c r="F20" s="65">
        <f>VLOOKUP($A20,'Return Data'!$B$7:$R$2843,11,0)</f>
        <v>9.8946000000000005</v>
      </c>
      <c r="G20" s="66">
        <f t="shared" si="1"/>
        <v>3</v>
      </c>
      <c r="H20" s="65">
        <f>VLOOKUP($A20,'Return Data'!$B$7:$R$2843,12,0)</f>
        <v>16.557200000000002</v>
      </c>
      <c r="I20" s="66">
        <f t="shared" si="2"/>
        <v>4</v>
      </c>
      <c r="J20" s="65">
        <f>VLOOKUP($A20,'Return Data'!$B$7:$R$2843,13,0)</f>
        <v>26.765599999999999</v>
      </c>
      <c r="K20" s="66">
        <f t="shared" si="3"/>
        <v>4</v>
      </c>
      <c r="L20" s="65">
        <f>VLOOKUP($A20,'Return Data'!$B$7:$R$2843,17,0)</f>
        <v>14.889900000000001</v>
      </c>
      <c r="M20" s="66">
        <f t="shared" si="5"/>
        <v>5</v>
      </c>
      <c r="N20" s="65">
        <f>VLOOKUP($A20,'Return Data'!$B$7:$R$2843,14,0)</f>
        <v>9.2802000000000007</v>
      </c>
      <c r="O20" s="66">
        <f t="shared" si="6"/>
        <v>10</v>
      </c>
      <c r="P20" s="65">
        <f>VLOOKUP($A20,'Return Data'!$B$7:$R$2843,15,0)</f>
        <v>8.2163000000000004</v>
      </c>
      <c r="Q20" s="66">
        <f t="shared" si="7"/>
        <v>8</v>
      </c>
      <c r="R20" s="65">
        <f>VLOOKUP($A20,'Return Data'!$B$7:$R$2843,16,0)</f>
        <v>8.6334999999999997</v>
      </c>
      <c r="S20" s="67">
        <f t="shared" si="4"/>
        <v>14</v>
      </c>
    </row>
    <row r="21" spans="1:19" x14ac:dyDescent="0.3">
      <c r="A21" s="63" t="s">
        <v>1699</v>
      </c>
      <c r="B21" s="64">
        <f>VLOOKUP($A21,'Return Data'!$B$7:$R$2843,3,0)</f>
        <v>44452</v>
      </c>
      <c r="C21" s="65">
        <f>VLOOKUP($A21,'Return Data'!$B$7:$R$2843,4,0)</f>
        <v>15.3833</v>
      </c>
      <c r="D21" s="65">
        <f>VLOOKUP($A21,'Return Data'!$B$7:$R$2843,10,0)</f>
        <v>5.7714999999999996</v>
      </c>
      <c r="E21" s="66">
        <f t="shared" si="0"/>
        <v>3</v>
      </c>
      <c r="F21" s="65">
        <f>VLOOKUP($A21,'Return Data'!$B$7:$R$2843,11,0)</f>
        <v>9.9113000000000007</v>
      </c>
      <c r="G21" s="66">
        <f t="shared" si="1"/>
        <v>2</v>
      </c>
      <c r="H21" s="65">
        <f>VLOOKUP($A21,'Return Data'!$B$7:$R$2843,12,0)</f>
        <v>17.549099999999999</v>
      </c>
      <c r="I21" s="66">
        <f t="shared" si="2"/>
        <v>1</v>
      </c>
      <c r="J21" s="65">
        <f>VLOOKUP($A21,'Return Data'!$B$7:$R$2843,13,0)</f>
        <v>28.5487</v>
      </c>
      <c r="K21" s="66">
        <f t="shared" si="3"/>
        <v>1</v>
      </c>
      <c r="L21" s="65">
        <f>VLOOKUP($A21,'Return Data'!$B$7:$R$2843,17,0)</f>
        <v>17.274899999999999</v>
      </c>
      <c r="M21" s="66">
        <f t="shared" si="5"/>
        <v>2</v>
      </c>
      <c r="N21" s="65">
        <f>VLOOKUP($A21,'Return Data'!$B$7:$R$2843,14,0)</f>
        <v>11.958299999999999</v>
      </c>
      <c r="O21" s="66">
        <f t="shared" si="6"/>
        <v>1</v>
      </c>
      <c r="P21" s="65"/>
      <c r="Q21" s="66"/>
      <c r="R21" s="65">
        <f>VLOOKUP($A21,'Return Data'!$B$7:$R$2843,16,0)</f>
        <v>9.7787000000000006</v>
      </c>
      <c r="S21" s="67">
        <f t="shared" si="4"/>
        <v>3</v>
      </c>
    </row>
    <row r="22" spans="1:19" x14ac:dyDescent="0.3">
      <c r="A22" s="63" t="s">
        <v>1700</v>
      </c>
      <c r="B22" s="64">
        <f>VLOOKUP($A22,'Return Data'!$B$7:$R$2843,3,0)</f>
        <v>44452</v>
      </c>
      <c r="C22" s="65">
        <f>VLOOKUP($A22,'Return Data'!$B$7:$R$2843,4,0)</f>
        <v>14.458</v>
      </c>
      <c r="D22" s="65">
        <f>VLOOKUP($A22,'Return Data'!$B$7:$R$2843,10,0)</f>
        <v>4.9734999999999996</v>
      </c>
      <c r="E22" s="66">
        <f t="shared" si="0"/>
        <v>7</v>
      </c>
      <c r="F22" s="65">
        <f>VLOOKUP($A22,'Return Data'!$B$7:$R$2843,11,0)</f>
        <v>9.1499000000000006</v>
      </c>
      <c r="G22" s="66">
        <f t="shared" si="1"/>
        <v>6</v>
      </c>
      <c r="H22" s="65">
        <f>VLOOKUP($A22,'Return Data'!$B$7:$R$2843,12,0)</f>
        <v>16.1845</v>
      </c>
      <c r="I22" s="66">
        <f t="shared" si="2"/>
        <v>5</v>
      </c>
      <c r="J22" s="65">
        <f>VLOOKUP($A22,'Return Data'!$B$7:$R$2843,13,0)</f>
        <v>25.765499999999999</v>
      </c>
      <c r="K22" s="66">
        <f t="shared" si="3"/>
        <v>6</v>
      </c>
      <c r="L22" s="65">
        <f>VLOOKUP($A22,'Return Data'!$B$7:$R$2843,17,0)</f>
        <v>17.440899999999999</v>
      </c>
      <c r="M22" s="66">
        <f t="shared" si="5"/>
        <v>1</v>
      </c>
      <c r="N22" s="65"/>
      <c r="O22" s="66"/>
      <c r="P22" s="65"/>
      <c r="Q22" s="66"/>
      <c r="R22" s="65">
        <f>VLOOKUP($A22,'Return Data'!$B$7:$R$2843,16,0)</f>
        <v>14.388199999999999</v>
      </c>
      <c r="S22" s="67">
        <f t="shared" si="4"/>
        <v>1</v>
      </c>
    </row>
    <row r="23" spans="1:19" x14ac:dyDescent="0.3">
      <c r="A23" s="63" t="s">
        <v>1701</v>
      </c>
      <c r="B23" s="64">
        <f>VLOOKUP($A23,'Return Data'!$B$7:$R$2843,3,0)</f>
        <v>44452</v>
      </c>
      <c r="C23" s="65">
        <f>VLOOKUP($A23,'Return Data'!$B$7:$R$2843,4,0)</f>
        <v>12.296099999999999</v>
      </c>
      <c r="D23" s="65">
        <f>VLOOKUP($A23,'Return Data'!$B$7:$R$2843,10,0)</f>
        <v>3.6273</v>
      </c>
      <c r="E23" s="66">
        <f t="shared" si="0"/>
        <v>15</v>
      </c>
      <c r="F23" s="65">
        <f>VLOOKUP($A23,'Return Data'!$B$7:$R$2843,11,0)</f>
        <v>6.1288999999999998</v>
      </c>
      <c r="G23" s="66">
        <f t="shared" si="1"/>
        <v>16</v>
      </c>
      <c r="H23" s="65">
        <f>VLOOKUP($A23,'Return Data'!$B$7:$R$2843,12,0)</f>
        <v>12.642899999999999</v>
      </c>
      <c r="I23" s="66">
        <f t="shared" si="2"/>
        <v>13</v>
      </c>
      <c r="J23" s="65">
        <f>VLOOKUP($A23,'Return Data'!$B$7:$R$2843,13,0)</f>
        <v>20.455500000000001</v>
      </c>
      <c r="K23" s="66">
        <f t="shared" si="3"/>
        <v>12</v>
      </c>
      <c r="L23" s="65">
        <f>VLOOKUP($A23,'Return Data'!$B$7:$R$2843,17,0)</f>
        <v>0.40360000000000001</v>
      </c>
      <c r="M23" s="66">
        <f t="shared" si="5"/>
        <v>23</v>
      </c>
      <c r="N23" s="65">
        <f>VLOOKUP($A23,'Return Data'!$B$7:$R$2843,14,0)</f>
        <v>-1.2761</v>
      </c>
      <c r="O23" s="66">
        <f t="shared" si="6"/>
        <v>19</v>
      </c>
      <c r="P23" s="65">
        <f>VLOOKUP($A23,'Return Data'!$B$7:$R$2843,15,0)</f>
        <v>2.4994000000000001</v>
      </c>
      <c r="Q23" s="66">
        <f t="shared" si="7"/>
        <v>15</v>
      </c>
      <c r="R23" s="65">
        <f>VLOOKUP($A23,'Return Data'!$B$7:$R$2843,16,0)</f>
        <v>3.3374999999999999</v>
      </c>
      <c r="S23" s="67">
        <f t="shared" si="4"/>
        <v>23</v>
      </c>
    </row>
    <row r="24" spans="1:19" x14ac:dyDescent="0.3">
      <c r="A24" s="63" t="s">
        <v>1702</v>
      </c>
      <c r="B24" s="64">
        <f>VLOOKUP($A24,'Return Data'!$B$7:$R$2843,3,0)</f>
        <v>44452</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44452</v>
      </c>
      <c r="C25" s="65">
        <f>VLOOKUP($A25,'Return Data'!$B$7:$R$2843,4,0)</f>
        <v>39.1858</v>
      </c>
      <c r="D25" s="65">
        <f>VLOOKUP($A25,'Return Data'!$B$7:$R$2843,10,0)</f>
        <v>3.5486</v>
      </c>
      <c r="E25" s="66">
        <f t="shared" ref="E25:E31" si="8">RANK(D25,D$8:D$31,0)</f>
        <v>18</v>
      </c>
      <c r="F25" s="65">
        <f>VLOOKUP($A25,'Return Data'!$B$7:$R$2843,11,0)</f>
        <v>7.2678000000000003</v>
      </c>
      <c r="G25" s="66">
        <f t="shared" ref="G25:G31" si="9">RANK(F25,F$8:F$31,0)</f>
        <v>11</v>
      </c>
      <c r="H25" s="65">
        <f>VLOOKUP($A25,'Return Data'!$B$7:$R$2843,12,0)</f>
        <v>12.9857</v>
      </c>
      <c r="I25" s="66">
        <f t="shared" ref="I25:I31" si="10">RANK(H25,H$8:H$31,0)</f>
        <v>12</v>
      </c>
      <c r="J25" s="65">
        <f>VLOOKUP($A25,'Return Data'!$B$7:$R$2843,13,0)</f>
        <v>19.641400000000001</v>
      </c>
      <c r="K25" s="66">
        <f t="shared" ref="K25:K31" si="11">RANK(J25,J$8:J$31,0)</f>
        <v>13</v>
      </c>
      <c r="L25" s="65">
        <f>VLOOKUP($A25,'Return Data'!$B$7:$R$2843,17,0)</f>
        <v>10.8865</v>
      </c>
      <c r="M25" s="66">
        <f t="shared" si="5"/>
        <v>19</v>
      </c>
      <c r="N25" s="65">
        <f>VLOOKUP($A25,'Return Data'!$B$7:$R$2843,14,0)</f>
        <v>8.1883999999999997</v>
      </c>
      <c r="O25" s="66">
        <f t="shared" si="6"/>
        <v>15</v>
      </c>
      <c r="P25" s="65">
        <f>VLOOKUP($A25,'Return Data'!$B$7:$R$2843,15,0)</f>
        <v>7.6563999999999997</v>
      </c>
      <c r="Q25" s="66">
        <f t="shared" si="7"/>
        <v>10</v>
      </c>
      <c r="R25" s="65">
        <f>VLOOKUP($A25,'Return Data'!$B$7:$R$2843,16,0)</f>
        <v>8.0609999999999999</v>
      </c>
      <c r="S25" s="67">
        <f t="shared" ref="S25:S31" si="12">RANK(R25,R$8:R$31,0)</f>
        <v>17</v>
      </c>
    </row>
    <row r="26" spans="1:19" x14ac:dyDescent="0.3">
      <c r="A26" s="63" t="s">
        <v>1705</v>
      </c>
      <c r="B26" s="64">
        <f>VLOOKUP($A26,'Return Data'!$B$7:$R$2843,3,0)</f>
        <v>44452</v>
      </c>
      <c r="C26" s="65">
        <f>VLOOKUP($A26,'Return Data'!$B$7:$R$2843,4,0)</f>
        <v>48.795299999999997</v>
      </c>
      <c r="D26" s="65">
        <f>VLOOKUP($A26,'Return Data'!$B$7:$R$2843,10,0)</f>
        <v>5.9649999999999999</v>
      </c>
      <c r="E26" s="66">
        <f t="shared" si="8"/>
        <v>2</v>
      </c>
      <c r="F26" s="65">
        <f>VLOOKUP($A26,'Return Data'!$B$7:$R$2843,11,0)</f>
        <v>10.088800000000001</v>
      </c>
      <c r="G26" s="66">
        <f t="shared" si="9"/>
        <v>1</v>
      </c>
      <c r="H26" s="65">
        <f>VLOOKUP($A26,'Return Data'!$B$7:$R$2843,12,0)</f>
        <v>16.701699999999999</v>
      </c>
      <c r="I26" s="66">
        <f t="shared" si="10"/>
        <v>3</v>
      </c>
      <c r="J26" s="65">
        <f>VLOOKUP($A26,'Return Data'!$B$7:$R$2843,13,0)</f>
        <v>27.616499999999998</v>
      </c>
      <c r="K26" s="66">
        <f t="shared" si="11"/>
        <v>2</v>
      </c>
      <c r="L26" s="65">
        <f>VLOOKUP($A26,'Return Data'!$B$7:$R$2843,17,0)</f>
        <v>16.610099999999999</v>
      </c>
      <c r="M26" s="66">
        <f t="shared" si="5"/>
        <v>3</v>
      </c>
      <c r="N26" s="65">
        <f>VLOOKUP($A26,'Return Data'!$B$7:$R$2843,14,0)</f>
        <v>11.357900000000001</v>
      </c>
      <c r="O26" s="66">
        <f t="shared" si="6"/>
        <v>2</v>
      </c>
      <c r="P26" s="65">
        <f>VLOOKUP($A26,'Return Data'!$B$7:$R$2843,15,0)</f>
        <v>9.7528000000000006</v>
      </c>
      <c r="Q26" s="66">
        <f t="shared" si="7"/>
        <v>2</v>
      </c>
      <c r="R26" s="65">
        <f>VLOOKUP($A26,'Return Data'!$B$7:$R$2843,16,0)</f>
        <v>8.5486000000000004</v>
      </c>
      <c r="S26" s="67">
        <f t="shared" si="12"/>
        <v>16</v>
      </c>
    </row>
    <row r="27" spans="1:19" x14ac:dyDescent="0.3">
      <c r="A27" s="63" t="s">
        <v>1706</v>
      </c>
      <c r="B27" s="64">
        <f>VLOOKUP($A27,'Return Data'!$B$7:$R$2843,3,0)</f>
        <v>44452</v>
      </c>
      <c r="C27" s="65">
        <f>VLOOKUP($A27,'Return Data'!$B$7:$R$2843,4,0)</f>
        <v>17.087</v>
      </c>
      <c r="D27" s="65">
        <f>VLOOKUP($A27,'Return Data'!$B$7:$R$2843,10,0)</f>
        <v>3.8187000000000002</v>
      </c>
      <c r="E27" s="66">
        <f t="shared" si="8"/>
        <v>12</v>
      </c>
      <c r="F27" s="65">
        <f>VLOOKUP($A27,'Return Data'!$B$7:$R$2843,11,0)</f>
        <v>7.4714999999999998</v>
      </c>
      <c r="G27" s="66">
        <f t="shared" si="9"/>
        <v>10</v>
      </c>
      <c r="H27" s="65">
        <f>VLOOKUP($A27,'Return Data'!$B$7:$R$2843,12,0)</f>
        <v>13.6822</v>
      </c>
      <c r="I27" s="66">
        <f t="shared" si="10"/>
        <v>9</v>
      </c>
      <c r="J27" s="65">
        <f>VLOOKUP($A27,'Return Data'!$B$7:$R$2843,13,0)</f>
        <v>23.826000000000001</v>
      </c>
      <c r="K27" s="66">
        <f t="shared" si="11"/>
        <v>9</v>
      </c>
      <c r="L27" s="65">
        <f>VLOOKUP($A27,'Return Data'!$B$7:$R$2843,17,0)</f>
        <v>14.8017</v>
      </c>
      <c r="M27" s="66">
        <f t="shared" si="5"/>
        <v>6</v>
      </c>
      <c r="N27" s="65">
        <f>VLOOKUP($A27,'Return Data'!$B$7:$R$2843,14,0)</f>
        <v>10.422599999999999</v>
      </c>
      <c r="O27" s="66">
        <f t="shared" si="6"/>
        <v>4</v>
      </c>
      <c r="P27" s="65">
        <f>VLOOKUP($A27,'Return Data'!$B$7:$R$2843,15,0)</f>
        <v>8.7062000000000008</v>
      </c>
      <c r="Q27" s="66">
        <f t="shared" si="7"/>
        <v>6</v>
      </c>
      <c r="R27" s="65">
        <f>VLOOKUP($A27,'Return Data'!$B$7:$R$2843,16,0)</f>
        <v>8.8696999999999999</v>
      </c>
      <c r="S27" s="67">
        <f t="shared" si="12"/>
        <v>10</v>
      </c>
    </row>
    <row r="28" spans="1:19" x14ac:dyDescent="0.3">
      <c r="A28" s="63" t="s">
        <v>1707</v>
      </c>
      <c r="B28" s="64">
        <f>VLOOKUP($A28,'Return Data'!$B$7:$R$2843,3,0)</f>
        <v>44452</v>
      </c>
      <c r="C28" s="65">
        <f>VLOOKUP($A28,'Return Data'!$B$7:$R$2843,4,0)</f>
        <v>12.561</v>
      </c>
      <c r="D28" s="65">
        <f>VLOOKUP($A28,'Return Data'!$B$7:$R$2843,10,0)</f>
        <v>3.8898000000000001</v>
      </c>
      <c r="E28" s="66">
        <f t="shared" si="8"/>
        <v>10</v>
      </c>
      <c r="F28" s="65">
        <f>VLOOKUP($A28,'Return Data'!$B$7:$R$2843,11,0)</f>
        <v>5.7724000000000002</v>
      </c>
      <c r="G28" s="66">
        <f t="shared" si="9"/>
        <v>19</v>
      </c>
      <c r="H28" s="65">
        <f>VLOOKUP($A28,'Return Data'!$B$7:$R$2843,12,0)</f>
        <v>10.1349</v>
      </c>
      <c r="I28" s="66">
        <f t="shared" si="10"/>
        <v>17</v>
      </c>
      <c r="J28" s="65">
        <f>VLOOKUP($A28,'Return Data'!$B$7:$R$2843,13,0)</f>
        <v>16.290500000000002</v>
      </c>
      <c r="K28" s="66">
        <f t="shared" si="11"/>
        <v>17</v>
      </c>
      <c r="L28" s="65">
        <f>VLOOKUP($A28,'Return Data'!$B$7:$R$2843,17,0)</f>
        <v>10.038</v>
      </c>
      <c r="M28" s="66">
        <f t="shared" si="5"/>
        <v>21</v>
      </c>
      <c r="N28" s="65"/>
      <c r="O28" s="66"/>
      <c r="P28" s="65"/>
      <c r="Q28" s="66"/>
      <c r="R28" s="65">
        <f>VLOOKUP($A28,'Return Data'!$B$7:$R$2843,16,0)</f>
        <v>8.5801999999999996</v>
      </c>
      <c r="S28" s="67">
        <f t="shared" si="12"/>
        <v>15</v>
      </c>
    </row>
    <row r="29" spans="1:19" x14ac:dyDescent="0.3">
      <c r="A29" s="63" t="s">
        <v>1708</v>
      </c>
      <c r="B29" s="64">
        <f>VLOOKUP($A29,'Return Data'!$B$7:$R$2843,3,0)</f>
        <v>44452</v>
      </c>
      <c r="C29" s="65">
        <f>VLOOKUP($A29,'Return Data'!$B$7:$R$2843,4,0)</f>
        <v>53.783432950419503</v>
      </c>
      <c r="D29" s="65">
        <f>VLOOKUP($A29,'Return Data'!$B$7:$R$2843,10,0)</f>
        <v>4.1463000000000001</v>
      </c>
      <c r="E29" s="66">
        <f t="shared" si="8"/>
        <v>9</v>
      </c>
      <c r="F29" s="65">
        <f>VLOOKUP($A29,'Return Data'!$B$7:$R$2843,11,0)</f>
        <v>6.2141000000000002</v>
      </c>
      <c r="G29" s="66">
        <f t="shared" si="9"/>
        <v>15</v>
      </c>
      <c r="H29" s="65">
        <f>VLOOKUP($A29,'Return Data'!$B$7:$R$2843,12,0)</f>
        <v>11.321899999999999</v>
      </c>
      <c r="I29" s="66">
        <f t="shared" si="10"/>
        <v>15</v>
      </c>
      <c r="J29" s="65">
        <f>VLOOKUP($A29,'Return Data'!$B$7:$R$2843,13,0)</f>
        <v>18.5669</v>
      </c>
      <c r="K29" s="66">
        <f t="shared" si="11"/>
        <v>16</v>
      </c>
      <c r="L29" s="65">
        <f>VLOOKUP($A29,'Return Data'!$B$7:$R$2843,17,0)</f>
        <v>11.417199999999999</v>
      </c>
      <c r="M29" s="66">
        <f t="shared" si="5"/>
        <v>15</v>
      </c>
      <c r="N29" s="65">
        <f>VLOOKUP($A29,'Return Data'!$B$7:$R$2843,14,0)</f>
        <v>8.7101000000000006</v>
      </c>
      <c r="O29" s="66">
        <f t="shared" si="6"/>
        <v>13</v>
      </c>
      <c r="P29" s="65">
        <f>VLOOKUP($A29,'Return Data'!$B$7:$R$2843,15,0)</f>
        <v>7.0552999999999999</v>
      </c>
      <c r="Q29" s="66">
        <f t="shared" si="7"/>
        <v>12</v>
      </c>
      <c r="R29" s="65">
        <f>VLOOKUP($A29,'Return Data'!$B$7:$R$2843,16,0)</f>
        <v>7.9423000000000004</v>
      </c>
      <c r="S29" s="67">
        <f t="shared" si="12"/>
        <v>18</v>
      </c>
    </row>
    <row r="30" spans="1:19" x14ac:dyDescent="0.3">
      <c r="A30" s="63" t="s">
        <v>1709</v>
      </c>
      <c r="B30" s="64">
        <f>VLOOKUP($A30,'Return Data'!$B$7:$R$2843,3,0)</f>
        <v>44452</v>
      </c>
      <c r="C30" s="65">
        <f>VLOOKUP($A30,'Return Data'!$B$7:$R$2843,4,0)</f>
        <v>13.19</v>
      </c>
      <c r="D30" s="65">
        <f>VLOOKUP($A30,'Return Data'!$B$7:$R$2843,10,0)</f>
        <v>3.6135000000000002</v>
      </c>
      <c r="E30" s="66">
        <f t="shared" si="8"/>
        <v>17</v>
      </c>
      <c r="F30" s="65">
        <f>VLOOKUP($A30,'Return Data'!$B$7:$R$2843,11,0)</f>
        <v>5.7739000000000003</v>
      </c>
      <c r="G30" s="66">
        <f t="shared" si="9"/>
        <v>18</v>
      </c>
      <c r="H30" s="65">
        <f>VLOOKUP($A30,'Return Data'!$B$7:$R$2843,12,0)</f>
        <v>9.3697999999999997</v>
      </c>
      <c r="I30" s="66">
        <f t="shared" si="10"/>
        <v>20</v>
      </c>
      <c r="J30" s="65">
        <f>VLOOKUP($A30,'Return Data'!$B$7:$R$2843,13,0)</f>
        <v>16.109200000000001</v>
      </c>
      <c r="K30" s="66">
        <f t="shared" si="11"/>
        <v>19</v>
      </c>
      <c r="L30" s="65">
        <f>VLOOKUP($A30,'Return Data'!$B$7:$R$2843,17,0)</f>
        <v>11.796900000000001</v>
      </c>
      <c r="M30" s="66">
        <f t="shared" si="5"/>
        <v>13</v>
      </c>
      <c r="N30" s="65">
        <f>VLOOKUP($A30,'Return Data'!$B$7:$R$2843,14,0)</f>
        <v>9.5406999999999993</v>
      </c>
      <c r="O30" s="66">
        <f t="shared" si="6"/>
        <v>8</v>
      </c>
      <c r="P30" s="65"/>
      <c r="Q30" s="66"/>
      <c r="R30" s="65">
        <f>VLOOKUP($A30,'Return Data'!$B$7:$R$2843,16,0)</f>
        <v>9.3467000000000002</v>
      </c>
      <c r="S30" s="67">
        <f t="shared" si="12"/>
        <v>5</v>
      </c>
    </row>
    <row r="31" spans="1:19" x14ac:dyDescent="0.3">
      <c r="A31" s="63" t="s">
        <v>1710</v>
      </c>
      <c r="B31" s="64">
        <f>VLOOKUP($A31,'Return Data'!$B$7:$R$2843,3,0)</f>
        <v>44452</v>
      </c>
      <c r="C31" s="65">
        <f>VLOOKUP($A31,'Return Data'!$B$7:$R$2843,4,0)</f>
        <v>12.888199999999999</v>
      </c>
      <c r="D31" s="65">
        <f>VLOOKUP($A31,'Return Data'!$B$7:$R$2843,10,0)</f>
        <v>3.3353999999999999</v>
      </c>
      <c r="E31" s="66">
        <f t="shared" si="8"/>
        <v>20</v>
      </c>
      <c r="F31" s="65">
        <f>VLOOKUP($A31,'Return Data'!$B$7:$R$2843,11,0)</f>
        <v>7.1605999999999996</v>
      </c>
      <c r="G31" s="66">
        <f t="shared" si="9"/>
        <v>12</v>
      </c>
      <c r="H31" s="65">
        <f>VLOOKUP($A31,'Return Data'!$B$7:$R$2843,12,0)</f>
        <v>13.6736</v>
      </c>
      <c r="I31" s="66">
        <f t="shared" si="10"/>
        <v>10</v>
      </c>
      <c r="J31" s="65">
        <f>VLOOKUP($A31,'Return Data'!$B$7:$R$2843,13,0)</f>
        <v>22.626799999999999</v>
      </c>
      <c r="K31" s="66">
        <f t="shared" si="11"/>
        <v>11</v>
      </c>
      <c r="L31" s="65">
        <f>VLOOKUP($A31,'Return Data'!$B$7:$R$2843,17,0)</f>
        <v>12.611000000000001</v>
      </c>
      <c r="M31" s="66">
        <f t="shared" si="5"/>
        <v>11</v>
      </c>
      <c r="N31" s="65">
        <f>VLOOKUP($A31,'Return Data'!$B$7:$R$2843,14,0)</f>
        <v>8.8079999999999998</v>
      </c>
      <c r="O31" s="66">
        <f t="shared" si="6"/>
        <v>11</v>
      </c>
      <c r="P31" s="65"/>
      <c r="Q31" s="66"/>
      <c r="R31" s="65">
        <f>VLOOKUP($A31,'Return Data'!$B$7:$R$2843,16,0)</f>
        <v>8.7012</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4.241517391304348</v>
      </c>
      <c r="E33" s="74"/>
      <c r="F33" s="75">
        <f>AVERAGE(F8:F31)</f>
        <v>7.3002565217391293</v>
      </c>
      <c r="G33" s="74"/>
      <c r="H33" s="75">
        <f>AVERAGE(H8:H31)</f>
        <v>12.814030434782611</v>
      </c>
      <c r="I33" s="74"/>
      <c r="J33" s="75">
        <f>AVERAGE(J8:J31)</f>
        <v>20.982373913043475</v>
      </c>
      <c r="K33" s="74"/>
      <c r="L33" s="75">
        <f>AVERAGE(L8:L31)</f>
        <v>12.420234782608697</v>
      </c>
      <c r="M33" s="74"/>
      <c r="N33" s="75">
        <f>AVERAGE(N8:N31)</f>
        <v>8.8382894736842097</v>
      </c>
      <c r="O33" s="74"/>
      <c r="P33" s="75">
        <f>AVERAGE(P8:P31)</f>
        <v>7.9481466666666671</v>
      </c>
      <c r="Q33" s="74"/>
      <c r="R33" s="75">
        <f>AVERAGE(R8:R31)</f>
        <v>8.6594826086956509</v>
      </c>
      <c r="S33" s="76"/>
    </row>
    <row r="34" spans="1:19" x14ac:dyDescent="0.3">
      <c r="A34" s="73" t="s">
        <v>28</v>
      </c>
      <c r="B34" s="74"/>
      <c r="C34" s="74"/>
      <c r="D34" s="75">
        <f>MIN(D8:D31)</f>
        <v>2.1511999999999998</v>
      </c>
      <c r="E34" s="74"/>
      <c r="F34" s="75">
        <f>MIN(F8:F31)</f>
        <v>4.4626000000000001</v>
      </c>
      <c r="G34" s="74"/>
      <c r="H34" s="75">
        <f>MIN(H8:H31)</f>
        <v>6.3422999999999998</v>
      </c>
      <c r="I34" s="74"/>
      <c r="J34" s="75">
        <f>MIN(J8:J31)</f>
        <v>10.270300000000001</v>
      </c>
      <c r="K34" s="74"/>
      <c r="L34" s="75">
        <f>MIN(L8:L31)</f>
        <v>0.40360000000000001</v>
      </c>
      <c r="M34" s="74"/>
      <c r="N34" s="75">
        <f>MIN(N8:N31)</f>
        <v>-1.2761</v>
      </c>
      <c r="O34" s="74"/>
      <c r="P34" s="75">
        <f>MIN(P8:P31)</f>
        <v>2.4994000000000001</v>
      </c>
      <c r="Q34" s="74"/>
      <c r="R34" s="75">
        <f>MIN(R8:R31)</f>
        <v>3.3374999999999999</v>
      </c>
      <c r="S34" s="76"/>
    </row>
    <row r="35" spans="1:19" ht="15" thickBot="1" x14ac:dyDescent="0.35">
      <c r="A35" s="77" t="s">
        <v>29</v>
      </c>
      <c r="B35" s="78"/>
      <c r="C35" s="78"/>
      <c r="D35" s="79">
        <f>MAX(D8:D31)</f>
        <v>7.5796000000000001</v>
      </c>
      <c r="E35" s="78"/>
      <c r="F35" s="79">
        <f>MAX(F8:F31)</f>
        <v>10.088800000000001</v>
      </c>
      <c r="G35" s="78"/>
      <c r="H35" s="79">
        <f>MAX(H8:H31)</f>
        <v>17.549099999999999</v>
      </c>
      <c r="I35" s="78"/>
      <c r="J35" s="79">
        <f>MAX(J8:J31)</f>
        <v>28.5487</v>
      </c>
      <c r="K35" s="78"/>
      <c r="L35" s="79">
        <f>MAX(L8:L31)</f>
        <v>17.440899999999999</v>
      </c>
      <c r="M35" s="78"/>
      <c r="N35" s="79">
        <f>MAX(N8:N31)</f>
        <v>11.958299999999999</v>
      </c>
      <c r="O35" s="78"/>
      <c r="P35" s="79">
        <f>MAX(P8:P31)</f>
        <v>9.8994</v>
      </c>
      <c r="Q35" s="78"/>
      <c r="R35" s="79">
        <f>MAX(R8:R31)</f>
        <v>14.388199999999999</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44452</v>
      </c>
      <c r="C8" s="65">
        <f>VLOOKUP($A8,'Return Data'!$B$7:$R$2843,4,0)</f>
        <v>22.278600000000001</v>
      </c>
      <c r="D8" s="65">
        <f>VLOOKUP($A8,'Return Data'!$B$7:$R$2843,10,0)</f>
        <v>1.2296</v>
      </c>
      <c r="E8" s="66">
        <f t="shared" ref="E8:E33" si="0">RANK(D8,D$8:D$33,0)</f>
        <v>3</v>
      </c>
      <c r="F8" s="65">
        <f>VLOOKUP($A8,'Return Data'!$B$7:$R$2843,11,0)</f>
        <v>2.6265999999999998</v>
      </c>
      <c r="G8" s="66">
        <f t="shared" ref="G8:G33" si="1">RANK(F8,F$8:F$33,0)</f>
        <v>3</v>
      </c>
      <c r="H8" s="65">
        <f>VLOOKUP($A8,'Return Data'!$B$7:$R$2843,12,0)</f>
        <v>3.6227999999999998</v>
      </c>
      <c r="I8" s="66">
        <f>RANK(H8,H$8:H$33,0)</f>
        <v>3</v>
      </c>
      <c r="J8" s="65">
        <f>VLOOKUP($A8,'Return Data'!$B$7:$R$2843,13,0)</f>
        <v>4.6071</v>
      </c>
      <c r="K8" s="66">
        <f>RANK(J8,J$8:J$33,0)</f>
        <v>6</v>
      </c>
      <c r="L8" s="65">
        <f>VLOOKUP($A8,'Return Data'!$B$7:$R$2843,17,0)</f>
        <v>4.9493</v>
      </c>
      <c r="M8" s="66">
        <f>RANK(L8,L$8:L$33,0)</f>
        <v>8</v>
      </c>
      <c r="N8" s="65">
        <f>VLOOKUP($A8,'Return Data'!$B$7:$R$2843,14,0)</f>
        <v>5.7148000000000003</v>
      </c>
      <c r="O8" s="66">
        <f>RANK(N8,N$8:N$33,0)</f>
        <v>5</v>
      </c>
      <c r="P8" s="65">
        <f>VLOOKUP($A8,'Return Data'!$B$7:$R$2843,15,0)</f>
        <v>5.9973999999999998</v>
      </c>
      <c r="Q8" s="66">
        <f>RANK(P8,P$8:P$33,0)</f>
        <v>6</v>
      </c>
      <c r="R8" s="65">
        <f>VLOOKUP($A8,'Return Data'!$B$7:$R$2843,16,0)</f>
        <v>7.0982000000000003</v>
      </c>
      <c r="S8" s="67">
        <f>RANK(R8,R$8:R$33,0)</f>
        <v>4</v>
      </c>
    </row>
    <row r="9" spans="1:20" x14ac:dyDescent="0.3">
      <c r="A9" s="63" t="s">
        <v>1712</v>
      </c>
      <c r="B9" s="64">
        <f>VLOOKUP($A9,'Return Data'!$B$7:$R$2843,3,0)</f>
        <v>44452</v>
      </c>
      <c r="C9" s="65">
        <f>VLOOKUP($A9,'Return Data'!$B$7:$R$2843,4,0)</f>
        <v>15.774100000000001</v>
      </c>
      <c r="D9" s="65">
        <f>VLOOKUP($A9,'Return Data'!$B$7:$R$2843,10,0)</f>
        <v>1.175</v>
      </c>
      <c r="E9" s="66">
        <f t="shared" si="0"/>
        <v>11</v>
      </c>
      <c r="F9" s="65">
        <f>VLOOKUP($A9,'Return Data'!$B$7:$R$2843,11,0)</f>
        <v>2.4411999999999998</v>
      </c>
      <c r="G9" s="66">
        <f t="shared" si="1"/>
        <v>16</v>
      </c>
      <c r="H9" s="65">
        <f>VLOOKUP($A9,'Return Data'!$B$7:$R$2843,12,0)</f>
        <v>3.4163999999999999</v>
      </c>
      <c r="I9" s="66">
        <f t="shared" ref="I9:I33" si="2">RANK(H9,H$8:H$33,0)</f>
        <v>10</v>
      </c>
      <c r="J9" s="65">
        <f>VLOOKUP($A9,'Return Data'!$B$7:$R$2843,13,0)</f>
        <v>4.4580000000000002</v>
      </c>
      <c r="K9" s="66">
        <f t="shared" ref="K9:K33" si="3">RANK(J9,J$8:J$33,0)</f>
        <v>14</v>
      </c>
      <c r="L9" s="65">
        <f>VLOOKUP($A9,'Return Data'!$B$7:$R$2843,17,0)</f>
        <v>4.8806000000000003</v>
      </c>
      <c r="M9" s="66">
        <f t="shared" ref="M9:M33" si="4">RANK(L9,L$8:L$33,0)</f>
        <v>10</v>
      </c>
      <c r="N9" s="65">
        <f>VLOOKUP($A9,'Return Data'!$B$7:$R$2843,14,0)</f>
        <v>5.6867999999999999</v>
      </c>
      <c r="O9" s="66">
        <f t="shared" ref="O9:O33" si="5">RANK(N9,N$8:N$33,0)</f>
        <v>8</v>
      </c>
      <c r="P9" s="65">
        <f>VLOOKUP($A9,'Return Data'!$B$7:$R$2843,15,0)</f>
        <v>6.1081000000000003</v>
      </c>
      <c r="Q9" s="66">
        <f t="shared" ref="Q9:Q33" si="6">RANK(P9,P$8:P$33,0)</f>
        <v>3</v>
      </c>
      <c r="R9" s="65">
        <f>VLOOKUP($A9,'Return Data'!$B$7:$R$2843,16,0)</f>
        <v>6.6418999999999997</v>
      </c>
      <c r="S9" s="67">
        <f t="shared" ref="S9:S33" si="7">RANK(R9,R$8:R$33,0)</f>
        <v>11</v>
      </c>
    </row>
    <row r="10" spans="1:20" x14ac:dyDescent="0.3">
      <c r="A10" s="63" t="s">
        <v>1713</v>
      </c>
      <c r="B10" s="64">
        <f>VLOOKUP($A10,'Return Data'!$B$7:$R$2843,3,0)</f>
        <v>44452</v>
      </c>
      <c r="C10" s="65">
        <f>VLOOKUP($A10,'Return Data'!$B$7:$R$2843,4,0)</f>
        <v>13.268000000000001</v>
      </c>
      <c r="D10" s="65">
        <f>VLOOKUP($A10,'Return Data'!$B$7:$R$2843,10,0)</f>
        <v>1.1435</v>
      </c>
      <c r="E10" s="66">
        <f t="shared" si="0"/>
        <v>16</v>
      </c>
      <c r="F10" s="65">
        <f>VLOOKUP($A10,'Return Data'!$B$7:$R$2843,11,0)</f>
        <v>2.4714</v>
      </c>
      <c r="G10" s="66">
        <f t="shared" si="1"/>
        <v>13</v>
      </c>
      <c r="H10" s="65">
        <f>VLOOKUP($A10,'Return Data'!$B$7:$R$2843,12,0)</f>
        <v>3.4944999999999999</v>
      </c>
      <c r="I10" s="66">
        <f t="shared" si="2"/>
        <v>9</v>
      </c>
      <c r="J10" s="65">
        <f>VLOOKUP($A10,'Return Data'!$B$7:$R$2843,13,0)</f>
        <v>4.6124999999999998</v>
      </c>
      <c r="K10" s="66">
        <f t="shared" si="3"/>
        <v>4</v>
      </c>
      <c r="L10" s="65">
        <f>VLOOKUP($A10,'Return Data'!$B$7:$R$2843,17,0)</f>
        <v>5.1215999999999999</v>
      </c>
      <c r="M10" s="66">
        <f t="shared" si="4"/>
        <v>4</v>
      </c>
      <c r="N10" s="65">
        <f>VLOOKUP($A10,'Return Data'!$B$7:$R$2843,14,0)</f>
        <v>5.7495000000000003</v>
      </c>
      <c r="O10" s="66">
        <f t="shared" si="5"/>
        <v>3</v>
      </c>
      <c r="P10" s="65"/>
      <c r="Q10" s="66"/>
      <c r="R10" s="65">
        <f>VLOOKUP($A10,'Return Data'!$B$7:$R$2843,16,0)</f>
        <v>6.1843000000000004</v>
      </c>
      <c r="S10" s="67">
        <f t="shared" si="7"/>
        <v>16</v>
      </c>
    </row>
    <row r="11" spans="1:20" x14ac:dyDescent="0.3">
      <c r="A11" s="63" t="s">
        <v>1714</v>
      </c>
      <c r="B11" s="64">
        <f>VLOOKUP($A11,'Return Data'!$B$7:$R$2843,3,0)</f>
        <v>44452</v>
      </c>
      <c r="C11" s="65">
        <f>VLOOKUP($A11,'Return Data'!$B$7:$R$2843,4,0)</f>
        <v>11.6172</v>
      </c>
      <c r="D11" s="65">
        <f>VLOOKUP($A11,'Return Data'!$B$7:$R$2843,10,0)</f>
        <v>0.71089999999999998</v>
      </c>
      <c r="E11" s="66">
        <f t="shared" si="0"/>
        <v>26</v>
      </c>
      <c r="F11" s="65">
        <f>VLOOKUP($A11,'Return Data'!$B$7:$R$2843,11,0)</f>
        <v>1.7222999999999999</v>
      </c>
      <c r="G11" s="66">
        <f t="shared" si="1"/>
        <v>26</v>
      </c>
      <c r="H11" s="65">
        <f>VLOOKUP($A11,'Return Data'!$B$7:$R$2843,12,0)</f>
        <v>2.3407</v>
      </c>
      <c r="I11" s="66">
        <f t="shared" si="2"/>
        <v>25</v>
      </c>
      <c r="J11" s="65">
        <f>VLOOKUP($A11,'Return Data'!$B$7:$R$2843,13,0)</f>
        <v>2.9921000000000002</v>
      </c>
      <c r="K11" s="66">
        <f t="shared" si="3"/>
        <v>26</v>
      </c>
      <c r="L11" s="65">
        <f>VLOOKUP($A11,'Return Data'!$B$7:$R$2843,17,0)</f>
        <v>3.7475999999999998</v>
      </c>
      <c r="M11" s="66">
        <f t="shared" si="4"/>
        <v>20</v>
      </c>
      <c r="N11" s="65">
        <f>VLOOKUP($A11,'Return Data'!$B$7:$R$2843,14,0)</f>
        <v>4.6715999999999998</v>
      </c>
      <c r="O11" s="66">
        <f t="shared" si="5"/>
        <v>17</v>
      </c>
      <c r="P11" s="65"/>
      <c r="Q11" s="66"/>
      <c r="R11" s="65">
        <f>VLOOKUP($A11,'Return Data'!$B$7:$R$2843,16,0)</f>
        <v>4.7336999999999998</v>
      </c>
      <c r="S11" s="67">
        <f t="shared" si="7"/>
        <v>21</v>
      </c>
    </row>
    <row r="12" spans="1:20" x14ac:dyDescent="0.3">
      <c r="A12" s="63" t="s">
        <v>1715</v>
      </c>
      <c r="B12" s="64">
        <f>VLOOKUP($A12,'Return Data'!$B$7:$R$2843,3,0)</f>
        <v>44452</v>
      </c>
      <c r="C12" s="65">
        <f>VLOOKUP($A12,'Return Data'!$B$7:$R$2843,4,0)</f>
        <v>12.234999999999999</v>
      </c>
      <c r="D12" s="65">
        <f>VLOOKUP($A12,'Return Data'!$B$7:$R$2843,10,0)</f>
        <v>1.1658999999999999</v>
      </c>
      <c r="E12" s="66">
        <f t="shared" si="0"/>
        <v>14</v>
      </c>
      <c r="F12" s="65">
        <f>VLOOKUP($A12,'Return Data'!$B$7:$R$2843,11,0)</f>
        <v>2.4020999999999999</v>
      </c>
      <c r="G12" s="66">
        <f t="shared" si="1"/>
        <v>17</v>
      </c>
      <c r="H12" s="65">
        <f>VLOOKUP($A12,'Return Data'!$B$7:$R$2843,12,0)</f>
        <v>3.1880000000000002</v>
      </c>
      <c r="I12" s="66">
        <f t="shared" si="2"/>
        <v>18</v>
      </c>
      <c r="J12" s="65">
        <f>VLOOKUP($A12,'Return Data'!$B$7:$R$2843,13,0)</f>
        <v>4.2340999999999998</v>
      </c>
      <c r="K12" s="66">
        <f t="shared" si="3"/>
        <v>17</v>
      </c>
      <c r="L12" s="65">
        <f>VLOOKUP($A12,'Return Data'!$B$7:$R$2843,17,0)</f>
        <v>4.6802999999999999</v>
      </c>
      <c r="M12" s="66">
        <f t="shared" si="4"/>
        <v>15</v>
      </c>
      <c r="N12" s="65">
        <f>VLOOKUP($A12,'Return Data'!$B$7:$R$2843,14,0)</f>
        <v>5.5757000000000003</v>
      </c>
      <c r="O12" s="66">
        <f t="shared" si="5"/>
        <v>11</v>
      </c>
      <c r="P12" s="65"/>
      <c r="Q12" s="66"/>
      <c r="R12" s="65">
        <f>VLOOKUP($A12,'Return Data'!$B$7:$R$2843,16,0)</f>
        <v>5.7050999999999998</v>
      </c>
      <c r="S12" s="67">
        <f t="shared" si="7"/>
        <v>18</v>
      </c>
    </row>
    <row r="13" spans="1:20" x14ac:dyDescent="0.3">
      <c r="A13" s="63" t="s">
        <v>1716</v>
      </c>
      <c r="B13" s="64">
        <f>VLOOKUP($A13,'Return Data'!$B$7:$R$2843,3,0)</f>
        <v>44452</v>
      </c>
      <c r="C13" s="65">
        <f>VLOOKUP($A13,'Return Data'!$B$7:$R$2843,4,0)</f>
        <v>16.099599999999999</v>
      </c>
      <c r="D13" s="65">
        <f>VLOOKUP($A13,'Return Data'!$B$7:$R$2843,10,0)</f>
        <v>1.2164999999999999</v>
      </c>
      <c r="E13" s="66">
        <f t="shared" si="0"/>
        <v>7</v>
      </c>
      <c r="F13" s="65">
        <f>VLOOKUP($A13,'Return Data'!$B$7:$R$2843,11,0)</f>
        <v>2.5322</v>
      </c>
      <c r="G13" s="66">
        <f t="shared" si="1"/>
        <v>8</v>
      </c>
      <c r="H13" s="65">
        <f>VLOOKUP($A13,'Return Data'!$B$7:$R$2843,12,0)</f>
        <v>3.5649999999999999</v>
      </c>
      <c r="I13" s="66">
        <f t="shared" si="2"/>
        <v>5</v>
      </c>
      <c r="J13" s="65">
        <f>VLOOKUP($A13,'Return Data'!$B$7:$R$2843,13,0)</f>
        <v>4.5842999999999998</v>
      </c>
      <c r="K13" s="66">
        <f t="shared" si="3"/>
        <v>9</v>
      </c>
      <c r="L13" s="65">
        <f>VLOOKUP($A13,'Return Data'!$B$7:$R$2843,17,0)</f>
        <v>5.1748000000000003</v>
      </c>
      <c r="M13" s="66">
        <f t="shared" si="4"/>
        <v>3</v>
      </c>
      <c r="N13" s="65">
        <f>VLOOKUP($A13,'Return Data'!$B$7:$R$2843,14,0)</f>
        <v>5.8960999999999997</v>
      </c>
      <c r="O13" s="66">
        <f t="shared" si="5"/>
        <v>1</v>
      </c>
      <c r="P13" s="65">
        <f>VLOOKUP($A13,'Return Data'!$B$7:$R$2843,15,0)</f>
        <v>6.1775000000000002</v>
      </c>
      <c r="Q13" s="66">
        <f t="shared" si="6"/>
        <v>2</v>
      </c>
      <c r="R13" s="65">
        <f>VLOOKUP($A13,'Return Data'!$B$7:$R$2843,16,0)</f>
        <v>6.8189000000000002</v>
      </c>
      <c r="S13" s="67">
        <f t="shared" si="7"/>
        <v>9</v>
      </c>
    </row>
    <row r="14" spans="1:20" x14ac:dyDescent="0.3">
      <c r="A14" s="63" t="s">
        <v>1717</v>
      </c>
      <c r="B14" s="64">
        <f>VLOOKUP($A14,'Return Data'!$B$7:$R$2843,3,0)</f>
        <v>44452</v>
      </c>
      <c r="C14" s="65">
        <f>VLOOKUP($A14,'Return Data'!$B$7:$R$2843,4,0)</f>
        <v>15.769</v>
      </c>
      <c r="D14" s="65">
        <f>VLOOKUP($A14,'Return Data'!$B$7:$R$2843,10,0)</f>
        <v>1.1740999999999999</v>
      </c>
      <c r="E14" s="66">
        <f t="shared" si="0"/>
        <v>12</v>
      </c>
      <c r="F14" s="65">
        <f>VLOOKUP($A14,'Return Data'!$B$7:$R$2843,11,0)</f>
        <v>2.5026000000000002</v>
      </c>
      <c r="G14" s="66">
        <f t="shared" si="1"/>
        <v>10</v>
      </c>
      <c r="H14" s="65">
        <f>VLOOKUP($A14,'Return Data'!$B$7:$R$2843,12,0)</f>
        <v>3.3694000000000002</v>
      </c>
      <c r="I14" s="66">
        <f t="shared" si="2"/>
        <v>14</v>
      </c>
      <c r="J14" s="65">
        <f>VLOOKUP($A14,'Return Data'!$B$7:$R$2843,13,0)</f>
        <v>4.4650999999999996</v>
      </c>
      <c r="K14" s="66">
        <f t="shared" si="3"/>
        <v>13</v>
      </c>
      <c r="L14" s="65">
        <f>VLOOKUP($A14,'Return Data'!$B$7:$R$2843,17,0)</f>
        <v>4.5811000000000002</v>
      </c>
      <c r="M14" s="66">
        <f t="shared" si="4"/>
        <v>16</v>
      </c>
      <c r="N14" s="65">
        <f>VLOOKUP($A14,'Return Data'!$B$7:$R$2843,14,0)</f>
        <v>5.3258000000000001</v>
      </c>
      <c r="O14" s="66">
        <f t="shared" si="5"/>
        <v>13</v>
      </c>
      <c r="P14" s="65">
        <f>VLOOKUP($A14,'Return Data'!$B$7:$R$2843,15,0)</f>
        <v>5.6348000000000003</v>
      </c>
      <c r="Q14" s="66">
        <f t="shared" si="6"/>
        <v>13</v>
      </c>
      <c r="R14" s="65">
        <f>VLOOKUP($A14,'Return Data'!$B$7:$R$2843,16,0)</f>
        <v>6.2953999999999999</v>
      </c>
      <c r="S14" s="67">
        <f t="shared" si="7"/>
        <v>14</v>
      </c>
    </row>
    <row r="15" spans="1:20" x14ac:dyDescent="0.3">
      <c r="A15" s="63" t="s">
        <v>1718</v>
      </c>
      <c r="B15" s="64">
        <f>VLOOKUP($A15,'Return Data'!$B$7:$R$2843,3,0)</f>
        <v>44452</v>
      </c>
      <c r="C15" s="65">
        <f>VLOOKUP($A15,'Return Data'!$B$7:$R$2843,4,0)</f>
        <v>28.6752</v>
      </c>
      <c r="D15" s="65">
        <f>VLOOKUP($A15,'Return Data'!$B$7:$R$2843,10,0)</f>
        <v>1.1889000000000001</v>
      </c>
      <c r="E15" s="66">
        <f t="shared" si="0"/>
        <v>9</v>
      </c>
      <c r="F15" s="65">
        <f>VLOOKUP($A15,'Return Data'!$B$7:$R$2843,11,0)</f>
        <v>2.5213000000000001</v>
      </c>
      <c r="G15" s="66">
        <f t="shared" si="1"/>
        <v>9</v>
      </c>
      <c r="H15" s="65">
        <f>VLOOKUP($A15,'Return Data'!$B$7:$R$2843,12,0)</f>
        <v>3.4159999999999999</v>
      </c>
      <c r="I15" s="66">
        <f t="shared" si="2"/>
        <v>11</v>
      </c>
      <c r="J15" s="65">
        <f>VLOOKUP($A15,'Return Data'!$B$7:$R$2843,13,0)</f>
        <v>4.5140000000000002</v>
      </c>
      <c r="K15" s="66">
        <f t="shared" si="3"/>
        <v>12</v>
      </c>
      <c r="L15" s="65">
        <f>VLOOKUP($A15,'Return Data'!$B$7:$R$2843,17,0)</f>
        <v>4.8318000000000003</v>
      </c>
      <c r="M15" s="66">
        <f t="shared" si="4"/>
        <v>12</v>
      </c>
      <c r="N15" s="65">
        <f>VLOOKUP($A15,'Return Data'!$B$7:$R$2843,14,0)</f>
        <v>5.6132999999999997</v>
      </c>
      <c r="O15" s="66">
        <f t="shared" si="5"/>
        <v>10</v>
      </c>
      <c r="P15" s="65">
        <f>VLOOKUP($A15,'Return Data'!$B$7:$R$2843,15,0)</f>
        <v>5.9629000000000003</v>
      </c>
      <c r="Q15" s="66">
        <f t="shared" si="6"/>
        <v>8</v>
      </c>
      <c r="R15" s="65">
        <f>VLOOKUP($A15,'Return Data'!$B$7:$R$2843,16,0)</f>
        <v>7.1875</v>
      </c>
      <c r="S15" s="67">
        <f t="shared" si="7"/>
        <v>2</v>
      </c>
    </row>
    <row r="16" spans="1:20" x14ac:dyDescent="0.3">
      <c r="A16" s="63" t="s">
        <v>1719</v>
      </c>
      <c r="B16" s="64">
        <f>VLOOKUP($A16,'Return Data'!$B$7:$R$2843,3,0)</f>
        <v>44452</v>
      </c>
      <c r="C16" s="65">
        <f>VLOOKUP($A16,'Return Data'!$B$7:$R$2843,4,0)</f>
        <v>27.3249</v>
      </c>
      <c r="D16" s="65">
        <f>VLOOKUP($A16,'Return Data'!$B$7:$R$2843,10,0)</f>
        <v>1.1644000000000001</v>
      </c>
      <c r="E16" s="66">
        <f t="shared" si="0"/>
        <v>15</v>
      </c>
      <c r="F16" s="65">
        <f>VLOOKUP($A16,'Return Data'!$B$7:$R$2843,11,0)</f>
        <v>2.4432999999999998</v>
      </c>
      <c r="G16" s="66">
        <f t="shared" si="1"/>
        <v>15</v>
      </c>
      <c r="H16" s="65">
        <f>VLOOKUP($A16,'Return Data'!$B$7:$R$2843,12,0)</f>
        <v>3.3281000000000001</v>
      </c>
      <c r="I16" s="66">
        <f t="shared" si="2"/>
        <v>15</v>
      </c>
      <c r="J16" s="65">
        <f>VLOOKUP($A16,'Return Data'!$B$7:$R$2843,13,0)</f>
        <v>4.4146999999999998</v>
      </c>
      <c r="K16" s="66">
        <f t="shared" si="3"/>
        <v>15</v>
      </c>
      <c r="L16" s="65">
        <f>VLOOKUP($A16,'Return Data'!$B$7:$R$2843,17,0)</f>
        <v>4.6997999999999998</v>
      </c>
      <c r="M16" s="66">
        <f t="shared" si="4"/>
        <v>13</v>
      </c>
      <c r="N16" s="65">
        <f>VLOOKUP($A16,'Return Data'!$B$7:$R$2843,14,0)</f>
        <v>5.6227</v>
      </c>
      <c r="O16" s="66">
        <f t="shared" si="5"/>
        <v>9</v>
      </c>
      <c r="P16" s="65">
        <f>VLOOKUP($A16,'Return Data'!$B$7:$R$2843,15,0)</f>
        <v>5.9481000000000002</v>
      </c>
      <c r="Q16" s="66">
        <f t="shared" si="6"/>
        <v>9</v>
      </c>
      <c r="R16" s="65">
        <f>VLOOKUP($A16,'Return Data'!$B$7:$R$2843,16,0)</f>
        <v>7.0500999999999996</v>
      </c>
      <c r="S16" s="67">
        <f t="shared" si="7"/>
        <v>5</v>
      </c>
    </row>
    <row r="17" spans="1:19" x14ac:dyDescent="0.3">
      <c r="A17" s="63" t="s">
        <v>1720</v>
      </c>
      <c r="B17" s="64">
        <f>VLOOKUP($A17,'Return Data'!$B$7:$R$2843,3,0)</f>
        <v>44452</v>
      </c>
      <c r="C17" s="65">
        <f>VLOOKUP($A17,'Return Data'!$B$7:$R$2843,4,0)</f>
        <v>15.0059</v>
      </c>
      <c r="D17" s="65">
        <f>VLOOKUP($A17,'Return Data'!$B$7:$R$2843,10,0)</f>
        <v>0.76419999999999999</v>
      </c>
      <c r="E17" s="66">
        <f t="shared" si="0"/>
        <v>25</v>
      </c>
      <c r="F17" s="65">
        <f>VLOOKUP($A17,'Return Data'!$B$7:$R$2843,11,0)</f>
        <v>1.748</v>
      </c>
      <c r="G17" s="66">
        <f t="shared" si="1"/>
        <v>25</v>
      </c>
      <c r="H17" s="65">
        <f>VLOOKUP($A17,'Return Data'!$B$7:$R$2843,12,0)</f>
        <v>2.4125999999999999</v>
      </c>
      <c r="I17" s="66">
        <f t="shared" si="2"/>
        <v>23</v>
      </c>
      <c r="J17" s="65">
        <f>VLOOKUP($A17,'Return Data'!$B$7:$R$2843,13,0)</f>
        <v>3.0377000000000001</v>
      </c>
      <c r="K17" s="66">
        <f t="shared" si="3"/>
        <v>23</v>
      </c>
      <c r="L17" s="65">
        <f>VLOOKUP($A17,'Return Data'!$B$7:$R$2843,17,0)</f>
        <v>3.7721</v>
      </c>
      <c r="M17" s="66">
        <f t="shared" si="4"/>
        <v>19</v>
      </c>
      <c r="N17" s="65">
        <f>VLOOKUP($A17,'Return Data'!$B$7:$R$2843,14,0)</f>
        <v>4.7709999999999999</v>
      </c>
      <c r="O17" s="66">
        <f t="shared" si="5"/>
        <v>16</v>
      </c>
      <c r="P17" s="65">
        <f>VLOOKUP($A17,'Return Data'!$B$7:$R$2843,15,0)</f>
        <v>5.4512999999999998</v>
      </c>
      <c r="Q17" s="66">
        <f t="shared" si="6"/>
        <v>14</v>
      </c>
      <c r="R17" s="65">
        <f>VLOOKUP($A17,'Return Data'!$B$7:$R$2843,16,0)</f>
        <v>6.2069000000000001</v>
      </c>
      <c r="S17" s="67">
        <f t="shared" si="7"/>
        <v>15</v>
      </c>
    </row>
    <row r="18" spans="1:19" x14ac:dyDescent="0.3">
      <c r="A18" s="63" t="s">
        <v>1721</v>
      </c>
      <c r="B18" s="64">
        <f>VLOOKUP($A18,'Return Data'!$B$7:$R$2843,3,0)</f>
        <v>44452</v>
      </c>
      <c r="C18" s="65">
        <f>VLOOKUP($A18,'Return Data'!$B$7:$R$2843,4,0)</f>
        <v>26.561399999999999</v>
      </c>
      <c r="D18" s="65">
        <f>VLOOKUP($A18,'Return Data'!$B$7:$R$2843,10,0)</f>
        <v>1.0827</v>
      </c>
      <c r="E18" s="66">
        <f t="shared" si="0"/>
        <v>20</v>
      </c>
      <c r="F18" s="65">
        <f>VLOOKUP($A18,'Return Data'!$B$7:$R$2843,11,0)</f>
        <v>2.4531999999999998</v>
      </c>
      <c r="G18" s="66">
        <f t="shared" si="1"/>
        <v>14</v>
      </c>
      <c r="H18" s="65">
        <f>VLOOKUP($A18,'Return Data'!$B$7:$R$2843,12,0)</f>
        <v>3.2951000000000001</v>
      </c>
      <c r="I18" s="66">
        <f t="shared" si="2"/>
        <v>16</v>
      </c>
      <c r="J18" s="65">
        <f>VLOOKUP($A18,'Return Data'!$B$7:$R$2843,13,0)</f>
        <v>4.3419999999999996</v>
      </c>
      <c r="K18" s="66">
        <f t="shared" si="3"/>
        <v>16</v>
      </c>
      <c r="L18" s="65">
        <f>VLOOKUP($A18,'Return Data'!$B$7:$R$2843,17,0)</f>
        <v>4.9234</v>
      </c>
      <c r="M18" s="66">
        <f t="shared" si="4"/>
        <v>9</v>
      </c>
      <c r="N18" s="65">
        <f>VLOOKUP($A18,'Return Data'!$B$7:$R$2843,14,0)</f>
        <v>5.5465</v>
      </c>
      <c r="O18" s="66">
        <f t="shared" si="5"/>
        <v>12</v>
      </c>
      <c r="P18" s="65">
        <f>VLOOKUP($A18,'Return Data'!$B$7:$R$2843,15,0)</f>
        <v>5.8909000000000002</v>
      </c>
      <c r="Q18" s="66">
        <f t="shared" si="6"/>
        <v>10</v>
      </c>
      <c r="R18" s="65">
        <f>VLOOKUP($A18,'Return Data'!$B$7:$R$2843,16,0)</f>
        <v>6.9145000000000003</v>
      </c>
      <c r="S18" s="67">
        <f t="shared" si="7"/>
        <v>6</v>
      </c>
    </row>
    <row r="19" spans="1:19" x14ac:dyDescent="0.3">
      <c r="A19" s="63" t="s">
        <v>1722</v>
      </c>
      <c r="B19" s="64">
        <f>VLOOKUP($A19,'Return Data'!$B$7:$R$2843,3,0)</f>
        <v>44452</v>
      </c>
      <c r="C19" s="65">
        <f>VLOOKUP($A19,'Return Data'!$B$7:$R$2843,4,0)</f>
        <v>10.812200000000001</v>
      </c>
      <c r="D19" s="65">
        <f>VLOOKUP($A19,'Return Data'!$B$7:$R$2843,10,0)</f>
        <v>0.94010000000000005</v>
      </c>
      <c r="E19" s="66">
        <f t="shared" si="0"/>
        <v>22</v>
      </c>
      <c r="F19" s="65">
        <f>VLOOKUP($A19,'Return Data'!$B$7:$R$2843,11,0)</f>
        <v>1.9538</v>
      </c>
      <c r="G19" s="66">
        <f t="shared" si="1"/>
        <v>22</v>
      </c>
      <c r="H19" s="65">
        <f>VLOOKUP($A19,'Return Data'!$B$7:$R$2843,12,0)</f>
        <v>2.5106000000000002</v>
      </c>
      <c r="I19" s="66">
        <f t="shared" si="2"/>
        <v>22</v>
      </c>
      <c r="J19" s="65">
        <f>VLOOKUP($A19,'Return Data'!$B$7:$R$2843,13,0)</f>
        <v>3.3285999999999998</v>
      </c>
      <c r="K19" s="66">
        <f t="shared" si="3"/>
        <v>22</v>
      </c>
      <c r="L19" s="65"/>
      <c r="M19" s="66"/>
      <c r="N19" s="65"/>
      <c r="O19" s="66"/>
      <c r="P19" s="65"/>
      <c r="Q19" s="66"/>
      <c r="R19" s="65">
        <f>VLOOKUP($A19,'Return Data'!$B$7:$R$2843,16,0)</f>
        <v>3.9540999999999999</v>
      </c>
      <c r="S19" s="67">
        <f t="shared" si="7"/>
        <v>24</v>
      </c>
    </row>
    <row r="20" spans="1:19" x14ac:dyDescent="0.3">
      <c r="A20" s="63" t="s">
        <v>1723</v>
      </c>
      <c r="B20" s="64">
        <f>VLOOKUP($A20,'Return Data'!$B$7:$R$2843,3,0)</f>
        <v>44452</v>
      </c>
      <c r="C20" s="65">
        <f>VLOOKUP($A20,'Return Data'!$B$7:$R$2843,4,0)</f>
        <v>27.456800000000001</v>
      </c>
      <c r="D20" s="65">
        <f>VLOOKUP($A20,'Return Data'!$B$7:$R$2843,10,0)</f>
        <v>0.9274</v>
      </c>
      <c r="E20" s="66">
        <f t="shared" si="0"/>
        <v>23</v>
      </c>
      <c r="F20" s="65">
        <f>VLOOKUP($A20,'Return Data'!$B$7:$R$2843,11,0)</f>
        <v>1.9051</v>
      </c>
      <c r="G20" s="66">
        <f t="shared" si="1"/>
        <v>23</v>
      </c>
      <c r="H20" s="65">
        <f>VLOOKUP($A20,'Return Data'!$B$7:$R$2843,12,0)</f>
        <v>2.3502999999999998</v>
      </c>
      <c r="I20" s="66">
        <f t="shared" si="2"/>
        <v>24</v>
      </c>
      <c r="J20" s="65">
        <f>VLOOKUP($A20,'Return Data'!$B$7:$R$2843,13,0)</f>
        <v>3.0238999999999998</v>
      </c>
      <c r="K20" s="66">
        <f t="shared" si="3"/>
        <v>24</v>
      </c>
      <c r="L20" s="65">
        <f>VLOOKUP($A20,'Return Data'!$B$7:$R$2843,17,0)</f>
        <v>3.3033999999999999</v>
      </c>
      <c r="M20" s="66">
        <f t="shared" si="4"/>
        <v>21</v>
      </c>
      <c r="N20" s="65">
        <f>VLOOKUP($A20,'Return Data'!$B$7:$R$2843,14,0)</f>
        <v>4.2636000000000003</v>
      </c>
      <c r="O20" s="66">
        <f t="shared" si="5"/>
        <v>18</v>
      </c>
      <c r="P20" s="65">
        <f>VLOOKUP($A20,'Return Data'!$B$7:$R$2843,15,0)</f>
        <v>4.8842999999999996</v>
      </c>
      <c r="Q20" s="66">
        <f t="shared" si="6"/>
        <v>15</v>
      </c>
      <c r="R20" s="65">
        <f>VLOOKUP($A20,'Return Data'!$B$7:$R$2843,16,0)</f>
        <v>6.4275000000000002</v>
      </c>
      <c r="S20" s="67">
        <f t="shared" si="7"/>
        <v>12</v>
      </c>
    </row>
    <row r="21" spans="1:19" x14ac:dyDescent="0.3">
      <c r="A21" s="63" t="s">
        <v>1724</v>
      </c>
      <c r="B21" s="64">
        <f>VLOOKUP($A21,'Return Data'!$B$7:$R$2843,3,0)</f>
        <v>44452</v>
      </c>
      <c r="C21" s="65">
        <f>VLOOKUP($A21,'Return Data'!$B$7:$R$2843,4,0)</f>
        <v>30.9572</v>
      </c>
      <c r="D21" s="65">
        <f>VLOOKUP($A21,'Return Data'!$B$7:$R$2843,10,0)</f>
        <v>1.21</v>
      </c>
      <c r="E21" s="66">
        <f t="shared" si="0"/>
        <v>8</v>
      </c>
      <c r="F21" s="65">
        <f>VLOOKUP($A21,'Return Data'!$B$7:$R$2843,11,0)</f>
        <v>2.5613000000000001</v>
      </c>
      <c r="G21" s="66">
        <f t="shared" si="1"/>
        <v>6</v>
      </c>
      <c r="H21" s="65">
        <f>VLOOKUP($A21,'Return Data'!$B$7:$R$2843,12,0)</f>
        <v>3.5857000000000001</v>
      </c>
      <c r="I21" s="66">
        <f t="shared" si="2"/>
        <v>4</v>
      </c>
      <c r="J21" s="65">
        <f>VLOOKUP($A21,'Return Data'!$B$7:$R$2843,13,0)</f>
        <v>4.6501999999999999</v>
      </c>
      <c r="K21" s="66">
        <f t="shared" si="3"/>
        <v>3</v>
      </c>
      <c r="L21" s="65">
        <f>VLOOKUP($A21,'Return Data'!$B$7:$R$2843,17,0)</f>
        <v>4.9820000000000002</v>
      </c>
      <c r="M21" s="66">
        <f t="shared" si="4"/>
        <v>6</v>
      </c>
      <c r="N21" s="65">
        <f>VLOOKUP($A21,'Return Data'!$B$7:$R$2843,14,0)</f>
        <v>5.6981999999999999</v>
      </c>
      <c r="O21" s="66">
        <f t="shared" si="5"/>
        <v>7</v>
      </c>
      <c r="P21" s="65">
        <f>VLOOKUP($A21,'Return Data'!$B$7:$R$2843,15,0)</f>
        <v>6.0096999999999996</v>
      </c>
      <c r="Q21" s="66">
        <f t="shared" si="6"/>
        <v>5</v>
      </c>
      <c r="R21" s="65">
        <f>VLOOKUP($A21,'Return Data'!$B$7:$R$2843,16,0)</f>
        <v>7.1753</v>
      </c>
      <c r="S21" s="67">
        <f t="shared" si="7"/>
        <v>3</v>
      </c>
    </row>
    <row r="22" spans="1:19" x14ac:dyDescent="0.3">
      <c r="A22" s="63" t="s">
        <v>1725</v>
      </c>
      <c r="B22" s="64">
        <f>VLOOKUP($A22,'Return Data'!$B$7:$R$2843,3,0)</f>
        <v>44452</v>
      </c>
      <c r="C22" s="65">
        <f>VLOOKUP($A22,'Return Data'!$B$7:$R$2843,4,0)</f>
        <v>15.922000000000001</v>
      </c>
      <c r="D22" s="65">
        <f>VLOOKUP($A22,'Return Data'!$B$7:$R$2843,10,0)</f>
        <v>1.1691</v>
      </c>
      <c r="E22" s="66">
        <f t="shared" si="0"/>
        <v>13</v>
      </c>
      <c r="F22" s="65">
        <f>VLOOKUP($A22,'Return Data'!$B$7:$R$2843,11,0)</f>
        <v>2.4910999999999999</v>
      </c>
      <c r="G22" s="66">
        <f t="shared" si="1"/>
        <v>12</v>
      </c>
      <c r="H22" s="65">
        <f>VLOOKUP($A22,'Return Data'!$B$7:$R$2843,12,0)</f>
        <v>3.5106000000000002</v>
      </c>
      <c r="I22" s="66">
        <f t="shared" si="2"/>
        <v>7</v>
      </c>
      <c r="J22" s="65">
        <f>VLOOKUP($A22,'Return Data'!$B$7:$R$2843,13,0)</f>
        <v>4.5849000000000002</v>
      </c>
      <c r="K22" s="66">
        <f t="shared" si="3"/>
        <v>8</v>
      </c>
      <c r="L22" s="65">
        <f>VLOOKUP($A22,'Return Data'!$B$7:$R$2843,17,0)</f>
        <v>5.1959</v>
      </c>
      <c r="M22" s="66">
        <f t="shared" si="4"/>
        <v>2</v>
      </c>
      <c r="N22" s="65">
        <f>VLOOKUP($A22,'Return Data'!$B$7:$R$2843,14,0)</f>
        <v>5.7481999999999998</v>
      </c>
      <c r="O22" s="66">
        <f t="shared" si="5"/>
        <v>4</v>
      </c>
      <c r="P22" s="65">
        <f>VLOOKUP($A22,'Return Data'!$B$7:$R$2843,15,0)</f>
        <v>6.0731999999999999</v>
      </c>
      <c r="Q22" s="66">
        <f t="shared" si="6"/>
        <v>4</v>
      </c>
      <c r="R22" s="65">
        <f>VLOOKUP($A22,'Return Data'!$B$7:$R$2843,16,0)</f>
        <v>6.6627000000000001</v>
      </c>
      <c r="S22" s="67">
        <f t="shared" si="7"/>
        <v>10</v>
      </c>
    </row>
    <row r="23" spans="1:19" x14ac:dyDescent="0.3">
      <c r="A23" s="63" t="s">
        <v>1726</v>
      </c>
      <c r="B23" s="64">
        <f>VLOOKUP($A23,'Return Data'!$B$7:$R$2843,3,0)</f>
        <v>44452</v>
      </c>
      <c r="C23" s="65">
        <f>VLOOKUP($A23,'Return Data'!$B$7:$R$2843,4,0)</f>
        <v>11.337199999999999</v>
      </c>
      <c r="D23" s="65">
        <f>VLOOKUP($A23,'Return Data'!$B$7:$R$2843,10,0)</f>
        <v>1.1057999999999999</v>
      </c>
      <c r="E23" s="66">
        <f t="shared" si="0"/>
        <v>19</v>
      </c>
      <c r="F23" s="65">
        <f>VLOOKUP($A23,'Return Data'!$B$7:$R$2843,11,0)</f>
        <v>2.3167</v>
      </c>
      <c r="G23" s="66">
        <f t="shared" si="1"/>
        <v>20</v>
      </c>
      <c r="H23" s="65">
        <f>VLOOKUP($A23,'Return Data'!$B$7:$R$2843,12,0)</f>
        <v>2.9279000000000002</v>
      </c>
      <c r="I23" s="66">
        <f t="shared" si="2"/>
        <v>21</v>
      </c>
      <c r="J23" s="65">
        <f>VLOOKUP($A23,'Return Data'!$B$7:$R$2843,13,0)</f>
        <v>3.8167</v>
      </c>
      <c r="K23" s="66">
        <f t="shared" si="3"/>
        <v>20</v>
      </c>
      <c r="L23" s="65">
        <f>VLOOKUP($A23,'Return Data'!$B$7:$R$2843,17,0)</f>
        <v>4.3238000000000003</v>
      </c>
      <c r="M23" s="66">
        <f t="shared" si="4"/>
        <v>17</v>
      </c>
      <c r="N23" s="65"/>
      <c r="O23" s="66"/>
      <c r="P23" s="65"/>
      <c r="Q23" s="66"/>
      <c r="R23" s="65">
        <f>VLOOKUP($A23,'Return Data'!$B$7:$R$2843,16,0)</f>
        <v>4.8771000000000004</v>
      </c>
      <c r="S23" s="67">
        <f t="shared" si="7"/>
        <v>20</v>
      </c>
    </row>
    <row r="24" spans="1:19" x14ac:dyDescent="0.3">
      <c r="A24" s="63" t="s">
        <v>1727</v>
      </c>
      <c r="B24" s="64">
        <f>VLOOKUP($A24,'Return Data'!$B$7:$R$2843,3,0)</f>
        <v>44452</v>
      </c>
      <c r="C24" s="65">
        <f>VLOOKUP($A24,'Return Data'!$B$7:$R$2843,4,0)</f>
        <v>10.3977</v>
      </c>
      <c r="D24" s="65">
        <f>VLOOKUP($A24,'Return Data'!$B$7:$R$2843,10,0)</f>
        <v>1.0565</v>
      </c>
      <c r="E24" s="66">
        <f t="shared" si="0"/>
        <v>21</v>
      </c>
      <c r="F24" s="65">
        <f>VLOOKUP($A24,'Return Data'!$B$7:$R$2843,11,0)</f>
        <v>2.1636000000000002</v>
      </c>
      <c r="G24" s="66">
        <f t="shared" si="1"/>
        <v>21</v>
      </c>
      <c r="H24" s="65">
        <f>VLOOKUP($A24,'Return Data'!$B$7:$R$2843,12,0)</f>
        <v>2.9394</v>
      </c>
      <c r="I24" s="66">
        <f t="shared" si="2"/>
        <v>20</v>
      </c>
      <c r="J24" s="65">
        <f>VLOOKUP($A24,'Return Data'!$B$7:$R$2843,13,0)</f>
        <v>3.7902</v>
      </c>
      <c r="K24" s="66">
        <f t="shared" si="3"/>
        <v>21</v>
      </c>
      <c r="L24" s="65"/>
      <c r="M24" s="66"/>
      <c r="N24" s="65"/>
      <c r="O24" s="66"/>
      <c r="P24" s="65"/>
      <c r="Q24" s="66"/>
      <c r="R24" s="65">
        <f>VLOOKUP($A24,'Return Data'!$B$7:$R$2843,16,0)</f>
        <v>3.7665999999999999</v>
      </c>
      <c r="S24" s="67">
        <f t="shared" si="7"/>
        <v>25</v>
      </c>
    </row>
    <row r="25" spans="1:19" x14ac:dyDescent="0.3">
      <c r="A25" s="63" t="s">
        <v>1728</v>
      </c>
      <c r="B25" s="64">
        <f>VLOOKUP($A25,'Return Data'!$B$7:$R$2843,3,0)</f>
        <v>44452</v>
      </c>
      <c r="C25" s="65">
        <f>VLOOKUP($A25,'Return Data'!$B$7:$R$2843,4,0)</f>
        <v>10.532</v>
      </c>
      <c r="D25" s="65">
        <f>VLOOKUP($A25,'Return Data'!$B$7:$R$2843,10,0)</f>
        <v>1.2205999999999999</v>
      </c>
      <c r="E25" s="66">
        <f t="shared" si="0"/>
        <v>6</v>
      </c>
      <c r="F25" s="65">
        <f>VLOOKUP($A25,'Return Data'!$B$7:$R$2843,11,0)</f>
        <v>2.5510999999999999</v>
      </c>
      <c r="G25" s="66">
        <f t="shared" si="1"/>
        <v>7</v>
      </c>
      <c r="H25" s="65">
        <f>VLOOKUP($A25,'Return Data'!$B$7:$R$2843,12,0)</f>
        <v>3.3967999999999998</v>
      </c>
      <c r="I25" s="66">
        <f t="shared" si="2"/>
        <v>13</v>
      </c>
      <c r="J25" s="65">
        <f>VLOOKUP($A25,'Return Data'!$B$7:$R$2843,13,0)</f>
        <v>4.5255999999999998</v>
      </c>
      <c r="K25" s="66">
        <f t="shared" si="3"/>
        <v>11</v>
      </c>
      <c r="L25" s="65"/>
      <c r="M25" s="66"/>
      <c r="N25" s="65"/>
      <c r="O25" s="66"/>
      <c r="P25" s="65"/>
      <c r="Q25" s="66"/>
      <c r="R25" s="65">
        <f>VLOOKUP($A25,'Return Data'!$B$7:$R$2843,16,0)</f>
        <v>4.2842000000000002</v>
      </c>
      <c r="S25" s="67">
        <f t="shared" si="7"/>
        <v>23</v>
      </c>
    </row>
    <row r="26" spans="1:19" x14ac:dyDescent="0.3">
      <c r="A26" s="63" t="s">
        <v>1729</v>
      </c>
      <c r="B26" s="64">
        <f>VLOOKUP($A26,'Return Data'!$B$7:$R$2843,3,0)</f>
        <v>44452</v>
      </c>
      <c r="C26" s="65">
        <f>VLOOKUP($A26,'Return Data'!$B$7:$R$2843,4,0)</f>
        <v>22.3186</v>
      </c>
      <c r="D26" s="65">
        <f>VLOOKUP($A26,'Return Data'!$B$7:$R$2843,10,0)</f>
        <v>1.2259</v>
      </c>
      <c r="E26" s="66">
        <f t="shared" si="0"/>
        <v>5</v>
      </c>
      <c r="F26" s="65">
        <f>VLOOKUP($A26,'Return Data'!$B$7:$R$2843,11,0)</f>
        <v>2.5676000000000001</v>
      </c>
      <c r="G26" s="66">
        <f t="shared" si="1"/>
        <v>5</v>
      </c>
      <c r="H26" s="65">
        <f>VLOOKUP($A26,'Return Data'!$B$7:$R$2843,12,0)</f>
        <v>3.5089999999999999</v>
      </c>
      <c r="I26" s="66">
        <f t="shared" si="2"/>
        <v>8</v>
      </c>
      <c r="J26" s="65">
        <f>VLOOKUP($A26,'Return Data'!$B$7:$R$2843,13,0)</f>
        <v>4.6087999999999996</v>
      </c>
      <c r="K26" s="66">
        <f t="shared" si="3"/>
        <v>5</v>
      </c>
      <c r="L26" s="65">
        <f>VLOOKUP($A26,'Return Data'!$B$7:$R$2843,17,0)</f>
        <v>5.0286</v>
      </c>
      <c r="M26" s="66">
        <f t="shared" si="4"/>
        <v>5</v>
      </c>
      <c r="N26" s="65">
        <f>VLOOKUP($A26,'Return Data'!$B$7:$R$2843,14,0)</f>
        <v>5.8497000000000003</v>
      </c>
      <c r="O26" s="66">
        <f t="shared" si="5"/>
        <v>2</v>
      </c>
      <c r="P26" s="65">
        <f>VLOOKUP($A26,'Return Data'!$B$7:$R$2843,15,0)</f>
        <v>6.1974999999999998</v>
      </c>
      <c r="Q26" s="66">
        <f t="shared" si="6"/>
        <v>1</v>
      </c>
      <c r="R26" s="65">
        <f>VLOOKUP($A26,'Return Data'!$B$7:$R$2843,16,0)</f>
        <v>7.2493999999999996</v>
      </c>
      <c r="S26" s="67">
        <f t="shared" si="7"/>
        <v>1</v>
      </c>
    </row>
    <row r="27" spans="1:19" x14ac:dyDescent="0.3">
      <c r="A27" s="63" t="s">
        <v>1730</v>
      </c>
      <c r="B27" s="64">
        <f>VLOOKUP($A27,'Return Data'!$B$7:$R$2843,3,0)</f>
        <v>44452</v>
      </c>
      <c r="C27" s="65">
        <f>VLOOKUP($A27,'Return Data'!$B$7:$R$2843,4,0)</f>
        <v>15.465199999999999</v>
      </c>
      <c r="D27" s="65">
        <f>VLOOKUP($A27,'Return Data'!$B$7:$R$2843,10,0)</f>
        <v>1.1776</v>
      </c>
      <c r="E27" s="66">
        <f t="shared" si="0"/>
        <v>10</v>
      </c>
      <c r="F27" s="65">
        <f>VLOOKUP($A27,'Return Data'!$B$7:$R$2843,11,0)</f>
        <v>2.3508</v>
      </c>
      <c r="G27" s="66">
        <f t="shared" si="1"/>
        <v>19</v>
      </c>
      <c r="H27" s="65">
        <f>VLOOKUP($A27,'Return Data'!$B$7:$R$2843,12,0)</f>
        <v>3.3976999999999999</v>
      </c>
      <c r="I27" s="66">
        <f t="shared" si="2"/>
        <v>12</v>
      </c>
      <c r="J27" s="65">
        <f>VLOOKUP($A27,'Return Data'!$B$7:$R$2843,13,0)</f>
        <v>4.5716000000000001</v>
      </c>
      <c r="K27" s="66">
        <f t="shared" si="3"/>
        <v>10</v>
      </c>
      <c r="L27" s="65">
        <f>VLOOKUP($A27,'Return Data'!$B$7:$R$2843,17,0)</f>
        <v>4.6914999999999996</v>
      </c>
      <c r="M27" s="66">
        <f t="shared" si="4"/>
        <v>14</v>
      </c>
      <c r="N27" s="65">
        <f>VLOOKUP($A27,'Return Data'!$B$7:$R$2843,14,0)</f>
        <v>5.2949999999999999</v>
      </c>
      <c r="O27" s="66">
        <f t="shared" si="5"/>
        <v>14</v>
      </c>
      <c r="P27" s="65">
        <f>VLOOKUP($A27,'Return Data'!$B$7:$R$2843,15,0)</f>
        <v>5.7282999999999999</v>
      </c>
      <c r="Q27" s="66">
        <f t="shared" si="6"/>
        <v>11</v>
      </c>
      <c r="R27" s="65">
        <f>VLOOKUP($A27,'Return Data'!$B$7:$R$2843,16,0)</f>
        <v>6.3777999999999997</v>
      </c>
      <c r="S27" s="67">
        <f t="shared" si="7"/>
        <v>13</v>
      </c>
    </row>
    <row r="28" spans="1:19" x14ac:dyDescent="0.3">
      <c r="A28" s="63" t="s">
        <v>1731</v>
      </c>
      <c r="B28" s="64">
        <f>VLOOKUP($A28,'Return Data'!$B$7:$R$2843,3,0)</f>
        <v>44452</v>
      </c>
      <c r="C28" s="65">
        <f>VLOOKUP($A28,'Return Data'!$B$7:$R$2843,4,0)</f>
        <v>12.089700000000001</v>
      </c>
      <c r="D28" s="65">
        <f>VLOOKUP($A28,'Return Data'!$B$7:$R$2843,10,0)</f>
        <v>0.78869999999999996</v>
      </c>
      <c r="E28" s="66">
        <f t="shared" si="0"/>
        <v>24</v>
      </c>
      <c r="F28" s="65">
        <f>VLOOKUP($A28,'Return Data'!$B$7:$R$2843,11,0)</f>
        <v>1.7994000000000001</v>
      </c>
      <c r="G28" s="66">
        <f t="shared" si="1"/>
        <v>24</v>
      </c>
      <c r="H28" s="65">
        <f>VLOOKUP($A28,'Return Data'!$B$7:$R$2843,12,0)</f>
        <v>2.2947000000000002</v>
      </c>
      <c r="I28" s="66">
        <f t="shared" si="2"/>
        <v>26</v>
      </c>
      <c r="J28" s="65">
        <f>VLOOKUP($A28,'Return Data'!$B$7:$R$2843,13,0)</f>
        <v>2.9927000000000001</v>
      </c>
      <c r="K28" s="66">
        <f t="shared" si="3"/>
        <v>25</v>
      </c>
      <c r="L28" s="65">
        <f>VLOOKUP($A28,'Return Data'!$B$7:$R$2843,17,0)</f>
        <v>2.9994999999999998</v>
      </c>
      <c r="M28" s="66">
        <f t="shared" si="4"/>
        <v>22</v>
      </c>
      <c r="N28" s="65">
        <f>VLOOKUP($A28,'Return Data'!$B$7:$R$2843,14,0)</f>
        <v>2.0192000000000001</v>
      </c>
      <c r="O28" s="66">
        <f t="shared" si="5"/>
        <v>19</v>
      </c>
      <c r="P28" s="65">
        <f>VLOOKUP($A28,'Return Data'!$B$7:$R$2843,15,0)</f>
        <v>3.2465000000000002</v>
      </c>
      <c r="Q28" s="66">
        <f t="shared" si="6"/>
        <v>16</v>
      </c>
      <c r="R28" s="65">
        <f>VLOOKUP($A28,'Return Data'!$B$7:$R$2843,16,0)</f>
        <v>3.5767000000000002</v>
      </c>
      <c r="S28" s="67">
        <f t="shared" si="7"/>
        <v>26</v>
      </c>
    </row>
    <row r="29" spans="1:19" x14ac:dyDescent="0.3">
      <c r="A29" s="63" t="s">
        <v>1732</v>
      </c>
      <c r="B29" s="64">
        <f>VLOOKUP($A29,'Return Data'!$B$7:$R$2843,3,0)</f>
        <v>44452</v>
      </c>
      <c r="C29" s="65">
        <f>VLOOKUP($A29,'Return Data'!$B$7:$R$2843,4,0)</f>
        <v>27.8506</v>
      </c>
      <c r="D29" s="65">
        <f>VLOOKUP($A29,'Return Data'!$B$7:$R$2843,10,0)</f>
        <v>1.1212</v>
      </c>
      <c r="E29" s="66">
        <f t="shared" si="0"/>
        <v>17</v>
      </c>
      <c r="F29" s="65">
        <f>VLOOKUP($A29,'Return Data'!$B$7:$R$2843,11,0)</f>
        <v>2.3666999999999998</v>
      </c>
      <c r="G29" s="66">
        <f t="shared" si="1"/>
        <v>18</v>
      </c>
      <c r="H29" s="65">
        <f>VLOOKUP($A29,'Return Data'!$B$7:$R$2843,12,0)</f>
        <v>3.1951000000000001</v>
      </c>
      <c r="I29" s="66">
        <f t="shared" si="2"/>
        <v>17</v>
      </c>
      <c r="J29" s="65">
        <f>VLOOKUP($A29,'Return Data'!$B$7:$R$2843,13,0)</f>
        <v>4.0999999999999996</v>
      </c>
      <c r="K29" s="66">
        <f t="shared" si="3"/>
        <v>19</v>
      </c>
      <c r="L29" s="65">
        <f>VLOOKUP($A29,'Return Data'!$B$7:$R$2843,17,0)</f>
        <v>4.2644000000000002</v>
      </c>
      <c r="M29" s="66">
        <f t="shared" si="4"/>
        <v>18</v>
      </c>
      <c r="N29" s="65">
        <f>VLOOKUP($A29,'Return Data'!$B$7:$R$2843,14,0)</f>
        <v>5.2176</v>
      </c>
      <c r="O29" s="66">
        <f t="shared" si="5"/>
        <v>15</v>
      </c>
      <c r="P29" s="65">
        <f>VLOOKUP($A29,'Return Data'!$B$7:$R$2843,15,0)</f>
        <v>5.6618000000000004</v>
      </c>
      <c r="Q29" s="66">
        <f t="shared" si="6"/>
        <v>12</v>
      </c>
      <c r="R29" s="65">
        <f>VLOOKUP($A29,'Return Data'!$B$7:$R$2843,16,0)</f>
        <v>6.8232999999999997</v>
      </c>
      <c r="S29" s="67">
        <f t="shared" si="7"/>
        <v>8</v>
      </c>
    </row>
    <row r="30" spans="1:19" x14ac:dyDescent="0.3">
      <c r="A30" s="63" t="s">
        <v>1733</v>
      </c>
      <c r="B30" s="64">
        <f>VLOOKUP($A30,'Return Data'!$B$7:$R$2843,3,0)</f>
        <v>44452</v>
      </c>
      <c r="C30" s="65">
        <f>VLOOKUP($A30,'Return Data'!$B$7:$R$2843,4,0)</f>
        <v>10.7607</v>
      </c>
      <c r="D30" s="65">
        <f>VLOOKUP($A30,'Return Data'!$B$7:$R$2843,10,0)</f>
        <v>1.3420000000000001</v>
      </c>
      <c r="E30" s="66">
        <f t="shared" si="0"/>
        <v>1</v>
      </c>
      <c r="F30" s="65">
        <f>VLOOKUP($A30,'Return Data'!$B$7:$R$2843,11,0)</f>
        <v>2.9091999999999998</v>
      </c>
      <c r="G30" s="66">
        <f t="shared" si="1"/>
        <v>1</v>
      </c>
      <c r="H30" s="65">
        <f>VLOOKUP($A30,'Return Data'!$B$7:$R$2843,12,0)</f>
        <v>3.7875999999999999</v>
      </c>
      <c r="I30" s="66">
        <f t="shared" si="2"/>
        <v>2</v>
      </c>
      <c r="J30" s="65">
        <f>VLOOKUP($A30,'Return Data'!$B$7:$R$2843,13,0)</f>
        <v>5.0193000000000003</v>
      </c>
      <c r="K30" s="66">
        <f t="shared" si="3"/>
        <v>1</v>
      </c>
      <c r="L30" s="65"/>
      <c r="M30" s="66"/>
      <c r="N30" s="65"/>
      <c r="O30" s="66"/>
      <c r="P30" s="65"/>
      <c r="Q30" s="66"/>
      <c r="R30" s="65">
        <f>VLOOKUP($A30,'Return Data'!$B$7:$R$2843,16,0)</f>
        <v>4.6642999999999999</v>
      </c>
      <c r="S30" s="67">
        <f t="shared" si="7"/>
        <v>22</v>
      </c>
    </row>
    <row r="31" spans="1:19" x14ac:dyDescent="0.3">
      <c r="A31" s="63" t="s">
        <v>1734</v>
      </c>
      <c r="B31" s="64">
        <f>VLOOKUP($A31,'Return Data'!$B$7:$R$2843,3,0)</f>
        <v>44452</v>
      </c>
      <c r="C31" s="65">
        <f>VLOOKUP($A31,'Return Data'!$B$7:$R$2843,4,0)</f>
        <v>11.7491</v>
      </c>
      <c r="D31" s="65">
        <f>VLOOKUP($A31,'Return Data'!$B$7:$R$2843,10,0)</f>
        <v>1.3177000000000001</v>
      </c>
      <c r="E31" s="66">
        <f t="shared" si="0"/>
        <v>2</v>
      </c>
      <c r="F31" s="65">
        <f>VLOOKUP($A31,'Return Data'!$B$7:$R$2843,11,0)</f>
        <v>2.8206000000000002</v>
      </c>
      <c r="G31" s="66">
        <f t="shared" si="1"/>
        <v>2</v>
      </c>
      <c r="H31" s="65">
        <f>VLOOKUP($A31,'Return Data'!$B$7:$R$2843,12,0)</f>
        <v>3.7915999999999999</v>
      </c>
      <c r="I31" s="66">
        <f t="shared" si="2"/>
        <v>1</v>
      </c>
      <c r="J31" s="65">
        <f>VLOOKUP($A31,'Return Data'!$B$7:$R$2843,13,0)</f>
        <v>4.9880000000000004</v>
      </c>
      <c r="K31" s="66">
        <f t="shared" si="3"/>
        <v>2</v>
      </c>
      <c r="L31" s="65">
        <f>VLOOKUP($A31,'Return Data'!$B$7:$R$2843,17,0)</f>
        <v>5.5846999999999998</v>
      </c>
      <c r="M31" s="66">
        <f t="shared" si="4"/>
        <v>1</v>
      </c>
      <c r="N31" s="65"/>
      <c r="O31" s="66"/>
      <c r="P31" s="65"/>
      <c r="Q31" s="66"/>
      <c r="R31" s="65">
        <f>VLOOKUP($A31,'Return Data'!$B$7:$R$2843,16,0)</f>
        <v>6.06</v>
      </c>
      <c r="S31" s="67">
        <f t="shared" si="7"/>
        <v>17</v>
      </c>
    </row>
    <row r="32" spans="1:19" x14ac:dyDescent="0.3">
      <c r="A32" s="63" t="s">
        <v>1735</v>
      </c>
      <c r="B32" s="64">
        <f>VLOOKUP($A32,'Return Data'!$B$7:$R$2843,3,0)</f>
        <v>44452</v>
      </c>
      <c r="C32" s="65">
        <f>VLOOKUP($A32,'Return Data'!$B$7:$R$2843,4,0)</f>
        <v>11.4201</v>
      </c>
      <c r="D32" s="65">
        <f>VLOOKUP($A32,'Return Data'!$B$7:$R$2843,10,0)</f>
        <v>1.1155999999999999</v>
      </c>
      <c r="E32" s="66">
        <f t="shared" si="0"/>
        <v>18</v>
      </c>
      <c r="F32" s="65">
        <f>VLOOKUP($A32,'Return Data'!$B$7:$R$2843,11,0)</f>
        <v>2.4996</v>
      </c>
      <c r="G32" s="66">
        <f t="shared" si="1"/>
        <v>11</v>
      </c>
      <c r="H32" s="65">
        <f>VLOOKUP($A32,'Return Data'!$B$7:$R$2843,12,0)</f>
        <v>3.1701000000000001</v>
      </c>
      <c r="I32" s="66">
        <f t="shared" si="2"/>
        <v>19</v>
      </c>
      <c r="J32" s="65">
        <f>VLOOKUP($A32,'Return Data'!$B$7:$R$2843,13,0)</f>
        <v>4.1219999999999999</v>
      </c>
      <c r="K32" s="66">
        <f t="shared" si="3"/>
        <v>18</v>
      </c>
      <c r="L32" s="65">
        <f>VLOOKUP($A32,'Return Data'!$B$7:$R$2843,17,0)</f>
        <v>4.8338000000000001</v>
      </c>
      <c r="M32" s="66">
        <f t="shared" si="4"/>
        <v>11</v>
      </c>
      <c r="N32" s="65"/>
      <c r="O32" s="66"/>
      <c r="P32" s="65"/>
      <c r="Q32" s="66"/>
      <c r="R32" s="65">
        <f>VLOOKUP($A32,'Return Data'!$B$7:$R$2843,16,0)</f>
        <v>5.3147000000000002</v>
      </c>
      <c r="S32" s="67">
        <f t="shared" si="7"/>
        <v>19</v>
      </c>
    </row>
    <row r="33" spans="1:19" x14ac:dyDescent="0.3">
      <c r="A33" s="63" t="s">
        <v>1736</v>
      </c>
      <c r="B33" s="64">
        <f>VLOOKUP($A33,'Return Data'!$B$7:$R$2843,3,0)</f>
        <v>44452</v>
      </c>
      <c r="C33" s="65">
        <f>VLOOKUP($A33,'Return Data'!$B$7:$R$2843,4,0)</f>
        <v>29.11</v>
      </c>
      <c r="D33" s="65">
        <f>VLOOKUP($A33,'Return Data'!$B$7:$R$2843,10,0)</f>
        <v>1.2261</v>
      </c>
      <c r="E33" s="66">
        <f t="shared" si="0"/>
        <v>4</v>
      </c>
      <c r="F33" s="65">
        <f>VLOOKUP($A33,'Return Data'!$B$7:$R$2843,11,0)</f>
        <v>2.5983000000000001</v>
      </c>
      <c r="G33" s="66">
        <f t="shared" si="1"/>
        <v>4</v>
      </c>
      <c r="H33" s="65">
        <f>VLOOKUP($A33,'Return Data'!$B$7:$R$2843,12,0)</f>
        <v>3.5203000000000002</v>
      </c>
      <c r="I33" s="66">
        <f t="shared" si="2"/>
        <v>6</v>
      </c>
      <c r="J33" s="65">
        <f>VLOOKUP($A33,'Return Data'!$B$7:$R$2843,13,0)</f>
        <v>4.59</v>
      </c>
      <c r="K33" s="66">
        <f t="shared" si="3"/>
        <v>7</v>
      </c>
      <c r="L33" s="65">
        <f>VLOOKUP($A33,'Return Data'!$B$7:$R$2843,17,0)</f>
        <v>4.9729999999999999</v>
      </c>
      <c r="M33" s="66">
        <f t="shared" si="4"/>
        <v>7</v>
      </c>
      <c r="N33" s="65">
        <f>VLOOKUP($A33,'Return Data'!$B$7:$R$2843,14,0)</f>
        <v>5.7065000000000001</v>
      </c>
      <c r="O33" s="66">
        <f t="shared" si="5"/>
        <v>6</v>
      </c>
      <c r="P33" s="65">
        <f>VLOOKUP($A33,'Return Data'!$B$7:$R$2843,15,0)</f>
        <v>5.9699</v>
      </c>
      <c r="Q33" s="66">
        <f t="shared" si="6"/>
        <v>7</v>
      </c>
      <c r="R33" s="65">
        <f>VLOOKUP($A33,'Return Data'!$B$7:$R$2843,16,0)</f>
        <v>6.8343999999999996</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1.1138461538461539</v>
      </c>
      <c r="E35" s="74"/>
      <c r="F35" s="75">
        <f>AVERAGE(F8:F33)</f>
        <v>2.3738115384615388</v>
      </c>
      <c r="G35" s="74"/>
      <c r="H35" s="75">
        <f>AVERAGE(H8:H33)</f>
        <v>3.2052307692307695</v>
      </c>
      <c r="I35" s="74"/>
      <c r="J35" s="75">
        <f>AVERAGE(J8:J33)</f>
        <v>4.1913115384615383</v>
      </c>
      <c r="K35" s="74"/>
      <c r="L35" s="75">
        <f>AVERAGE(L8:L33)</f>
        <v>4.6155909090909084</v>
      </c>
      <c r="M35" s="74"/>
      <c r="N35" s="75">
        <f>AVERAGE(N8:N33)</f>
        <v>5.2616736842105274</v>
      </c>
      <c r="O35" s="74"/>
      <c r="P35" s="75">
        <f>AVERAGE(P8:P33)</f>
        <v>5.6838875000000009</v>
      </c>
      <c r="Q35" s="74"/>
      <c r="R35" s="75">
        <f>AVERAGE(R8:R33)</f>
        <v>5.9570999999999978</v>
      </c>
      <c r="S35" s="76"/>
    </row>
    <row r="36" spans="1:19" x14ac:dyDescent="0.3">
      <c r="A36" s="73" t="s">
        <v>28</v>
      </c>
      <c r="B36" s="74"/>
      <c r="C36" s="74"/>
      <c r="D36" s="75">
        <f>MIN(D8:D33)</f>
        <v>0.71089999999999998</v>
      </c>
      <c r="E36" s="74"/>
      <c r="F36" s="75">
        <f>MIN(F8:F33)</f>
        <v>1.7222999999999999</v>
      </c>
      <c r="G36" s="74"/>
      <c r="H36" s="75">
        <f>MIN(H8:H33)</f>
        <v>2.2947000000000002</v>
      </c>
      <c r="I36" s="74"/>
      <c r="J36" s="75">
        <f>MIN(J8:J33)</f>
        <v>2.9921000000000002</v>
      </c>
      <c r="K36" s="74"/>
      <c r="L36" s="75">
        <f>MIN(L8:L33)</f>
        <v>2.9994999999999998</v>
      </c>
      <c r="M36" s="74"/>
      <c r="N36" s="75">
        <f>MIN(N8:N33)</f>
        <v>2.0192000000000001</v>
      </c>
      <c r="O36" s="74"/>
      <c r="P36" s="75">
        <f>MIN(P8:P33)</f>
        <v>3.2465000000000002</v>
      </c>
      <c r="Q36" s="74"/>
      <c r="R36" s="75">
        <f>MIN(R8:R33)</f>
        <v>3.5767000000000002</v>
      </c>
      <c r="S36" s="76"/>
    </row>
    <row r="37" spans="1:19" ht="15" thickBot="1" x14ac:dyDescent="0.35">
      <c r="A37" s="77" t="s">
        <v>29</v>
      </c>
      <c r="B37" s="78"/>
      <c r="C37" s="78"/>
      <c r="D37" s="79">
        <f>MAX(D8:D33)</f>
        <v>1.3420000000000001</v>
      </c>
      <c r="E37" s="78"/>
      <c r="F37" s="79">
        <f>MAX(F8:F33)</f>
        <v>2.9091999999999998</v>
      </c>
      <c r="G37" s="78"/>
      <c r="H37" s="79">
        <f>MAX(H8:H33)</f>
        <v>3.7915999999999999</v>
      </c>
      <c r="I37" s="78"/>
      <c r="J37" s="79">
        <f>MAX(J8:J33)</f>
        <v>5.0193000000000003</v>
      </c>
      <c r="K37" s="78"/>
      <c r="L37" s="79">
        <f>MAX(L8:L33)</f>
        <v>5.5846999999999998</v>
      </c>
      <c r="M37" s="78"/>
      <c r="N37" s="79">
        <f>MAX(N8:N33)</f>
        <v>5.8960999999999997</v>
      </c>
      <c r="O37" s="78"/>
      <c r="P37" s="79">
        <f>MAX(P8:P33)</f>
        <v>6.1974999999999998</v>
      </c>
      <c r="Q37" s="78"/>
      <c r="R37" s="79">
        <f>MAX(R8:R33)</f>
        <v>7.2493999999999996</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44452</v>
      </c>
      <c r="C8" s="65">
        <f>VLOOKUP($A8,'Return Data'!$B$7:$R$2843,4,0)</f>
        <v>21.226099999999999</v>
      </c>
      <c r="D8" s="65">
        <f>VLOOKUP($A8,'Return Data'!$B$7:$R$2843,10,0)</f>
        <v>1.056</v>
      </c>
      <c r="E8" s="66">
        <f t="shared" ref="E8:E33" si="0">RANK(D8,D$8:D$33,0)</f>
        <v>5</v>
      </c>
      <c r="F8" s="65">
        <f>VLOOKUP($A8,'Return Data'!$B$7:$R$2843,11,0)</f>
        <v>2.2841</v>
      </c>
      <c r="G8" s="66">
        <f>RANK(F8,F$8:F$33,0)</f>
        <v>5</v>
      </c>
      <c r="H8" s="65">
        <f>VLOOKUP($A8,'Return Data'!$B$7:$R$2843,12,0)</f>
        <v>3.1189</v>
      </c>
      <c r="I8" s="66">
        <f>RANK(H8,H$8:H$33,0)</f>
        <v>4</v>
      </c>
      <c r="J8" s="65">
        <f>VLOOKUP($A8,'Return Data'!$B$7:$R$2843,13,0)</f>
        <v>3.9405000000000001</v>
      </c>
      <c r="K8" s="66">
        <f>RANK(J8,J$8:J$33,0)</f>
        <v>7</v>
      </c>
      <c r="L8" s="65">
        <f>VLOOKUP($A8,'Return Data'!$B$7:$R$2843,17,0)</f>
        <v>4.3124000000000002</v>
      </c>
      <c r="M8" s="66">
        <f>RANK(L8,L$8:L$33,0)</f>
        <v>8</v>
      </c>
      <c r="N8" s="65">
        <f>VLOOKUP($A8,'Return Data'!$B$7:$R$2843,14,0)</f>
        <v>5.0765000000000002</v>
      </c>
      <c r="O8" s="66">
        <f>RANK(N8,N$8:N$33,0)</f>
        <v>7</v>
      </c>
      <c r="P8" s="65">
        <f>VLOOKUP($A8,'Return Data'!$B$7:$R$2843,15,0)</f>
        <v>5.3475999999999999</v>
      </c>
      <c r="Q8" s="66">
        <f>RANK(P8,P$8:P$33,0)</f>
        <v>6</v>
      </c>
      <c r="R8" s="65">
        <f>VLOOKUP($A8,'Return Data'!$B$7:$R$2843,16,0)</f>
        <v>6.3916000000000004</v>
      </c>
      <c r="S8" s="67">
        <f>RANK(R8,R$8:R$33,0)</f>
        <v>10</v>
      </c>
    </row>
    <row r="9" spans="1:20" x14ac:dyDescent="0.3">
      <c r="A9" s="63" t="s">
        <v>1738</v>
      </c>
      <c r="B9" s="64">
        <f>VLOOKUP($A9,'Return Data'!$B$7:$R$2843,3,0)</f>
        <v>44452</v>
      </c>
      <c r="C9" s="65">
        <f>VLOOKUP($A9,'Return Data'!$B$7:$R$2843,4,0)</f>
        <v>14.9139</v>
      </c>
      <c r="D9" s="65">
        <f>VLOOKUP($A9,'Return Data'!$B$7:$R$2843,10,0)</f>
        <v>0.98180000000000001</v>
      </c>
      <c r="E9" s="66">
        <f t="shared" si="0"/>
        <v>17</v>
      </c>
      <c r="F9" s="65">
        <f>VLOOKUP($A9,'Return Data'!$B$7:$R$2843,11,0)</f>
        <v>2.0548999999999999</v>
      </c>
      <c r="G9" s="66">
        <f t="shared" ref="G9:G33" si="1">RANK(F9,F$8:F$33,0)</f>
        <v>18</v>
      </c>
      <c r="H9" s="65">
        <f>VLOOKUP($A9,'Return Data'!$B$7:$R$2843,12,0)</f>
        <v>2.8325</v>
      </c>
      <c r="I9" s="66">
        <f t="shared" ref="I9:I33" si="2">RANK(H9,H$8:H$33,0)</f>
        <v>16</v>
      </c>
      <c r="J9" s="65">
        <f>VLOOKUP($A9,'Return Data'!$B$7:$R$2843,13,0)</f>
        <v>3.6730999999999998</v>
      </c>
      <c r="K9" s="66">
        <f t="shared" ref="K9:K33" si="3">RANK(J9,J$8:J$33,0)</f>
        <v>16</v>
      </c>
      <c r="L9" s="65">
        <f>VLOOKUP($A9,'Return Data'!$B$7:$R$2843,17,0)</f>
        <v>4.1104000000000003</v>
      </c>
      <c r="M9" s="66">
        <f t="shared" ref="M9:M33" si="4">RANK(L9,L$8:L$33,0)</f>
        <v>12</v>
      </c>
      <c r="N9" s="65">
        <f>VLOOKUP($A9,'Return Data'!$B$7:$R$2843,14,0)</f>
        <v>4.9156000000000004</v>
      </c>
      <c r="O9" s="66">
        <f t="shared" ref="O9:O33" si="5">RANK(N9,N$8:N$33,0)</f>
        <v>10</v>
      </c>
      <c r="P9" s="65">
        <f>VLOOKUP($A9,'Return Data'!$B$7:$R$2843,15,0)</f>
        <v>5.2990000000000004</v>
      </c>
      <c r="Q9" s="66">
        <f t="shared" ref="Q9:Q33" si="6">RANK(P9,P$8:P$33,0)</f>
        <v>8</v>
      </c>
      <c r="R9" s="65">
        <f>VLOOKUP($A9,'Return Data'!$B$7:$R$2843,16,0)</f>
        <v>5.8014999999999999</v>
      </c>
      <c r="S9" s="67">
        <f t="shared" ref="S9:S33" si="7">RANK(R9,R$8:R$33,0)</f>
        <v>13</v>
      </c>
    </row>
    <row r="10" spans="1:20" x14ac:dyDescent="0.3">
      <c r="A10" s="63" t="s">
        <v>1739</v>
      </c>
      <c r="B10" s="64">
        <f>VLOOKUP($A10,'Return Data'!$B$7:$R$2843,3,0)</f>
        <v>44452</v>
      </c>
      <c r="C10" s="65">
        <f>VLOOKUP($A10,'Return Data'!$B$7:$R$2843,4,0)</f>
        <v>12.901</v>
      </c>
      <c r="D10" s="65">
        <f>VLOOKUP($A10,'Return Data'!$B$7:$R$2843,10,0)</f>
        <v>0.97840000000000005</v>
      </c>
      <c r="E10" s="66">
        <f t="shared" si="0"/>
        <v>18</v>
      </c>
      <c r="F10" s="65">
        <f>VLOOKUP($A10,'Return Data'!$B$7:$R$2843,11,0)</f>
        <v>2.1375999999999999</v>
      </c>
      <c r="G10" s="66">
        <f t="shared" si="1"/>
        <v>12</v>
      </c>
      <c r="H10" s="65">
        <f>VLOOKUP($A10,'Return Data'!$B$7:$R$2843,12,0)</f>
        <v>2.9937999999999998</v>
      </c>
      <c r="I10" s="66">
        <f t="shared" si="2"/>
        <v>8</v>
      </c>
      <c r="J10" s="65">
        <f>VLOOKUP($A10,'Return Data'!$B$7:$R$2843,13,0)</f>
        <v>3.9481000000000002</v>
      </c>
      <c r="K10" s="66">
        <f t="shared" si="3"/>
        <v>6</v>
      </c>
      <c r="L10" s="65">
        <f>VLOOKUP($A10,'Return Data'!$B$7:$R$2843,17,0)</f>
        <v>4.4797000000000002</v>
      </c>
      <c r="M10" s="66">
        <f t="shared" si="4"/>
        <v>3</v>
      </c>
      <c r="N10" s="65">
        <f>VLOOKUP($A10,'Return Data'!$B$7:$R$2843,14,0)</f>
        <v>5.1269999999999998</v>
      </c>
      <c r="O10" s="66">
        <f t="shared" si="5"/>
        <v>5</v>
      </c>
      <c r="P10" s="65"/>
      <c r="Q10" s="66"/>
      <c r="R10" s="65">
        <f>VLOOKUP($A10,'Return Data'!$B$7:$R$2843,16,0)</f>
        <v>5.5541</v>
      </c>
      <c r="S10" s="67">
        <f t="shared" si="7"/>
        <v>16</v>
      </c>
    </row>
    <row r="11" spans="1:20" x14ac:dyDescent="0.3">
      <c r="A11" s="63" t="s">
        <v>1740</v>
      </c>
      <c r="B11" s="64">
        <f>VLOOKUP($A11,'Return Data'!$B$7:$R$2843,3,0)</f>
        <v>44452</v>
      </c>
      <c r="C11" s="65">
        <f>VLOOKUP($A11,'Return Data'!$B$7:$R$2843,4,0)</f>
        <v>11.3652</v>
      </c>
      <c r="D11" s="65">
        <f>VLOOKUP($A11,'Return Data'!$B$7:$R$2843,10,0)</f>
        <v>0.59030000000000005</v>
      </c>
      <c r="E11" s="66">
        <f t="shared" si="0"/>
        <v>25</v>
      </c>
      <c r="F11" s="65">
        <f>VLOOKUP($A11,'Return Data'!$B$7:$R$2843,11,0)</f>
        <v>1.4370000000000001</v>
      </c>
      <c r="G11" s="66">
        <f t="shared" si="1"/>
        <v>25</v>
      </c>
      <c r="H11" s="65">
        <f>VLOOKUP($A11,'Return Data'!$B$7:$R$2843,12,0)</f>
        <v>1.8542000000000001</v>
      </c>
      <c r="I11" s="66">
        <f t="shared" si="2"/>
        <v>26</v>
      </c>
      <c r="J11" s="65">
        <f>VLOOKUP($A11,'Return Data'!$B$7:$R$2843,13,0)</f>
        <v>2.3035000000000001</v>
      </c>
      <c r="K11" s="66">
        <f t="shared" si="3"/>
        <v>26</v>
      </c>
      <c r="L11" s="65">
        <f>VLOOKUP($A11,'Return Data'!$B$7:$R$2843,17,0)</f>
        <v>3.0106999999999999</v>
      </c>
      <c r="M11" s="66">
        <f t="shared" si="4"/>
        <v>20</v>
      </c>
      <c r="N11" s="65">
        <f>VLOOKUP($A11,'Return Data'!$B$7:$R$2843,14,0)</f>
        <v>3.956</v>
      </c>
      <c r="O11" s="66">
        <f t="shared" si="5"/>
        <v>17</v>
      </c>
      <c r="P11" s="65"/>
      <c r="Q11" s="66"/>
      <c r="R11" s="65">
        <f>VLOOKUP($A11,'Return Data'!$B$7:$R$2843,16,0)</f>
        <v>4.0274000000000001</v>
      </c>
      <c r="S11" s="67">
        <f t="shared" si="7"/>
        <v>21</v>
      </c>
    </row>
    <row r="12" spans="1:20" x14ac:dyDescent="0.3">
      <c r="A12" s="63" t="s">
        <v>1741</v>
      </c>
      <c r="B12" s="64">
        <f>VLOOKUP($A12,'Return Data'!$B$7:$R$2843,3,0)</f>
        <v>44452</v>
      </c>
      <c r="C12" s="65">
        <f>VLOOKUP($A12,'Return Data'!$B$7:$R$2843,4,0)</f>
        <v>11.971</v>
      </c>
      <c r="D12" s="65">
        <f>VLOOKUP($A12,'Return Data'!$B$7:$R$2843,10,0)</f>
        <v>1.0125999999999999</v>
      </c>
      <c r="E12" s="66">
        <f t="shared" si="0"/>
        <v>13</v>
      </c>
      <c r="F12" s="65">
        <f>VLOOKUP($A12,'Return Data'!$B$7:$R$2843,11,0)</f>
        <v>2.1067999999999998</v>
      </c>
      <c r="G12" s="66">
        <f t="shared" si="1"/>
        <v>16</v>
      </c>
      <c r="H12" s="65">
        <f>VLOOKUP($A12,'Return Data'!$B$7:$R$2843,12,0)</f>
        <v>2.7376999999999998</v>
      </c>
      <c r="I12" s="66">
        <f t="shared" si="2"/>
        <v>19</v>
      </c>
      <c r="J12" s="65">
        <f>VLOOKUP($A12,'Return Data'!$B$7:$R$2843,13,0)</f>
        <v>3.6360000000000001</v>
      </c>
      <c r="K12" s="66">
        <f t="shared" si="3"/>
        <v>18</v>
      </c>
      <c r="L12" s="65">
        <f>VLOOKUP($A12,'Return Data'!$B$7:$R$2843,17,0)</f>
        <v>4.0689000000000002</v>
      </c>
      <c r="M12" s="66">
        <f t="shared" si="4"/>
        <v>13</v>
      </c>
      <c r="N12" s="65">
        <f>VLOOKUP($A12,'Return Data'!$B$7:$R$2843,14,0)</f>
        <v>4.9535</v>
      </c>
      <c r="O12" s="66">
        <f t="shared" si="5"/>
        <v>9</v>
      </c>
      <c r="P12" s="65"/>
      <c r="Q12" s="66"/>
      <c r="R12" s="65">
        <f>VLOOKUP($A12,'Return Data'!$B$7:$R$2843,16,0)</f>
        <v>5.0728</v>
      </c>
      <c r="S12" s="67">
        <f t="shared" si="7"/>
        <v>18</v>
      </c>
    </row>
    <row r="13" spans="1:20" x14ac:dyDescent="0.3">
      <c r="A13" s="63" t="s">
        <v>1742</v>
      </c>
      <c r="B13" s="64">
        <f>VLOOKUP($A13,'Return Data'!$B$7:$R$2843,3,0)</f>
        <v>44452</v>
      </c>
      <c r="C13" s="65">
        <f>VLOOKUP($A13,'Return Data'!$B$7:$R$2843,4,0)</f>
        <v>15.4063</v>
      </c>
      <c r="D13" s="65">
        <f>VLOOKUP($A13,'Return Data'!$B$7:$R$2843,10,0)</f>
        <v>1.0243</v>
      </c>
      <c r="E13" s="66">
        <f t="shared" si="0"/>
        <v>11</v>
      </c>
      <c r="F13" s="65">
        <f>VLOOKUP($A13,'Return Data'!$B$7:$R$2843,11,0)</f>
        <v>2.1501999999999999</v>
      </c>
      <c r="G13" s="66">
        <f t="shared" si="1"/>
        <v>11</v>
      </c>
      <c r="H13" s="65">
        <f>VLOOKUP($A13,'Return Data'!$B$7:$R$2843,12,0)</f>
        <v>2.9998</v>
      </c>
      <c r="I13" s="66">
        <f t="shared" si="2"/>
        <v>7</v>
      </c>
      <c r="J13" s="65">
        <f>VLOOKUP($A13,'Return Data'!$B$7:$R$2843,13,0)</f>
        <v>3.8321000000000001</v>
      </c>
      <c r="K13" s="66">
        <f t="shared" si="3"/>
        <v>12</v>
      </c>
      <c r="L13" s="65">
        <f>VLOOKUP($A13,'Return Data'!$B$7:$R$2843,17,0)</f>
        <v>4.4135999999999997</v>
      </c>
      <c r="M13" s="66">
        <f t="shared" si="4"/>
        <v>4</v>
      </c>
      <c r="N13" s="65">
        <f>VLOOKUP($A13,'Return Data'!$B$7:$R$2843,14,0)</f>
        <v>5.1468999999999996</v>
      </c>
      <c r="O13" s="66">
        <f t="shared" si="5"/>
        <v>3</v>
      </c>
      <c r="P13" s="65">
        <f>VLOOKUP($A13,'Return Data'!$B$7:$R$2843,15,0)</f>
        <v>5.4523999999999999</v>
      </c>
      <c r="Q13" s="66">
        <f t="shared" si="6"/>
        <v>4</v>
      </c>
      <c r="R13" s="65">
        <f>VLOOKUP($A13,'Return Data'!$B$7:$R$2843,16,0)</f>
        <v>6.1695000000000002</v>
      </c>
      <c r="S13" s="67">
        <f t="shared" si="7"/>
        <v>11</v>
      </c>
    </row>
    <row r="14" spans="1:20" x14ac:dyDescent="0.3">
      <c r="A14" s="63" t="s">
        <v>1743</v>
      </c>
      <c r="B14" s="64">
        <f>VLOOKUP($A14,'Return Data'!$B$7:$R$2843,3,0)</f>
        <v>44452</v>
      </c>
      <c r="C14" s="65">
        <f>VLOOKUP($A14,'Return Data'!$B$7:$R$2843,4,0)</f>
        <v>24.440999999999999</v>
      </c>
      <c r="D14" s="65">
        <f>VLOOKUP($A14,'Return Data'!$B$7:$R$2843,10,0)</f>
        <v>1.0293000000000001</v>
      </c>
      <c r="E14" s="66">
        <f t="shared" si="0"/>
        <v>10</v>
      </c>
      <c r="F14" s="65">
        <f>VLOOKUP($A14,'Return Data'!$B$7:$R$2843,11,0)</f>
        <v>2.2166000000000001</v>
      </c>
      <c r="G14" s="66">
        <f t="shared" si="1"/>
        <v>9</v>
      </c>
      <c r="H14" s="65">
        <f>VLOOKUP($A14,'Return Data'!$B$7:$R$2843,12,0)</f>
        <v>2.9398</v>
      </c>
      <c r="I14" s="66">
        <f t="shared" si="2"/>
        <v>11</v>
      </c>
      <c r="J14" s="65">
        <f>VLOOKUP($A14,'Return Data'!$B$7:$R$2843,13,0)</f>
        <v>3.8849</v>
      </c>
      <c r="K14" s="66">
        <f t="shared" si="3"/>
        <v>11</v>
      </c>
      <c r="L14" s="65">
        <f>VLOOKUP($A14,'Return Data'!$B$7:$R$2843,17,0)</f>
        <v>4.0152999999999999</v>
      </c>
      <c r="M14" s="66">
        <f t="shared" si="4"/>
        <v>15</v>
      </c>
      <c r="N14" s="65">
        <f>VLOOKUP($A14,'Return Data'!$B$7:$R$2843,14,0)</f>
        <v>4.7716000000000003</v>
      </c>
      <c r="O14" s="66">
        <f t="shared" si="5"/>
        <v>13</v>
      </c>
      <c r="P14" s="65">
        <f>VLOOKUP($A14,'Return Data'!$B$7:$R$2843,15,0)</f>
        <v>5.0846</v>
      </c>
      <c r="Q14" s="66">
        <f t="shared" si="6"/>
        <v>13</v>
      </c>
      <c r="R14" s="65">
        <f>VLOOKUP($A14,'Return Data'!$B$7:$R$2843,16,0)</f>
        <v>6.6398000000000001</v>
      </c>
      <c r="S14" s="67">
        <f t="shared" si="7"/>
        <v>7</v>
      </c>
    </row>
    <row r="15" spans="1:20" x14ac:dyDescent="0.3">
      <c r="A15" s="63" t="s">
        <v>1744</v>
      </c>
      <c r="B15" s="64">
        <f>VLOOKUP($A15,'Return Data'!$B$7:$R$2843,3,0)</f>
        <v>44452</v>
      </c>
      <c r="C15" s="65">
        <f>VLOOKUP($A15,'Return Data'!$B$7:$R$2843,4,0)</f>
        <v>27.3294</v>
      </c>
      <c r="D15" s="65">
        <f>VLOOKUP($A15,'Return Data'!$B$7:$R$2843,10,0)</f>
        <v>1.0508</v>
      </c>
      <c r="E15" s="66">
        <f t="shared" si="0"/>
        <v>7</v>
      </c>
      <c r="F15" s="65">
        <f>VLOOKUP($A15,'Return Data'!$B$7:$R$2843,11,0)</f>
        <v>2.2462</v>
      </c>
      <c r="G15" s="66">
        <f t="shared" si="1"/>
        <v>7</v>
      </c>
      <c r="H15" s="65">
        <f>VLOOKUP($A15,'Return Data'!$B$7:$R$2843,12,0)</f>
        <v>3.0023</v>
      </c>
      <c r="I15" s="66">
        <f t="shared" si="2"/>
        <v>6</v>
      </c>
      <c r="J15" s="65">
        <f>VLOOKUP($A15,'Return Data'!$B$7:$R$2843,13,0)</f>
        <v>3.9586999999999999</v>
      </c>
      <c r="K15" s="66">
        <f t="shared" si="3"/>
        <v>5</v>
      </c>
      <c r="L15" s="65">
        <f>VLOOKUP($A15,'Return Data'!$B$7:$R$2843,17,0)</f>
        <v>4.2774999999999999</v>
      </c>
      <c r="M15" s="66">
        <f t="shared" si="4"/>
        <v>10</v>
      </c>
      <c r="N15" s="65">
        <f>VLOOKUP($A15,'Return Data'!$B$7:$R$2843,14,0)</f>
        <v>5.0312999999999999</v>
      </c>
      <c r="O15" s="66">
        <f t="shared" si="5"/>
        <v>8</v>
      </c>
      <c r="P15" s="65">
        <f>VLOOKUP($A15,'Return Data'!$B$7:$R$2843,15,0)</f>
        <v>5.3467000000000002</v>
      </c>
      <c r="Q15" s="66">
        <f t="shared" si="6"/>
        <v>7</v>
      </c>
      <c r="R15" s="65">
        <f>VLOOKUP($A15,'Return Data'!$B$7:$R$2843,16,0)</f>
        <v>7.0711000000000004</v>
      </c>
      <c r="S15" s="67">
        <f t="shared" si="7"/>
        <v>2</v>
      </c>
    </row>
    <row r="16" spans="1:20" x14ac:dyDescent="0.3">
      <c r="A16" s="63" t="s">
        <v>1745</v>
      </c>
      <c r="B16" s="64">
        <f>VLOOKUP($A16,'Return Data'!$B$7:$R$2843,3,0)</f>
        <v>44452</v>
      </c>
      <c r="C16" s="65">
        <f>VLOOKUP($A16,'Return Data'!$B$7:$R$2843,4,0)</f>
        <v>25.933700000000002</v>
      </c>
      <c r="D16" s="65">
        <f>VLOOKUP($A16,'Return Data'!$B$7:$R$2843,10,0)</f>
        <v>0.98750000000000004</v>
      </c>
      <c r="E16" s="66">
        <f t="shared" si="0"/>
        <v>16</v>
      </c>
      <c r="F16" s="65">
        <f>VLOOKUP($A16,'Return Data'!$B$7:$R$2843,11,0)</f>
        <v>2.0979999999999999</v>
      </c>
      <c r="G16" s="66">
        <f t="shared" si="1"/>
        <v>17</v>
      </c>
      <c r="H16" s="65">
        <f>VLOOKUP($A16,'Return Data'!$B$7:$R$2843,12,0)</f>
        <v>2.8115999999999999</v>
      </c>
      <c r="I16" s="66">
        <f t="shared" si="2"/>
        <v>17</v>
      </c>
      <c r="J16" s="65">
        <f>VLOOKUP($A16,'Return Data'!$B$7:$R$2843,13,0)</f>
        <v>3.6962000000000002</v>
      </c>
      <c r="K16" s="66">
        <f t="shared" si="3"/>
        <v>14</v>
      </c>
      <c r="L16" s="65">
        <f>VLOOKUP($A16,'Return Data'!$B$7:$R$2843,17,0)</f>
        <v>3.9489000000000001</v>
      </c>
      <c r="M16" s="66">
        <f t="shared" si="4"/>
        <v>16</v>
      </c>
      <c r="N16" s="65">
        <f>VLOOKUP($A16,'Return Data'!$B$7:$R$2843,14,0)</f>
        <v>4.8810000000000002</v>
      </c>
      <c r="O16" s="66">
        <f t="shared" si="5"/>
        <v>11</v>
      </c>
      <c r="P16" s="65">
        <f>VLOOKUP($A16,'Return Data'!$B$7:$R$2843,15,0)</f>
        <v>5.2386999999999997</v>
      </c>
      <c r="Q16" s="66">
        <f t="shared" si="6"/>
        <v>9</v>
      </c>
      <c r="R16" s="65">
        <f>VLOOKUP($A16,'Return Data'!$B$7:$R$2843,16,0)</f>
        <v>6.6787999999999998</v>
      </c>
      <c r="S16" s="67">
        <f t="shared" si="7"/>
        <v>6</v>
      </c>
    </row>
    <row r="17" spans="1:19" x14ac:dyDescent="0.3">
      <c r="A17" s="63" t="s">
        <v>1746</v>
      </c>
      <c r="B17" s="64">
        <f>VLOOKUP($A17,'Return Data'!$B$7:$R$2843,3,0)</f>
        <v>44452</v>
      </c>
      <c r="C17" s="65">
        <f>VLOOKUP($A17,'Return Data'!$B$7:$R$2843,4,0)</f>
        <v>14.407299999999999</v>
      </c>
      <c r="D17" s="65">
        <f>VLOOKUP($A17,'Return Data'!$B$7:$R$2843,10,0)</f>
        <v>0.58289999999999997</v>
      </c>
      <c r="E17" s="66">
        <f t="shared" si="0"/>
        <v>26</v>
      </c>
      <c r="F17" s="65">
        <f>VLOOKUP($A17,'Return Data'!$B$7:$R$2843,11,0)</f>
        <v>1.3876999999999999</v>
      </c>
      <c r="G17" s="66">
        <f t="shared" si="1"/>
        <v>26</v>
      </c>
      <c r="H17" s="65">
        <f>VLOOKUP($A17,'Return Data'!$B$7:$R$2843,12,0)</f>
        <v>1.8716999999999999</v>
      </c>
      <c r="I17" s="66">
        <f t="shared" si="2"/>
        <v>25</v>
      </c>
      <c r="J17" s="65">
        <f>VLOOKUP($A17,'Return Data'!$B$7:$R$2843,13,0)</f>
        <v>2.3144</v>
      </c>
      <c r="K17" s="66">
        <f t="shared" si="3"/>
        <v>25</v>
      </c>
      <c r="L17" s="65">
        <f>VLOOKUP($A17,'Return Data'!$B$7:$R$2843,17,0)</f>
        <v>3.0912999999999999</v>
      </c>
      <c r="M17" s="66">
        <f t="shared" si="4"/>
        <v>19</v>
      </c>
      <c r="N17" s="65">
        <f>VLOOKUP($A17,'Return Data'!$B$7:$R$2843,14,0)</f>
        <v>4.1364999999999998</v>
      </c>
      <c r="O17" s="66">
        <f t="shared" si="5"/>
        <v>16</v>
      </c>
      <c r="P17" s="65">
        <f>VLOOKUP($A17,'Return Data'!$B$7:$R$2843,15,0)</f>
        <v>4.8410000000000002</v>
      </c>
      <c r="Q17" s="66">
        <f t="shared" si="6"/>
        <v>14</v>
      </c>
      <c r="R17" s="65">
        <f>VLOOKUP($A17,'Return Data'!$B$7:$R$2843,16,0)</f>
        <v>5.5673000000000004</v>
      </c>
      <c r="S17" s="67">
        <f t="shared" si="7"/>
        <v>15</v>
      </c>
    </row>
    <row r="18" spans="1:19" x14ac:dyDescent="0.3">
      <c r="A18" s="63" t="s">
        <v>1747</v>
      </c>
      <c r="B18" s="64">
        <f>VLOOKUP($A18,'Return Data'!$B$7:$R$2843,3,0)</f>
        <v>44452</v>
      </c>
      <c r="C18" s="65">
        <f>VLOOKUP($A18,'Return Data'!$B$7:$R$2843,4,0)</f>
        <v>25.192</v>
      </c>
      <c r="D18" s="65">
        <f>VLOOKUP($A18,'Return Data'!$B$7:$R$2843,10,0)</f>
        <v>0.92669999999999997</v>
      </c>
      <c r="E18" s="66">
        <f t="shared" si="0"/>
        <v>19</v>
      </c>
      <c r="F18" s="65">
        <f>VLOOKUP($A18,'Return Data'!$B$7:$R$2843,11,0)</f>
        <v>2.1196999999999999</v>
      </c>
      <c r="G18" s="66">
        <f t="shared" si="1"/>
        <v>15</v>
      </c>
      <c r="H18" s="65">
        <f>VLOOKUP($A18,'Return Data'!$B$7:$R$2843,12,0)</f>
        <v>2.7795999999999998</v>
      </c>
      <c r="I18" s="66">
        <f t="shared" si="2"/>
        <v>18</v>
      </c>
      <c r="J18" s="65">
        <f>VLOOKUP($A18,'Return Data'!$B$7:$R$2843,13,0)</f>
        <v>3.6375000000000002</v>
      </c>
      <c r="K18" s="66">
        <f t="shared" si="3"/>
        <v>17</v>
      </c>
      <c r="L18" s="65">
        <f>VLOOKUP($A18,'Return Data'!$B$7:$R$2843,17,0)</f>
        <v>4.2214999999999998</v>
      </c>
      <c r="M18" s="66">
        <f t="shared" si="4"/>
        <v>11</v>
      </c>
      <c r="N18" s="65">
        <f>VLOOKUP($A18,'Return Data'!$B$7:$R$2843,14,0)</f>
        <v>4.8655999999999997</v>
      </c>
      <c r="O18" s="66">
        <f t="shared" si="5"/>
        <v>12</v>
      </c>
      <c r="P18" s="65">
        <f>VLOOKUP($A18,'Return Data'!$B$7:$R$2843,15,0)</f>
        <v>5.2278000000000002</v>
      </c>
      <c r="Q18" s="66">
        <f t="shared" si="6"/>
        <v>10</v>
      </c>
      <c r="R18" s="65">
        <f>VLOOKUP($A18,'Return Data'!$B$7:$R$2843,16,0)</f>
        <v>6.6344000000000003</v>
      </c>
      <c r="S18" s="67">
        <f t="shared" si="7"/>
        <v>8</v>
      </c>
    </row>
    <row r="19" spans="1:19" x14ac:dyDescent="0.3">
      <c r="A19" s="63" t="s">
        <v>1748</v>
      </c>
      <c r="B19" s="64">
        <f>VLOOKUP($A19,'Return Data'!$B$7:$R$2843,3,0)</f>
        <v>44452</v>
      </c>
      <c r="C19" s="65">
        <f>VLOOKUP($A19,'Return Data'!$B$7:$R$2843,4,0)</f>
        <v>10.6503</v>
      </c>
      <c r="D19" s="65">
        <f>VLOOKUP($A19,'Return Data'!$B$7:$R$2843,10,0)</f>
        <v>0.74539999999999995</v>
      </c>
      <c r="E19" s="66">
        <f t="shared" si="0"/>
        <v>23</v>
      </c>
      <c r="F19" s="65">
        <f>VLOOKUP($A19,'Return Data'!$B$7:$R$2843,11,0)</f>
        <v>1.5688</v>
      </c>
      <c r="G19" s="66">
        <f t="shared" si="1"/>
        <v>24</v>
      </c>
      <c r="H19" s="65">
        <f>VLOOKUP($A19,'Return Data'!$B$7:$R$2843,12,0)</f>
        <v>1.9314</v>
      </c>
      <c r="I19" s="66">
        <f t="shared" si="2"/>
        <v>24</v>
      </c>
      <c r="J19" s="65">
        <f>VLOOKUP($A19,'Return Data'!$B$7:$R$2843,13,0)</f>
        <v>2.5537000000000001</v>
      </c>
      <c r="K19" s="66">
        <f t="shared" si="3"/>
        <v>23</v>
      </c>
      <c r="L19" s="65"/>
      <c r="M19" s="66"/>
      <c r="N19" s="65"/>
      <c r="O19" s="66"/>
      <c r="P19" s="65"/>
      <c r="Q19" s="66"/>
      <c r="R19" s="65">
        <f>VLOOKUP($A19,'Return Data'!$B$7:$R$2843,16,0)</f>
        <v>3.1781999999999999</v>
      </c>
      <c r="S19" s="67">
        <f t="shared" si="7"/>
        <v>24</v>
      </c>
    </row>
    <row r="20" spans="1:19" x14ac:dyDescent="0.3">
      <c r="A20" s="63" t="s">
        <v>1749</v>
      </c>
      <c r="B20" s="64">
        <f>VLOOKUP($A20,'Return Data'!$B$7:$R$2843,3,0)</f>
        <v>44452</v>
      </c>
      <c r="C20" s="65">
        <f>VLOOKUP($A20,'Return Data'!$B$7:$R$2843,4,0)</f>
        <v>26.394100000000002</v>
      </c>
      <c r="D20" s="65">
        <f>VLOOKUP($A20,'Return Data'!$B$7:$R$2843,10,0)</f>
        <v>0.8236</v>
      </c>
      <c r="E20" s="66">
        <f t="shared" si="0"/>
        <v>22</v>
      </c>
      <c r="F20" s="65">
        <f>VLOOKUP($A20,'Return Data'!$B$7:$R$2843,11,0)</f>
        <v>1.6988000000000001</v>
      </c>
      <c r="G20" s="66">
        <f t="shared" si="1"/>
        <v>22</v>
      </c>
      <c r="H20" s="65">
        <f>VLOOKUP($A20,'Return Data'!$B$7:$R$2843,12,0)</f>
        <v>2.0409000000000002</v>
      </c>
      <c r="I20" s="66">
        <f t="shared" si="2"/>
        <v>22</v>
      </c>
      <c r="J20" s="65">
        <f>VLOOKUP($A20,'Return Data'!$B$7:$R$2843,13,0)</f>
        <v>2.6105</v>
      </c>
      <c r="K20" s="66">
        <f t="shared" si="3"/>
        <v>22</v>
      </c>
      <c r="L20" s="65">
        <f>VLOOKUP($A20,'Return Data'!$B$7:$R$2843,17,0)</f>
        <v>2.8913000000000002</v>
      </c>
      <c r="M20" s="66">
        <f t="shared" si="4"/>
        <v>21</v>
      </c>
      <c r="N20" s="65">
        <f>VLOOKUP($A20,'Return Data'!$B$7:$R$2843,14,0)</f>
        <v>3.8475000000000001</v>
      </c>
      <c r="O20" s="66">
        <f t="shared" si="5"/>
        <v>18</v>
      </c>
      <c r="P20" s="65">
        <f>VLOOKUP($A20,'Return Data'!$B$7:$R$2843,15,0)</f>
        <v>4.4617000000000004</v>
      </c>
      <c r="Q20" s="66">
        <f t="shared" si="6"/>
        <v>15</v>
      </c>
      <c r="R20" s="65">
        <f>VLOOKUP($A20,'Return Data'!$B$7:$R$2843,16,0)</f>
        <v>6.6082999999999998</v>
      </c>
      <c r="S20" s="67">
        <f t="shared" si="7"/>
        <v>9</v>
      </c>
    </row>
    <row r="21" spans="1:19" x14ac:dyDescent="0.3">
      <c r="A21" s="63" t="s">
        <v>1750</v>
      </c>
      <c r="B21" s="64">
        <f>VLOOKUP($A21,'Return Data'!$B$7:$R$2843,3,0)</f>
        <v>44452</v>
      </c>
      <c r="C21" s="65">
        <f>VLOOKUP($A21,'Return Data'!$B$7:$R$2843,4,0)</f>
        <v>29.624199999999998</v>
      </c>
      <c r="D21" s="65">
        <f>VLOOKUP($A21,'Return Data'!$B$7:$R$2843,10,0)</f>
        <v>1.0603</v>
      </c>
      <c r="E21" s="66">
        <f t="shared" si="0"/>
        <v>4</v>
      </c>
      <c r="F21" s="65">
        <f>VLOOKUP($A21,'Return Data'!$B$7:$R$2843,11,0)</f>
        <v>2.2621000000000002</v>
      </c>
      <c r="G21" s="66">
        <f t="shared" si="1"/>
        <v>6</v>
      </c>
      <c r="H21" s="65">
        <f>VLOOKUP($A21,'Return Data'!$B$7:$R$2843,12,0)</f>
        <v>3.1324999999999998</v>
      </c>
      <c r="I21" s="66">
        <f t="shared" si="2"/>
        <v>3</v>
      </c>
      <c r="J21" s="65">
        <f>VLOOKUP($A21,'Return Data'!$B$7:$R$2843,13,0)</f>
        <v>4.0453000000000001</v>
      </c>
      <c r="K21" s="66">
        <f t="shared" si="3"/>
        <v>3</v>
      </c>
      <c r="L21" s="65">
        <f>VLOOKUP($A21,'Return Data'!$B$7:$R$2843,17,0)</f>
        <v>4.3970000000000002</v>
      </c>
      <c r="M21" s="66">
        <f t="shared" si="4"/>
        <v>5</v>
      </c>
      <c r="N21" s="65">
        <f>VLOOKUP($A21,'Return Data'!$B$7:$R$2843,14,0)</f>
        <v>5.1359000000000004</v>
      </c>
      <c r="O21" s="66">
        <f t="shared" si="5"/>
        <v>4</v>
      </c>
      <c r="P21" s="65">
        <f>VLOOKUP($A21,'Return Data'!$B$7:$R$2843,15,0)</f>
        <v>5.4692999999999996</v>
      </c>
      <c r="Q21" s="66">
        <f t="shared" si="6"/>
        <v>2</v>
      </c>
      <c r="R21" s="65">
        <f>VLOOKUP($A21,'Return Data'!$B$7:$R$2843,16,0)</f>
        <v>7.0381999999999998</v>
      </c>
      <c r="S21" s="67">
        <f t="shared" si="7"/>
        <v>3</v>
      </c>
    </row>
    <row r="22" spans="1:19" x14ac:dyDescent="0.3">
      <c r="A22" s="63" t="s">
        <v>1751</v>
      </c>
      <c r="B22" s="64">
        <f>VLOOKUP($A22,'Return Data'!$B$7:$R$2843,3,0)</f>
        <v>44452</v>
      </c>
      <c r="C22" s="65">
        <f>VLOOKUP($A22,'Return Data'!$B$7:$R$2843,4,0)</f>
        <v>15.255000000000001</v>
      </c>
      <c r="D22" s="65">
        <f>VLOOKUP($A22,'Return Data'!$B$7:$R$2843,10,0)</f>
        <v>0.99299999999999999</v>
      </c>
      <c r="E22" s="66">
        <f t="shared" si="0"/>
        <v>15</v>
      </c>
      <c r="F22" s="65">
        <f>VLOOKUP($A22,'Return Data'!$B$7:$R$2843,11,0)</f>
        <v>2.1358000000000001</v>
      </c>
      <c r="G22" s="66">
        <f t="shared" si="1"/>
        <v>13</v>
      </c>
      <c r="H22" s="65">
        <f>VLOOKUP($A22,'Return Data'!$B$7:$R$2843,12,0)</f>
        <v>2.9769000000000001</v>
      </c>
      <c r="I22" s="66">
        <f t="shared" si="2"/>
        <v>10</v>
      </c>
      <c r="J22" s="65">
        <f>VLOOKUP($A22,'Return Data'!$B$7:$R$2843,13,0)</f>
        <v>3.8957000000000002</v>
      </c>
      <c r="K22" s="66">
        <f t="shared" si="3"/>
        <v>10</v>
      </c>
      <c r="L22" s="65">
        <f>VLOOKUP($A22,'Return Data'!$B$7:$R$2843,17,0)</f>
        <v>4.5888999999999998</v>
      </c>
      <c r="M22" s="66">
        <f t="shared" si="4"/>
        <v>2</v>
      </c>
      <c r="N22" s="65">
        <f>VLOOKUP($A22,'Return Data'!$B$7:$R$2843,14,0)</f>
        <v>5.1471</v>
      </c>
      <c r="O22" s="66">
        <f t="shared" si="5"/>
        <v>2</v>
      </c>
      <c r="P22" s="65">
        <f>VLOOKUP($A22,'Return Data'!$B$7:$R$2843,15,0)</f>
        <v>5.4543999999999997</v>
      </c>
      <c r="Q22" s="66">
        <f t="shared" si="6"/>
        <v>3</v>
      </c>
      <c r="R22" s="65">
        <f>VLOOKUP($A22,'Return Data'!$B$7:$R$2843,16,0)</f>
        <v>6.0316000000000001</v>
      </c>
      <c r="S22" s="67">
        <f t="shared" si="7"/>
        <v>12</v>
      </c>
    </row>
    <row r="23" spans="1:19" x14ac:dyDescent="0.3">
      <c r="A23" s="63" t="s">
        <v>1752</v>
      </c>
      <c r="B23" s="64">
        <f>VLOOKUP($A23,'Return Data'!$B$7:$R$2843,3,0)</f>
        <v>44452</v>
      </c>
      <c r="C23" s="65">
        <f>VLOOKUP($A23,'Return Data'!$B$7:$R$2843,4,0)</f>
        <v>11.148999999999999</v>
      </c>
      <c r="D23" s="65">
        <f>VLOOKUP($A23,'Return Data'!$B$7:$R$2843,10,0)</f>
        <v>0.88590000000000002</v>
      </c>
      <c r="E23" s="66">
        <f t="shared" si="0"/>
        <v>20</v>
      </c>
      <c r="F23" s="65">
        <f>VLOOKUP($A23,'Return Data'!$B$7:$R$2843,11,0)</f>
        <v>1.9533</v>
      </c>
      <c r="G23" s="66">
        <f t="shared" si="1"/>
        <v>20</v>
      </c>
      <c r="H23" s="65">
        <f>VLOOKUP($A23,'Return Data'!$B$7:$R$2843,12,0)</f>
        <v>2.4207000000000001</v>
      </c>
      <c r="I23" s="66">
        <f t="shared" si="2"/>
        <v>20</v>
      </c>
      <c r="J23" s="65">
        <f>VLOOKUP($A23,'Return Data'!$B$7:$R$2843,13,0)</f>
        <v>3.1617999999999999</v>
      </c>
      <c r="K23" s="66">
        <f t="shared" si="3"/>
        <v>20</v>
      </c>
      <c r="L23" s="65">
        <f>VLOOKUP($A23,'Return Data'!$B$7:$R$2843,17,0)</f>
        <v>3.6684000000000001</v>
      </c>
      <c r="M23" s="66">
        <f t="shared" si="4"/>
        <v>18</v>
      </c>
      <c r="N23" s="65"/>
      <c r="O23" s="66"/>
      <c r="P23" s="65"/>
      <c r="Q23" s="66"/>
      <c r="R23" s="65">
        <f>VLOOKUP($A23,'Return Data'!$B$7:$R$2843,16,0)</f>
        <v>4.2130999999999998</v>
      </c>
      <c r="S23" s="67">
        <f t="shared" si="7"/>
        <v>20</v>
      </c>
    </row>
    <row r="24" spans="1:19" x14ac:dyDescent="0.3">
      <c r="A24" s="63" t="s">
        <v>1753</v>
      </c>
      <c r="B24" s="64">
        <f>VLOOKUP($A24,'Return Data'!$B$7:$R$2843,3,0)</f>
        <v>44452</v>
      </c>
      <c r="C24" s="65">
        <f>VLOOKUP($A24,'Return Data'!$B$7:$R$2843,4,0)</f>
        <v>10.305</v>
      </c>
      <c r="D24" s="65">
        <f>VLOOKUP($A24,'Return Data'!$B$7:$R$2843,10,0)</f>
        <v>0.83760000000000001</v>
      </c>
      <c r="E24" s="66">
        <f t="shared" si="0"/>
        <v>21</v>
      </c>
      <c r="F24" s="65">
        <f>VLOOKUP($A24,'Return Data'!$B$7:$R$2843,11,0)</f>
        <v>1.7275</v>
      </c>
      <c r="G24" s="66">
        <f t="shared" si="1"/>
        <v>21</v>
      </c>
      <c r="H24" s="65">
        <f>VLOOKUP($A24,'Return Data'!$B$7:$R$2843,12,0)</f>
        <v>2.2839</v>
      </c>
      <c r="I24" s="66">
        <f t="shared" si="2"/>
        <v>21</v>
      </c>
      <c r="J24" s="65">
        <f>VLOOKUP($A24,'Return Data'!$B$7:$R$2843,13,0)</f>
        <v>2.9110999999999998</v>
      </c>
      <c r="K24" s="66">
        <f t="shared" si="3"/>
        <v>21</v>
      </c>
      <c r="L24" s="65"/>
      <c r="M24" s="66"/>
      <c r="N24" s="65"/>
      <c r="O24" s="66"/>
      <c r="P24" s="65"/>
      <c r="Q24" s="66"/>
      <c r="R24" s="65">
        <f>VLOOKUP($A24,'Return Data'!$B$7:$R$2843,16,0)</f>
        <v>2.8893</v>
      </c>
      <c r="S24" s="67">
        <f t="shared" si="7"/>
        <v>26</v>
      </c>
    </row>
    <row r="25" spans="1:19" x14ac:dyDescent="0.3">
      <c r="A25" s="63" t="s">
        <v>1754</v>
      </c>
      <c r="B25" s="64">
        <f>VLOOKUP($A25,'Return Data'!$B$7:$R$2843,3,0)</f>
        <v>44452</v>
      </c>
      <c r="C25" s="65">
        <f>VLOOKUP($A25,'Return Data'!$B$7:$R$2843,4,0)</f>
        <v>10.444000000000001</v>
      </c>
      <c r="D25" s="65">
        <f>VLOOKUP($A25,'Return Data'!$B$7:$R$2843,10,0)</f>
        <v>1.0448999999999999</v>
      </c>
      <c r="E25" s="66">
        <f t="shared" si="0"/>
        <v>8</v>
      </c>
      <c r="F25" s="65">
        <f>VLOOKUP($A25,'Return Data'!$B$7:$R$2843,11,0)</f>
        <v>2.2118000000000002</v>
      </c>
      <c r="G25" s="66">
        <f t="shared" si="1"/>
        <v>10</v>
      </c>
      <c r="H25" s="65">
        <f>VLOOKUP($A25,'Return Data'!$B$7:$R$2843,12,0)</f>
        <v>2.8763000000000001</v>
      </c>
      <c r="I25" s="66">
        <f t="shared" si="2"/>
        <v>14</v>
      </c>
      <c r="J25" s="65">
        <f>VLOOKUP($A25,'Return Data'!$B$7:$R$2843,13,0)</f>
        <v>3.8273999999999999</v>
      </c>
      <c r="K25" s="66">
        <f t="shared" si="3"/>
        <v>13</v>
      </c>
      <c r="L25" s="65"/>
      <c r="M25" s="66"/>
      <c r="N25" s="65"/>
      <c r="O25" s="66"/>
      <c r="P25" s="65"/>
      <c r="Q25" s="66"/>
      <c r="R25" s="65">
        <f>VLOOKUP($A25,'Return Data'!$B$7:$R$2843,16,0)</f>
        <v>3.5783999999999998</v>
      </c>
      <c r="S25" s="67">
        <f t="shared" si="7"/>
        <v>23</v>
      </c>
    </row>
    <row r="26" spans="1:19" x14ac:dyDescent="0.3">
      <c r="A26" s="63" t="s">
        <v>1755</v>
      </c>
      <c r="B26" s="64">
        <f>VLOOKUP($A26,'Return Data'!$B$7:$R$2843,3,0)</f>
        <v>44452</v>
      </c>
      <c r="C26" s="65">
        <f>VLOOKUP($A26,'Return Data'!$B$7:$R$2843,4,0)</f>
        <v>21.232600000000001</v>
      </c>
      <c r="D26" s="65">
        <f>VLOOKUP($A26,'Return Data'!$B$7:$R$2843,10,0)</f>
        <v>1.0512999999999999</v>
      </c>
      <c r="E26" s="66">
        <f t="shared" si="0"/>
        <v>6</v>
      </c>
      <c r="F26" s="65">
        <f>VLOOKUP($A26,'Return Data'!$B$7:$R$2843,11,0)</f>
        <v>2.2199</v>
      </c>
      <c r="G26" s="66">
        <f t="shared" si="1"/>
        <v>8</v>
      </c>
      <c r="H26" s="65">
        <f>VLOOKUP($A26,'Return Data'!$B$7:$R$2843,12,0)</f>
        <v>2.9853999999999998</v>
      </c>
      <c r="I26" s="66">
        <f t="shared" si="2"/>
        <v>9</v>
      </c>
      <c r="J26" s="65">
        <f>VLOOKUP($A26,'Return Data'!$B$7:$R$2843,13,0)</f>
        <v>3.9062000000000001</v>
      </c>
      <c r="K26" s="66">
        <f t="shared" si="3"/>
        <v>8</v>
      </c>
      <c r="L26" s="65">
        <f>VLOOKUP($A26,'Return Data'!$B$7:$R$2843,17,0)</f>
        <v>4.3122999999999996</v>
      </c>
      <c r="M26" s="66">
        <f t="shared" si="4"/>
        <v>9</v>
      </c>
      <c r="N26" s="65">
        <f>VLOOKUP($A26,'Return Data'!$B$7:$R$2843,14,0)</f>
        <v>5.1262999999999996</v>
      </c>
      <c r="O26" s="66">
        <f t="shared" si="5"/>
        <v>6</v>
      </c>
      <c r="P26" s="65">
        <f>VLOOKUP($A26,'Return Data'!$B$7:$R$2843,15,0)</f>
        <v>5.5044000000000004</v>
      </c>
      <c r="Q26" s="66">
        <f t="shared" si="6"/>
        <v>1</v>
      </c>
      <c r="R26" s="65">
        <f>VLOOKUP($A26,'Return Data'!$B$7:$R$2843,16,0)</f>
        <v>7.1361999999999997</v>
      </c>
      <c r="S26" s="67">
        <f t="shared" si="7"/>
        <v>1</v>
      </c>
    </row>
    <row r="27" spans="1:19" x14ac:dyDescent="0.3">
      <c r="A27" s="63" t="s">
        <v>1756</v>
      </c>
      <c r="B27" s="64">
        <f>VLOOKUP($A27,'Return Data'!$B$7:$R$2843,3,0)</f>
        <v>44452</v>
      </c>
      <c r="C27" s="65">
        <f>VLOOKUP($A27,'Return Data'!$B$7:$R$2843,4,0)</f>
        <v>14.8583</v>
      </c>
      <c r="D27" s="65">
        <f>VLOOKUP($A27,'Return Data'!$B$7:$R$2843,10,0)</f>
        <v>1.0129999999999999</v>
      </c>
      <c r="E27" s="66">
        <f t="shared" si="0"/>
        <v>12</v>
      </c>
      <c r="F27" s="65">
        <f>VLOOKUP($A27,'Return Data'!$B$7:$R$2843,11,0)</f>
        <v>2.0228000000000002</v>
      </c>
      <c r="G27" s="66">
        <f t="shared" si="1"/>
        <v>19</v>
      </c>
      <c r="H27" s="65">
        <f>VLOOKUP($A27,'Return Data'!$B$7:$R$2843,12,0)</f>
        <v>2.9018000000000002</v>
      </c>
      <c r="I27" s="66">
        <f t="shared" si="2"/>
        <v>12</v>
      </c>
      <c r="J27" s="65">
        <f>VLOOKUP($A27,'Return Data'!$B$7:$R$2843,13,0)</f>
        <v>3.9049</v>
      </c>
      <c r="K27" s="66">
        <f t="shared" si="3"/>
        <v>9</v>
      </c>
      <c r="L27" s="65">
        <f>VLOOKUP($A27,'Return Data'!$B$7:$R$2843,17,0)</f>
        <v>4.0519999999999996</v>
      </c>
      <c r="M27" s="66">
        <f t="shared" si="4"/>
        <v>14</v>
      </c>
      <c r="N27" s="65">
        <f>VLOOKUP($A27,'Return Data'!$B$7:$R$2843,14,0)</f>
        <v>4.6944999999999997</v>
      </c>
      <c r="O27" s="66">
        <f t="shared" si="5"/>
        <v>15</v>
      </c>
      <c r="P27" s="65">
        <f>VLOOKUP($A27,'Return Data'!$B$7:$R$2843,15,0)</f>
        <v>5.1273</v>
      </c>
      <c r="Q27" s="66">
        <f t="shared" si="6"/>
        <v>12</v>
      </c>
      <c r="R27" s="65">
        <f>VLOOKUP($A27,'Return Data'!$B$7:$R$2843,16,0)</f>
        <v>5.7755999999999998</v>
      </c>
      <c r="S27" s="67">
        <f t="shared" si="7"/>
        <v>14</v>
      </c>
    </row>
    <row r="28" spans="1:19" x14ac:dyDescent="0.3">
      <c r="A28" s="63" t="s">
        <v>1757</v>
      </c>
      <c r="B28" s="64">
        <f>VLOOKUP($A28,'Return Data'!$B$7:$R$2843,3,0)</f>
        <v>44452</v>
      </c>
      <c r="C28" s="65">
        <f>VLOOKUP($A28,'Return Data'!$B$7:$R$2843,4,0)</f>
        <v>11.7395</v>
      </c>
      <c r="D28" s="65">
        <f>VLOOKUP($A28,'Return Data'!$B$7:$R$2843,10,0)</f>
        <v>0.67659999999999998</v>
      </c>
      <c r="E28" s="66">
        <f t="shared" si="0"/>
        <v>24</v>
      </c>
      <c r="F28" s="65">
        <f>VLOOKUP($A28,'Return Data'!$B$7:$R$2843,11,0)</f>
        <v>1.5773999999999999</v>
      </c>
      <c r="G28" s="66">
        <f t="shared" si="1"/>
        <v>23</v>
      </c>
      <c r="H28" s="65">
        <f>VLOOKUP($A28,'Return Data'!$B$7:$R$2843,12,0)</f>
        <v>1.9664999999999999</v>
      </c>
      <c r="I28" s="66">
        <f t="shared" si="2"/>
        <v>23</v>
      </c>
      <c r="J28" s="65">
        <f>VLOOKUP($A28,'Return Data'!$B$7:$R$2843,13,0)</f>
        <v>2.5516999999999999</v>
      </c>
      <c r="K28" s="66">
        <f t="shared" si="3"/>
        <v>24</v>
      </c>
      <c r="L28" s="65">
        <f>VLOOKUP($A28,'Return Data'!$B$7:$R$2843,17,0)</f>
        <v>2.5507</v>
      </c>
      <c r="M28" s="66">
        <f t="shared" si="4"/>
        <v>22</v>
      </c>
      <c r="N28" s="65">
        <f>VLOOKUP($A28,'Return Data'!$B$7:$R$2843,14,0)</f>
        <v>1.5665</v>
      </c>
      <c r="O28" s="66">
        <f t="shared" si="5"/>
        <v>19</v>
      </c>
      <c r="P28" s="65">
        <f>VLOOKUP($A28,'Return Data'!$B$7:$R$2843,15,0)</f>
        <v>2.6981000000000002</v>
      </c>
      <c r="Q28" s="66">
        <f t="shared" si="6"/>
        <v>16</v>
      </c>
      <c r="R28" s="65">
        <f>VLOOKUP($A28,'Return Data'!$B$7:$R$2843,16,0)</f>
        <v>3.0144000000000002</v>
      </c>
      <c r="S28" s="67">
        <f t="shared" si="7"/>
        <v>25</v>
      </c>
    </row>
    <row r="29" spans="1:19" x14ac:dyDescent="0.3">
      <c r="A29" s="63" t="s">
        <v>1758</v>
      </c>
      <c r="B29" s="64">
        <f>VLOOKUP($A29,'Return Data'!$B$7:$R$2843,3,0)</f>
        <v>44452</v>
      </c>
      <c r="C29" s="65">
        <f>VLOOKUP($A29,'Return Data'!$B$7:$R$2843,4,0)</f>
        <v>26.695699999999999</v>
      </c>
      <c r="D29" s="65">
        <f>VLOOKUP($A29,'Return Data'!$B$7:$R$2843,10,0)</f>
        <v>1.0038</v>
      </c>
      <c r="E29" s="66">
        <f t="shared" si="0"/>
        <v>14</v>
      </c>
      <c r="F29" s="65">
        <f>VLOOKUP($A29,'Return Data'!$B$7:$R$2843,11,0)</f>
        <v>2.1333000000000002</v>
      </c>
      <c r="G29" s="66">
        <f t="shared" si="1"/>
        <v>14</v>
      </c>
      <c r="H29" s="65">
        <f>VLOOKUP($A29,'Return Data'!$B$7:$R$2843,12,0)</f>
        <v>2.8443000000000001</v>
      </c>
      <c r="I29" s="66">
        <f t="shared" si="2"/>
        <v>15</v>
      </c>
      <c r="J29" s="65">
        <f>VLOOKUP($A29,'Return Data'!$B$7:$R$2843,13,0)</f>
        <v>3.6307999999999998</v>
      </c>
      <c r="K29" s="66">
        <f t="shared" si="3"/>
        <v>19</v>
      </c>
      <c r="L29" s="65">
        <f>VLOOKUP($A29,'Return Data'!$B$7:$R$2843,17,0)</f>
        <v>3.7970000000000002</v>
      </c>
      <c r="M29" s="66">
        <f t="shared" si="4"/>
        <v>17</v>
      </c>
      <c r="N29" s="65">
        <f>VLOOKUP($A29,'Return Data'!$B$7:$R$2843,14,0)</f>
        <v>4.7225000000000001</v>
      </c>
      <c r="O29" s="66">
        <f t="shared" si="5"/>
        <v>14</v>
      </c>
      <c r="P29" s="65">
        <f>VLOOKUP($A29,'Return Data'!$B$7:$R$2843,15,0)</f>
        <v>5.1417000000000002</v>
      </c>
      <c r="Q29" s="66">
        <f t="shared" si="6"/>
        <v>11</v>
      </c>
      <c r="R29" s="65">
        <f>VLOOKUP($A29,'Return Data'!$B$7:$R$2843,16,0)</f>
        <v>6.8257000000000003</v>
      </c>
      <c r="S29" s="67">
        <f t="shared" si="7"/>
        <v>5</v>
      </c>
    </row>
    <row r="30" spans="1:19" x14ac:dyDescent="0.3">
      <c r="A30" s="63" t="s">
        <v>1759</v>
      </c>
      <c r="B30" s="64">
        <f>VLOOKUP($A30,'Return Data'!$B$7:$R$2843,3,0)</f>
        <v>44452</v>
      </c>
      <c r="C30" s="65">
        <f>VLOOKUP($A30,'Return Data'!$B$7:$R$2843,4,0)</f>
        <v>10.6402</v>
      </c>
      <c r="D30" s="65">
        <f>VLOOKUP($A30,'Return Data'!$B$7:$R$2843,10,0)</f>
        <v>1.1464000000000001</v>
      </c>
      <c r="E30" s="66">
        <f t="shared" si="0"/>
        <v>1</v>
      </c>
      <c r="F30" s="65">
        <f>VLOOKUP($A30,'Return Data'!$B$7:$R$2843,11,0)</f>
        <v>2.5265</v>
      </c>
      <c r="G30" s="66">
        <f t="shared" si="1"/>
        <v>1</v>
      </c>
      <c r="H30" s="65">
        <f>VLOOKUP($A30,'Return Data'!$B$7:$R$2843,12,0)</f>
        <v>3.2166999999999999</v>
      </c>
      <c r="I30" s="66">
        <f t="shared" si="2"/>
        <v>1</v>
      </c>
      <c r="J30" s="65">
        <f>VLOOKUP($A30,'Return Data'!$B$7:$R$2843,13,0)</f>
        <v>4.2595000000000001</v>
      </c>
      <c r="K30" s="66">
        <f t="shared" si="3"/>
        <v>1</v>
      </c>
      <c r="L30" s="65"/>
      <c r="M30" s="66"/>
      <c r="N30" s="65"/>
      <c r="O30" s="66"/>
      <c r="P30" s="65"/>
      <c r="Q30" s="66"/>
      <c r="R30" s="65">
        <f>VLOOKUP($A30,'Return Data'!$B$7:$R$2843,16,0)</f>
        <v>3.9340000000000002</v>
      </c>
      <c r="S30" s="67">
        <f t="shared" si="7"/>
        <v>22</v>
      </c>
    </row>
    <row r="31" spans="1:19" x14ac:dyDescent="0.3">
      <c r="A31" s="63" t="s">
        <v>1760</v>
      </c>
      <c r="B31" s="64">
        <f>VLOOKUP($A31,'Return Data'!$B$7:$R$2843,3,0)</f>
        <v>44452</v>
      </c>
      <c r="C31" s="65">
        <f>VLOOKUP($A31,'Return Data'!$B$7:$R$2843,4,0)</f>
        <v>11.5084</v>
      </c>
      <c r="D31" s="65">
        <f>VLOOKUP($A31,'Return Data'!$B$7:$R$2843,10,0)</f>
        <v>1.1141000000000001</v>
      </c>
      <c r="E31" s="66">
        <f t="shared" si="0"/>
        <v>2</v>
      </c>
      <c r="F31" s="65">
        <f>VLOOKUP($A31,'Return Data'!$B$7:$R$2843,11,0)</f>
        <v>2.4142999999999999</v>
      </c>
      <c r="G31" s="66">
        <f t="shared" si="1"/>
        <v>2</v>
      </c>
      <c r="H31" s="65">
        <f>VLOOKUP($A31,'Return Data'!$B$7:$R$2843,12,0)</f>
        <v>3.1894</v>
      </c>
      <c r="I31" s="66">
        <f t="shared" si="2"/>
        <v>2</v>
      </c>
      <c r="J31" s="65">
        <f>VLOOKUP($A31,'Return Data'!$B$7:$R$2843,13,0)</f>
        <v>4.1860999999999997</v>
      </c>
      <c r="K31" s="66">
        <f t="shared" si="3"/>
        <v>2</v>
      </c>
      <c r="L31" s="65">
        <f>VLOOKUP($A31,'Return Data'!$B$7:$R$2843,17,0)</f>
        <v>4.7705000000000002</v>
      </c>
      <c r="M31" s="66">
        <f t="shared" si="4"/>
        <v>1</v>
      </c>
      <c r="N31" s="65"/>
      <c r="O31" s="66"/>
      <c r="P31" s="65"/>
      <c r="Q31" s="66"/>
      <c r="R31" s="65">
        <f>VLOOKUP($A31,'Return Data'!$B$7:$R$2843,16,0)</f>
        <v>5.2617000000000003</v>
      </c>
      <c r="S31" s="67">
        <f t="shared" si="7"/>
        <v>17</v>
      </c>
    </row>
    <row r="32" spans="1:19" x14ac:dyDescent="0.3">
      <c r="A32" s="63" t="s">
        <v>1761</v>
      </c>
      <c r="B32" s="64">
        <f>VLOOKUP($A32,'Return Data'!$B$7:$R$2843,3,0)</f>
        <v>44452</v>
      </c>
      <c r="C32" s="65">
        <f>VLOOKUP($A32,'Return Data'!$B$7:$R$2843,4,0)</f>
        <v>11.2828</v>
      </c>
      <c r="D32" s="65">
        <f>VLOOKUP($A32,'Return Data'!$B$7:$R$2843,10,0)</f>
        <v>1.0432999999999999</v>
      </c>
      <c r="E32" s="66">
        <f t="shared" si="0"/>
        <v>9</v>
      </c>
      <c r="F32" s="65">
        <f>VLOOKUP($A32,'Return Data'!$B$7:$R$2843,11,0)</f>
        <v>2.3346</v>
      </c>
      <c r="G32" s="66">
        <f t="shared" si="1"/>
        <v>3</v>
      </c>
      <c r="H32" s="65">
        <f>VLOOKUP($A32,'Return Data'!$B$7:$R$2843,12,0)</f>
        <v>2.8963999999999999</v>
      </c>
      <c r="I32" s="66">
        <f t="shared" si="2"/>
        <v>13</v>
      </c>
      <c r="J32" s="65">
        <f>VLOOKUP($A32,'Return Data'!$B$7:$R$2843,13,0)</f>
        <v>3.6936</v>
      </c>
      <c r="K32" s="66">
        <f t="shared" si="3"/>
        <v>15</v>
      </c>
      <c r="L32" s="65">
        <f>VLOOKUP($A32,'Return Data'!$B$7:$R$2843,17,0)</f>
        <v>4.3506</v>
      </c>
      <c r="M32" s="66">
        <f t="shared" si="4"/>
        <v>7</v>
      </c>
      <c r="N32" s="65"/>
      <c r="O32" s="66"/>
      <c r="P32" s="65"/>
      <c r="Q32" s="66"/>
      <c r="R32" s="65">
        <f>VLOOKUP($A32,'Return Data'!$B$7:$R$2843,16,0)</f>
        <v>4.8190999999999997</v>
      </c>
      <c r="S32" s="67">
        <f t="shared" si="7"/>
        <v>19</v>
      </c>
    </row>
    <row r="33" spans="1:19" x14ac:dyDescent="0.3">
      <c r="A33" s="63" t="s">
        <v>1762</v>
      </c>
      <c r="B33" s="64">
        <f>VLOOKUP($A33,'Return Data'!$B$7:$R$2843,3,0)</f>
        <v>44452</v>
      </c>
      <c r="C33" s="65">
        <f>VLOOKUP($A33,'Return Data'!$B$7:$R$2843,4,0)</f>
        <v>27.925999999999998</v>
      </c>
      <c r="D33" s="65">
        <f>VLOOKUP($A33,'Return Data'!$B$7:$R$2843,10,0)</f>
        <v>1.0694999999999999</v>
      </c>
      <c r="E33" s="66">
        <f t="shared" si="0"/>
        <v>3</v>
      </c>
      <c r="F33" s="65">
        <f>VLOOKUP($A33,'Return Data'!$B$7:$R$2843,11,0)</f>
        <v>2.2942</v>
      </c>
      <c r="G33" s="66">
        <f t="shared" si="1"/>
        <v>4</v>
      </c>
      <c r="H33" s="65">
        <f>VLOOKUP($A33,'Return Data'!$B$7:$R$2843,12,0)</f>
        <v>3.0689000000000002</v>
      </c>
      <c r="I33" s="66">
        <f t="shared" si="2"/>
        <v>5</v>
      </c>
      <c r="J33" s="65">
        <f>VLOOKUP($A33,'Return Data'!$B$7:$R$2843,13,0)</f>
        <v>3.9954000000000001</v>
      </c>
      <c r="K33" s="66">
        <f t="shared" si="3"/>
        <v>4</v>
      </c>
      <c r="L33" s="65">
        <f>VLOOKUP($A33,'Return Data'!$B$7:$R$2843,17,0)</f>
        <v>4.3967000000000001</v>
      </c>
      <c r="M33" s="66">
        <f t="shared" si="4"/>
        <v>6</v>
      </c>
      <c r="N33" s="65">
        <f>VLOOKUP($A33,'Return Data'!$B$7:$R$2843,14,0)</f>
        <v>5.1501999999999999</v>
      </c>
      <c r="O33" s="66">
        <f t="shared" si="5"/>
        <v>1</v>
      </c>
      <c r="P33" s="65">
        <f>VLOOKUP($A33,'Return Data'!$B$7:$R$2843,15,0)</f>
        <v>5.4261999999999997</v>
      </c>
      <c r="Q33" s="66">
        <f t="shared" si="6"/>
        <v>5</v>
      </c>
      <c r="R33" s="65">
        <f>VLOOKUP($A33,'Return Data'!$B$7:$R$2843,16,0)</f>
        <v>6.9808000000000003</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0.95112692307692315</v>
      </c>
      <c r="E35" s="74"/>
      <c r="F35" s="75">
        <f>AVERAGE(F8:F33)</f>
        <v>2.0507653846153842</v>
      </c>
      <c r="G35" s="74"/>
      <c r="H35" s="75">
        <f>AVERAGE(H8:H33)</f>
        <v>2.7182269230769234</v>
      </c>
      <c r="I35" s="74"/>
      <c r="J35" s="75">
        <f>AVERAGE(J8:J33)</f>
        <v>3.5368730769230767</v>
      </c>
      <c r="K35" s="74"/>
      <c r="L35" s="75">
        <f>AVERAGE(L8:L33)</f>
        <v>3.9875272727272719</v>
      </c>
      <c r="M35" s="74"/>
      <c r="N35" s="75">
        <f>AVERAGE(N8:N33)</f>
        <v>4.6448421052631588</v>
      </c>
      <c r="O35" s="74"/>
      <c r="P35" s="75">
        <f>AVERAGE(P8:P33)</f>
        <v>5.0700562499999995</v>
      </c>
      <c r="Q35" s="74"/>
      <c r="R35" s="75">
        <f>AVERAGE(R8:R33)</f>
        <v>5.4958807692307694</v>
      </c>
      <c r="S35" s="76"/>
    </row>
    <row r="36" spans="1:19" x14ac:dyDescent="0.3">
      <c r="A36" s="73" t="s">
        <v>28</v>
      </c>
      <c r="B36" s="74"/>
      <c r="C36" s="74"/>
      <c r="D36" s="75">
        <f>MIN(D8:D33)</f>
        <v>0.58289999999999997</v>
      </c>
      <c r="E36" s="74"/>
      <c r="F36" s="75">
        <f>MIN(F8:F33)</f>
        <v>1.3876999999999999</v>
      </c>
      <c r="G36" s="74"/>
      <c r="H36" s="75">
        <f>MIN(H8:H33)</f>
        <v>1.8542000000000001</v>
      </c>
      <c r="I36" s="74"/>
      <c r="J36" s="75">
        <f>MIN(J8:J33)</f>
        <v>2.3035000000000001</v>
      </c>
      <c r="K36" s="74"/>
      <c r="L36" s="75">
        <f>MIN(L8:L33)</f>
        <v>2.5507</v>
      </c>
      <c r="M36" s="74"/>
      <c r="N36" s="75">
        <f>MIN(N8:N33)</f>
        <v>1.5665</v>
      </c>
      <c r="O36" s="74"/>
      <c r="P36" s="75">
        <f>MIN(P8:P33)</f>
        <v>2.6981000000000002</v>
      </c>
      <c r="Q36" s="74"/>
      <c r="R36" s="75">
        <f>MIN(R8:R33)</f>
        <v>2.8893</v>
      </c>
      <c r="S36" s="76"/>
    </row>
    <row r="37" spans="1:19" ht="15" thickBot="1" x14ac:dyDescent="0.35">
      <c r="A37" s="77" t="s">
        <v>29</v>
      </c>
      <c r="B37" s="78"/>
      <c r="C37" s="78"/>
      <c r="D37" s="79">
        <f>MAX(D8:D33)</f>
        <v>1.1464000000000001</v>
      </c>
      <c r="E37" s="78"/>
      <c r="F37" s="79">
        <f>MAX(F8:F33)</f>
        <v>2.5265</v>
      </c>
      <c r="G37" s="78"/>
      <c r="H37" s="79">
        <f>MAX(H8:H33)</f>
        <v>3.2166999999999999</v>
      </c>
      <c r="I37" s="78"/>
      <c r="J37" s="79">
        <f>MAX(J8:J33)</f>
        <v>4.2595000000000001</v>
      </c>
      <c r="K37" s="78"/>
      <c r="L37" s="79">
        <f>MAX(L8:L33)</f>
        <v>4.7705000000000002</v>
      </c>
      <c r="M37" s="78"/>
      <c r="N37" s="79">
        <f>MAX(N8:N33)</f>
        <v>5.1501999999999999</v>
      </c>
      <c r="O37" s="78"/>
      <c r="P37" s="79">
        <f>MAX(P8:P33)</f>
        <v>5.5044000000000004</v>
      </c>
      <c r="Q37" s="78"/>
      <c r="R37" s="79">
        <f>MAX(R8:R33)</f>
        <v>7.1361999999999997</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44452</v>
      </c>
      <c r="C8" s="65">
        <f>VLOOKUP($A8,'Return Data'!$B$7:$R$2843,4,0)</f>
        <v>84.47</v>
      </c>
      <c r="D8" s="65">
        <f>VLOOKUP($A8,'Return Data'!$B$7:$R$2843,10,0)</f>
        <v>8.6151</v>
      </c>
      <c r="E8" s="66">
        <f>RANK(D8,D$8:D$10,0)</f>
        <v>3</v>
      </c>
      <c r="F8" s="65">
        <f>VLOOKUP($A8,'Return Data'!$B$7:$R$2843,11,0)</f>
        <v>16.864999999999998</v>
      </c>
      <c r="G8" s="66">
        <f>RANK(F8,F$8:F$10,0)</f>
        <v>2</v>
      </c>
      <c r="H8" s="65">
        <f>VLOOKUP($A8,'Return Data'!$B$7:$R$2843,12,0)</f>
        <v>31.5322</v>
      </c>
      <c r="I8" s="66">
        <f>RANK(H8,H$8:H$10,0)</f>
        <v>3</v>
      </c>
      <c r="J8" s="65">
        <f>VLOOKUP($A8,'Return Data'!$B$7:$R$2843,13,0)</f>
        <v>54.395899999999997</v>
      </c>
      <c r="K8" s="66">
        <f>RANK(J8,J$8:J$10,0)</f>
        <v>3</v>
      </c>
      <c r="L8" s="65">
        <f>VLOOKUP($A8,'Return Data'!$B$7:$R$2843,17,0)</f>
        <v>30.1906</v>
      </c>
      <c r="M8" s="66">
        <f>RANK(L8,L$8:L$10,0)</f>
        <v>2</v>
      </c>
      <c r="N8" s="65">
        <f>VLOOKUP($A8,'Return Data'!$B$7:$R$2843,14,0)</f>
        <v>17.204000000000001</v>
      </c>
      <c r="O8" s="66">
        <f>RANK(N8,N$8:N$10,0)</f>
        <v>3</v>
      </c>
      <c r="P8" s="65">
        <f>VLOOKUP($A8,'Return Data'!$B$7:$R$2843,15,0)</f>
        <v>18.635899999999999</v>
      </c>
      <c r="Q8" s="66">
        <f>RANK(P8,P$8:P$10,0)</f>
        <v>1</v>
      </c>
      <c r="R8" s="65">
        <f>VLOOKUP($A8,'Return Data'!$B$7:$R$2843,16,0)</f>
        <v>19.8401</v>
      </c>
      <c r="S8" s="67">
        <f>RANK(R8,R$8:R$10,0)</f>
        <v>1</v>
      </c>
    </row>
    <row r="9" spans="1:20" x14ac:dyDescent="0.3">
      <c r="A9" s="63" t="s">
        <v>608</v>
      </c>
      <c r="B9" s="64">
        <f>VLOOKUP($A9,'Return Data'!$B$7:$R$2843,3,0)</f>
        <v>44452</v>
      </c>
      <c r="C9" s="65">
        <f>VLOOKUP($A9,'Return Data'!$B$7:$R$2843,4,0)</f>
        <v>92.207999999999998</v>
      </c>
      <c r="D9" s="65">
        <f>VLOOKUP($A9,'Return Data'!$B$7:$R$2843,10,0)</f>
        <v>9.8879000000000001</v>
      </c>
      <c r="E9" s="66">
        <f>RANK(D9,D$8:D$10,0)</f>
        <v>1</v>
      </c>
      <c r="F9" s="65">
        <f>VLOOKUP($A9,'Return Data'!$B$7:$R$2843,11,0)</f>
        <v>16.334599999999998</v>
      </c>
      <c r="G9" s="66">
        <f>RANK(F9,F$8:F$10,0)</f>
        <v>3</v>
      </c>
      <c r="H9" s="65">
        <f>VLOOKUP($A9,'Return Data'!$B$7:$R$2843,12,0)</f>
        <v>34.811</v>
      </c>
      <c r="I9" s="66">
        <f>RANK(H9,H$8:H$10,0)</f>
        <v>2</v>
      </c>
      <c r="J9" s="65">
        <f>VLOOKUP($A9,'Return Data'!$B$7:$R$2843,13,0)</f>
        <v>60.1</v>
      </c>
      <c r="K9" s="66">
        <f>RANK(J9,J$8:J$10,0)</f>
        <v>2</v>
      </c>
      <c r="L9" s="65">
        <f>VLOOKUP($A9,'Return Data'!$B$7:$R$2843,17,0)</f>
        <v>29.219799999999999</v>
      </c>
      <c r="M9" s="66">
        <f>RANK(L9,L$8:L$10,0)</f>
        <v>3</v>
      </c>
      <c r="N9" s="65">
        <f>VLOOKUP($A9,'Return Data'!$B$7:$R$2843,14,0)</f>
        <v>17.9879</v>
      </c>
      <c r="O9" s="66">
        <f>RANK(N9,N$8:N$10,0)</f>
        <v>2</v>
      </c>
      <c r="P9" s="65">
        <f>VLOOKUP($A9,'Return Data'!$B$7:$R$2843,15,0)</f>
        <v>18.4923</v>
      </c>
      <c r="Q9" s="66">
        <f>RANK(P9,P$8:P$10,0)</f>
        <v>2</v>
      </c>
      <c r="R9" s="65">
        <f>VLOOKUP($A9,'Return Data'!$B$7:$R$2843,16,0)</f>
        <v>17.042400000000001</v>
      </c>
      <c r="S9" s="67">
        <f>RANK(R9,R$8:R$10,0)</f>
        <v>2</v>
      </c>
    </row>
    <row r="10" spans="1:20" x14ac:dyDescent="0.3">
      <c r="A10" s="63" t="s">
        <v>1856</v>
      </c>
      <c r="B10" s="64">
        <f>VLOOKUP($A10,'Return Data'!$B$7:$R$2843,3,0)</f>
        <v>44452</v>
      </c>
      <c r="C10" s="65">
        <f>VLOOKUP($A10,'Return Data'!$B$7:$R$2843,4,0)</f>
        <v>200.91759999999999</v>
      </c>
      <c r="D10" s="65">
        <f>VLOOKUP($A10,'Return Data'!$B$7:$R$2843,10,0)</f>
        <v>9.8291000000000004</v>
      </c>
      <c r="E10" s="66">
        <f>RANK(D10,D$8:D$10,0)</f>
        <v>2</v>
      </c>
      <c r="F10" s="65">
        <f>VLOOKUP($A10,'Return Data'!$B$7:$R$2843,11,0)</f>
        <v>22.561199999999999</v>
      </c>
      <c r="G10" s="66">
        <f>RANK(F10,F$8:F$10,0)</f>
        <v>1</v>
      </c>
      <c r="H10" s="65">
        <f>VLOOKUP($A10,'Return Data'!$B$7:$R$2843,12,0)</f>
        <v>46.865099999999998</v>
      </c>
      <c r="I10" s="66">
        <f>RANK(H10,H$8:H$10,0)</f>
        <v>1</v>
      </c>
      <c r="J10" s="65">
        <f>VLOOKUP($A10,'Return Data'!$B$7:$R$2843,13,0)</f>
        <v>83.215699999999998</v>
      </c>
      <c r="K10" s="66">
        <f>RANK(J10,J$8:J$10,0)</f>
        <v>1</v>
      </c>
      <c r="L10" s="65">
        <f>VLOOKUP($A10,'Return Data'!$B$7:$R$2843,17,0)</f>
        <v>38.990600000000001</v>
      </c>
      <c r="M10" s="66">
        <f>RANK(L10,L$8:L$10,0)</f>
        <v>1</v>
      </c>
      <c r="N10" s="65">
        <f>VLOOKUP($A10,'Return Data'!$B$7:$R$2843,14,0)</f>
        <v>20.400099999999998</v>
      </c>
      <c r="O10" s="66">
        <f>RANK(N10,N$8:N$10,0)</f>
        <v>1</v>
      </c>
      <c r="P10" s="65">
        <f>VLOOKUP($A10,'Return Data'!$B$7:$R$2843,15,0)</f>
        <v>15.450900000000001</v>
      </c>
      <c r="Q10" s="66">
        <f>RANK(P10,P$8:P$10,0)</f>
        <v>3</v>
      </c>
      <c r="R10" s="65">
        <f>VLOOKUP($A10,'Return Data'!$B$7:$R$2843,16,0)</f>
        <v>15.0969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9.4440333333333335</v>
      </c>
      <c r="E12" s="74"/>
      <c r="F12" s="75">
        <f>AVERAGE(F8:F10)</f>
        <v>18.586933333333331</v>
      </c>
      <c r="G12" s="74"/>
      <c r="H12" s="75">
        <f>AVERAGE(H8:H10)</f>
        <v>37.7361</v>
      </c>
      <c r="I12" s="74"/>
      <c r="J12" s="75">
        <f>AVERAGE(J8:J10)</f>
        <v>65.903866666666673</v>
      </c>
      <c r="K12" s="74"/>
      <c r="L12" s="75">
        <f>AVERAGE(L8:L10)</f>
        <v>32.800333333333334</v>
      </c>
      <c r="M12" s="74"/>
      <c r="N12" s="75">
        <f>AVERAGE(N8:N10)</f>
        <v>18.530666666666665</v>
      </c>
      <c r="O12" s="74"/>
      <c r="P12" s="75">
        <f>AVERAGE(P8:P10)</f>
        <v>17.526366666666664</v>
      </c>
      <c r="Q12" s="74"/>
      <c r="R12" s="75">
        <f>AVERAGE(R8:R10)</f>
        <v>17.326466666666665</v>
      </c>
      <c r="S12" s="76"/>
    </row>
    <row r="13" spans="1:20" x14ac:dyDescent="0.3">
      <c r="A13" s="73" t="s">
        <v>28</v>
      </c>
      <c r="B13" s="74"/>
      <c r="C13" s="74"/>
      <c r="D13" s="75">
        <f>MIN(D8:D10)</f>
        <v>8.6151</v>
      </c>
      <c r="E13" s="74"/>
      <c r="F13" s="75">
        <f>MIN(F8:F10)</f>
        <v>16.334599999999998</v>
      </c>
      <c r="G13" s="74"/>
      <c r="H13" s="75">
        <f>MIN(H8:H10)</f>
        <v>31.5322</v>
      </c>
      <c r="I13" s="74"/>
      <c r="J13" s="75">
        <f>MIN(J8:J10)</f>
        <v>54.395899999999997</v>
      </c>
      <c r="K13" s="74"/>
      <c r="L13" s="75">
        <f>MIN(L8:L10)</f>
        <v>29.219799999999999</v>
      </c>
      <c r="M13" s="74"/>
      <c r="N13" s="75">
        <f>MIN(N8:N10)</f>
        <v>17.204000000000001</v>
      </c>
      <c r="O13" s="74"/>
      <c r="P13" s="75">
        <f>MIN(P8:P10)</f>
        <v>15.450900000000001</v>
      </c>
      <c r="Q13" s="74"/>
      <c r="R13" s="75">
        <f>MIN(R8:R10)</f>
        <v>15.0969</v>
      </c>
      <c r="S13" s="76"/>
    </row>
    <row r="14" spans="1:20" ht="15" thickBot="1" x14ac:dyDescent="0.35">
      <c r="A14" s="77" t="s">
        <v>29</v>
      </c>
      <c r="B14" s="78"/>
      <c r="C14" s="78"/>
      <c r="D14" s="79">
        <f>MAX(D8:D10)</f>
        <v>9.8879000000000001</v>
      </c>
      <c r="E14" s="78"/>
      <c r="F14" s="79">
        <f>MAX(F8:F10)</f>
        <v>22.561199999999999</v>
      </c>
      <c r="G14" s="78"/>
      <c r="H14" s="79">
        <f>MAX(H8:H10)</f>
        <v>46.865099999999998</v>
      </c>
      <c r="I14" s="78"/>
      <c r="J14" s="79">
        <f>MAX(J8:J10)</f>
        <v>83.215699999999998</v>
      </c>
      <c r="K14" s="78"/>
      <c r="L14" s="79">
        <f>MAX(L8:L10)</f>
        <v>38.990600000000001</v>
      </c>
      <c r="M14" s="78"/>
      <c r="N14" s="79">
        <f>MAX(N8:N10)</f>
        <v>20.400099999999998</v>
      </c>
      <c r="O14" s="78"/>
      <c r="P14" s="79">
        <f>MAX(P8:P10)</f>
        <v>18.635899999999999</v>
      </c>
      <c r="Q14" s="78"/>
      <c r="R14" s="79">
        <f>MAX(R8:R10)</f>
        <v>19.8401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44452</v>
      </c>
      <c r="C8" s="65">
        <f>VLOOKUP($A8,'Return Data'!$B$7:$R$2843,4,0)</f>
        <v>75.39</v>
      </c>
      <c r="D8" s="65">
        <f>VLOOKUP($A8,'Return Data'!$B$7:$R$2843,10,0)</f>
        <v>8.2411999999999992</v>
      </c>
      <c r="E8" s="66">
        <f>RANK(D8,D$8:D$10,0)</f>
        <v>3</v>
      </c>
      <c r="F8" s="65">
        <f>VLOOKUP($A8,'Return Data'!$B$7:$R$2843,11,0)</f>
        <v>16.091799999999999</v>
      </c>
      <c r="G8" s="66">
        <f>RANK(F8,F$8:F$10,0)</f>
        <v>2</v>
      </c>
      <c r="H8" s="65">
        <f>VLOOKUP($A8,'Return Data'!$B$7:$R$2843,12,0)</f>
        <v>30.229700000000001</v>
      </c>
      <c r="I8" s="66">
        <f>RANK(H8,H$8:H$10,0)</f>
        <v>3</v>
      </c>
      <c r="J8" s="65">
        <f>VLOOKUP($A8,'Return Data'!$B$7:$R$2843,13,0)</f>
        <v>52.364600000000003</v>
      </c>
      <c r="K8" s="66">
        <f>RANK(J8,J$8:J$10,0)</f>
        <v>3</v>
      </c>
      <c r="L8" s="65">
        <f>VLOOKUP($A8,'Return Data'!$B$7:$R$2843,17,0)</f>
        <v>28.6206</v>
      </c>
      <c r="M8" s="66">
        <f>RANK(L8,L$8:L$10,0)</f>
        <v>2</v>
      </c>
      <c r="N8" s="65">
        <f>VLOOKUP($A8,'Return Data'!$B$7:$R$2843,14,0)</f>
        <v>15.816599999999999</v>
      </c>
      <c r="O8" s="66">
        <f>RANK(N8,N$8:N$10,0)</f>
        <v>3</v>
      </c>
      <c r="P8" s="65">
        <f>VLOOKUP($A8,'Return Data'!$B$7:$R$2843,15,0)</f>
        <v>17.045400000000001</v>
      </c>
      <c r="Q8" s="66">
        <f>RANK(P8,P$8:P$10,0)</f>
        <v>1</v>
      </c>
      <c r="R8" s="65">
        <f>VLOOKUP($A8,'Return Data'!$B$7:$R$2843,16,0)</f>
        <v>15.020200000000001</v>
      </c>
      <c r="S8" s="67">
        <f>RANK(R8,R$8:R$10,0)</f>
        <v>2</v>
      </c>
    </row>
    <row r="9" spans="1:20" x14ac:dyDescent="0.3">
      <c r="A9" s="63" t="s">
        <v>607</v>
      </c>
      <c r="B9" s="64">
        <f>VLOOKUP($A9,'Return Data'!$B$7:$R$2843,3,0)</f>
        <v>44452</v>
      </c>
      <c r="C9" s="65">
        <f>VLOOKUP($A9,'Return Data'!$B$7:$R$2843,4,0)</f>
        <v>82.350999999999999</v>
      </c>
      <c r="D9" s="65">
        <f>VLOOKUP($A9,'Return Data'!$B$7:$R$2843,10,0)</f>
        <v>9.4962</v>
      </c>
      <c r="E9" s="66">
        <f>RANK(D9,D$8:D$10,0)</f>
        <v>2</v>
      </c>
      <c r="F9" s="65">
        <f>VLOOKUP($A9,'Return Data'!$B$7:$R$2843,11,0)</f>
        <v>15.531700000000001</v>
      </c>
      <c r="G9" s="66">
        <f>RANK(F9,F$8:F$10,0)</f>
        <v>3</v>
      </c>
      <c r="H9" s="65">
        <f>VLOOKUP($A9,'Return Data'!$B$7:$R$2843,12,0)</f>
        <v>33.439700000000002</v>
      </c>
      <c r="I9" s="66">
        <f>RANK(H9,H$8:H$10,0)</f>
        <v>2</v>
      </c>
      <c r="J9" s="65">
        <f>VLOOKUP($A9,'Return Data'!$B$7:$R$2843,13,0)</f>
        <v>57.948099999999997</v>
      </c>
      <c r="K9" s="66">
        <f>RANK(J9,J$8:J$10,0)</f>
        <v>2</v>
      </c>
      <c r="L9" s="65">
        <f>VLOOKUP($A9,'Return Data'!$B$7:$R$2843,17,0)</f>
        <v>27.491599999999998</v>
      </c>
      <c r="M9" s="66">
        <f>RANK(L9,L$8:L$10,0)</f>
        <v>3</v>
      </c>
      <c r="N9" s="65">
        <f>VLOOKUP($A9,'Return Data'!$B$7:$R$2843,14,0)</f>
        <v>16.387599999999999</v>
      </c>
      <c r="O9" s="66">
        <f>RANK(N9,N$8:N$10,0)</f>
        <v>2</v>
      </c>
      <c r="P9" s="65">
        <f>VLOOKUP($A9,'Return Data'!$B$7:$R$2843,15,0)</f>
        <v>16.818899999999999</v>
      </c>
      <c r="Q9" s="66">
        <f>RANK(P9,P$8:P$10,0)</f>
        <v>2</v>
      </c>
      <c r="R9" s="65">
        <f>VLOOKUP($A9,'Return Data'!$B$7:$R$2843,16,0)</f>
        <v>13.9526</v>
      </c>
      <c r="S9" s="67">
        <f>RANK(R9,R$8:R$10,0)</f>
        <v>3</v>
      </c>
    </row>
    <row r="10" spans="1:20" x14ac:dyDescent="0.3">
      <c r="A10" s="63" t="s">
        <v>1857</v>
      </c>
      <c r="B10" s="64">
        <f>VLOOKUP($A10,'Return Data'!$B$7:$R$2843,3,0)</f>
        <v>44452</v>
      </c>
      <c r="C10" s="65">
        <f>VLOOKUP($A10,'Return Data'!$B$7:$R$2843,4,0)</f>
        <v>481.42954808491402</v>
      </c>
      <c r="D10" s="65">
        <f>VLOOKUP($A10,'Return Data'!$B$7:$R$2843,10,0)</f>
        <v>9.6052999999999997</v>
      </c>
      <c r="E10" s="66">
        <f>RANK(D10,D$8:D$10,0)</f>
        <v>1</v>
      </c>
      <c r="F10" s="65">
        <f>VLOOKUP($A10,'Return Data'!$B$7:$R$2843,11,0)</f>
        <v>22.1206</v>
      </c>
      <c r="G10" s="66">
        <f>RANK(F10,F$8:F$10,0)</f>
        <v>1</v>
      </c>
      <c r="H10" s="65">
        <f>VLOOKUP($A10,'Return Data'!$B$7:$R$2843,12,0)</f>
        <v>46.1051</v>
      </c>
      <c r="I10" s="66">
        <f>RANK(H10,H$8:H$10,0)</f>
        <v>1</v>
      </c>
      <c r="J10" s="65">
        <f>VLOOKUP($A10,'Return Data'!$B$7:$R$2843,13,0)</f>
        <v>81.991900000000001</v>
      </c>
      <c r="K10" s="66">
        <f>RANK(J10,J$8:J$10,0)</f>
        <v>1</v>
      </c>
      <c r="L10" s="65">
        <f>VLOOKUP($A10,'Return Data'!$B$7:$R$2843,17,0)</f>
        <v>38.124699999999997</v>
      </c>
      <c r="M10" s="66">
        <f>RANK(L10,L$8:L$10,0)</f>
        <v>1</v>
      </c>
      <c r="N10" s="65">
        <f>VLOOKUP($A10,'Return Data'!$B$7:$R$2843,14,0)</f>
        <v>19.659300000000002</v>
      </c>
      <c r="O10" s="66">
        <f>RANK(N10,N$8:N$10,0)</f>
        <v>1</v>
      </c>
      <c r="P10" s="65">
        <f>VLOOKUP($A10,'Return Data'!$B$7:$R$2843,15,0)</f>
        <v>14.7125</v>
      </c>
      <c r="Q10" s="66">
        <f>RANK(P10,P$8:P$10,0)</f>
        <v>3</v>
      </c>
      <c r="R10" s="65">
        <f>VLOOKUP($A10,'Return Data'!$B$7:$R$2843,16,0)</f>
        <v>18.5763</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9.114233333333333</v>
      </c>
      <c r="E12" s="74"/>
      <c r="F12" s="75">
        <f>AVERAGE(F8:F10)</f>
        <v>17.9147</v>
      </c>
      <c r="G12" s="74"/>
      <c r="H12" s="75">
        <f>AVERAGE(H8:H10)</f>
        <v>36.591500000000003</v>
      </c>
      <c r="I12" s="74"/>
      <c r="J12" s="75">
        <f>AVERAGE(J8:J10)</f>
        <v>64.101533333333336</v>
      </c>
      <c r="K12" s="74"/>
      <c r="L12" s="75">
        <f>AVERAGE(L8:L10)</f>
        <v>31.412299999999998</v>
      </c>
      <c r="M12" s="74"/>
      <c r="N12" s="75">
        <f>AVERAGE(N8:N10)</f>
        <v>17.287833333333335</v>
      </c>
      <c r="O12" s="74"/>
      <c r="P12" s="75">
        <f>AVERAGE(P8:P10)</f>
        <v>16.192266666666665</v>
      </c>
      <c r="Q12" s="74"/>
      <c r="R12" s="75">
        <f>AVERAGE(R8:R10)</f>
        <v>15.849699999999999</v>
      </c>
      <c r="S12" s="76"/>
    </row>
    <row r="13" spans="1:20" x14ac:dyDescent="0.3">
      <c r="A13" s="73" t="s">
        <v>28</v>
      </c>
      <c r="B13" s="74"/>
      <c r="C13" s="74"/>
      <c r="D13" s="75">
        <f>MIN(D8:D10)</f>
        <v>8.2411999999999992</v>
      </c>
      <c r="E13" s="74"/>
      <c r="F13" s="75">
        <f>MIN(F8:F10)</f>
        <v>15.531700000000001</v>
      </c>
      <c r="G13" s="74"/>
      <c r="H13" s="75">
        <f>MIN(H8:H10)</f>
        <v>30.229700000000001</v>
      </c>
      <c r="I13" s="74"/>
      <c r="J13" s="75">
        <f>MIN(J8:J10)</f>
        <v>52.364600000000003</v>
      </c>
      <c r="K13" s="74"/>
      <c r="L13" s="75">
        <f>MIN(L8:L10)</f>
        <v>27.491599999999998</v>
      </c>
      <c r="M13" s="74"/>
      <c r="N13" s="75">
        <f>MIN(N8:N10)</f>
        <v>15.816599999999999</v>
      </c>
      <c r="O13" s="74"/>
      <c r="P13" s="75">
        <f>MIN(P8:P10)</f>
        <v>14.7125</v>
      </c>
      <c r="Q13" s="74"/>
      <c r="R13" s="75">
        <f>MIN(R8:R10)</f>
        <v>13.9526</v>
      </c>
      <c r="S13" s="76"/>
    </row>
    <row r="14" spans="1:20" ht="15" thickBot="1" x14ac:dyDescent="0.35">
      <c r="A14" s="77" t="s">
        <v>29</v>
      </c>
      <c r="B14" s="78"/>
      <c r="C14" s="78"/>
      <c r="D14" s="79">
        <f>MAX(D8:D10)</f>
        <v>9.6052999999999997</v>
      </c>
      <c r="E14" s="78"/>
      <c r="F14" s="79">
        <f>MAX(F8:F10)</f>
        <v>22.1206</v>
      </c>
      <c r="G14" s="78"/>
      <c r="H14" s="79">
        <f>MAX(H8:H10)</f>
        <v>46.1051</v>
      </c>
      <c r="I14" s="78"/>
      <c r="J14" s="79">
        <f>MAX(J8:J10)</f>
        <v>81.991900000000001</v>
      </c>
      <c r="K14" s="78"/>
      <c r="L14" s="79">
        <f>MAX(L8:L10)</f>
        <v>38.124699999999997</v>
      </c>
      <c r="M14" s="78"/>
      <c r="N14" s="79">
        <f>MAX(N8:N10)</f>
        <v>19.659300000000002</v>
      </c>
      <c r="O14" s="78"/>
      <c r="P14" s="79">
        <f>MAX(P8:P10)</f>
        <v>17.045400000000001</v>
      </c>
      <c r="Q14" s="78"/>
      <c r="R14" s="79">
        <f>MAX(R8:R10)</f>
        <v>18.5763</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44452</v>
      </c>
      <c r="C8" s="65">
        <f>VLOOKUP($A8,'Return Data'!$B$7:$R$2843,4,0)</f>
        <v>78.834400000000002</v>
      </c>
      <c r="D8" s="65">
        <f>VLOOKUP($A8,'Return Data'!$B$7:$R$2843,10,0)</f>
        <v>7.3822000000000001</v>
      </c>
      <c r="E8" s="66">
        <f t="shared" ref="E8:E21" si="0">RANK(D8,D$8:D$21,0)</f>
        <v>12</v>
      </c>
      <c r="F8" s="65">
        <f>VLOOKUP($A8,'Return Data'!$B$7:$R$2843,11,0)</f>
        <v>20.641100000000002</v>
      </c>
      <c r="G8" s="66">
        <f t="shared" ref="G8:G21" si="1">RANK(F8,F$8:F$21,0)</f>
        <v>4</v>
      </c>
      <c r="H8" s="65">
        <f>VLOOKUP($A8,'Return Data'!$B$7:$R$2843,12,0)</f>
        <v>39.607700000000001</v>
      </c>
      <c r="I8" s="66">
        <f t="shared" ref="I8:I21" si="2">RANK(H8,H$8:H$21,0)</f>
        <v>5</v>
      </c>
      <c r="J8" s="65">
        <f>VLOOKUP($A8,'Return Data'!$B$7:$R$2843,13,0)</f>
        <v>64.651700000000005</v>
      </c>
      <c r="K8" s="66">
        <f t="shared" ref="K8:K21" si="3">RANK(J8,J$8:J$21,0)</f>
        <v>5</v>
      </c>
      <c r="L8" s="65">
        <f>VLOOKUP($A8,'Return Data'!$B$7:$R$2843,17,0)</f>
        <v>27.547699999999999</v>
      </c>
      <c r="M8" s="66">
        <f t="shared" ref="M8:M21" si="4">RANK(L8,L$8:L$21,0)</f>
        <v>10</v>
      </c>
      <c r="N8" s="65">
        <f>VLOOKUP($A8,'Return Data'!$B$7:$R$2843,14,0)</f>
        <v>9.9029000000000007</v>
      </c>
      <c r="O8" s="66">
        <f t="shared" ref="O8:O19" si="5">RANK(N8,N$8:N$21,0)</f>
        <v>13</v>
      </c>
      <c r="P8" s="65">
        <f>VLOOKUP($A8,'Return Data'!$B$7:$R$2843,15,0)</f>
        <v>10.9861</v>
      </c>
      <c r="Q8" s="66">
        <f>RANK(P8,P$8:P$21,0)</f>
        <v>12</v>
      </c>
      <c r="R8" s="65">
        <f>VLOOKUP($A8,'Return Data'!$B$7:$R$2843,16,0)</f>
        <v>18.166699999999999</v>
      </c>
      <c r="S8" s="67">
        <f t="shared" ref="S8:S21" si="6">RANK(R8,R$8:R$21,0)</f>
        <v>4</v>
      </c>
    </row>
    <row r="9" spans="1:19" s="68" customFormat="1" x14ac:dyDescent="0.3">
      <c r="A9" s="63" t="s">
        <v>12</v>
      </c>
      <c r="B9" s="64">
        <f>VLOOKUP($A9,'Return Data'!$B$7:$R$2843,3,0)</f>
        <v>44452</v>
      </c>
      <c r="C9" s="65">
        <f>VLOOKUP($A9,'Return Data'!$B$7:$R$2843,4,0)</f>
        <v>456.20600000000002</v>
      </c>
      <c r="D9" s="65">
        <f>VLOOKUP($A9,'Return Data'!$B$7:$R$2843,10,0)</f>
        <v>10.8133</v>
      </c>
      <c r="E9" s="66">
        <f t="shared" si="0"/>
        <v>3</v>
      </c>
      <c r="F9" s="65">
        <f>VLOOKUP($A9,'Return Data'!$B$7:$R$2843,11,0)</f>
        <v>18.2653</v>
      </c>
      <c r="G9" s="66">
        <f t="shared" si="1"/>
        <v>7</v>
      </c>
      <c r="H9" s="65">
        <f>VLOOKUP($A9,'Return Data'!$B$7:$R$2843,12,0)</f>
        <v>36.226399999999998</v>
      </c>
      <c r="I9" s="66">
        <f t="shared" si="2"/>
        <v>9</v>
      </c>
      <c r="J9" s="65">
        <f>VLOOKUP($A9,'Return Data'!$B$7:$R$2843,13,0)</f>
        <v>60.289400000000001</v>
      </c>
      <c r="K9" s="66">
        <f t="shared" si="3"/>
        <v>8</v>
      </c>
      <c r="L9" s="65">
        <f>VLOOKUP($A9,'Return Data'!$B$7:$R$2843,17,0)</f>
        <v>26.110099999999999</v>
      </c>
      <c r="M9" s="66">
        <f t="shared" si="4"/>
        <v>12</v>
      </c>
      <c r="N9" s="65">
        <f>VLOOKUP($A9,'Return Data'!$B$7:$R$2843,14,0)</f>
        <v>13.035399999999999</v>
      </c>
      <c r="O9" s="66">
        <f t="shared" si="5"/>
        <v>10</v>
      </c>
      <c r="P9" s="65">
        <f>VLOOKUP($A9,'Return Data'!$B$7:$R$2843,15,0)</f>
        <v>14.9999</v>
      </c>
      <c r="Q9" s="66">
        <f>RANK(P9,P$8:P$21,0)</f>
        <v>7</v>
      </c>
      <c r="R9" s="65">
        <f>VLOOKUP($A9,'Return Data'!$B$7:$R$2843,16,0)</f>
        <v>16.941500000000001</v>
      </c>
      <c r="S9" s="67">
        <f t="shared" si="6"/>
        <v>8</v>
      </c>
    </row>
    <row r="10" spans="1:19" s="68" customFormat="1" x14ac:dyDescent="0.3">
      <c r="A10" s="63" t="s">
        <v>13</v>
      </c>
      <c r="B10" s="64">
        <f>VLOOKUP($A10,'Return Data'!$B$7:$R$2843,3,0)</f>
        <v>44452</v>
      </c>
      <c r="C10" s="65">
        <f>VLOOKUP($A10,'Return Data'!$B$7:$R$2843,4,0)</f>
        <v>251.15</v>
      </c>
      <c r="D10" s="65">
        <f>VLOOKUP($A10,'Return Data'!$B$7:$R$2843,10,0)</f>
        <v>7.8962000000000003</v>
      </c>
      <c r="E10" s="66">
        <f t="shared" si="0"/>
        <v>11</v>
      </c>
      <c r="F10" s="65">
        <f>VLOOKUP($A10,'Return Data'!$B$7:$R$2843,11,0)</f>
        <v>19.017199999999999</v>
      </c>
      <c r="G10" s="66">
        <f t="shared" si="1"/>
        <v>5</v>
      </c>
      <c r="H10" s="65">
        <f>VLOOKUP($A10,'Return Data'!$B$7:$R$2843,12,0)</f>
        <v>36.658000000000001</v>
      </c>
      <c r="I10" s="66">
        <f t="shared" si="2"/>
        <v>8</v>
      </c>
      <c r="J10" s="65">
        <f>VLOOKUP($A10,'Return Data'!$B$7:$R$2843,13,0)</f>
        <v>60.264200000000002</v>
      </c>
      <c r="K10" s="66">
        <f t="shared" si="3"/>
        <v>9</v>
      </c>
      <c r="L10" s="65">
        <f>VLOOKUP($A10,'Return Data'!$B$7:$R$2843,17,0)</f>
        <v>30.5245</v>
      </c>
      <c r="M10" s="66">
        <f t="shared" si="4"/>
        <v>5</v>
      </c>
      <c r="N10" s="65">
        <f>VLOOKUP($A10,'Return Data'!$B$7:$R$2843,14,0)</f>
        <v>15.7705</v>
      </c>
      <c r="O10" s="66">
        <f t="shared" si="5"/>
        <v>7</v>
      </c>
      <c r="P10" s="65">
        <f>VLOOKUP($A10,'Return Data'!$B$7:$R$2843,15,0)</f>
        <v>14.0991</v>
      </c>
      <c r="Q10" s="66">
        <f>RANK(P10,P$8:P$21,0)</f>
        <v>8</v>
      </c>
      <c r="R10" s="65">
        <f>VLOOKUP($A10,'Return Data'!$B$7:$R$2843,16,0)</f>
        <v>18.3294</v>
      </c>
      <c r="S10" s="67">
        <f t="shared" si="6"/>
        <v>3</v>
      </c>
    </row>
    <row r="11" spans="1:19" s="68" customFormat="1" x14ac:dyDescent="0.3">
      <c r="A11" s="63" t="s">
        <v>14</v>
      </c>
      <c r="B11" s="64">
        <f>VLOOKUP($A11,'Return Data'!$B$7:$R$2843,3,0)</f>
        <v>44452</v>
      </c>
      <c r="C11" s="65">
        <f>VLOOKUP($A11,'Return Data'!$B$7:$R$2843,4,0)</f>
        <v>16.25</v>
      </c>
      <c r="D11" s="65">
        <f>VLOOKUP($A11,'Return Data'!$B$7:$R$2843,10,0)</f>
        <v>9.2804000000000002</v>
      </c>
      <c r="E11" s="66">
        <f t="shared" si="0"/>
        <v>10</v>
      </c>
      <c r="F11" s="65">
        <f>VLOOKUP($A11,'Return Data'!$B$7:$R$2843,11,0)</f>
        <v>17.924499999999998</v>
      </c>
      <c r="G11" s="66">
        <f t="shared" si="1"/>
        <v>10</v>
      </c>
      <c r="H11" s="65">
        <f>VLOOKUP($A11,'Return Data'!$B$7:$R$2843,12,0)</f>
        <v>38.062899999999999</v>
      </c>
      <c r="I11" s="66">
        <f t="shared" si="2"/>
        <v>6</v>
      </c>
      <c r="J11" s="65">
        <f>VLOOKUP($A11,'Return Data'!$B$7:$R$2843,13,0)</f>
        <v>59.002000000000002</v>
      </c>
      <c r="K11" s="66">
        <f t="shared" si="3"/>
        <v>11</v>
      </c>
      <c r="L11" s="65">
        <f>VLOOKUP($A11,'Return Data'!$B$7:$R$2843,17,0)</f>
        <v>26.4893</v>
      </c>
      <c r="M11" s="66">
        <f t="shared" si="4"/>
        <v>11</v>
      </c>
      <c r="N11" s="65">
        <f>VLOOKUP($A11,'Return Data'!$B$7:$R$2843,14,0)</f>
        <v>17.337199999999999</v>
      </c>
      <c r="O11" s="66">
        <f t="shared" si="5"/>
        <v>3</v>
      </c>
      <c r="P11" s="65"/>
      <c r="Q11" s="66"/>
      <c r="R11" s="65">
        <f>VLOOKUP($A11,'Return Data'!$B$7:$R$2843,16,0)</f>
        <v>17.142800000000001</v>
      </c>
      <c r="S11" s="67">
        <f t="shared" si="6"/>
        <v>7</v>
      </c>
    </row>
    <row r="12" spans="1:19" s="68" customFormat="1" x14ac:dyDescent="0.3">
      <c r="A12" s="63" t="s">
        <v>15</v>
      </c>
      <c r="B12" s="64">
        <f>VLOOKUP($A12,'Return Data'!$B$7:$R$2843,3,0)</f>
        <v>44452</v>
      </c>
      <c r="C12" s="65">
        <f>VLOOKUP($A12,'Return Data'!$B$7:$R$2843,4,0)</f>
        <v>90.79</v>
      </c>
      <c r="D12" s="65">
        <f>VLOOKUP($A12,'Return Data'!$B$7:$R$2843,10,0)</f>
        <v>10.5039</v>
      </c>
      <c r="E12" s="66">
        <f t="shared" si="0"/>
        <v>4</v>
      </c>
      <c r="F12" s="65">
        <f>VLOOKUP($A12,'Return Data'!$B$7:$R$2843,11,0)</f>
        <v>27.532</v>
      </c>
      <c r="G12" s="66">
        <f t="shared" si="1"/>
        <v>1</v>
      </c>
      <c r="H12" s="65">
        <f>VLOOKUP($A12,'Return Data'!$B$7:$R$2843,12,0)</f>
        <v>57.076099999999997</v>
      </c>
      <c r="I12" s="66">
        <f t="shared" si="2"/>
        <v>1</v>
      </c>
      <c r="J12" s="65">
        <f>VLOOKUP($A12,'Return Data'!$B$7:$R$2843,13,0)</f>
        <v>94.369500000000002</v>
      </c>
      <c r="K12" s="66">
        <f t="shared" si="3"/>
        <v>1</v>
      </c>
      <c r="L12" s="65">
        <f>VLOOKUP($A12,'Return Data'!$B$7:$R$2843,17,0)</f>
        <v>37.213700000000003</v>
      </c>
      <c r="M12" s="66">
        <f t="shared" si="4"/>
        <v>1</v>
      </c>
      <c r="N12" s="65">
        <f>VLOOKUP($A12,'Return Data'!$B$7:$R$2843,14,0)</f>
        <v>17.1432</v>
      </c>
      <c r="O12" s="66">
        <f t="shared" si="5"/>
        <v>4</v>
      </c>
      <c r="P12" s="65">
        <f>VLOOKUP($A12,'Return Data'!$B$7:$R$2843,15,0)</f>
        <v>18.032699999999998</v>
      </c>
      <c r="Q12" s="66">
        <f t="shared" ref="Q12:Q19" si="7">RANK(P12,P$8:P$21,0)</f>
        <v>1</v>
      </c>
      <c r="R12" s="65">
        <f>VLOOKUP($A12,'Return Data'!$B$7:$R$2843,16,0)</f>
        <v>17.753599999999999</v>
      </c>
      <c r="S12" s="67">
        <f t="shared" si="6"/>
        <v>5</v>
      </c>
    </row>
    <row r="13" spans="1:19" s="68" customFormat="1" x14ac:dyDescent="0.3">
      <c r="A13" s="63" t="s">
        <v>16</v>
      </c>
      <c r="B13" s="64">
        <f>VLOOKUP($A13,'Return Data'!$B$7:$R$2843,3,0)</f>
        <v>44452</v>
      </c>
      <c r="C13" s="65">
        <f>VLOOKUP($A13,'Return Data'!$B$7:$R$2843,4,0)</f>
        <v>19.026800000000001</v>
      </c>
      <c r="D13" s="65">
        <f>VLOOKUP($A13,'Return Data'!$B$7:$R$2843,10,0)</f>
        <v>10.124700000000001</v>
      </c>
      <c r="E13" s="66">
        <f t="shared" si="0"/>
        <v>7</v>
      </c>
      <c r="F13" s="65">
        <f>VLOOKUP($A13,'Return Data'!$B$7:$R$2843,11,0)</f>
        <v>18.322900000000001</v>
      </c>
      <c r="G13" s="66">
        <f t="shared" si="1"/>
        <v>6</v>
      </c>
      <c r="H13" s="65">
        <f>VLOOKUP($A13,'Return Data'!$B$7:$R$2843,12,0)</f>
        <v>29.697800000000001</v>
      </c>
      <c r="I13" s="66">
        <f t="shared" si="2"/>
        <v>13</v>
      </c>
      <c r="J13" s="65">
        <f>VLOOKUP($A13,'Return Data'!$B$7:$R$2843,13,0)</f>
        <v>52.4193</v>
      </c>
      <c r="K13" s="66">
        <f t="shared" si="3"/>
        <v>13</v>
      </c>
      <c r="L13" s="65">
        <f>VLOOKUP($A13,'Return Data'!$B$7:$R$2843,17,0)</f>
        <v>27.762699999999999</v>
      </c>
      <c r="M13" s="66">
        <f t="shared" si="4"/>
        <v>9</v>
      </c>
      <c r="N13" s="65">
        <f>VLOOKUP($A13,'Return Data'!$B$7:$R$2843,14,0)</f>
        <v>12.1396</v>
      </c>
      <c r="O13" s="66">
        <f t="shared" si="5"/>
        <v>11</v>
      </c>
      <c r="P13" s="65">
        <f>VLOOKUP($A13,'Return Data'!$B$7:$R$2843,15,0)</f>
        <v>11.231199999999999</v>
      </c>
      <c r="Q13" s="66">
        <f t="shared" si="7"/>
        <v>11</v>
      </c>
      <c r="R13" s="65">
        <f>VLOOKUP($A13,'Return Data'!$B$7:$R$2843,16,0)</f>
        <v>11.273400000000001</v>
      </c>
      <c r="S13" s="67">
        <f t="shared" si="6"/>
        <v>14</v>
      </c>
    </row>
    <row r="14" spans="1:19" s="68" customFormat="1" x14ac:dyDescent="0.3">
      <c r="A14" s="63" t="s">
        <v>17</v>
      </c>
      <c r="B14" s="64">
        <f>VLOOKUP($A14,'Return Data'!$B$7:$R$2843,3,0)</f>
        <v>44452</v>
      </c>
      <c r="C14" s="65">
        <f>VLOOKUP($A14,'Return Data'!$B$7:$R$2843,4,0)</f>
        <v>54.576599999999999</v>
      </c>
      <c r="D14" s="65">
        <f>VLOOKUP($A14,'Return Data'!$B$7:$R$2843,10,0)</f>
        <v>9.9742999999999995</v>
      </c>
      <c r="E14" s="66">
        <f t="shared" si="0"/>
        <v>8</v>
      </c>
      <c r="F14" s="65">
        <f>VLOOKUP($A14,'Return Data'!$B$7:$R$2843,11,0)</f>
        <v>18.010300000000001</v>
      </c>
      <c r="G14" s="66">
        <f t="shared" si="1"/>
        <v>9</v>
      </c>
      <c r="H14" s="65">
        <f>VLOOKUP($A14,'Return Data'!$B$7:$R$2843,12,0)</f>
        <v>36.808100000000003</v>
      </c>
      <c r="I14" s="66">
        <f t="shared" si="2"/>
        <v>7</v>
      </c>
      <c r="J14" s="65">
        <f>VLOOKUP($A14,'Return Data'!$B$7:$R$2843,13,0)</f>
        <v>65.78</v>
      </c>
      <c r="K14" s="66">
        <f t="shared" si="3"/>
        <v>4</v>
      </c>
      <c r="L14" s="65">
        <f>VLOOKUP($A14,'Return Data'!$B$7:$R$2843,17,0)</f>
        <v>29.974499999999999</v>
      </c>
      <c r="M14" s="66">
        <f t="shared" si="4"/>
        <v>6</v>
      </c>
      <c r="N14" s="65">
        <f>VLOOKUP($A14,'Return Data'!$B$7:$R$2843,14,0)</f>
        <v>16.802700000000002</v>
      </c>
      <c r="O14" s="66">
        <f t="shared" si="5"/>
        <v>5</v>
      </c>
      <c r="P14" s="65">
        <f>VLOOKUP($A14,'Return Data'!$B$7:$R$2843,15,0)</f>
        <v>15.763400000000001</v>
      </c>
      <c r="Q14" s="66">
        <f t="shared" si="7"/>
        <v>4</v>
      </c>
      <c r="R14" s="65">
        <f>VLOOKUP($A14,'Return Data'!$B$7:$R$2843,16,0)</f>
        <v>16.462199999999999</v>
      </c>
      <c r="S14" s="67">
        <f t="shared" si="6"/>
        <v>9</v>
      </c>
    </row>
    <row r="15" spans="1:19" s="68" customFormat="1" x14ac:dyDescent="0.3">
      <c r="A15" s="63" t="s">
        <v>18</v>
      </c>
      <c r="B15" s="64">
        <f>VLOOKUP($A15,'Return Data'!$B$7:$R$2843,3,0)</f>
        <v>44452</v>
      </c>
      <c r="C15" s="65">
        <f>VLOOKUP($A15,'Return Data'!$B$7:$R$2843,4,0)</f>
        <v>60.664999999999999</v>
      </c>
      <c r="D15" s="65">
        <f>VLOOKUP($A15,'Return Data'!$B$7:$R$2843,10,0)</f>
        <v>12.403</v>
      </c>
      <c r="E15" s="66">
        <f t="shared" si="0"/>
        <v>1</v>
      </c>
      <c r="F15" s="65">
        <f>VLOOKUP($A15,'Return Data'!$B$7:$R$2843,11,0)</f>
        <v>22.209900000000001</v>
      </c>
      <c r="G15" s="66">
        <f t="shared" si="1"/>
        <v>2</v>
      </c>
      <c r="H15" s="65">
        <f>VLOOKUP($A15,'Return Data'!$B$7:$R$2843,12,0)</f>
        <v>41.189799999999998</v>
      </c>
      <c r="I15" s="66">
        <f t="shared" si="2"/>
        <v>4</v>
      </c>
      <c r="J15" s="65">
        <f>VLOOKUP($A15,'Return Data'!$B$7:$R$2843,13,0)</f>
        <v>64.555400000000006</v>
      </c>
      <c r="K15" s="66">
        <f t="shared" si="3"/>
        <v>6</v>
      </c>
      <c r="L15" s="65">
        <f>VLOOKUP($A15,'Return Data'!$B$7:$R$2843,17,0)</f>
        <v>30.7072</v>
      </c>
      <c r="M15" s="66">
        <f t="shared" si="4"/>
        <v>4</v>
      </c>
      <c r="N15" s="65">
        <f>VLOOKUP($A15,'Return Data'!$B$7:$R$2843,14,0)</f>
        <v>16.397200000000002</v>
      </c>
      <c r="O15" s="66">
        <f t="shared" si="5"/>
        <v>6</v>
      </c>
      <c r="P15" s="65">
        <f>VLOOKUP($A15,'Return Data'!$B$7:$R$2843,15,0)</f>
        <v>16.248899999999999</v>
      </c>
      <c r="Q15" s="66">
        <f t="shared" si="7"/>
        <v>3</v>
      </c>
      <c r="R15" s="65">
        <f>VLOOKUP($A15,'Return Data'!$B$7:$R$2843,16,0)</f>
        <v>20.145299999999999</v>
      </c>
      <c r="S15" s="67">
        <f t="shared" si="6"/>
        <v>2</v>
      </c>
    </row>
    <row r="16" spans="1:19" s="68" customFormat="1" x14ac:dyDescent="0.3">
      <c r="A16" s="63" t="s">
        <v>19</v>
      </c>
      <c r="B16" s="64">
        <f>VLOOKUP($A16,'Return Data'!$B$7:$R$2843,3,0)</f>
        <v>44452</v>
      </c>
      <c r="C16" s="65">
        <f>VLOOKUP($A16,'Return Data'!$B$7:$R$2843,4,0)</f>
        <v>127.41119999999999</v>
      </c>
      <c r="D16" s="65">
        <f>VLOOKUP($A16,'Return Data'!$B$7:$R$2843,10,0)</f>
        <v>10.8355</v>
      </c>
      <c r="E16" s="66">
        <f t="shared" si="0"/>
        <v>2</v>
      </c>
      <c r="F16" s="65">
        <f>VLOOKUP($A16,'Return Data'!$B$7:$R$2843,11,0)</f>
        <v>21.3218</v>
      </c>
      <c r="G16" s="66">
        <f t="shared" si="1"/>
        <v>3</v>
      </c>
      <c r="H16" s="65">
        <f>VLOOKUP($A16,'Return Data'!$B$7:$R$2843,12,0)</f>
        <v>42.433199999999999</v>
      </c>
      <c r="I16" s="66">
        <f t="shared" si="2"/>
        <v>3</v>
      </c>
      <c r="J16" s="65">
        <f>VLOOKUP($A16,'Return Data'!$B$7:$R$2843,13,0)</f>
        <v>67.337199999999996</v>
      </c>
      <c r="K16" s="66">
        <f t="shared" si="3"/>
        <v>3</v>
      </c>
      <c r="L16" s="65">
        <f>VLOOKUP($A16,'Return Data'!$B$7:$R$2843,17,0)</f>
        <v>31.8004</v>
      </c>
      <c r="M16" s="66">
        <f t="shared" si="4"/>
        <v>2</v>
      </c>
      <c r="N16" s="65">
        <f>VLOOKUP($A16,'Return Data'!$B$7:$R$2843,14,0)</f>
        <v>18.442399999999999</v>
      </c>
      <c r="O16" s="66">
        <f t="shared" si="5"/>
        <v>1</v>
      </c>
      <c r="P16" s="65">
        <f>VLOOKUP($A16,'Return Data'!$B$7:$R$2843,15,0)</f>
        <v>16.3018</v>
      </c>
      <c r="Q16" s="66">
        <f t="shared" si="7"/>
        <v>2</v>
      </c>
      <c r="R16" s="65">
        <f>VLOOKUP($A16,'Return Data'!$B$7:$R$2843,16,0)</f>
        <v>16.261600000000001</v>
      </c>
      <c r="S16" s="67">
        <f t="shared" si="6"/>
        <v>10</v>
      </c>
    </row>
    <row r="17" spans="1:21" s="68" customFormat="1" x14ac:dyDescent="0.3">
      <c r="A17" s="63" t="s">
        <v>20</v>
      </c>
      <c r="B17" s="64">
        <f>VLOOKUP($A17,'Return Data'!$B$7:$R$2843,3,0)</f>
        <v>44452</v>
      </c>
      <c r="C17" s="65">
        <f>VLOOKUP($A17,'Return Data'!$B$7:$R$2843,4,0)</f>
        <v>77.77</v>
      </c>
      <c r="D17" s="65">
        <f>VLOOKUP($A17,'Return Data'!$B$7:$R$2843,10,0)</f>
        <v>5.8670999999999998</v>
      </c>
      <c r="E17" s="66">
        <f t="shared" si="0"/>
        <v>14</v>
      </c>
      <c r="F17" s="65">
        <f>VLOOKUP($A17,'Return Data'!$B$7:$R$2843,11,0)</f>
        <v>14.5867</v>
      </c>
      <c r="G17" s="66">
        <f t="shared" si="1"/>
        <v>14</v>
      </c>
      <c r="H17" s="65">
        <f>VLOOKUP($A17,'Return Data'!$B$7:$R$2843,12,0)</f>
        <v>31.323899999999998</v>
      </c>
      <c r="I17" s="66">
        <f t="shared" si="2"/>
        <v>12</v>
      </c>
      <c r="J17" s="65">
        <f>VLOOKUP($A17,'Return Data'!$B$7:$R$2843,13,0)</f>
        <v>59.201599999999999</v>
      </c>
      <c r="K17" s="66">
        <f t="shared" si="3"/>
        <v>10</v>
      </c>
      <c r="L17" s="65">
        <f>VLOOKUP($A17,'Return Data'!$B$7:$R$2843,17,0)</f>
        <v>21.8978</v>
      </c>
      <c r="M17" s="66">
        <f t="shared" si="4"/>
        <v>14</v>
      </c>
      <c r="N17" s="65">
        <f>VLOOKUP($A17,'Return Data'!$B$7:$R$2843,14,0)</f>
        <v>12.122</v>
      </c>
      <c r="O17" s="66">
        <f t="shared" si="5"/>
        <v>12</v>
      </c>
      <c r="P17" s="65">
        <f>VLOOKUP($A17,'Return Data'!$B$7:$R$2843,15,0)</f>
        <v>11.3134</v>
      </c>
      <c r="Q17" s="66">
        <f t="shared" si="7"/>
        <v>10</v>
      </c>
      <c r="R17" s="65">
        <f>VLOOKUP($A17,'Return Data'!$B$7:$R$2843,16,0)</f>
        <v>14.1342</v>
      </c>
      <c r="S17" s="67">
        <f t="shared" si="6"/>
        <v>13</v>
      </c>
    </row>
    <row r="18" spans="1:21" s="68" customFormat="1" x14ac:dyDescent="0.3">
      <c r="A18" s="63" t="s">
        <v>21</v>
      </c>
      <c r="B18" s="64">
        <f>VLOOKUP($A18,'Return Data'!$B$7:$R$2843,3,0)</f>
        <v>44452</v>
      </c>
      <c r="C18" s="65">
        <f>VLOOKUP($A18,'Return Data'!$B$7:$R$2843,4,0)</f>
        <v>209.8578</v>
      </c>
      <c r="D18" s="65">
        <f>VLOOKUP($A18,'Return Data'!$B$7:$R$2843,10,0)</f>
        <v>9.7376000000000005</v>
      </c>
      <c r="E18" s="66">
        <f t="shared" si="0"/>
        <v>9</v>
      </c>
      <c r="F18" s="65">
        <f>VLOOKUP($A18,'Return Data'!$B$7:$R$2843,11,0)</f>
        <v>15.871700000000001</v>
      </c>
      <c r="G18" s="66">
        <f t="shared" si="1"/>
        <v>13</v>
      </c>
      <c r="H18" s="65">
        <f>VLOOKUP($A18,'Return Data'!$B$7:$R$2843,12,0)</f>
        <v>28.939699999999998</v>
      </c>
      <c r="I18" s="66">
        <f t="shared" si="2"/>
        <v>14</v>
      </c>
      <c r="J18" s="65">
        <f>VLOOKUP($A18,'Return Data'!$B$7:$R$2843,13,0)</f>
        <v>49.531799999999997</v>
      </c>
      <c r="K18" s="66">
        <f t="shared" si="3"/>
        <v>14</v>
      </c>
      <c r="L18" s="65">
        <f>VLOOKUP($A18,'Return Data'!$B$7:$R$2843,17,0)</f>
        <v>24.540299999999998</v>
      </c>
      <c r="M18" s="66">
        <f t="shared" si="4"/>
        <v>13</v>
      </c>
      <c r="N18" s="65">
        <f>VLOOKUP($A18,'Return Data'!$B$7:$R$2843,14,0)</f>
        <v>13.0953</v>
      </c>
      <c r="O18" s="66">
        <f t="shared" si="5"/>
        <v>9</v>
      </c>
      <c r="P18" s="65">
        <f>VLOOKUP($A18,'Return Data'!$B$7:$R$2843,15,0)</f>
        <v>15.1073</v>
      </c>
      <c r="Q18" s="66">
        <f t="shared" si="7"/>
        <v>6</v>
      </c>
      <c r="R18" s="65">
        <f>VLOOKUP($A18,'Return Data'!$B$7:$R$2843,16,0)</f>
        <v>17.718900000000001</v>
      </c>
      <c r="S18" s="67">
        <f t="shared" si="6"/>
        <v>6</v>
      </c>
    </row>
    <row r="19" spans="1:21" s="68" customFormat="1" x14ac:dyDescent="0.3">
      <c r="A19" s="63" t="s">
        <v>24</v>
      </c>
      <c r="B19" s="64">
        <f>VLOOKUP($A19,'Return Data'!$B$7:$R$2843,3,0)</f>
        <v>44452</v>
      </c>
      <c r="C19" s="65">
        <f>VLOOKUP($A19,'Return Data'!$B$7:$R$2843,4,0)</f>
        <v>406.46080000000001</v>
      </c>
      <c r="D19" s="65">
        <f>VLOOKUP($A19,'Return Data'!$B$7:$R$2843,10,0)</f>
        <v>7.3091999999999997</v>
      </c>
      <c r="E19" s="66">
        <f t="shared" si="0"/>
        <v>13</v>
      </c>
      <c r="F19" s="65">
        <f>VLOOKUP($A19,'Return Data'!$B$7:$R$2843,11,0)</f>
        <v>16.410499999999999</v>
      </c>
      <c r="G19" s="66">
        <f t="shared" si="1"/>
        <v>12</v>
      </c>
      <c r="H19" s="65">
        <f>VLOOKUP($A19,'Return Data'!$B$7:$R$2843,12,0)</f>
        <v>42.887999999999998</v>
      </c>
      <c r="I19" s="66">
        <f t="shared" si="2"/>
        <v>2</v>
      </c>
      <c r="J19" s="65">
        <f>VLOOKUP($A19,'Return Data'!$B$7:$R$2843,13,0)</f>
        <v>77.992999999999995</v>
      </c>
      <c r="K19" s="66">
        <f t="shared" si="3"/>
        <v>2</v>
      </c>
      <c r="L19" s="65">
        <f>VLOOKUP($A19,'Return Data'!$B$7:$R$2843,17,0)</f>
        <v>29.8596</v>
      </c>
      <c r="M19" s="66">
        <f t="shared" si="4"/>
        <v>7</v>
      </c>
      <c r="N19" s="65">
        <f>VLOOKUP($A19,'Return Data'!$B$7:$R$2843,14,0)</f>
        <v>14.2087</v>
      </c>
      <c r="O19" s="66">
        <f t="shared" si="5"/>
        <v>8</v>
      </c>
      <c r="P19" s="65">
        <f>VLOOKUP($A19,'Return Data'!$B$7:$R$2843,15,0)</f>
        <v>13.7041</v>
      </c>
      <c r="Q19" s="66">
        <f t="shared" si="7"/>
        <v>9</v>
      </c>
      <c r="R19" s="65">
        <f>VLOOKUP($A19,'Return Data'!$B$7:$R$2843,16,0)</f>
        <v>14.4107</v>
      </c>
      <c r="S19" s="67">
        <f t="shared" si="6"/>
        <v>12</v>
      </c>
    </row>
    <row r="20" spans="1:21" s="68" customFormat="1" x14ac:dyDescent="0.3">
      <c r="A20" s="63" t="s">
        <v>25</v>
      </c>
      <c r="B20" s="64">
        <f>VLOOKUP($A20,'Return Data'!$B$7:$R$2843,3,0)</f>
        <v>44452</v>
      </c>
      <c r="C20" s="65">
        <f>VLOOKUP($A20,'Return Data'!$B$7:$R$2843,4,0)</f>
        <v>16.73</v>
      </c>
      <c r="D20" s="65">
        <f>VLOOKUP($A20,'Return Data'!$B$7:$R$2843,10,0)</f>
        <v>10.138199999999999</v>
      </c>
      <c r="E20" s="66">
        <f t="shared" si="0"/>
        <v>6</v>
      </c>
      <c r="F20" s="65">
        <f>VLOOKUP($A20,'Return Data'!$B$7:$R$2843,11,0)</f>
        <v>16.992999999999999</v>
      </c>
      <c r="G20" s="66">
        <f t="shared" si="1"/>
        <v>11</v>
      </c>
      <c r="H20" s="65">
        <f>VLOOKUP($A20,'Return Data'!$B$7:$R$2843,12,0)</f>
        <v>33.4131</v>
      </c>
      <c r="I20" s="66">
        <f t="shared" si="2"/>
        <v>11</v>
      </c>
      <c r="J20" s="65">
        <f>VLOOKUP($A20,'Return Data'!$B$7:$R$2843,13,0)</f>
        <v>55.194800000000001</v>
      </c>
      <c r="K20" s="66">
        <f t="shared" si="3"/>
        <v>12</v>
      </c>
      <c r="L20" s="65">
        <f>VLOOKUP($A20,'Return Data'!$B$7:$R$2843,17,0)</f>
        <v>29.234500000000001</v>
      </c>
      <c r="M20" s="66">
        <f t="shared" si="4"/>
        <v>8</v>
      </c>
      <c r="N20" s="65"/>
      <c r="O20" s="66"/>
      <c r="P20" s="65"/>
      <c r="Q20" s="66"/>
      <c r="R20" s="65">
        <f>VLOOKUP($A20,'Return Data'!$B$7:$R$2843,16,0)</f>
        <v>20.373000000000001</v>
      </c>
      <c r="S20" s="67">
        <f t="shared" si="6"/>
        <v>1</v>
      </c>
    </row>
    <row r="21" spans="1:21" s="68" customFormat="1" x14ac:dyDescent="0.3">
      <c r="A21" s="63" t="s">
        <v>26</v>
      </c>
      <c r="B21" s="64">
        <f>VLOOKUP($A21,'Return Data'!$B$7:$R$2843,3,0)</f>
        <v>44452</v>
      </c>
      <c r="C21" s="65">
        <f>VLOOKUP($A21,'Return Data'!$B$7:$R$2843,4,0)</f>
        <v>105.8741</v>
      </c>
      <c r="D21" s="65">
        <f>VLOOKUP($A21,'Return Data'!$B$7:$R$2843,10,0)</f>
        <v>10.3805</v>
      </c>
      <c r="E21" s="66">
        <f t="shared" si="0"/>
        <v>5</v>
      </c>
      <c r="F21" s="65">
        <f>VLOOKUP($A21,'Return Data'!$B$7:$R$2843,11,0)</f>
        <v>18.086099999999998</v>
      </c>
      <c r="G21" s="66">
        <f t="shared" si="1"/>
        <v>8</v>
      </c>
      <c r="H21" s="65">
        <f>VLOOKUP($A21,'Return Data'!$B$7:$R$2843,12,0)</f>
        <v>33.7667</v>
      </c>
      <c r="I21" s="66">
        <f t="shared" si="2"/>
        <v>10</v>
      </c>
      <c r="J21" s="65">
        <f>VLOOKUP($A21,'Return Data'!$B$7:$R$2843,13,0)</f>
        <v>61.186300000000003</v>
      </c>
      <c r="K21" s="66">
        <f t="shared" si="3"/>
        <v>7</v>
      </c>
      <c r="L21" s="65">
        <f>VLOOKUP($A21,'Return Data'!$B$7:$R$2843,17,0)</f>
        <v>30.991499999999998</v>
      </c>
      <c r="M21" s="66">
        <f t="shared" si="4"/>
        <v>3</v>
      </c>
      <c r="N21" s="65">
        <f>VLOOKUP($A21,'Return Data'!$B$7:$R$2843,14,0)</f>
        <v>17.7743</v>
      </c>
      <c r="O21" s="66">
        <f>RANK(N21,N$8:N$21,0)</f>
        <v>2</v>
      </c>
      <c r="P21" s="65">
        <f>VLOOKUP($A21,'Return Data'!$B$7:$R$2843,15,0)</f>
        <v>15.5227</v>
      </c>
      <c r="Q21" s="66">
        <f>RANK(P21,P$8:P$21,0)</f>
        <v>5</v>
      </c>
      <c r="R21" s="65">
        <f>VLOOKUP($A21,'Return Data'!$B$7:$R$2843,16,0)</f>
        <v>14.5929</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9.4747214285714296</v>
      </c>
      <c r="E23" s="74"/>
      <c r="F23" s="75">
        <f>AVERAGE(F8:F21)</f>
        <v>18.942357142857141</v>
      </c>
      <c r="G23" s="74"/>
      <c r="H23" s="75">
        <f>AVERAGE(H8:H21)</f>
        <v>37.720814285714276</v>
      </c>
      <c r="I23" s="74"/>
      <c r="J23" s="75">
        <f>AVERAGE(J8:J21)</f>
        <v>63.698299999999996</v>
      </c>
      <c r="K23" s="74"/>
      <c r="L23" s="75">
        <f>AVERAGE(L8:L21)</f>
        <v>28.903842857142859</v>
      </c>
      <c r="M23" s="74"/>
      <c r="N23" s="75">
        <f>AVERAGE(N8:N21)</f>
        <v>14.936261538461538</v>
      </c>
      <c r="O23" s="74"/>
      <c r="P23" s="75">
        <f>AVERAGE(P8:P21)</f>
        <v>14.442550000000002</v>
      </c>
      <c r="Q23" s="74"/>
      <c r="R23" s="75">
        <f>AVERAGE(R8:R21)</f>
        <v>16.693299999999997</v>
      </c>
      <c r="S23" s="76"/>
    </row>
    <row r="24" spans="1:21" s="68" customFormat="1" x14ac:dyDescent="0.3">
      <c r="A24" s="73" t="s">
        <v>28</v>
      </c>
      <c r="B24" s="74"/>
      <c r="C24" s="74"/>
      <c r="D24" s="75">
        <f>MIN(D8:D21)</f>
        <v>5.8670999999999998</v>
      </c>
      <c r="E24" s="74"/>
      <c r="F24" s="75">
        <f>MIN(F8:F21)</f>
        <v>14.5867</v>
      </c>
      <c r="G24" s="74"/>
      <c r="H24" s="75">
        <f>MIN(H8:H21)</f>
        <v>28.939699999999998</v>
      </c>
      <c r="I24" s="74"/>
      <c r="J24" s="75">
        <f>MIN(J8:J21)</f>
        <v>49.531799999999997</v>
      </c>
      <c r="K24" s="74"/>
      <c r="L24" s="75">
        <f>MIN(L8:L21)</f>
        <v>21.8978</v>
      </c>
      <c r="M24" s="74"/>
      <c r="N24" s="75">
        <f>MIN(N8:N21)</f>
        <v>9.9029000000000007</v>
      </c>
      <c r="O24" s="74"/>
      <c r="P24" s="75">
        <f>MIN(P8:P21)</f>
        <v>10.9861</v>
      </c>
      <c r="Q24" s="74"/>
      <c r="R24" s="75">
        <f>MIN(R8:R21)</f>
        <v>11.273400000000001</v>
      </c>
      <c r="S24" s="76"/>
    </row>
    <row r="25" spans="1:21" s="68" customFormat="1" ht="15" thickBot="1" x14ac:dyDescent="0.35">
      <c r="A25" s="77" t="s">
        <v>29</v>
      </c>
      <c r="B25" s="78"/>
      <c r="C25" s="78"/>
      <c r="D25" s="79">
        <f>MAX(D8:D21)</f>
        <v>12.403</v>
      </c>
      <c r="E25" s="78"/>
      <c r="F25" s="79">
        <f>MAX(F8:F21)</f>
        <v>27.532</v>
      </c>
      <c r="G25" s="78"/>
      <c r="H25" s="79">
        <f>MAX(H8:H21)</f>
        <v>57.076099999999997</v>
      </c>
      <c r="I25" s="78"/>
      <c r="J25" s="79">
        <f>MAX(J8:J21)</f>
        <v>94.369500000000002</v>
      </c>
      <c r="K25" s="78"/>
      <c r="L25" s="79">
        <f>MAX(L8:L21)</f>
        <v>37.213700000000003</v>
      </c>
      <c r="M25" s="78"/>
      <c r="N25" s="79">
        <f>MAX(N8:N21)</f>
        <v>18.442399999999999</v>
      </c>
      <c r="O25" s="78"/>
      <c r="P25" s="79">
        <f>MAX(P8:P21)</f>
        <v>18.032699999999998</v>
      </c>
      <c r="Q25" s="78"/>
      <c r="R25" s="79">
        <f>MAX(R8:R21)</f>
        <v>20.373000000000001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44452</v>
      </c>
      <c r="C8" s="65">
        <f>VLOOKUP($A8,'Return Data'!$B$7:$R$2843,4,0)</f>
        <v>266.66000000000003</v>
      </c>
      <c r="D8" s="65">
        <f>VLOOKUP($A8,'Return Data'!$B$7:$R$2843,10,0)</f>
        <v>9.9946000000000002</v>
      </c>
      <c r="E8" s="66">
        <f t="shared" ref="E8:E13" si="0">RANK(D8,D$8:D$13,0)</f>
        <v>3</v>
      </c>
      <c r="F8" s="65">
        <f>VLOOKUP($A8,'Return Data'!$B$7:$R$2843,11,0)</f>
        <v>26.775700000000001</v>
      </c>
      <c r="G8" s="66">
        <f t="shared" ref="G8:G13" si="1">RANK(F8,F$8:F$13,0)</f>
        <v>2</v>
      </c>
      <c r="H8" s="65">
        <f>VLOOKUP($A8,'Return Data'!$B$7:$R$2843,12,0)</f>
        <v>36.4129</v>
      </c>
      <c r="I8" s="66">
        <f t="shared" ref="I8:I13" si="2">RANK(H8,H$8:H$13,0)</f>
        <v>4</v>
      </c>
      <c r="J8" s="65">
        <f>VLOOKUP($A8,'Return Data'!$B$7:$R$2843,13,0)</f>
        <v>57.080599999999997</v>
      </c>
      <c r="K8" s="66">
        <f t="shared" ref="K8:K13" si="3">RANK(J8,J$8:J$13,0)</f>
        <v>5</v>
      </c>
      <c r="L8" s="65">
        <f>VLOOKUP($A8,'Return Data'!$B$7:$R$2843,17,0)</f>
        <v>29.4086</v>
      </c>
      <c r="M8" s="66">
        <f>RANK(L8,L$8:L$13,0)</f>
        <v>4</v>
      </c>
      <c r="N8" s="65">
        <f>VLOOKUP($A8,'Return Data'!$B$7:$R$2843,14,0)</f>
        <v>13.8064</v>
      </c>
      <c r="O8" s="66">
        <f>RANK(N8,N$8:N$13,0)</f>
        <v>4</v>
      </c>
      <c r="P8" s="65">
        <f>VLOOKUP($A8,'Return Data'!$B$7:$R$2843,15,0)</f>
        <v>12.171900000000001</v>
      </c>
      <c r="Q8" s="66">
        <f>RANK(P8,P$8:P$13,0)</f>
        <v>5</v>
      </c>
      <c r="R8" s="65">
        <f>VLOOKUP($A8,'Return Data'!$B$7:$R$2843,16,0)</f>
        <v>12.525399999999999</v>
      </c>
      <c r="S8" s="67">
        <f t="shared" ref="S8:S13" si="4">RANK(R8,R$8:R$13,0)</f>
        <v>6</v>
      </c>
    </row>
    <row r="9" spans="1:20" x14ac:dyDescent="0.3">
      <c r="A9" s="63" t="s">
        <v>767</v>
      </c>
      <c r="B9" s="64">
        <f>VLOOKUP($A9,'Return Data'!$B$7:$R$2843,3,0)</f>
        <v>44452</v>
      </c>
      <c r="C9" s="65">
        <f>VLOOKUP($A9,'Return Data'!$B$7:$R$2843,4,0)</f>
        <v>26.41</v>
      </c>
      <c r="D9" s="65">
        <f>VLOOKUP($A9,'Return Data'!$B$7:$R$2843,10,0)</f>
        <v>9.8129000000000008</v>
      </c>
      <c r="E9" s="66">
        <f t="shared" si="0"/>
        <v>4</v>
      </c>
      <c r="F9" s="65">
        <f>VLOOKUP($A9,'Return Data'!$B$7:$R$2843,11,0)</f>
        <v>22.1554</v>
      </c>
      <c r="G9" s="66">
        <f t="shared" si="1"/>
        <v>3</v>
      </c>
      <c r="H9" s="65">
        <f>VLOOKUP($A9,'Return Data'!$B$7:$R$2843,12,0)</f>
        <v>41.989199999999997</v>
      </c>
      <c r="I9" s="66">
        <f t="shared" si="2"/>
        <v>2</v>
      </c>
      <c r="J9" s="65">
        <f>VLOOKUP($A9,'Return Data'!$B$7:$R$2843,13,0)</f>
        <v>69.839200000000005</v>
      </c>
      <c r="K9" s="66">
        <f t="shared" si="3"/>
        <v>2</v>
      </c>
      <c r="L9" s="65">
        <f>VLOOKUP($A9,'Return Data'!$B$7:$R$2843,17,0)</f>
        <v>27.717199999999998</v>
      </c>
      <c r="M9" s="66">
        <f>RANK(L9,L$8:L$13,0)</f>
        <v>5</v>
      </c>
      <c r="N9" s="65">
        <f>VLOOKUP($A9,'Return Data'!$B$7:$R$2843,14,0)</f>
        <v>13.5002</v>
      </c>
      <c r="O9" s="66">
        <f>RANK(N9,N$8:N$13,0)</f>
        <v>5</v>
      </c>
      <c r="P9" s="65">
        <f>VLOOKUP($A9,'Return Data'!$B$7:$R$2843,15,0)</f>
        <v>13.5837</v>
      </c>
      <c r="Q9" s="66">
        <f>RANK(P9,P$8:P$13,0)</f>
        <v>4</v>
      </c>
      <c r="R9" s="65">
        <f>VLOOKUP($A9,'Return Data'!$B$7:$R$2843,16,0)</f>
        <v>14.158099999999999</v>
      </c>
      <c r="S9" s="67">
        <f t="shared" si="4"/>
        <v>5</v>
      </c>
    </row>
    <row r="10" spans="1:20" x14ac:dyDescent="0.3">
      <c r="A10" s="63" t="s">
        <v>768</v>
      </c>
      <c r="B10" s="64">
        <f>VLOOKUP($A10,'Return Data'!$B$7:$R$2843,3,0)</f>
        <v>44452</v>
      </c>
      <c r="C10" s="65">
        <f>VLOOKUP($A10,'Return Data'!$B$7:$R$2843,4,0)</f>
        <v>17.420000000000002</v>
      </c>
      <c r="D10" s="65">
        <f>VLOOKUP($A10,'Return Data'!$B$7:$R$2843,10,0)</f>
        <v>9.7668999999999997</v>
      </c>
      <c r="E10" s="66">
        <f t="shared" si="0"/>
        <v>5</v>
      </c>
      <c r="F10" s="65">
        <f>VLOOKUP($A10,'Return Data'!$B$7:$R$2843,11,0)</f>
        <v>18.745699999999999</v>
      </c>
      <c r="G10" s="66">
        <f t="shared" si="1"/>
        <v>6</v>
      </c>
      <c r="H10" s="65">
        <f>VLOOKUP($A10,'Return Data'!$B$7:$R$2843,12,0)</f>
        <v>29.903099999999998</v>
      </c>
      <c r="I10" s="66">
        <f t="shared" si="2"/>
        <v>6</v>
      </c>
      <c r="J10" s="65">
        <f>VLOOKUP($A10,'Return Data'!$B$7:$R$2843,13,0)</f>
        <v>48.634799999999998</v>
      </c>
      <c r="K10" s="66">
        <f t="shared" si="3"/>
        <v>6</v>
      </c>
      <c r="L10" s="65"/>
      <c r="M10" s="66"/>
      <c r="N10" s="65"/>
      <c r="O10" s="66"/>
      <c r="P10" s="65"/>
      <c r="Q10" s="66"/>
      <c r="R10" s="65">
        <f>VLOOKUP($A10,'Return Data'!$B$7:$R$2843,16,0)</f>
        <v>22.531400000000001</v>
      </c>
      <c r="S10" s="67">
        <f t="shared" si="4"/>
        <v>1</v>
      </c>
    </row>
    <row r="11" spans="1:20" x14ac:dyDescent="0.3">
      <c r="A11" s="63" t="s">
        <v>771</v>
      </c>
      <c r="B11" s="64">
        <f>VLOOKUP($A11,'Return Data'!$B$7:$R$2843,3,0)</f>
        <v>44452</v>
      </c>
      <c r="C11" s="65">
        <f>VLOOKUP($A11,'Return Data'!$B$7:$R$2843,4,0)</f>
        <v>90.16</v>
      </c>
      <c r="D11" s="65">
        <f>VLOOKUP($A11,'Return Data'!$B$7:$R$2843,10,0)</f>
        <v>12.125400000000001</v>
      </c>
      <c r="E11" s="66">
        <f t="shared" si="0"/>
        <v>2</v>
      </c>
      <c r="F11" s="65">
        <f>VLOOKUP($A11,'Return Data'!$B$7:$R$2843,11,0)</f>
        <v>21.936699999999998</v>
      </c>
      <c r="G11" s="66">
        <f t="shared" si="1"/>
        <v>4</v>
      </c>
      <c r="H11" s="65">
        <f>VLOOKUP($A11,'Return Data'!$B$7:$R$2843,12,0)</f>
        <v>35.721800000000002</v>
      </c>
      <c r="I11" s="66">
        <f t="shared" si="2"/>
        <v>5</v>
      </c>
      <c r="J11" s="65">
        <f>VLOOKUP($A11,'Return Data'!$B$7:$R$2843,13,0)</f>
        <v>57.898400000000002</v>
      </c>
      <c r="K11" s="66">
        <f t="shared" si="3"/>
        <v>4</v>
      </c>
      <c r="L11" s="65">
        <f>VLOOKUP($A11,'Return Data'!$B$7:$R$2843,17,0)</f>
        <v>31.815999999999999</v>
      </c>
      <c r="M11" s="66">
        <f>RANK(L11,L$8:L$13,0)</f>
        <v>2</v>
      </c>
      <c r="N11" s="65">
        <f>VLOOKUP($A11,'Return Data'!$B$7:$R$2843,14,0)</f>
        <v>16.920400000000001</v>
      </c>
      <c r="O11" s="66">
        <f>RANK(N11,N$8:N$13,0)</f>
        <v>3</v>
      </c>
      <c r="P11" s="65">
        <f>VLOOKUP($A11,'Return Data'!$B$7:$R$2843,15,0)</f>
        <v>17.634599999999999</v>
      </c>
      <c r="Q11" s="66">
        <f>RANK(P11,P$8:P$13,0)</f>
        <v>1</v>
      </c>
      <c r="R11" s="65">
        <f>VLOOKUP($A11,'Return Data'!$B$7:$R$2843,16,0)</f>
        <v>15.1249</v>
      </c>
      <c r="S11" s="67">
        <f t="shared" si="4"/>
        <v>3</v>
      </c>
    </row>
    <row r="12" spans="1:20" x14ac:dyDescent="0.3">
      <c r="A12" s="63" t="s">
        <v>773</v>
      </c>
      <c r="B12" s="64">
        <f>VLOOKUP($A12,'Return Data'!$B$7:$R$2843,3,0)</f>
        <v>44452</v>
      </c>
      <c r="C12" s="65">
        <f>VLOOKUP($A12,'Return Data'!$B$7:$R$2843,4,0)</f>
        <v>82.102699999999999</v>
      </c>
      <c r="D12" s="65">
        <f>VLOOKUP($A12,'Return Data'!$B$7:$R$2843,10,0)</f>
        <v>7.3170999999999999</v>
      </c>
      <c r="E12" s="66">
        <f t="shared" si="0"/>
        <v>6</v>
      </c>
      <c r="F12" s="65">
        <f>VLOOKUP($A12,'Return Data'!$B$7:$R$2843,11,0)</f>
        <v>20.7517</v>
      </c>
      <c r="G12" s="66">
        <f t="shared" si="1"/>
        <v>5</v>
      </c>
      <c r="H12" s="65">
        <f>VLOOKUP($A12,'Return Data'!$B$7:$R$2843,12,0)</f>
        <v>43.042999999999999</v>
      </c>
      <c r="I12" s="66">
        <f t="shared" si="2"/>
        <v>1</v>
      </c>
      <c r="J12" s="65">
        <f>VLOOKUP($A12,'Return Data'!$B$7:$R$2843,13,0)</f>
        <v>72.727400000000003</v>
      </c>
      <c r="K12" s="66">
        <f t="shared" si="3"/>
        <v>1</v>
      </c>
      <c r="L12" s="65">
        <f>VLOOKUP($A12,'Return Data'!$B$7:$R$2843,17,0)</f>
        <v>31.942299999999999</v>
      </c>
      <c r="M12" s="66">
        <f>RANK(L12,L$8:L$13,0)</f>
        <v>1</v>
      </c>
      <c r="N12" s="65">
        <f>VLOOKUP($A12,'Return Data'!$B$7:$R$2843,14,0)</f>
        <v>19.083100000000002</v>
      </c>
      <c r="O12" s="66">
        <f>RANK(N12,N$8:N$13,0)</f>
        <v>1</v>
      </c>
      <c r="P12" s="65">
        <f>VLOOKUP($A12,'Return Data'!$B$7:$R$2843,15,0)</f>
        <v>16.654499999999999</v>
      </c>
      <c r="Q12" s="66">
        <f>RANK(P12,P$8:P$13,0)</f>
        <v>3</v>
      </c>
      <c r="R12" s="65">
        <f>VLOOKUP($A12,'Return Data'!$B$7:$R$2843,16,0)</f>
        <v>15.5273</v>
      </c>
      <c r="S12" s="67">
        <f t="shared" si="4"/>
        <v>2</v>
      </c>
    </row>
    <row r="13" spans="1:20" x14ac:dyDescent="0.3">
      <c r="A13" s="63" t="s">
        <v>774</v>
      </c>
      <c r="B13" s="64">
        <f>VLOOKUP($A13,'Return Data'!$B$7:$R$2843,3,0)</f>
        <v>44452</v>
      </c>
      <c r="C13" s="65">
        <f>VLOOKUP($A13,'Return Data'!$B$7:$R$2843,4,0)</f>
        <v>113.5284</v>
      </c>
      <c r="D13" s="65">
        <f>VLOOKUP($A13,'Return Data'!$B$7:$R$2843,10,0)</f>
        <v>14.3881</v>
      </c>
      <c r="E13" s="66">
        <f t="shared" si="0"/>
        <v>1</v>
      </c>
      <c r="F13" s="65">
        <f>VLOOKUP($A13,'Return Data'!$B$7:$R$2843,11,0)</f>
        <v>28.202200000000001</v>
      </c>
      <c r="G13" s="66">
        <f t="shared" si="1"/>
        <v>1</v>
      </c>
      <c r="H13" s="65">
        <f>VLOOKUP($A13,'Return Data'!$B$7:$R$2843,12,0)</f>
        <v>41.892400000000002</v>
      </c>
      <c r="I13" s="66">
        <f t="shared" si="2"/>
        <v>3</v>
      </c>
      <c r="J13" s="65">
        <f>VLOOKUP($A13,'Return Data'!$B$7:$R$2843,13,0)</f>
        <v>63.146000000000001</v>
      </c>
      <c r="K13" s="66">
        <f t="shared" si="3"/>
        <v>3</v>
      </c>
      <c r="L13" s="65">
        <f>VLOOKUP($A13,'Return Data'!$B$7:$R$2843,17,0)</f>
        <v>31.179099999999998</v>
      </c>
      <c r="M13" s="66">
        <f>RANK(L13,L$8:L$13,0)</f>
        <v>3</v>
      </c>
      <c r="N13" s="65">
        <f>VLOOKUP($A13,'Return Data'!$B$7:$R$2843,14,0)</f>
        <v>18.1249</v>
      </c>
      <c r="O13" s="66">
        <f>RANK(N13,N$8:N$13,0)</f>
        <v>2</v>
      </c>
      <c r="P13" s="65">
        <f>VLOOKUP($A13,'Return Data'!$B$7:$R$2843,15,0)</f>
        <v>17.006599999999999</v>
      </c>
      <c r="Q13" s="66">
        <f>RANK(P13,P$8:P$13,0)</f>
        <v>2</v>
      </c>
      <c r="R13" s="65">
        <f>VLOOKUP($A13,'Return Data'!$B$7:$R$2843,16,0)</f>
        <v>14.550800000000001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10.567500000000001</v>
      </c>
      <c r="E15" s="74"/>
      <c r="F15" s="75">
        <f>AVERAGE(F8:F13)</f>
        <v>23.094566666666665</v>
      </c>
      <c r="G15" s="74"/>
      <c r="H15" s="75">
        <f>AVERAGE(H8:H13)</f>
        <v>38.160400000000003</v>
      </c>
      <c r="I15" s="74"/>
      <c r="J15" s="75">
        <f>AVERAGE(J8:J13)</f>
        <v>61.554400000000008</v>
      </c>
      <c r="K15" s="74"/>
      <c r="L15" s="75">
        <f>AVERAGE(L8:L13)</f>
        <v>30.41264</v>
      </c>
      <c r="M15" s="74"/>
      <c r="N15" s="75">
        <f>AVERAGE(N8:N13)</f>
        <v>16.286999999999999</v>
      </c>
      <c r="O15" s="74"/>
      <c r="P15" s="75">
        <f>AVERAGE(P8:P13)</f>
        <v>15.410259999999999</v>
      </c>
      <c r="Q15" s="74"/>
      <c r="R15" s="75">
        <f>AVERAGE(R8:R13)</f>
        <v>15.736316666666665</v>
      </c>
      <c r="S15" s="76"/>
    </row>
    <row r="16" spans="1:20" x14ac:dyDescent="0.3">
      <c r="A16" s="73" t="s">
        <v>28</v>
      </c>
      <c r="B16" s="74"/>
      <c r="C16" s="74"/>
      <c r="D16" s="75">
        <f>MIN(D8:D13)</f>
        <v>7.3170999999999999</v>
      </c>
      <c r="E16" s="74"/>
      <c r="F16" s="75">
        <f>MIN(F8:F13)</f>
        <v>18.745699999999999</v>
      </c>
      <c r="G16" s="74"/>
      <c r="H16" s="75">
        <f>MIN(H8:H13)</f>
        <v>29.903099999999998</v>
      </c>
      <c r="I16" s="74"/>
      <c r="J16" s="75">
        <f>MIN(J8:J13)</f>
        <v>48.634799999999998</v>
      </c>
      <c r="K16" s="74"/>
      <c r="L16" s="75">
        <f>MIN(L8:L13)</f>
        <v>27.717199999999998</v>
      </c>
      <c r="M16" s="74"/>
      <c r="N16" s="75">
        <f>MIN(N8:N13)</f>
        <v>13.5002</v>
      </c>
      <c r="O16" s="74"/>
      <c r="P16" s="75">
        <f>MIN(P8:P13)</f>
        <v>12.171900000000001</v>
      </c>
      <c r="Q16" s="74"/>
      <c r="R16" s="75">
        <f>MIN(R8:R13)</f>
        <v>12.525399999999999</v>
      </c>
      <c r="S16" s="76"/>
    </row>
    <row r="17" spans="1:19" ht="15" thickBot="1" x14ac:dyDescent="0.35">
      <c r="A17" s="77" t="s">
        <v>29</v>
      </c>
      <c r="B17" s="78"/>
      <c r="C17" s="78"/>
      <c r="D17" s="79">
        <f>MAX(D8:D13)</f>
        <v>14.3881</v>
      </c>
      <c r="E17" s="78"/>
      <c r="F17" s="79">
        <f>MAX(F8:F13)</f>
        <v>28.202200000000001</v>
      </c>
      <c r="G17" s="78"/>
      <c r="H17" s="79">
        <f>MAX(H8:H13)</f>
        <v>43.042999999999999</v>
      </c>
      <c r="I17" s="78"/>
      <c r="J17" s="79">
        <f>MAX(J8:J13)</f>
        <v>72.727400000000003</v>
      </c>
      <c r="K17" s="78"/>
      <c r="L17" s="79">
        <f>MAX(L8:L13)</f>
        <v>31.942299999999999</v>
      </c>
      <c r="M17" s="78"/>
      <c r="N17" s="79">
        <f>MAX(N8:N13)</f>
        <v>19.083100000000002</v>
      </c>
      <c r="O17" s="78"/>
      <c r="P17" s="79">
        <f>MAX(P8:P13)</f>
        <v>17.634599999999999</v>
      </c>
      <c r="Q17" s="78"/>
      <c r="R17" s="79">
        <f>MAX(R8:R13)</f>
        <v>22.531400000000001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44452</v>
      </c>
      <c r="C8" s="65">
        <f>VLOOKUP($A8,'Return Data'!$B$7:$R$2843,4,0)</f>
        <v>250.09</v>
      </c>
      <c r="D8" s="65">
        <f>VLOOKUP($A8,'Return Data'!$B$7:$R$2843,10,0)</f>
        <v>9.8186</v>
      </c>
      <c r="E8" s="66">
        <f t="shared" ref="E8:E13" si="0">RANK(D8,D$8:D$13,0)</f>
        <v>3</v>
      </c>
      <c r="F8" s="65">
        <f>VLOOKUP($A8,'Return Data'!$B$7:$R$2843,11,0)</f>
        <v>26.384699999999999</v>
      </c>
      <c r="G8" s="66">
        <f t="shared" ref="G8:G13" si="1">RANK(F8,F$8:F$13,0)</f>
        <v>2</v>
      </c>
      <c r="H8" s="65">
        <f>VLOOKUP($A8,'Return Data'!$B$7:$R$2843,12,0)</f>
        <v>35.778300000000002</v>
      </c>
      <c r="I8" s="66">
        <f t="shared" ref="I8:I13" si="2">RANK(H8,H$8:H$13,0)</f>
        <v>4</v>
      </c>
      <c r="J8" s="65">
        <f>VLOOKUP($A8,'Return Data'!$B$7:$R$2843,13,0)</f>
        <v>56.062399999999997</v>
      </c>
      <c r="K8" s="66">
        <f t="shared" ref="K8:K13" si="3">RANK(J8,J$8:J$13,0)</f>
        <v>5</v>
      </c>
      <c r="L8" s="65">
        <f>VLOOKUP($A8,'Return Data'!$B$7:$R$2843,17,0)</f>
        <v>28.5565</v>
      </c>
      <c r="M8" s="66">
        <f>RANK(L8,L$8:L$13,0)</f>
        <v>4</v>
      </c>
      <c r="N8" s="65">
        <f>VLOOKUP($A8,'Return Data'!$B$7:$R$2843,14,0)</f>
        <v>13.0541</v>
      </c>
      <c r="O8" s="66">
        <f>RANK(N8,N$8:N$13,0)</f>
        <v>4</v>
      </c>
      <c r="P8" s="65">
        <f>VLOOKUP($A8,'Return Data'!$B$7:$R$2843,15,0)</f>
        <v>11.374700000000001</v>
      </c>
      <c r="Q8" s="66">
        <f>RANK(P8,P$8:P$13,0)</f>
        <v>5</v>
      </c>
      <c r="R8" s="65">
        <f>VLOOKUP($A8,'Return Data'!$B$7:$R$2843,16,0)</f>
        <v>18.892800000000001</v>
      </c>
      <c r="S8" s="67">
        <f t="shared" ref="S8:S13" si="4">RANK(R8,R$8:R$13,0)</f>
        <v>2</v>
      </c>
    </row>
    <row r="9" spans="1:20" x14ac:dyDescent="0.3">
      <c r="A9" s="63" t="s">
        <v>766</v>
      </c>
      <c r="B9" s="64">
        <f>VLOOKUP($A9,'Return Data'!$B$7:$R$2843,3,0)</f>
        <v>44452</v>
      </c>
      <c r="C9" s="65">
        <f>VLOOKUP($A9,'Return Data'!$B$7:$R$2843,4,0)</f>
        <v>24.97</v>
      </c>
      <c r="D9" s="65">
        <f>VLOOKUP($A9,'Return Data'!$B$7:$R$2843,10,0)</f>
        <v>9.4695</v>
      </c>
      <c r="E9" s="66">
        <f t="shared" si="0"/>
        <v>4</v>
      </c>
      <c r="F9" s="65">
        <f>VLOOKUP($A9,'Return Data'!$B$7:$R$2843,11,0)</f>
        <v>21.567699999999999</v>
      </c>
      <c r="G9" s="66">
        <f t="shared" si="1"/>
        <v>4</v>
      </c>
      <c r="H9" s="65">
        <f>VLOOKUP($A9,'Return Data'!$B$7:$R$2843,12,0)</f>
        <v>40.914200000000001</v>
      </c>
      <c r="I9" s="66">
        <f t="shared" si="2"/>
        <v>3</v>
      </c>
      <c r="J9" s="65">
        <f>VLOOKUP($A9,'Return Data'!$B$7:$R$2843,13,0)</f>
        <v>68.261499999999998</v>
      </c>
      <c r="K9" s="66">
        <f t="shared" si="3"/>
        <v>2</v>
      </c>
      <c r="L9" s="65">
        <f>VLOOKUP($A9,'Return Data'!$B$7:$R$2843,17,0)</f>
        <v>26.5974</v>
      </c>
      <c r="M9" s="66">
        <f>RANK(L9,L$8:L$13,0)</f>
        <v>5</v>
      </c>
      <c r="N9" s="65">
        <f>VLOOKUP($A9,'Return Data'!$B$7:$R$2843,14,0)</f>
        <v>12.555400000000001</v>
      </c>
      <c r="O9" s="66">
        <f>RANK(N9,N$8:N$13,0)</f>
        <v>5</v>
      </c>
      <c r="P9" s="65">
        <f>VLOOKUP($A9,'Return Data'!$B$7:$R$2843,15,0)</f>
        <v>12.6755</v>
      </c>
      <c r="Q9" s="66">
        <f>RANK(P9,P$8:P$13,0)</f>
        <v>4</v>
      </c>
      <c r="R9" s="65">
        <f>VLOOKUP($A9,'Return Data'!$B$7:$R$2843,16,0)</f>
        <v>13.2887</v>
      </c>
      <c r="S9" s="67">
        <f t="shared" si="4"/>
        <v>6</v>
      </c>
    </row>
    <row r="10" spans="1:20" x14ac:dyDescent="0.3">
      <c r="A10" s="63" t="s">
        <v>769</v>
      </c>
      <c r="B10" s="64">
        <f>VLOOKUP($A10,'Return Data'!$B$7:$R$2843,3,0)</f>
        <v>44452</v>
      </c>
      <c r="C10" s="65">
        <f>VLOOKUP($A10,'Return Data'!$B$7:$R$2843,4,0)</f>
        <v>16.78</v>
      </c>
      <c r="D10" s="65">
        <f>VLOOKUP($A10,'Return Data'!$B$7:$R$2843,10,0)</f>
        <v>9.4586000000000006</v>
      </c>
      <c r="E10" s="66">
        <f t="shared" si="0"/>
        <v>5</v>
      </c>
      <c r="F10" s="65">
        <f>VLOOKUP($A10,'Return Data'!$B$7:$R$2843,11,0)</f>
        <v>18.169</v>
      </c>
      <c r="G10" s="66">
        <f t="shared" si="1"/>
        <v>6</v>
      </c>
      <c r="H10" s="65">
        <f>VLOOKUP($A10,'Return Data'!$B$7:$R$2843,12,0)</f>
        <v>28.977699999999999</v>
      </c>
      <c r="I10" s="66">
        <f t="shared" si="2"/>
        <v>6</v>
      </c>
      <c r="J10" s="65">
        <f>VLOOKUP($A10,'Return Data'!$B$7:$R$2843,13,0)</f>
        <v>47.192999999999998</v>
      </c>
      <c r="K10" s="66">
        <f t="shared" si="3"/>
        <v>6</v>
      </c>
      <c r="L10" s="65"/>
      <c r="M10" s="66"/>
      <c r="N10" s="65"/>
      <c r="O10" s="66"/>
      <c r="P10" s="65"/>
      <c r="Q10" s="66"/>
      <c r="R10" s="65">
        <f>VLOOKUP($A10,'Return Data'!$B$7:$R$2843,16,0)</f>
        <v>20.863700000000001</v>
      </c>
      <c r="S10" s="67">
        <f t="shared" si="4"/>
        <v>1</v>
      </c>
    </row>
    <row r="11" spans="1:20" x14ac:dyDescent="0.3">
      <c r="A11" s="63" t="s">
        <v>770</v>
      </c>
      <c r="B11" s="64">
        <f>VLOOKUP($A11,'Return Data'!$B$7:$R$2843,3,0)</f>
        <v>44452</v>
      </c>
      <c r="C11" s="65">
        <f>VLOOKUP($A11,'Return Data'!$B$7:$R$2843,4,0)</f>
        <v>86.19</v>
      </c>
      <c r="D11" s="65">
        <f>VLOOKUP($A11,'Return Data'!$B$7:$R$2843,10,0)</f>
        <v>11.9932</v>
      </c>
      <c r="E11" s="66">
        <f t="shared" si="0"/>
        <v>2</v>
      </c>
      <c r="F11" s="65">
        <f>VLOOKUP($A11,'Return Data'!$B$7:$R$2843,11,0)</f>
        <v>21.651399999999999</v>
      </c>
      <c r="G11" s="66">
        <f t="shared" si="1"/>
        <v>3</v>
      </c>
      <c r="H11" s="65">
        <f>VLOOKUP($A11,'Return Data'!$B$7:$R$2843,12,0)</f>
        <v>35.2637</v>
      </c>
      <c r="I11" s="66">
        <f t="shared" si="2"/>
        <v>5</v>
      </c>
      <c r="J11" s="65">
        <f>VLOOKUP($A11,'Return Data'!$B$7:$R$2843,13,0)</f>
        <v>57.195</v>
      </c>
      <c r="K11" s="66">
        <f t="shared" si="3"/>
        <v>4</v>
      </c>
      <c r="L11" s="65">
        <f>VLOOKUP($A11,'Return Data'!$B$7:$R$2843,17,0)</f>
        <v>31.1661</v>
      </c>
      <c r="M11" s="66">
        <f>RANK(L11,L$8:L$13,0)</f>
        <v>1</v>
      </c>
      <c r="N11" s="65">
        <f>VLOOKUP($A11,'Return Data'!$B$7:$R$2843,14,0)</f>
        <v>16.234200000000001</v>
      </c>
      <c r="O11" s="66">
        <f>RANK(N11,N$8:N$13,0)</f>
        <v>3</v>
      </c>
      <c r="P11" s="65">
        <f>VLOOKUP($A11,'Return Data'!$B$7:$R$2843,15,0)</f>
        <v>17.046700000000001</v>
      </c>
      <c r="Q11" s="66">
        <f>RANK(P11,P$8:P$13,0)</f>
        <v>1</v>
      </c>
      <c r="R11" s="65">
        <f>VLOOKUP($A11,'Return Data'!$B$7:$R$2843,16,0)</f>
        <v>13.5733</v>
      </c>
      <c r="S11" s="67">
        <f t="shared" si="4"/>
        <v>5</v>
      </c>
    </row>
    <row r="12" spans="1:20" x14ac:dyDescent="0.3">
      <c r="A12" s="63" t="s">
        <v>772</v>
      </c>
      <c r="B12" s="64">
        <f>VLOOKUP($A12,'Return Data'!$B$7:$R$2843,3,0)</f>
        <v>44452</v>
      </c>
      <c r="C12" s="65">
        <f>VLOOKUP($A12,'Return Data'!$B$7:$R$2843,4,0)</f>
        <v>77.3429</v>
      </c>
      <c r="D12" s="65">
        <f>VLOOKUP($A12,'Return Data'!$B$7:$R$2843,10,0)</f>
        <v>7.1245000000000003</v>
      </c>
      <c r="E12" s="66">
        <f t="shared" si="0"/>
        <v>6</v>
      </c>
      <c r="F12" s="65">
        <f>VLOOKUP($A12,'Return Data'!$B$7:$R$2843,11,0)</f>
        <v>20.3217</v>
      </c>
      <c r="G12" s="66">
        <f t="shared" si="1"/>
        <v>5</v>
      </c>
      <c r="H12" s="65">
        <f>VLOOKUP($A12,'Return Data'!$B$7:$R$2843,12,0)</f>
        <v>42.243699999999997</v>
      </c>
      <c r="I12" s="66">
        <f t="shared" si="2"/>
        <v>1</v>
      </c>
      <c r="J12" s="65">
        <f>VLOOKUP($A12,'Return Data'!$B$7:$R$2843,13,0)</f>
        <v>71.346100000000007</v>
      </c>
      <c r="K12" s="66">
        <f t="shared" si="3"/>
        <v>1</v>
      </c>
      <c r="L12" s="65">
        <f>VLOOKUP($A12,'Return Data'!$B$7:$R$2843,17,0)</f>
        <v>30.718800000000002</v>
      </c>
      <c r="M12" s="66">
        <f>RANK(L12,L$8:L$13,0)</f>
        <v>2</v>
      </c>
      <c r="N12" s="65">
        <f>VLOOKUP($A12,'Return Data'!$B$7:$R$2843,14,0)</f>
        <v>18.110800000000001</v>
      </c>
      <c r="O12" s="66">
        <f>RANK(N12,N$8:N$13,0)</f>
        <v>1</v>
      </c>
      <c r="P12" s="65">
        <f>VLOOKUP($A12,'Return Data'!$B$7:$R$2843,15,0)</f>
        <v>15.7515</v>
      </c>
      <c r="Q12" s="66">
        <f>RANK(P12,P$8:P$13,0)</f>
        <v>3</v>
      </c>
      <c r="R12" s="65">
        <f>VLOOKUP($A12,'Return Data'!$B$7:$R$2843,16,0)</f>
        <v>14.2713</v>
      </c>
      <c r="S12" s="67">
        <f t="shared" si="4"/>
        <v>4</v>
      </c>
    </row>
    <row r="13" spans="1:20" x14ac:dyDescent="0.3">
      <c r="A13" s="63" t="s">
        <v>775</v>
      </c>
      <c r="B13" s="64">
        <f>VLOOKUP($A13,'Return Data'!$B$7:$R$2843,3,0)</f>
        <v>44452</v>
      </c>
      <c r="C13" s="65">
        <f>VLOOKUP($A13,'Return Data'!$B$7:$R$2843,4,0)</f>
        <v>107.67019999999999</v>
      </c>
      <c r="D13" s="65">
        <f>VLOOKUP($A13,'Return Data'!$B$7:$R$2843,10,0)</f>
        <v>14.217499999999999</v>
      </c>
      <c r="E13" s="66">
        <f t="shared" si="0"/>
        <v>1</v>
      </c>
      <c r="F13" s="65">
        <f>VLOOKUP($A13,'Return Data'!$B$7:$R$2843,11,0)</f>
        <v>27.83</v>
      </c>
      <c r="G13" s="66">
        <f t="shared" si="1"/>
        <v>1</v>
      </c>
      <c r="H13" s="65">
        <f>VLOOKUP($A13,'Return Data'!$B$7:$R$2843,12,0)</f>
        <v>41.277799999999999</v>
      </c>
      <c r="I13" s="66">
        <f t="shared" si="2"/>
        <v>2</v>
      </c>
      <c r="J13" s="65">
        <f>VLOOKUP($A13,'Return Data'!$B$7:$R$2843,13,0)</f>
        <v>62.206899999999997</v>
      </c>
      <c r="K13" s="66">
        <f t="shared" si="3"/>
        <v>3</v>
      </c>
      <c r="L13" s="65">
        <f>VLOOKUP($A13,'Return Data'!$B$7:$R$2843,17,0)</f>
        <v>30.4482</v>
      </c>
      <c r="M13" s="66">
        <f>RANK(L13,L$8:L$13,0)</f>
        <v>3</v>
      </c>
      <c r="N13" s="65">
        <f>VLOOKUP($A13,'Return Data'!$B$7:$R$2843,14,0)</f>
        <v>17.441199999999998</v>
      </c>
      <c r="O13" s="66">
        <f>RANK(N13,N$8:N$13,0)</f>
        <v>2</v>
      </c>
      <c r="P13" s="65">
        <f>VLOOKUP($A13,'Return Data'!$B$7:$R$2843,15,0)</f>
        <v>16.303100000000001</v>
      </c>
      <c r="Q13" s="66">
        <f>RANK(P13,P$8:P$13,0)</f>
        <v>2</v>
      </c>
      <c r="R13" s="65">
        <f>VLOOKUP($A13,'Return Data'!$B$7:$R$2843,16,0)</f>
        <v>15.618499999999999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10.346983333333332</v>
      </c>
      <c r="E15" s="74"/>
      <c r="F15" s="75">
        <f>AVERAGE(F8:F13)</f>
        <v>22.654083333333329</v>
      </c>
      <c r="G15" s="74"/>
      <c r="H15" s="75">
        <f>AVERAGE(H8:H13)</f>
        <v>37.409233333333333</v>
      </c>
      <c r="I15" s="74"/>
      <c r="J15" s="75">
        <f>AVERAGE(J8:J13)</f>
        <v>60.377483333333338</v>
      </c>
      <c r="K15" s="74"/>
      <c r="L15" s="75">
        <f>AVERAGE(L8:L13)</f>
        <v>29.497399999999999</v>
      </c>
      <c r="M15" s="74"/>
      <c r="N15" s="75">
        <f>AVERAGE(N8:N13)</f>
        <v>15.479139999999997</v>
      </c>
      <c r="O15" s="74"/>
      <c r="P15" s="75">
        <f>AVERAGE(P8:P13)</f>
        <v>14.6303</v>
      </c>
      <c r="Q15" s="74"/>
      <c r="R15" s="75">
        <f>AVERAGE(R8:R13)</f>
        <v>16.084716666666665</v>
      </c>
      <c r="S15" s="76"/>
    </row>
    <row r="16" spans="1:20" x14ac:dyDescent="0.3">
      <c r="A16" s="73" t="s">
        <v>28</v>
      </c>
      <c r="B16" s="74"/>
      <c r="C16" s="74"/>
      <c r="D16" s="75">
        <f>MIN(D8:D13)</f>
        <v>7.1245000000000003</v>
      </c>
      <c r="E16" s="74"/>
      <c r="F16" s="75">
        <f>MIN(F8:F13)</f>
        <v>18.169</v>
      </c>
      <c r="G16" s="74"/>
      <c r="H16" s="75">
        <f>MIN(H8:H13)</f>
        <v>28.977699999999999</v>
      </c>
      <c r="I16" s="74"/>
      <c r="J16" s="75">
        <f>MIN(J8:J13)</f>
        <v>47.192999999999998</v>
      </c>
      <c r="K16" s="74"/>
      <c r="L16" s="75">
        <f>MIN(L8:L13)</f>
        <v>26.5974</v>
      </c>
      <c r="M16" s="74"/>
      <c r="N16" s="75">
        <f>MIN(N8:N13)</f>
        <v>12.555400000000001</v>
      </c>
      <c r="O16" s="74"/>
      <c r="P16" s="75">
        <f>MIN(P8:P13)</f>
        <v>11.374700000000001</v>
      </c>
      <c r="Q16" s="74"/>
      <c r="R16" s="75">
        <f>MIN(R8:R13)</f>
        <v>13.2887</v>
      </c>
      <c r="S16" s="76"/>
    </row>
    <row r="17" spans="1:19" ht="15" thickBot="1" x14ac:dyDescent="0.35">
      <c r="A17" s="77" t="s">
        <v>29</v>
      </c>
      <c r="B17" s="78"/>
      <c r="C17" s="78"/>
      <c r="D17" s="79">
        <f>MAX(D8:D13)</f>
        <v>14.217499999999999</v>
      </c>
      <c r="E17" s="78"/>
      <c r="F17" s="79">
        <f>MAX(F8:F13)</f>
        <v>27.83</v>
      </c>
      <c r="G17" s="78"/>
      <c r="H17" s="79">
        <f>MAX(H8:H13)</f>
        <v>42.243699999999997</v>
      </c>
      <c r="I17" s="78"/>
      <c r="J17" s="79">
        <f>MAX(J8:J13)</f>
        <v>71.346100000000007</v>
      </c>
      <c r="K17" s="78"/>
      <c r="L17" s="79">
        <f>MAX(L8:L13)</f>
        <v>31.1661</v>
      </c>
      <c r="M17" s="78"/>
      <c r="N17" s="79">
        <f>MAX(N8:N13)</f>
        <v>18.110800000000001</v>
      </c>
      <c r="O17" s="78"/>
      <c r="P17" s="79">
        <f>MAX(P8:P13)</f>
        <v>17.046700000000001</v>
      </c>
      <c r="Q17" s="78"/>
      <c r="R17" s="79">
        <f>MAX(R8:R13)</f>
        <v>20.863700000000001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44452</v>
      </c>
      <c r="C8" s="65">
        <f>VLOOKUP($A8,'Return Data'!$B$7:$R$2843,4,0)</f>
        <v>98.857799999999997</v>
      </c>
      <c r="D8" s="65">
        <f>VLOOKUP($A8,'Return Data'!$B$7:$R$2843,10,0)</f>
        <v>10.938599999999999</v>
      </c>
      <c r="E8" s="66">
        <f t="shared" ref="E8:E29" si="0">RANK(D8,D$8:D$29,0)</f>
        <v>11</v>
      </c>
      <c r="F8" s="65">
        <f>VLOOKUP($A8,'Return Data'!$B$7:$R$2843,11,0)</f>
        <v>18.174099999999999</v>
      </c>
      <c r="G8" s="66">
        <f t="shared" ref="G8:G29" si="1">RANK(F8,F$8:F$29,0)</f>
        <v>12</v>
      </c>
      <c r="H8" s="65">
        <f>VLOOKUP($A8,'Return Data'!$B$7:$R$2843,12,0)</f>
        <v>30.8368</v>
      </c>
      <c r="I8" s="66">
        <f t="shared" ref="I8:I27" si="2">RANK(H8,H$8:H$29,0)</f>
        <v>16</v>
      </c>
      <c r="J8" s="65">
        <f>VLOOKUP($A8,'Return Data'!$B$7:$R$2843,13,0)</f>
        <v>54.783299999999997</v>
      </c>
      <c r="K8" s="66">
        <f t="shared" ref="K8:K26" si="3">RANK(J8,J$8:J$29,0)</f>
        <v>14</v>
      </c>
      <c r="L8" s="65">
        <f>VLOOKUP($A8,'Return Data'!$B$7:$R$2843,17,0)</f>
        <v>26.947800000000001</v>
      </c>
      <c r="M8" s="66">
        <f t="shared" ref="M8:M26" si="4">RANK(L8,L$8:L$29,0)</f>
        <v>11</v>
      </c>
      <c r="N8" s="65">
        <f>VLOOKUP($A8,'Return Data'!$B$7:$R$2843,14,0)</f>
        <v>16.793600000000001</v>
      </c>
      <c r="O8" s="66">
        <f t="shared" ref="O8" si="5">RANK(N8,N$8:N$29,0)</f>
        <v>10</v>
      </c>
      <c r="P8" s="65">
        <f>VLOOKUP($A8,'Return Data'!$B$7:$R$2843,15,0)</f>
        <v>15.0075</v>
      </c>
      <c r="Q8" s="66">
        <f t="shared" ref="Q8" si="6">RANK(P8,P$8:P$29,0)</f>
        <v>11</v>
      </c>
      <c r="R8" s="65">
        <f>VLOOKUP($A8,'Return Data'!$B$7:$R$2843,16,0)</f>
        <v>16.467600000000001</v>
      </c>
      <c r="S8" s="67">
        <f t="shared" ref="S8:S29" si="7">RANK(R8,R$8:R$29,0)</f>
        <v>13</v>
      </c>
    </row>
    <row r="9" spans="1:20" x14ac:dyDescent="0.3">
      <c r="A9" s="63" t="s">
        <v>821</v>
      </c>
      <c r="B9" s="64">
        <f>VLOOKUP($A9,'Return Data'!$B$7:$R$2843,3,0)</f>
        <v>44452</v>
      </c>
      <c r="C9" s="65">
        <f>VLOOKUP($A9,'Return Data'!$B$7:$R$2843,4,0)</f>
        <v>52</v>
      </c>
      <c r="D9" s="65">
        <f>VLOOKUP($A9,'Return Data'!$B$7:$R$2843,10,0)</f>
        <v>14.3108</v>
      </c>
      <c r="E9" s="66">
        <f t="shared" si="0"/>
        <v>3</v>
      </c>
      <c r="F9" s="65">
        <f>VLOOKUP($A9,'Return Data'!$B$7:$R$2843,11,0)</f>
        <v>21.466899999999999</v>
      </c>
      <c r="G9" s="66">
        <f t="shared" si="1"/>
        <v>4</v>
      </c>
      <c r="H9" s="65">
        <f>VLOOKUP($A9,'Return Data'!$B$7:$R$2843,12,0)</f>
        <v>32.382899999999999</v>
      </c>
      <c r="I9" s="66">
        <f t="shared" si="2"/>
        <v>13</v>
      </c>
      <c r="J9" s="65">
        <f>VLOOKUP($A9,'Return Data'!$B$7:$R$2843,13,0)</f>
        <v>59.852400000000003</v>
      </c>
      <c r="K9" s="66">
        <f t="shared" si="3"/>
        <v>10</v>
      </c>
      <c r="L9" s="65">
        <f>VLOOKUP($A9,'Return Data'!$B$7:$R$2843,17,0)</f>
        <v>32.091200000000001</v>
      </c>
      <c r="M9" s="66">
        <f t="shared" si="4"/>
        <v>6</v>
      </c>
      <c r="N9" s="65">
        <f>VLOOKUP($A9,'Return Data'!$B$7:$R$2843,14,0)</f>
        <v>19.581299999999999</v>
      </c>
      <c r="O9" s="66">
        <f t="shared" ref="O9:O27" si="8">RANK(N9,N$8:N$29,0)</f>
        <v>4</v>
      </c>
      <c r="P9" s="65">
        <f>VLOOKUP($A9,'Return Data'!$B$7:$R$2843,15,0)</f>
        <v>20.192399999999999</v>
      </c>
      <c r="Q9" s="66">
        <f t="shared" ref="Q9:Q27" si="9">RANK(P9,P$8:P$29,0)</f>
        <v>1</v>
      </c>
      <c r="R9" s="65">
        <f>VLOOKUP($A9,'Return Data'!$B$7:$R$2843,16,0)</f>
        <v>18.740100000000002</v>
      </c>
      <c r="S9" s="67">
        <f t="shared" si="7"/>
        <v>8</v>
      </c>
    </row>
    <row r="10" spans="1:20" x14ac:dyDescent="0.3">
      <c r="A10" s="63" t="s">
        <v>823</v>
      </c>
      <c r="B10" s="64">
        <f>VLOOKUP($A10,'Return Data'!$B$7:$R$2843,3,0)</f>
        <v>44452</v>
      </c>
      <c r="C10" s="65">
        <f>VLOOKUP($A10,'Return Data'!$B$7:$R$2843,4,0)</f>
        <v>15.407999999999999</v>
      </c>
      <c r="D10" s="65">
        <f>VLOOKUP($A10,'Return Data'!$B$7:$R$2843,10,0)</f>
        <v>11.8142</v>
      </c>
      <c r="E10" s="66">
        <f t="shared" si="0"/>
        <v>9</v>
      </c>
      <c r="F10" s="65">
        <f>VLOOKUP($A10,'Return Data'!$B$7:$R$2843,11,0)</f>
        <v>17.295999999999999</v>
      </c>
      <c r="G10" s="66">
        <f t="shared" si="1"/>
        <v>15</v>
      </c>
      <c r="H10" s="65">
        <f>VLOOKUP($A10,'Return Data'!$B$7:$R$2843,12,0)</f>
        <v>28.55</v>
      </c>
      <c r="I10" s="66">
        <f t="shared" si="2"/>
        <v>19</v>
      </c>
      <c r="J10" s="65">
        <f>VLOOKUP($A10,'Return Data'!$B$7:$R$2843,13,0)</f>
        <v>51.221899999999998</v>
      </c>
      <c r="K10" s="66">
        <f t="shared" si="3"/>
        <v>17</v>
      </c>
      <c r="L10" s="65">
        <f>VLOOKUP($A10,'Return Data'!$B$7:$R$2843,17,0)</f>
        <v>26.872199999999999</v>
      </c>
      <c r="M10" s="66">
        <f t="shared" si="4"/>
        <v>12</v>
      </c>
      <c r="N10" s="65">
        <f>VLOOKUP($A10,'Return Data'!$B$7:$R$2843,14,0)</f>
        <v>17.370999999999999</v>
      </c>
      <c r="O10" s="66">
        <f t="shared" si="8"/>
        <v>9</v>
      </c>
      <c r="P10" s="65"/>
      <c r="Q10" s="66"/>
      <c r="R10" s="65">
        <f>VLOOKUP($A10,'Return Data'!$B$7:$R$2843,16,0)</f>
        <v>11.5975</v>
      </c>
      <c r="S10" s="67">
        <f t="shared" si="7"/>
        <v>22</v>
      </c>
    </row>
    <row r="11" spans="1:20" x14ac:dyDescent="0.3">
      <c r="A11" s="63" t="s">
        <v>825</v>
      </c>
      <c r="B11" s="64">
        <f>VLOOKUP($A11,'Return Data'!$B$7:$R$2843,3,0)</f>
        <v>44452</v>
      </c>
      <c r="C11" s="65">
        <f>VLOOKUP($A11,'Return Data'!$B$7:$R$2843,4,0)</f>
        <v>37.6</v>
      </c>
      <c r="D11" s="65">
        <f>VLOOKUP($A11,'Return Data'!$B$7:$R$2843,10,0)</f>
        <v>10.2445</v>
      </c>
      <c r="E11" s="66">
        <f t="shared" si="0"/>
        <v>12</v>
      </c>
      <c r="F11" s="65">
        <f>VLOOKUP($A11,'Return Data'!$B$7:$R$2843,11,0)</f>
        <v>18.694400000000002</v>
      </c>
      <c r="G11" s="66">
        <f t="shared" si="1"/>
        <v>10</v>
      </c>
      <c r="H11" s="65">
        <f>VLOOKUP($A11,'Return Data'!$B$7:$R$2843,12,0)</f>
        <v>31.234500000000001</v>
      </c>
      <c r="I11" s="66">
        <f t="shared" si="2"/>
        <v>15</v>
      </c>
      <c r="J11" s="65">
        <f>VLOOKUP($A11,'Return Data'!$B$7:$R$2843,13,0)</f>
        <v>52.982300000000002</v>
      </c>
      <c r="K11" s="66">
        <f t="shared" si="3"/>
        <v>15</v>
      </c>
      <c r="L11" s="65">
        <f>VLOOKUP($A11,'Return Data'!$B$7:$R$2843,17,0)</f>
        <v>26.383299999999998</v>
      </c>
      <c r="M11" s="66">
        <f t="shared" si="4"/>
        <v>15</v>
      </c>
      <c r="N11" s="65">
        <f>VLOOKUP($A11,'Return Data'!$B$7:$R$2843,14,0)</f>
        <v>16.157800000000002</v>
      </c>
      <c r="O11" s="66">
        <f t="shared" si="8"/>
        <v>12</v>
      </c>
      <c r="P11" s="65">
        <f>VLOOKUP($A11,'Return Data'!$B$7:$R$2843,15,0)</f>
        <v>13.473100000000001</v>
      </c>
      <c r="Q11" s="66">
        <f t="shared" si="9"/>
        <v>13</v>
      </c>
      <c r="R11" s="65">
        <f>VLOOKUP($A11,'Return Data'!$B$7:$R$2843,16,0)</f>
        <v>15.078900000000001</v>
      </c>
      <c r="S11" s="67">
        <f t="shared" si="7"/>
        <v>16</v>
      </c>
    </row>
    <row r="12" spans="1:20" x14ac:dyDescent="0.3">
      <c r="A12" s="63" t="s">
        <v>828</v>
      </c>
      <c r="B12" s="64">
        <f>VLOOKUP($A12,'Return Data'!$B$7:$R$2843,3,0)</f>
        <v>44452</v>
      </c>
      <c r="C12" s="65">
        <f>VLOOKUP($A12,'Return Data'!$B$7:$R$2843,4,0)</f>
        <v>69.738699999999994</v>
      </c>
      <c r="D12" s="65">
        <f>VLOOKUP($A12,'Return Data'!$B$7:$R$2843,10,0)</f>
        <v>8.6786999999999992</v>
      </c>
      <c r="E12" s="66">
        <f t="shared" si="0"/>
        <v>18</v>
      </c>
      <c r="F12" s="65">
        <f>VLOOKUP($A12,'Return Data'!$B$7:$R$2843,11,0)</f>
        <v>18.133900000000001</v>
      </c>
      <c r="G12" s="66">
        <f t="shared" si="1"/>
        <v>13</v>
      </c>
      <c r="H12" s="65">
        <f>VLOOKUP($A12,'Return Data'!$B$7:$R$2843,12,0)</f>
        <v>40.627200000000002</v>
      </c>
      <c r="I12" s="66">
        <f t="shared" si="2"/>
        <v>3</v>
      </c>
      <c r="J12" s="65">
        <f>VLOOKUP($A12,'Return Data'!$B$7:$R$2843,13,0)</f>
        <v>75.878200000000007</v>
      </c>
      <c r="K12" s="66">
        <f t="shared" si="3"/>
        <v>1</v>
      </c>
      <c r="L12" s="65">
        <f>VLOOKUP($A12,'Return Data'!$B$7:$R$2843,17,0)</f>
        <v>28.914000000000001</v>
      </c>
      <c r="M12" s="66">
        <f t="shared" si="4"/>
        <v>8</v>
      </c>
      <c r="N12" s="65">
        <f>VLOOKUP($A12,'Return Data'!$B$7:$R$2843,14,0)</f>
        <v>18.789400000000001</v>
      </c>
      <c r="O12" s="66">
        <f t="shared" si="8"/>
        <v>6</v>
      </c>
      <c r="P12" s="65">
        <f>VLOOKUP($A12,'Return Data'!$B$7:$R$2843,15,0)</f>
        <v>16.07</v>
      </c>
      <c r="Q12" s="66">
        <f t="shared" si="9"/>
        <v>8</v>
      </c>
      <c r="R12" s="65">
        <f>VLOOKUP($A12,'Return Data'!$B$7:$R$2843,16,0)</f>
        <v>19.663499999999999</v>
      </c>
      <c r="S12" s="67">
        <f t="shared" si="7"/>
        <v>6</v>
      </c>
    </row>
    <row r="13" spans="1:20" x14ac:dyDescent="0.3">
      <c r="A13" s="63" t="s">
        <v>830</v>
      </c>
      <c r="B13" s="64">
        <f>VLOOKUP($A13,'Return Data'!$B$7:$R$2843,3,0)</f>
        <v>44452</v>
      </c>
      <c r="C13" s="65">
        <f>VLOOKUP($A13,'Return Data'!$B$7:$R$2843,4,0)</f>
        <v>113.501</v>
      </c>
      <c r="D13" s="65">
        <f>VLOOKUP($A13,'Return Data'!$B$7:$R$2843,10,0)</f>
        <v>7.5472000000000001</v>
      </c>
      <c r="E13" s="66">
        <f t="shared" si="0"/>
        <v>21</v>
      </c>
      <c r="F13" s="65">
        <f>VLOOKUP($A13,'Return Data'!$B$7:$R$2843,11,0)</f>
        <v>16.2944</v>
      </c>
      <c r="G13" s="66">
        <f t="shared" si="1"/>
        <v>18</v>
      </c>
      <c r="H13" s="65">
        <f>VLOOKUP($A13,'Return Data'!$B$7:$R$2843,12,0)</f>
        <v>36.409599999999998</v>
      </c>
      <c r="I13" s="66">
        <f t="shared" si="2"/>
        <v>10</v>
      </c>
      <c r="J13" s="65">
        <f>VLOOKUP($A13,'Return Data'!$B$7:$R$2843,13,0)</f>
        <v>56.869</v>
      </c>
      <c r="K13" s="66">
        <f t="shared" si="3"/>
        <v>13</v>
      </c>
      <c r="L13" s="65">
        <f>VLOOKUP($A13,'Return Data'!$B$7:$R$2843,17,0)</f>
        <v>20.9636</v>
      </c>
      <c r="M13" s="66">
        <f t="shared" si="4"/>
        <v>17</v>
      </c>
      <c r="N13" s="65">
        <f>VLOOKUP($A13,'Return Data'!$B$7:$R$2843,14,0)</f>
        <v>11.7705</v>
      </c>
      <c r="O13" s="66">
        <f t="shared" si="8"/>
        <v>16</v>
      </c>
      <c r="P13" s="65">
        <f>VLOOKUP($A13,'Return Data'!$B$7:$R$2843,15,0)</f>
        <v>11.319599999999999</v>
      </c>
      <c r="Q13" s="66">
        <f t="shared" si="9"/>
        <v>15</v>
      </c>
      <c r="R13" s="65">
        <f>VLOOKUP($A13,'Return Data'!$B$7:$R$2843,16,0)</f>
        <v>12.7966</v>
      </c>
      <c r="S13" s="67">
        <f t="shared" si="7"/>
        <v>21</v>
      </c>
    </row>
    <row r="14" spans="1:20" x14ac:dyDescent="0.3">
      <c r="A14" s="63" t="s">
        <v>833</v>
      </c>
      <c r="B14" s="64">
        <f>VLOOKUP($A14,'Return Data'!$B$7:$R$2843,3,0)</f>
        <v>44452</v>
      </c>
      <c r="C14" s="65">
        <f>VLOOKUP($A14,'Return Data'!$B$7:$R$2843,4,0)</f>
        <v>52.35</v>
      </c>
      <c r="D14" s="65">
        <f>VLOOKUP($A14,'Return Data'!$B$7:$R$2843,10,0)</f>
        <v>9.9097000000000008</v>
      </c>
      <c r="E14" s="66">
        <f t="shared" si="0"/>
        <v>14</v>
      </c>
      <c r="F14" s="65">
        <f>VLOOKUP($A14,'Return Data'!$B$7:$R$2843,11,0)</f>
        <v>19.2211</v>
      </c>
      <c r="G14" s="66">
        <f t="shared" si="1"/>
        <v>7</v>
      </c>
      <c r="H14" s="65">
        <f>VLOOKUP($A14,'Return Data'!$B$7:$R$2843,12,0)</f>
        <v>36.150799999999997</v>
      </c>
      <c r="I14" s="66">
        <f t="shared" si="2"/>
        <v>12</v>
      </c>
      <c r="J14" s="65">
        <f>VLOOKUP($A14,'Return Data'!$B$7:$R$2843,13,0)</f>
        <v>57.680700000000002</v>
      </c>
      <c r="K14" s="66">
        <f t="shared" si="3"/>
        <v>12</v>
      </c>
      <c r="L14" s="65">
        <f>VLOOKUP($A14,'Return Data'!$B$7:$R$2843,17,0)</f>
        <v>30.898499999999999</v>
      </c>
      <c r="M14" s="66">
        <f t="shared" si="4"/>
        <v>7</v>
      </c>
      <c r="N14" s="65">
        <f>VLOOKUP($A14,'Return Data'!$B$7:$R$2843,14,0)</f>
        <v>16.001300000000001</v>
      </c>
      <c r="O14" s="66">
        <f t="shared" si="8"/>
        <v>13</v>
      </c>
      <c r="P14" s="65">
        <f>VLOOKUP($A14,'Return Data'!$B$7:$R$2843,15,0)</f>
        <v>14.751899999999999</v>
      </c>
      <c r="Q14" s="66">
        <f t="shared" si="9"/>
        <v>12</v>
      </c>
      <c r="R14" s="65">
        <f>VLOOKUP($A14,'Return Data'!$B$7:$R$2843,16,0)</f>
        <v>15.1776</v>
      </c>
      <c r="S14" s="67">
        <f t="shared" si="7"/>
        <v>15</v>
      </c>
    </row>
    <row r="15" spans="1:20" x14ac:dyDescent="0.3">
      <c r="A15" s="63" t="s">
        <v>834</v>
      </c>
      <c r="B15" s="64">
        <f>VLOOKUP($A15,'Return Data'!$B$7:$R$2843,3,0)</f>
        <v>44452</v>
      </c>
      <c r="C15" s="65">
        <f>VLOOKUP($A15,'Return Data'!$B$7:$R$2843,4,0)</f>
        <v>15.95</v>
      </c>
      <c r="D15" s="65">
        <f>VLOOKUP($A15,'Return Data'!$B$7:$R$2843,10,0)</f>
        <v>12.5618</v>
      </c>
      <c r="E15" s="66">
        <f t="shared" si="0"/>
        <v>7</v>
      </c>
      <c r="F15" s="65">
        <f>VLOOKUP($A15,'Return Data'!$B$7:$R$2843,11,0)</f>
        <v>18.852499999999999</v>
      </c>
      <c r="G15" s="66">
        <f t="shared" si="1"/>
        <v>9</v>
      </c>
      <c r="H15" s="65">
        <f>VLOOKUP($A15,'Return Data'!$B$7:$R$2843,12,0)</f>
        <v>29.569500000000001</v>
      </c>
      <c r="I15" s="66">
        <f t="shared" si="2"/>
        <v>17</v>
      </c>
      <c r="J15" s="65">
        <f>VLOOKUP($A15,'Return Data'!$B$7:$R$2843,13,0)</f>
        <v>50.046999999999997</v>
      </c>
      <c r="K15" s="66">
        <f t="shared" si="3"/>
        <v>19</v>
      </c>
      <c r="L15" s="65">
        <f>VLOOKUP($A15,'Return Data'!$B$7:$R$2843,17,0)</f>
        <v>27.924700000000001</v>
      </c>
      <c r="M15" s="66">
        <f t="shared" si="4"/>
        <v>10</v>
      </c>
      <c r="N15" s="65">
        <f>VLOOKUP($A15,'Return Data'!$B$7:$R$2843,14,0)</f>
        <v>15.217499999999999</v>
      </c>
      <c r="O15" s="66">
        <f t="shared" si="8"/>
        <v>14</v>
      </c>
      <c r="P15" s="65"/>
      <c r="Q15" s="66"/>
      <c r="R15" s="65">
        <f>VLOOKUP($A15,'Return Data'!$B$7:$R$2843,16,0)</f>
        <v>12.9833</v>
      </c>
      <c r="S15" s="67">
        <f t="shared" si="7"/>
        <v>20</v>
      </c>
    </row>
    <row r="16" spans="1:20" x14ac:dyDescent="0.3">
      <c r="A16" s="63" t="s">
        <v>836</v>
      </c>
      <c r="B16" s="64">
        <f>VLOOKUP($A16,'Return Data'!$B$7:$R$2843,3,0)</f>
        <v>44452</v>
      </c>
      <c r="C16" s="65">
        <f>VLOOKUP($A16,'Return Data'!$B$7:$R$2843,4,0)</f>
        <v>59.49</v>
      </c>
      <c r="D16" s="65">
        <f>VLOOKUP($A16,'Return Data'!$B$7:$R$2843,10,0)</f>
        <v>8.0260999999999996</v>
      </c>
      <c r="E16" s="66">
        <f t="shared" si="0"/>
        <v>20</v>
      </c>
      <c r="F16" s="65">
        <f>VLOOKUP($A16,'Return Data'!$B$7:$R$2843,11,0)</f>
        <v>12.5</v>
      </c>
      <c r="G16" s="66">
        <f t="shared" si="1"/>
        <v>21</v>
      </c>
      <c r="H16" s="65">
        <f>VLOOKUP($A16,'Return Data'!$B$7:$R$2843,12,0)</f>
        <v>23.116700000000002</v>
      </c>
      <c r="I16" s="66">
        <f t="shared" si="2"/>
        <v>21</v>
      </c>
      <c r="J16" s="65">
        <f>VLOOKUP($A16,'Return Data'!$B$7:$R$2843,13,0)</f>
        <v>36.853000000000002</v>
      </c>
      <c r="K16" s="66">
        <f t="shared" si="3"/>
        <v>22</v>
      </c>
      <c r="L16" s="65">
        <f>VLOOKUP($A16,'Return Data'!$B$7:$R$2843,17,0)</f>
        <v>26.6569</v>
      </c>
      <c r="M16" s="66">
        <f t="shared" si="4"/>
        <v>14</v>
      </c>
      <c r="N16" s="65">
        <f>VLOOKUP($A16,'Return Data'!$B$7:$R$2843,14,0)</f>
        <v>12.263199999999999</v>
      </c>
      <c r="O16" s="66">
        <f t="shared" si="8"/>
        <v>15</v>
      </c>
      <c r="P16" s="65">
        <f>VLOOKUP($A16,'Return Data'!$B$7:$R$2843,15,0)</f>
        <v>15.1487</v>
      </c>
      <c r="Q16" s="66">
        <f t="shared" si="9"/>
        <v>10</v>
      </c>
      <c r="R16" s="65">
        <f>VLOOKUP($A16,'Return Data'!$B$7:$R$2843,16,0)</f>
        <v>13.354200000000001</v>
      </c>
      <c r="S16" s="67">
        <f t="shared" si="7"/>
        <v>19</v>
      </c>
    </row>
    <row r="17" spans="1:19" x14ac:dyDescent="0.3">
      <c r="A17" s="63" t="s">
        <v>838</v>
      </c>
      <c r="B17" s="64">
        <f>VLOOKUP($A17,'Return Data'!$B$7:$R$2843,3,0)</f>
        <v>44452</v>
      </c>
      <c r="C17" s="65">
        <f>VLOOKUP($A17,'Return Data'!$B$7:$R$2843,4,0)</f>
        <v>32.4221</v>
      </c>
      <c r="D17" s="65">
        <f>VLOOKUP($A17,'Return Data'!$B$7:$R$2843,10,0)</f>
        <v>14.6289</v>
      </c>
      <c r="E17" s="66">
        <f t="shared" si="0"/>
        <v>2</v>
      </c>
      <c r="F17" s="65">
        <f>VLOOKUP($A17,'Return Data'!$B$7:$R$2843,11,0)</f>
        <v>21.222200000000001</v>
      </c>
      <c r="G17" s="66">
        <f t="shared" si="1"/>
        <v>5</v>
      </c>
      <c r="H17" s="65">
        <f>VLOOKUP($A17,'Return Data'!$B$7:$R$2843,12,0)</f>
        <v>38.185099999999998</v>
      </c>
      <c r="I17" s="66">
        <f t="shared" si="2"/>
        <v>6</v>
      </c>
      <c r="J17" s="65">
        <f>VLOOKUP($A17,'Return Data'!$B$7:$R$2843,13,0)</f>
        <v>65.862300000000005</v>
      </c>
      <c r="K17" s="66">
        <f t="shared" si="3"/>
        <v>4</v>
      </c>
      <c r="L17" s="65">
        <f>VLOOKUP($A17,'Return Data'!$B$7:$R$2843,17,0)</f>
        <v>37.586300000000001</v>
      </c>
      <c r="M17" s="66">
        <f t="shared" si="4"/>
        <v>1</v>
      </c>
      <c r="N17" s="65">
        <f>VLOOKUP($A17,'Return Data'!$B$7:$R$2843,14,0)</f>
        <v>25.852699999999999</v>
      </c>
      <c r="O17" s="66">
        <f t="shared" si="8"/>
        <v>1</v>
      </c>
      <c r="P17" s="65">
        <f>VLOOKUP($A17,'Return Data'!$B$7:$R$2843,15,0)</f>
        <v>19.993200000000002</v>
      </c>
      <c r="Q17" s="66">
        <f t="shared" si="9"/>
        <v>2</v>
      </c>
      <c r="R17" s="65">
        <f>VLOOKUP($A17,'Return Data'!$B$7:$R$2843,16,0)</f>
        <v>18.654900000000001</v>
      </c>
      <c r="S17" s="67">
        <f t="shared" si="7"/>
        <v>9</v>
      </c>
    </row>
    <row r="18" spans="1:19" x14ac:dyDescent="0.3">
      <c r="A18" s="63" t="s">
        <v>841</v>
      </c>
      <c r="B18" s="64">
        <f>VLOOKUP($A18,'Return Data'!$B$7:$R$2843,3,0)</f>
        <v>44452</v>
      </c>
      <c r="C18" s="65">
        <f>VLOOKUP($A18,'Return Data'!$B$7:$R$2843,4,0)</f>
        <v>12.754899999999999</v>
      </c>
      <c r="D18" s="65">
        <f>VLOOKUP($A18,'Return Data'!$B$7:$R$2843,10,0)</f>
        <v>8.9259000000000004</v>
      </c>
      <c r="E18" s="66">
        <f t="shared" si="0"/>
        <v>17</v>
      </c>
      <c r="F18" s="65">
        <f>VLOOKUP($A18,'Return Data'!$B$7:$R$2843,11,0)</f>
        <v>12.1576</v>
      </c>
      <c r="G18" s="66">
        <f t="shared" si="1"/>
        <v>22</v>
      </c>
      <c r="H18" s="65">
        <f>VLOOKUP($A18,'Return Data'!$B$7:$R$2843,12,0)</f>
        <v>19.696899999999999</v>
      </c>
      <c r="I18" s="66">
        <f t="shared" si="2"/>
        <v>22</v>
      </c>
      <c r="J18" s="65">
        <f>VLOOKUP($A18,'Return Data'!$B$7:$R$2843,13,0)</f>
        <v>44.506900000000002</v>
      </c>
      <c r="K18" s="66">
        <f t="shared" si="3"/>
        <v>21</v>
      </c>
      <c r="L18" s="65">
        <f>VLOOKUP($A18,'Return Data'!$B$7:$R$2843,17,0)</f>
        <v>16.478000000000002</v>
      </c>
      <c r="M18" s="66">
        <f t="shared" si="4"/>
        <v>18</v>
      </c>
      <c r="N18" s="65">
        <f>VLOOKUP($A18,'Return Data'!$B$7:$R$2843,14,0)</f>
        <v>10.731999999999999</v>
      </c>
      <c r="O18" s="66">
        <f t="shared" si="8"/>
        <v>17</v>
      </c>
      <c r="P18" s="65">
        <f>VLOOKUP($A18,'Return Data'!$B$7:$R$2843,15,0)</f>
        <v>11.5588</v>
      </c>
      <c r="Q18" s="66">
        <f t="shared" si="9"/>
        <v>14</v>
      </c>
      <c r="R18" s="65">
        <f>VLOOKUP($A18,'Return Data'!$B$7:$R$2843,16,0)</f>
        <v>14.632400000000001</v>
      </c>
      <c r="S18" s="67">
        <f t="shared" si="7"/>
        <v>17</v>
      </c>
    </row>
    <row r="19" spans="1:19" x14ac:dyDescent="0.3">
      <c r="A19" s="63" t="s">
        <v>842</v>
      </c>
      <c r="B19" s="64">
        <f>VLOOKUP($A19,'Return Data'!$B$7:$R$2843,3,0)</f>
        <v>44452</v>
      </c>
      <c r="C19" s="65">
        <f>VLOOKUP($A19,'Return Data'!$B$7:$R$2843,4,0)</f>
        <v>16.795000000000002</v>
      </c>
      <c r="D19" s="65">
        <f>VLOOKUP($A19,'Return Data'!$B$7:$R$2843,10,0)</f>
        <v>11.505800000000001</v>
      </c>
      <c r="E19" s="66">
        <f t="shared" si="0"/>
        <v>10</v>
      </c>
      <c r="F19" s="65">
        <f>VLOOKUP($A19,'Return Data'!$B$7:$R$2843,11,0)</f>
        <v>18.1249</v>
      </c>
      <c r="G19" s="66">
        <f t="shared" si="1"/>
        <v>14</v>
      </c>
      <c r="H19" s="65">
        <f>VLOOKUP($A19,'Return Data'!$B$7:$R$2843,12,0)</f>
        <v>36.212499999999999</v>
      </c>
      <c r="I19" s="66">
        <f t="shared" si="2"/>
        <v>11</v>
      </c>
      <c r="J19" s="65">
        <f>VLOOKUP($A19,'Return Data'!$B$7:$R$2843,13,0)</f>
        <v>60.013300000000001</v>
      </c>
      <c r="K19" s="66">
        <f t="shared" si="3"/>
        <v>9</v>
      </c>
      <c r="L19" s="65"/>
      <c r="M19" s="66"/>
      <c r="N19" s="65"/>
      <c r="O19" s="66"/>
      <c r="P19" s="65"/>
      <c r="Q19" s="66"/>
      <c r="R19" s="65">
        <f>VLOOKUP($A19,'Return Data'!$B$7:$R$2843,16,0)</f>
        <v>27.0688</v>
      </c>
      <c r="S19" s="67">
        <f t="shared" si="7"/>
        <v>4</v>
      </c>
    </row>
    <row r="20" spans="1:19" x14ac:dyDescent="0.3">
      <c r="A20" s="63" t="s">
        <v>844</v>
      </c>
      <c r="B20" s="64">
        <f>VLOOKUP($A20,'Return Data'!$B$7:$R$2843,3,0)</f>
        <v>44452</v>
      </c>
      <c r="C20" s="65">
        <f>VLOOKUP($A20,'Return Data'!$B$7:$R$2843,4,0)</f>
        <v>16.922000000000001</v>
      </c>
      <c r="D20" s="65">
        <f>VLOOKUP($A20,'Return Data'!$B$7:$R$2843,10,0)</f>
        <v>9.3435000000000006</v>
      </c>
      <c r="E20" s="66">
        <f t="shared" si="0"/>
        <v>16</v>
      </c>
      <c r="F20" s="65">
        <f>VLOOKUP($A20,'Return Data'!$B$7:$R$2843,11,0)</f>
        <v>16.470500000000001</v>
      </c>
      <c r="G20" s="66">
        <f t="shared" si="1"/>
        <v>17</v>
      </c>
      <c r="H20" s="65">
        <f>VLOOKUP($A20,'Return Data'!$B$7:$R$2843,12,0)</f>
        <v>29.096699999999998</v>
      </c>
      <c r="I20" s="66">
        <f t="shared" si="2"/>
        <v>18</v>
      </c>
      <c r="J20" s="65">
        <f>VLOOKUP($A20,'Return Data'!$B$7:$R$2843,13,0)</f>
        <v>44.706699999999998</v>
      </c>
      <c r="K20" s="66">
        <f t="shared" si="3"/>
        <v>20</v>
      </c>
      <c r="L20" s="65">
        <f>VLOOKUP($A20,'Return Data'!$B$7:$R$2843,17,0)</f>
        <v>26.7395</v>
      </c>
      <c r="M20" s="66">
        <f t="shared" si="4"/>
        <v>13</v>
      </c>
      <c r="N20" s="65"/>
      <c r="O20" s="66"/>
      <c r="P20" s="65"/>
      <c r="Q20" s="66"/>
      <c r="R20" s="65">
        <f>VLOOKUP($A20,'Return Data'!$B$7:$R$2843,16,0)</f>
        <v>20.2118</v>
      </c>
      <c r="S20" s="67">
        <f t="shared" si="7"/>
        <v>5</v>
      </c>
    </row>
    <row r="21" spans="1:19" x14ac:dyDescent="0.3">
      <c r="A21" s="63" t="s">
        <v>846</v>
      </c>
      <c r="B21" s="64">
        <f>VLOOKUP($A21,'Return Data'!$B$7:$R$2843,3,0)</f>
        <v>44452</v>
      </c>
      <c r="C21" s="65">
        <f>VLOOKUP($A21,'Return Data'!$B$7:$R$2843,4,0)</f>
        <v>20.146000000000001</v>
      </c>
      <c r="D21" s="65">
        <f>VLOOKUP($A21,'Return Data'!$B$7:$R$2843,10,0)</f>
        <v>14.694000000000001</v>
      </c>
      <c r="E21" s="66">
        <f t="shared" si="0"/>
        <v>1</v>
      </c>
      <c r="F21" s="65">
        <f>VLOOKUP($A21,'Return Data'!$B$7:$R$2843,11,0)</f>
        <v>21.941800000000001</v>
      </c>
      <c r="G21" s="66">
        <f t="shared" si="1"/>
        <v>3</v>
      </c>
      <c r="H21" s="65">
        <f>VLOOKUP($A21,'Return Data'!$B$7:$R$2843,12,0)</f>
        <v>41.633899999999997</v>
      </c>
      <c r="I21" s="66">
        <f t="shared" si="2"/>
        <v>1</v>
      </c>
      <c r="J21" s="65">
        <f>VLOOKUP($A21,'Return Data'!$B$7:$R$2843,13,0)</f>
        <v>64.914900000000003</v>
      </c>
      <c r="K21" s="66">
        <f t="shared" si="3"/>
        <v>5</v>
      </c>
      <c r="L21" s="65"/>
      <c r="M21" s="66"/>
      <c r="N21" s="65"/>
      <c r="O21" s="66"/>
      <c r="P21" s="65"/>
      <c r="Q21" s="66"/>
      <c r="R21" s="65">
        <f>VLOOKUP($A21,'Return Data'!$B$7:$R$2843,16,0)</f>
        <v>34.946899999999999</v>
      </c>
      <c r="S21" s="67">
        <f t="shared" si="7"/>
        <v>1</v>
      </c>
    </row>
    <row r="22" spans="1:19" x14ac:dyDescent="0.3">
      <c r="A22" s="63" t="s">
        <v>848</v>
      </c>
      <c r="B22" s="64">
        <f>VLOOKUP($A22,'Return Data'!$B$7:$R$2843,3,0)</f>
        <v>44452</v>
      </c>
      <c r="C22" s="65">
        <f>VLOOKUP($A22,'Return Data'!$B$7:$R$2843,4,0)</f>
        <v>38.3628</v>
      </c>
      <c r="D22" s="65">
        <f>VLOOKUP($A22,'Return Data'!$B$7:$R$2843,10,0)</f>
        <v>9.5907999999999998</v>
      </c>
      <c r="E22" s="66">
        <f t="shared" si="0"/>
        <v>15</v>
      </c>
      <c r="F22" s="65">
        <f>VLOOKUP($A22,'Return Data'!$B$7:$R$2843,11,0)</f>
        <v>14.3142</v>
      </c>
      <c r="G22" s="66">
        <f t="shared" si="1"/>
        <v>20</v>
      </c>
      <c r="H22" s="65">
        <f>VLOOKUP($A22,'Return Data'!$B$7:$R$2843,12,0)</f>
        <v>25.7743</v>
      </c>
      <c r="I22" s="66">
        <f t="shared" si="2"/>
        <v>20</v>
      </c>
      <c r="J22" s="65">
        <f>VLOOKUP($A22,'Return Data'!$B$7:$R$2843,13,0)</f>
        <v>50.2791</v>
      </c>
      <c r="K22" s="66">
        <f t="shared" si="3"/>
        <v>18</v>
      </c>
      <c r="L22" s="65">
        <f>VLOOKUP($A22,'Return Data'!$B$7:$R$2843,17,0)</f>
        <v>28.181899999999999</v>
      </c>
      <c r="M22" s="66">
        <f t="shared" si="4"/>
        <v>9</v>
      </c>
      <c r="N22" s="65">
        <f>VLOOKUP($A22,'Return Data'!$B$7:$R$2843,14,0)</f>
        <v>17.577400000000001</v>
      </c>
      <c r="O22" s="66">
        <f t="shared" si="8"/>
        <v>8</v>
      </c>
      <c r="P22" s="65">
        <f>VLOOKUP($A22,'Return Data'!$B$7:$R$2843,15,0)</f>
        <v>16.0807</v>
      </c>
      <c r="Q22" s="66">
        <f t="shared" si="9"/>
        <v>7</v>
      </c>
      <c r="R22" s="65">
        <f>VLOOKUP($A22,'Return Data'!$B$7:$R$2843,16,0)</f>
        <v>17.4877</v>
      </c>
      <c r="S22" s="67">
        <f t="shared" si="7"/>
        <v>12</v>
      </c>
    </row>
    <row r="23" spans="1:19" x14ac:dyDescent="0.3">
      <c r="A23" s="63" t="s">
        <v>851</v>
      </c>
      <c r="B23" s="64">
        <f>VLOOKUP($A23,'Return Data'!$B$7:$R$2843,3,0)</f>
        <v>44452</v>
      </c>
      <c r="C23" s="65">
        <f>VLOOKUP($A23,'Return Data'!$B$7:$R$2843,4,0)</f>
        <v>80.735699999999994</v>
      </c>
      <c r="D23" s="65">
        <f>VLOOKUP($A23,'Return Data'!$B$7:$R$2843,10,0)</f>
        <v>8.3519000000000005</v>
      </c>
      <c r="E23" s="66">
        <f t="shared" si="0"/>
        <v>19</v>
      </c>
      <c r="F23" s="65">
        <f>VLOOKUP($A23,'Return Data'!$B$7:$R$2843,11,0)</f>
        <v>14.453900000000001</v>
      </c>
      <c r="G23" s="66">
        <f t="shared" si="1"/>
        <v>19</v>
      </c>
      <c r="H23" s="65">
        <f>VLOOKUP($A23,'Return Data'!$B$7:$R$2843,12,0)</f>
        <v>41.417499999999997</v>
      </c>
      <c r="I23" s="66">
        <f t="shared" si="2"/>
        <v>2</v>
      </c>
      <c r="J23" s="65">
        <f>VLOOKUP($A23,'Return Data'!$B$7:$R$2843,13,0)</f>
        <v>68.003399999999999</v>
      </c>
      <c r="K23" s="66">
        <f t="shared" si="3"/>
        <v>2</v>
      </c>
      <c r="L23" s="65">
        <f>VLOOKUP($A23,'Return Data'!$B$7:$R$2843,17,0)</f>
        <v>33.110199999999999</v>
      </c>
      <c r="M23" s="66">
        <f t="shared" si="4"/>
        <v>4</v>
      </c>
      <c r="N23" s="65">
        <f>VLOOKUP($A23,'Return Data'!$B$7:$R$2843,14,0)</f>
        <v>17.8996</v>
      </c>
      <c r="O23" s="66">
        <f t="shared" si="8"/>
        <v>7</v>
      </c>
      <c r="P23" s="65">
        <f>VLOOKUP($A23,'Return Data'!$B$7:$R$2843,15,0)</f>
        <v>15.754799999999999</v>
      </c>
      <c r="Q23" s="66">
        <f t="shared" si="9"/>
        <v>9</v>
      </c>
      <c r="R23" s="65">
        <f>VLOOKUP($A23,'Return Data'!$B$7:$R$2843,16,0)</f>
        <v>19.3705</v>
      </c>
      <c r="S23" s="67">
        <f t="shared" si="7"/>
        <v>7</v>
      </c>
    </row>
    <row r="24" spans="1:19" x14ac:dyDescent="0.3">
      <c r="A24" s="63" t="s">
        <v>853</v>
      </c>
      <c r="B24" s="64">
        <f>VLOOKUP($A24,'Return Data'!$B$7:$R$2843,3,0)</f>
        <v>44452</v>
      </c>
      <c r="C24" s="65">
        <f>VLOOKUP($A24,'Return Data'!$B$7:$R$2843,4,0)</f>
        <v>115.12</v>
      </c>
      <c r="D24" s="65">
        <f>VLOOKUP($A24,'Return Data'!$B$7:$R$2843,10,0)</f>
        <v>10.152100000000001</v>
      </c>
      <c r="E24" s="66">
        <f t="shared" si="0"/>
        <v>13</v>
      </c>
      <c r="F24" s="65">
        <f>VLOOKUP($A24,'Return Data'!$B$7:$R$2843,11,0)</f>
        <v>18.558199999999999</v>
      </c>
      <c r="G24" s="66">
        <f t="shared" si="1"/>
        <v>11</v>
      </c>
      <c r="H24" s="65">
        <f>VLOOKUP($A24,'Return Data'!$B$7:$R$2843,12,0)</f>
        <v>37.423900000000003</v>
      </c>
      <c r="I24" s="66">
        <f t="shared" si="2"/>
        <v>9</v>
      </c>
      <c r="J24" s="65">
        <f>VLOOKUP($A24,'Return Data'!$B$7:$R$2843,13,0)</f>
        <v>60.580300000000001</v>
      </c>
      <c r="K24" s="66">
        <f t="shared" si="3"/>
        <v>8</v>
      </c>
      <c r="L24" s="65">
        <f>VLOOKUP($A24,'Return Data'!$B$7:$R$2843,17,0)</f>
        <v>33.564399999999999</v>
      </c>
      <c r="M24" s="66">
        <f t="shared" si="4"/>
        <v>3</v>
      </c>
      <c r="N24" s="65">
        <f>VLOOKUP($A24,'Return Data'!$B$7:$R$2843,14,0)</f>
        <v>20.4923</v>
      </c>
      <c r="O24" s="66">
        <f t="shared" si="8"/>
        <v>3</v>
      </c>
      <c r="P24" s="65">
        <f>VLOOKUP($A24,'Return Data'!$B$7:$R$2843,15,0)</f>
        <v>17.063500000000001</v>
      </c>
      <c r="Q24" s="66">
        <f t="shared" si="9"/>
        <v>5</v>
      </c>
      <c r="R24" s="65">
        <f>VLOOKUP($A24,'Return Data'!$B$7:$R$2843,16,0)</f>
        <v>16.264199999999999</v>
      </c>
      <c r="S24" s="67">
        <f t="shared" si="7"/>
        <v>14</v>
      </c>
    </row>
    <row r="25" spans="1:19" x14ac:dyDescent="0.3">
      <c r="A25" s="63" t="s">
        <v>855</v>
      </c>
      <c r="B25" s="64">
        <f>VLOOKUP($A25,'Return Data'!$B$7:$R$2843,3,0)</f>
        <v>44452</v>
      </c>
      <c r="C25" s="65">
        <f>VLOOKUP($A25,'Return Data'!$B$7:$R$2843,4,0)</f>
        <v>54.915300000000002</v>
      </c>
      <c r="D25" s="65">
        <f>VLOOKUP($A25,'Return Data'!$B$7:$R$2843,10,0)</f>
        <v>3.5354000000000001</v>
      </c>
      <c r="E25" s="66">
        <f t="shared" si="0"/>
        <v>22</v>
      </c>
      <c r="F25" s="65">
        <f>VLOOKUP($A25,'Return Data'!$B$7:$R$2843,11,0)</f>
        <v>22.232600000000001</v>
      </c>
      <c r="G25" s="66">
        <f t="shared" si="1"/>
        <v>2</v>
      </c>
      <c r="H25" s="65">
        <f>VLOOKUP($A25,'Return Data'!$B$7:$R$2843,12,0)</f>
        <v>39.431699999999999</v>
      </c>
      <c r="I25" s="66">
        <f t="shared" si="2"/>
        <v>5</v>
      </c>
      <c r="J25" s="65">
        <f>VLOOKUP($A25,'Return Data'!$B$7:$R$2843,13,0)</f>
        <v>66.356099999999998</v>
      </c>
      <c r="K25" s="66">
        <f t="shared" si="3"/>
        <v>3</v>
      </c>
      <c r="L25" s="65">
        <f>VLOOKUP($A25,'Return Data'!$B$7:$R$2843,17,0)</f>
        <v>34.647199999999998</v>
      </c>
      <c r="M25" s="66">
        <f t="shared" si="4"/>
        <v>2</v>
      </c>
      <c r="N25" s="65">
        <f>VLOOKUP($A25,'Return Data'!$B$7:$R$2843,14,0)</f>
        <v>19.1357</v>
      </c>
      <c r="O25" s="66">
        <f t="shared" si="8"/>
        <v>5</v>
      </c>
      <c r="P25" s="65">
        <f>VLOOKUP($A25,'Return Data'!$B$7:$R$2843,15,0)</f>
        <v>16.757400000000001</v>
      </c>
      <c r="Q25" s="66">
        <f t="shared" si="9"/>
        <v>6</v>
      </c>
      <c r="R25" s="65">
        <f>VLOOKUP($A25,'Return Data'!$B$7:$R$2843,16,0)</f>
        <v>18.455500000000001</v>
      </c>
      <c r="S25" s="67">
        <f t="shared" si="7"/>
        <v>10</v>
      </c>
    </row>
    <row r="26" spans="1:19" x14ac:dyDescent="0.3">
      <c r="A26" s="63" t="s">
        <v>856</v>
      </c>
      <c r="B26" s="64">
        <f>VLOOKUP($A26,'Return Data'!$B$7:$R$2843,3,0)</f>
        <v>44452</v>
      </c>
      <c r="C26" s="65">
        <f>VLOOKUP($A26,'Return Data'!$B$7:$R$2843,4,0)</f>
        <v>255.1379</v>
      </c>
      <c r="D26" s="65">
        <f>VLOOKUP($A26,'Return Data'!$B$7:$R$2843,10,0)</f>
        <v>12.900700000000001</v>
      </c>
      <c r="E26" s="66">
        <f t="shared" si="0"/>
        <v>6</v>
      </c>
      <c r="F26" s="65">
        <f>VLOOKUP($A26,'Return Data'!$B$7:$R$2843,11,0)</f>
        <v>23.993099999999998</v>
      </c>
      <c r="G26" s="66">
        <f t="shared" si="1"/>
        <v>1</v>
      </c>
      <c r="H26" s="65">
        <f>VLOOKUP($A26,'Return Data'!$B$7:$R$2843,12,0)</f>
        <v>38.119900000000001</v>
      </c>
      <c r="I26" s="66">
        <f t="shared" si="2"/>
        <v>7</v>
      </c>
      <c r="J26" s="65">
        <f>VLOOKUP($A26,'Return Data'!$B$7:$R$2843,13,0)</f>
        <v>61.575899999999997</v>
      </c>
      <c r="K26" s="66">
        <f t="shared" si="3"/>
        <v>7</v>
      </c>
      <c r="L26" s="65">
        <f>VLOOKUP($A26,'Return Data'!$B$7:$R$2843,17,0)</f>
        <v>32.252800000000001</v>
      </c>
      <c r="M26" s="66">
        <f t="shared" si="4"/>
        <v>5</v>
      </c>
      <c r="N26" s="65">
        <f>VLOOKUP($A26,'Return Data'!$B$7:$R$2843,14,0)</f>
        <v>20.885100000000001</v>
      </c>
      <c r="O26" s="66">
        <f t="shared" si="8"/>
        <v>2</v>
      </c>
      <c r="P26" s="65">
        <f>VLOOKUP($A26,'Return Data'!$B$7:$R$2843,15,0)</f>
        <v>18.789899999999999</v>
      </c>
      <c r="Q26" s="66">
        <f t="shared" si="9"/>
        <v>3</v>
      </c>
      <c r="R26" s="65">
        <f>VLOOKUP($A26,'Return Data'!$B$7:$R$2843,16,0)</f>
        <v>17.766500000000001</v>
      </c>
      <c r="S26" s="67">
        <f t="shared" si="7"/>
        <v>11</v>
      </c>
    </row>
    <row r="27" spans="1:19" x14ac:dyDescent="0.3">
      <c r="A27" s="63" t="s">
        <v>859</v>
      </c>
      <c r="B27" s="64">
        <f>VLOOKUP($A27,'Return Data'!$B$7:$R$2843,3,0)</f>
        <v>44452</v>
      </c>
      <c r="C27" s="65">
        <f>VLOOKUP($A27,'Return Data'!$B$7:$R$2843,4,0)</f>
        <v>291.51479999999998</v>
      </c>
      <c r="D27" s="65">
        <f>VLOOKUP($A27,'Return Data'!$B$7:$R$2843,10,0)</f>
        <v>12.0663</v>
      </c>
      <c r="E27" s="66">
        <f t="shared" si="0"/>
        <v>8</v>
      </c>
      <c r="F27" s="65">
        <f>VLOOKUP($A27,'Return Data'!$B$7:$R$2843,11,0)</f>
        <v>17.256</v>
      </c>
      <c r="G27" s="66">
        <f t="shared" si="1"/>
        <v>16</v>
      </c>
      <c r="H27" s="65">
        <f>VLOOKUP($A27,'Return Data'!$B$7:$R$2843,12,0)</f>
        <v>31.57</v>
      </c>
      <c r="I27" s="66">
        <f t="shared" si="2"/>
        <v>14</v>
      </c>
      <c r="J27" s="65">
        <f>VLOOKUP($A27,'Return Data'!$B$7:$R$2843,13,0)</f>
        <v>52.066499999999998</v>
      </c>
      <c r="K27" s="66">
        <f t="shared" ref="K27" si="10">RANK(J27,J$8:J$29,0)</f>
        <v>16</v>
      </c>
      <c r="L27" s="65">
        <f>VLOOKUP($A27,'Return Data'!$B$7:$R$2843,17,0)</f>
        <v>25.72</v>
      </c>
      <c r="M27" s="66">
        <f t="shared" ref="M27" si="11">RANK(L27,L$8:L$29,0)</f>
        <v>16</v>
      </c>
      <c r="N27" s="65">
        <f>VLOOKUP($A27,'Return Data'!$B$7:$R$2843,14,0)</f>
        <v>16.476800000000001</v>
      </c>
      <c r="O27" s="66">
        <f t="shared" si="8"/>
        <v>11</v>
      </c>
      <c r="P27" s="65">
        <f>VLOOKUP($A27,'Return Data'!$B$7:$R$2843,15,0)</f>
        <v>17.069700000000001</v>
      </c>
      <c r="Q27" s="66">
        <f t="shared" si="9"/>
        <v>4</v>
      </c>
      <c r="R27" s="65">
        <f>VLOOKUP($A27,'Return Data'!$B$7:$R$2843,16,0)</f>
        <v>14.2598</v>
      </c>
      <c r="S27" s="67">
        <f t="shared" si="7"/>
        <v>18</v>
      </c>
    </row>
    <row r="28" spans="1:19" x14ac:dyDescent="0.3">
      <c r="A28" s="63" t="s">
        <v>860</v>
      </c>
      <c r="B28" s="64">
        <f>VLOOKUP($A28,'Return Data'!$B$7:$R$2843,3,0)</f>
        <v>44452</v>
      </c>
      <c r="C28" s="65">
        <f>VLOOKUP($A28,'Return Data'!$B$7:$R$2843,4,0)</f>
        <v>15.556699999999999</v>
      </c>
      <c r="D28" s="65">
        <f>VLOOKUP($A28,'Return Data'!$B$7:$R$2843,10,0)</f>
        <v>13.0229</v>
      </c>
      <c r="E28" s="66">
        <f t="shared" si="0"/>
        <v>5</v>
      </c>
      <c r="F28" s="65">
        <f>VLOOKUP($A28,'Return Data'!$B$7:$R$2843,11,0)</f>
        <v>20.7425</v>
      </c>
      <c r="G28" s="66">
        <f t="shared" si="1"/>
        <v>6</v>
      </c>
      <c r="H28" s="65">
        <f>VLOOKUP($A28,'Return Data'!$B$7:$R$2843,12,0)</f>
        <v>39.508200000000002</v>
      </c>
      <c r="I28" s="66">
        <f t="shared" ref="I28" si="12">RANK(H28,H$8:H$29,0)</f>
        <v>4</v>
      </c>
      <c r="J28" s="65">
        <f>VLOOKUP($A28,'Return Data'!$B$7:$R$2843,13,0)</f>
        <v>62.565399999999997</v>
      </c>
      <c r="K28" s="66">
        <f t="shared" ref="K28:K29" si="13">RANK(J28,J$8:J$29,0)</f>
        <v>6</v>
      </c>
      <c r="L28" s="65"/>
      <c r="M28" s="66"/>
      <c r="N28" s="65"/>
      <c r="O28" s="66"/>
      <c r="P28" s="65"/>
      <c r="Q28" s="66"/>
      <c r="R28" s="65">
        <f>VLOOKUP($A28,'Return Data'!$B$7:$R$2843,16,0)</f>
        <v>28.263100000000001</v>
      </c>
      <c r="S28" s="67">
        <f t="shared" si="7"/>
        <v>3</v>
      </c>
    </row>
    <row r="29" spans="1:19" x14ac:dyDescent="0.3">
      <c r="A29" s="63" t="s">
        <v>862</v>
      </c>
      <c r="B29" s="64">
        <f>VLOOKUP($A29,'Return Data'!$B$7:$R$2843,3,0)</f>
        <v>44452</v>
      </c>
      <c r="C29" s="65">
        <f>VLOOKUP($A29,'Return Data'!$B$7:$R$2843,4,0)</f>
        <v>18.22</v>
      </c>
      <c r="D29" s="65">
        <f>VLOOKUP($A29,'Return Data'!$B$7:$R$2843,10,0)</f>
        <v>13.520200000000001</v>
      </c>
      <c r="E29" s="66">
        <f t="shared" si="0"/>
        <v>4</v>
      </c>
      <c r="F29" s="65">
        <f>VLOOKUP($A29,'Return Data'!$B$7:$R$2843,11,0)</f>
        <v>19.085000000000001</v>
      </c>
      <c r="G29" s="66">
        <f t="shared" si="1"/>
        <v>8</v>
      </c>
      <c r="H29" s="65">
        <f>VLOOKUP($A29,'Return Data'!$B$7:$R$2843,12,0)</f>
        <v>37.717300000000002</v>
      </c>
      <c r="I29" s="66">
        <f>RANK(H29,H$8:H$29,0)</f>
        <v>8</v>
      </c>
      <c r="J29" s="65">
        <f>VLOOKUP($A29,'Return Data'!$B$7:$R$2843,13,0)</f>
        <v>58.849200000000003</v>
      </c>
      <c r="K29" s="66">
        <f t="shared" si="13"/>
        <v>11</v>
      </c>
      <c r="L29" s="65"/>
      <c r="M29" s="66"/>
      <c r="N29" s="65"/>
      <c r="O29" s="66"/>
      <c r="P29" s="65"/>
      <c r="Q29" s="66"/>
      <c r="R29" s="65">
        <f>VLOOKUP($A29,'Return Data'!$B$7:$R$2843,16,0)</f>
        <v>32.894399999999997</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10.739545454545455</v>
      </c>
      <c r="E31" s="74"/>
      <c r="F31" s="75">
        <f>AVERAGE(F8:F29)</f>
        <v>18.235718181818182</v>
      </c>
      <c r="G31" s="74"/>
      <c r="H31" s="75">
        <f>AVERAGE(H8:H29)</f>
        <v>33.84845</v>
      </c>
      <c r="I31" s="74"/>
      <c r="J31" s="75">
        <f>AVERAGE(J8:J29)</f>
        <v>57.111263636363624</v>
      </c>
      <c r="K31" s="74"/>
      <c r="L31" s="75">
        <f>AVERAGE(L8:L29)</f>
        <v>28.662916666666668</v>
      </c>
      <c r="M31" s="74"/>
      <c r="N31" s="75">
        <f>AVERAGE(N8:N29)</f>
        <v>17.235129411764706</v>
      </c>
      <c r="O31" s="74"/>
      <c r="P31" s="75">
        <f>AVERAGE(P8:P29)</f>
        <v>15.935413333333333</v>
      </c>
      <c r="Q31" s="74"/>
      <c r="R31" s="75">
        <f>AVERAGE(R8:R29)</f>
        <v>18.915263636363637</v>
      </c>
      <c r="S31" s="76"/>
    </row>
    <row r="32" spans="1:19" x14ac:dyDescent="0.3">
      <c r="A32" s="73" t="s">
        <v>28</v>
      </c>
      <c r="B32" s="74"/>
      <c r="C32" s="74"/>
      <c r="D32" s="75">
        <f>MIN(D8:D29)</f>
        <v>3.5354000000000001</v>
      </c>
      <c r="E32" s="74"/>
      <c r="F32" s="75">
        <f>MIN(F8:F29)</f>
        <v>12.1576</v>
      </c>
      <c r="G32" s="74"/>
      <c r="H32" s="75">
        <f>MIN(H8:H29)</f>
        <v>19.696899999999999</v>
      </c>
      <c r="I32" s="74"/>
      <c r="J32" s="75">
        <f>MIN(J8:J29)</f>
        <v>36.853000000000002</v>
      </c>
      <c r="K32" s="74"/>
      <c r="L32" s="75">
        <f>MIN(L8:L29)</f>
        <v>16.478000000000002</v>
      </c>
      <c r="M32" s="74"/>
      <c r="N32" s="75">
        <f>MIN(N8:N29)</f>
        <v>10.731999999999999</v>
      </c>
      <c r="O32" s="74"/>
      <c r="P32" s="75">
        <f>MIN(P8:P29)</f>
        <v>11.319599999999999</v>
      </c>
      <c r="Q32" s="74"/>
      <c r="R32" s="75">
        <f>MIN(R8:R29)</f>
        <v>11.5975</v>
      </c>
      <c r="S32" s="76"/>
    </row>
    <row r="33" spans="1:19" ht="15" thickBot="1" x14ac:dyDescent="0.35">
      <c r="A33" s="77" t="s">
        <v>29</v>
      </c>
      <c r="B33" s="78"/>
      <c r="C33" s="78"/>
      <c r="D33" s="79">
        <f>MAX(D8:D29)</f>
        <v>14.694000000000001</v>
      </c>
      <c r="E33" s="78"/>
      <c r="F33" s="79">
        <f>MAX(F8:F29)</f>
        <v>23.993099999999998</v>
      </c>
      <c r="G33" s="78"/>
      <c r="H33" s="79">
        <f>MAX(H8:H29)</f>
        <v>41.633899999999997</v>
      </c>
      <c r="I33" s="78"/>
      <c r="J33" s="79">
        <f>MAX(J8:J29)</f>
        <v>75.878200000000007</v>
      </c>
      <c r="K33" s="78"/>
      <c r="L33" s="79">
        <f>MAX(L8:L29)</f>
        <v>37.586300000000001</v>
      </c>
      <c r="M33" s="78"/>
      <c r="N33" s="79">
        <f>MAX(N8:N29)</f>
        <v>25.852699999999999</v>
      </c>
      <c r="O33" s="78"/>
      <c r="P33" s="79">
        <f>MAX(P8:P29)</f>
        <v>20.192399999999999</v>
      </c>
      <c r="Q33" s="78"/>
      <c r="R33" s="79">
        <f>MAX(R8:R29)</f>
        <v>34.946899999999999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44452</v>
      </c>
      <c r="C8" s="65">
        <f>VLOOKUP($A8,'Return Data'!$B$7:$R$2843,4,0)</f>
        <v>91.028400000000005</v>
      </c>
      <c r="D8" s="65">
        <f>VLOOKUP($A8,'Return Data'!$B$7:$R$2843,10,0)</f>
        <v>10.6876</v>
      </c>
      <c r="E8" s="66">
        <f t="shared" ref="E8:E29" si="0">RANK(D8,D$8:D$29,0)</f>
        <v>11</v>
      </c>
      <c r="F8" s="65">
        <f>VLOOKUP($A8,'Return Data'!$B$7:$R$2843,11,0)</f>
        <v>17.655200000000001</v>
      </c>
      <c r="G8" s="66">
        <f t="shared" ref="G8:G29" si="1">RANK(F8,F$8:F$29,0)</f>
        <v>13</v>
      </c>
      <c r="H8" s="65">
        <f>VLOOKUP($A8,'Return Data'!$B$7:$R$2843,12,0)</f>
        <v>29.989899999999999</v>
      </c>
      <c r="I8" s="66">
        <f t="shared" ref="I8:I27" si="2">RANK(H8,H$8:H$29,0)</f>
        <v>16</v>
      </c>
      <c r="J8" s="65">
        <f>VLOOKUP($A8,'Return Data'!$B$7:$R$2843,13,0)</f>
        <v>53.413800000000002</v>
      </c>
      <c r="K8" s="66">
        <f t="shared" ref="K8:K18" si="3">RANK(J8,J$8:J$29,0)</f>
        <v>14</v>
      </c>
      <c r="L8" s="65">
        <f>VLOOKUP($A8,'Return Data'!$B$7:$R$2843,17,0)</f>
        <v>25.825600000000001</v>
      </c>
      <c r="M8" s="66">
        <f t="shared" ref="M8:M18" si="4">RANK(L8,L$8:L$29,0)</f>
        <v>11</v>
      </c>
      <c r="N8" s="65">
        <f>VLOOKUP($A8,'Return Data'!$B$7:$R$2843,14,0)</f>
        <v>15.766299999999999</v>
      </c>
      <c r="O8" s="66">
        <f t="shared" ref="O8:O14" si="5">RANK(N8,N$8:N$29,0)</f>
        <v>9</v>
      </c>
      <c r="P8" s="65">
        <f>VLOOKUP($A8,'Return Data'!$B$7:$R$2843,15,0)</f>
        <v>13.8477</v>
      </c>
      <c r="Q8" s="66">
        <f>RANK(P8,P$8:P$29,0)</f>
        <v>10</v>
      </c>
      <c r="R8" s="65">
        <f>VLOOKUP($A8,'Return Data'!$B$7:$R$2843,16,0)</f>
        <v>14.902799999999999</v>
      </c>
      <c r="S8" s="67">
        <f t="shared" ref="S8:S29" si="6">RANK(R8,R$8:R$29,0)</f>
        <v>12</v>
      </c>
    </row>
    <row r="9" spans="1:20" x14ac:dyDescent="0.3">
      <c r="A9" s="63" t="s">
        <v>822</v>
      </c>
      <c r="B9" s="64">
        <f>VLOOKUP($A9,'Return Data'!$B$7:$R$2843,3,0)</f>
        <v>44452</v>
      </c>
      <c r="C9" s="65">
        <f>VLOOKUP($A9,'Return Data'!$B$7:$R$2843,4,0)</f>
        <v>46.81</v>
      </c>
      <c r="D9" s="65">
        <f>VLOOKUP($A9,'Return Data'!$B$7:$R$2843,10,0)</f>
        <v>13.948399999999999</v>
      </c>
      <c r="E9" s="66">
        <f t="shared" si="0"/>
        <v>3</v>
      </c>
      <c r="F9" s="65">
        <f>VLOOKUP($A9,'Return Data'!$B$7:$R$2843,11,0)</f>
        <v>20.768799999999999</v>
      </c>
      <c r="G9" s="66">
        <f t="shared" si="1"/>
        <v>4</v>
      </c>
      <c r="H9" s="65">
        <f>VLOOKUP($A9,'Return Data'!$B$7:$R$2843,12,0)</f>
        <v>31.267499999999998</v>
      </c>
      <c r="I9" s="66">
        <f t="shared" si="2"/>
        <v>13</v>
      </c>
      <c r="J9" s="65">
        <f>VLOOKUP($A9,'Return Data'!$B$7:$R$2843,13,0)</f>
        <v>58.0351</v>
      </c>
      <c r="K9" s="66">
        <f t="shared" si="3"/>
        <v>9</v>
      </c>
      <c r="L9" s="65">
        <f>VLOOKUP($A9,'Return Data'!$B$7:$R$2843,17,0)</f>
        <v>30.5625</v>
      </c>
      <c r="M9" s="66">
        <f t="shared" si="4"/>
        <v>6</v>
      </c>
      <c r="N9" s="65">
        <f>VLOOKUP($A9,'Return Data'!$B$7:$R$2843,14,0)</f>
        <v>18.116299999999999</v>
      </c>
      <c r="O9" s="66">
        <f t="shared" si="5"/>
        <v>4</v>
      </c>
      <c r="P9" s="65">
        <f>VLOOKUP($A9,'Return Data'!$B$7:$R$2843,15,0)</f>
        <v>18.743300000000001</v>
      </c>
      <c r="Q9" s="66">
        <f>RANK(P9,P$8:P$29,0)</f>
        <v>1</v>
      </c>
      <c r="R9" s="65">
        <f>VLOOKUP($A9,'Return Data'!$B$7:$R$2843,16,0)</f>
        <v>18.237300000000001</v>
      </c>
      <c r="S9" s="67">
        <f t="shared" si="6"/>
        <v>8</v>
      </c>
    </row>
    <row r="10" spans="1:20" x14ac:dyDescent="0.3">
      <c r="A10" s="63" t="s">
        <v>824</v>
      </c>
      <c r="B10" s="64">
        <f>VLOOKUP($A10,'Return Data'!$B$7:$R$2843,3,0)</f>
        <v>44452</v>
      </c>
      <c r="C10" s="65">
        <f>VLOOKUP($A10,'Return Data'!$B$7:$R$2843,4,0)</f>
        <v>14.567</v>
      </c>
      <c r="D10" s="65">
        <f>VLOOKUP($A10,'Return Data'!$B$7:$R$2843,10,0)</f>
        <v>11.343</v>
      </c>
      <c r="E10" s="66">
        <f t="shared" si="0"/>
        <v>9</v>
      </c>
      <c r="F10" s="65">
        <f>VLOOKUP($A10,'Return Data'!$B$7:$R$2843,11,0)</f>
        <v>16.331299999999999</v>
      </c>
      <c r="G10" s="66">
        <f t="shared" si="1"/>
        <v>16</v>
      </c>
      <c r="H10" s="65">
        <f>VLOOKUP($A10,'Return Data'!$B$7:$R$2843,12,0)</f>
        <v>27.000900000000001</v>
      </c>
      <c r="I10" s="66">
        <f t="shared" si="2"/>
        <v>19</v>
      </c>
      <c r="J10" s="65">
        <f>VLOOKUP($A10,'Return Data'!$B$7:$R$2843,13,0)</f>
        <v>48.870699999999999</v>
      </c>
      <c r="K10" s="66">
        <f t="shared" si="3"/>
        <v>17</v>
      </c>
      <c r="L10" s="65">
        <f>VLOOKUP($A10,'Return Data'!$B$7:$R$2843,17,0)</f>
        <v>25.007899999999999</v>
      </c>
      <c r="M10" s="66">
        <f t="shared" si="4"/>
        <v>14</v>
      </c>
      <c r="N10" s="65">
        <f>VLOOKUP($A10,'Return Data'!$B$7:$R$2843,14,0)</f>
        <v>15.735799999999999</v>
      </c>
      <c r="O10" s="66">
        <f t="shared" si="5"/>
        <v>10</v>
      </c>
      <c r="P10" s="65"/>
      <c r="Q10" s="66"/>
      <c r="R10" s="65">
        <f>VLOOKUP($A10,'Return Data'!$B$7:$R$2843,16,0)</f>
        <v>10.0189</v>
      </c>
      <c r="S10" s="67">
        <f t="shared" si="6"/>
        <v>21</v>
      </c>
    </row>
    <row r="11" spans="1:20" x14ac:dyDescent="0.3">
      <c r="A11" s="63" t="s">
        <v>826</v>
      </c>
      <c r="B11" s="64">
        <f>VLOOKUP($A11,'Return Data'!$B$7:$R$2843,3,0)</f>
        <v>44452</v>
      </c>
      <c r="C11" s="65">
        <f>VLOOKUP($A11,'Return Data'!$B$7:$R$2843,4,0)</f>
        <v>35.07</v>
      </c>
      <c r="D11" s="65">
        <f>VLOOKUP($A11,'Return Data'!$B$7:$R$2843,10,0)</f>
        <v>9.9442000000000004</v>
      </c>
      <c r="E11" s="66">
        <f t="shared" si="0"/>
        <v>12</v>
      </c>
      <c r="F11" s="65">
        <f>VLOOKUP($A11,'Return Data'!$B$7:$R$2843,11,0)</f>
        <v>18.0609</v>
      </c>
      <c r="G11" s="66">
        <f t="shared" si="1"/>
        <v>10</v>
      </c>
      <c r="H11" s="65">
        <f>VLOOKUP($A11,'Return Data'!$B$7:$R$2843,12,0)</f>
        <v>30.187799999999999</v>
      </c>
      <c r="I11" s="66">
        <f t="shared" si="2"/>
        <v>15</v>
      </c>
      <c r="J11" s="65">
        <f>VLOOKUP($A11,'Return Data'!$B$7:$R$2843,13,0)</f>
        <v>51.366</v>
      </c>
      <c r="K11" s="66">
        <f t="shared" si="3"/>
        <v>15</v>
      </c>
      <c r="L11" s="65">
        <f>VLOOKUP($A11,'Return Data'!$B$7:$R$2843,17,0)</f>
        <v>25.039200000000001</v>
      </c>
      <c r="M11" s="66">
        <f t="shared" si="4"/>
        <v>13</v>
      </c>
      <c r="N11" s="65">
        <f>VLOOKUP($A11,'Return Data'!$B$7:$R$2843,14,0)</f>
        <v>14.9344</v>
      </c>
      <c r="O11" s="66">
        <f t="shared" si="5"/>
        <v>12</v>
      </c>
      <c r="P11" s="65">
        <f>VLOOKUP($A11,'Return Data'!$B$7:$R$2843,15,0)</f>
        <v>12.4133</v>
      </c>
      <c r="Q11" s="66">
        <f>RANK(P11,P$8:P$29,0)</f>
        <v>13</v>
      </c>
      <c r="R11" s="65">
        <f>VLOOKUP($A11,'Return Data'!$B$7:$R$2843,16,0)</f>
        <v>11.778700000000001</v>
      </c>
      <c r="S11" s="67">
        <f t="shared" si="6"/>
        <v>18</v>
      </c>
    </row>
    <row r="12" spans="1:20" x14ac:dyDescent="0.3">
      <c r="A12" s="63" t="s">
        <v>827</v>
      </c>
      <c r="B12" s="64">
        <f>VLOOKUP($A12,'Return Data'!$B$7:$R$2843,3,0)</f>
        <v>44452</v>
      </c>
      <c r="C12" s="65">
        <f>VLOOKUP($A12,'Return Data'!$B$7:$R$2843,4,0)</f>
        <v>63.867600000000003</v>
      </c>
      <c r="D12" s="65">
        <f>VLOOKUP($A12,'Return Data'!$B$7:$R$2843,10,0)</f>
        <v>8.4604999999999997</v>
      </c>
      <c r="E12" s="66">
        <f t="shared" si="0"/>
        <v>18</v>
      </c>
      <c r="F12" s="65">
        <f>VLOOKUP($A12,'Return Data'!$B$7:$R$2843,11,0)</f>
        <v>17.6587</v>
      </c>
      <c r="G12" s="66">
        <f t="shared" si="1"/>
        <v>12</v>
      </c>
      <c r="H12" s="65">
        <f>VLOOKUP($A12,'Return Data'!$B$7:$R$2843,12,0)</f>
        <v>39.7547</v>
      </c>
      <c r="I12" s="66">
        <f t="shared" si="2"/>
        <v>3</v>
      </c>
      <c r="J12" s="65">
        <f>VLOOKUP($A12,'Return Data'!$B$7:$R$2843,13,0)</f>
        <v>74.438299999999998</v>
      </c>
      <c r="K12" s="66">
        <f t="shared" si="3"/>
        <v>1</v>
      </c>
      <c r="L12" s="65">
        <f>VLOOKUP($A12,'Return Data'!$B$7:$R$2843,17,0)</f>
        <v>27.8459</v>
      </c>
      <c r="M12" s="66">
        <f t="shared" si="4"/>
        <v>8</v>
      </c>
      <c r="N12" s="65">
        <f>VLOOKUP($A12,'Return Data'!$B$7:$R$2843,14,0)</f>
        <v>17.732099999999999</v>
      </c>
      <c r="O12" s="66">
        <f t="shared" si="5"/>
        <v>5</v>
      </c>
      <c r="P12" s="65">
        <f>VLOOKUP($A12,'Return Data'!$B$7:$R$2843,15,0)</f>
        <v>14.921200000000001</v>
      </c>
      <c r="Q12" s="66">
        <f>RANK(P12,P$8:P$29,0)</f>
        <v>7</v>
      </c>
      <c r="R12" s="65">
        <f>VLOOKUP($A12,'Return Data'!$B$7:$R$2843,16,0)</f>
        <v>14.006500000000001</v>
      </c>
      <c r="S12" s="67">
        <f t="shared" si="6"/>
        <v>15</v>
      </c>
    </row>
    <row r="13" spans="1:20" x14ac:dyDescent="0.3">
      <c r="A13" s="63" t="s">
        <v>829</v>
      </c>
      <c r="B13" s="64">
        <f>VLOOKUP($A13,'Return Data'!$B$7:$R$2843,3,0)</f>
        <v>44452</v>
      </c>
      <c r="C13" s="65">
        <f>VLOOKUP($A13,'Return Data'!$B$7:$R$2843,4,0)</f>
        <v>105.04</v>
      </c>
      <c r="D13" s="65">
        <f>VLOOKUP($A13,'Return Data'!$B$7:$R$2843,10,0)</f>
        <v>7.2461000000000002</v>
      </c>
      <c r="E13" s="66">
        <f t="shared" si="0"/>
        <v>21</v>
      </c>
      <c r="F13" s="65">
        <f>VLOOKUP($A13,'Return Data'!$B$7:$R$2843,11,0)</f>
        <v>15.625500000000001</v>
      </c>
      <c r="G13" s="66">
        <f t="shared" si="1"/>
        <v>18</v>
      </c>
      <c r="H13" s="65">
        <f>VLOOKUP($A13,'Return Data'!$B$7:$R$2843,12,0)</f>
        <v>35.237099999999998</v>
      </c>
      <c r="I13" s="66">
        <f t="shared" si="2"/>
        <v>10</v>
      </c>
      <c r="J13" s="65">
        <f>VLOOKUP($A13,'Return Data'!$B$7:$R$2843,13,0)</f>
        <v>55.145899999999997</v>
      </c>
      <c r="K13" s="66">
        <f t="shared" si="3"/>
        <v>13</v>
      </c>
      <c r="L13" s="65">
        <f>VLOOKUP($A13,'Return Data'!$B$7:$R$2843,17,0)</f>
        <v>19.744399999999999</v>
      </c>
      <c r="M13" s="66">
        <f t="shared" si="4"/>
        <v>17</v>
      </c>
      <c r="N13" s="65">
        <f>VLOOKUP($A13,'Return Data'!$B$7:$R$2843,14,0)</f>
        <v>10.706799999999999</v>
      </c>
      <c r="O13" s="66">
        <f t="shared" si="5"/>
        <v>16</v>
      </c>
      <c r="P13" s="65">
        <f>VLOOKUP($A13,'Return Data'!$B$7:$R$2843,15,0)</f>
        <v>10.1746</v>
      </c>
      <c r="Q13" s="66">
        <f>RANK(P13,P$8:P$29,0)</f>
        <v>14</v>
      </c>
      <c r="R13" s="65">
        <f>VLOOKUP($A13,'Return Data'!$B$7:$R$2843,16,0)</f>
        <v>14.836399999999999</v>
      </c>
      <c r="S13" s="67">
        <f t="shared" si="6"/>
        <v>13</v>
      </c>
    </row>
    <row r="14" spans="1:20" x14ac:dyDescent="0.3">
      <c r="A14" s="63" t="s">
        <v>832</v>
      </c>
      <c r="B14" s="64">
        <f>VLOOKUP($A14,'Return Data'!$B$7:$R$2843,3,0)</f>
        <v>44452</v>
      </c>
      <c r="C14" s="65">
        <f>VLOOKUP($A14,'Return Data'!$B$7:$R$2843,4,0)</f>
        <v>47.9</v>
      </c>
      <c r="D14" s="65">
        <f>VLOOKUP($A14,'Return Data'!$B$7:$R$2843,10,0)</f>
        <v>9.5859000000000005</v>
      </c>
      <c r="E14" s="66">
        <f t="shared" si="0"/>
        <v>14</v>
      </c>
      <c r="F14" s="65">
        <f>VLOOKUP($A14,'Return Data'!$B$7:$R$2843,11,0)</f>
        <v>18.505700000000001</v>
      </c>
      <c r="G14" s="66">
        <f t="shared" si="1"/>
        <v>8</v>
      </c>
      <c r="H14" s="65">
        <f>VLOOKUP($A14,'Return Data'!$B$7:$R$2843,12,0)</f>
        <v>34.929600000000001</v>
      </c>
      <c r="I14" s="66">
        <f t="shared" si="2"/>
        <v>11</v>
      </c>
      <c r="J14" s="65">
        <f>VLOOKUP($A14,'Return Data'!$B$7:$R$2843,13,0)</f>
        <v>55.823</v>
      </c>
      <c r="K14" s="66">
        <f t="shared" si="3"/>
        <v>12</v>
      </c>
      <c r="L14" s="65">
        <f>VLOOKUP($A14,'Return Data'!$B$7:$R$2843,17,0)</f>
        <v>29.459800000000001</v>
      </c>
      <c r="M14" s="66">
        <f t="shared" si="4"/>
        <v>7</v>
      </c>
      <c r="N14" s="65">
        <f>VLOOKUP($A14,'Return Data'!$B$7:$R$2843,14,0)</f>
        <v>14.7349</v>
      </c>
      <c r="O14" s="66">
        <f t="shared" si="5"/>
        <v>13</v>
      </c>
      <c r="P14" s="65">
        <f>VLOOKUP($A14,'Return Data'!$B$7:$R$2843,15,0)</f>
        <v>13.4848</v>
      </c>
      <c r="Q14" s="66">
        <f>RANK(P14,P$8:P$29,0)</f>
        <v>11</v>
      </c>
      <c r="R14" s="65">
        <f>VLOOKUP($A14,'Return Data'!$B$7:$R$2843,16,0)</f>
        <v>13.5778</v>
      </c>
      <c r="S14" s="67">
        <f t="shared" si="6"/>
        <v>16</v>
      </c>
    </row>
    <row r="15" spans="1:20" x14ac:dyDescent="0.3">
      <c r="A15" s="63" t="s">
        <v>835</v>
      </c>
      <c r="B15" s="64">
        <f>VLOOKUP($A15,'Return Data'!$B$7:$R$2843,3,0)</f>
        <v>44452</v>
      </c>
      <c r="C15" s="65">
        <f>VLOOKUP($A15,'Return Data'!$B$7:$R$2843,4,0)</f>
        <v>15.03</v>
      </c>
      <c r="D15" s="65">
        <f>VLOOKUP($A15,'Return Data'!$B$7:$R$2843,10,0)</f>
        <v>12.331799999999999</v>
      </c>
      <c r="E15" s="66">
        <f t="shared" si="0"/>
        <v>7</v>
      </c>
      <c r="F15" s="65">
        <f>VLOOKUP($A15,'Return Data'!$B$7:$R$2843,11,0)</f>
        <v>18.253299999999999</v>
      </c>
      <c r="G15" s="66">
        <f t="shared" si="1"/>
        <v>9</v>
      </c>
      <c r="H15" s="65">
        <f>VLOOKUP($A15,'Return Data'!$B$7:$R$2843,12,0)</f>
        <v>28.6815</v>
      </c>
      <c r="I15" s="66">
        <f t="shared" si="2"/>
        <v>17</v>
      </c>
      <c r="J15" s="65">
        <f>VLOOKUP($A15,'Return Data'!$B$7:$R$2843,13,0)</f>
        <v>48.664700000000003</v>
      </c>
      <c r="K15" s="66">
        <f t="shared" si="3"/>
        <v>18</v>
      </c>
      <c r="L15" s="65">
        <f>VLOOKUP($A15,'Return Data'!$B$7:$R$2843,17,0)</f>
        <v>26.813300000000002</v>
      </c>
      <c r="M15" s="66">
        <f t="shared" si="4"/>
        <v>9</v>
      </c>
      <c r="N15" s="65">
        <f>VLOOKUP($A15,'Return Data'!$B$7:$R$2843,14,0)</f>
        <v>13.804399999999999</v>
      </c>
      <c r="O15" s="66">
        <f>RANK(N15,N$8:N$29,0)</f>
        <v>14</v>
      </c>
      <c r="P15" s="65"/>
      <c r="Q15" s="66"/>
      <c r="R15" s="65">
        <f>VLOOKUP($A15,'Return Data'!$B$7:$R$2843,16,0)</f>
        <v>11.2418</v>
      </c>
      <c r="S15" s="67">
        <f t="shared" si="6"/>
        <v>20</v>
      </c>
    </row>
    <row r="16" spans="1:20" x14ac:dyDescent="0.3">
      <c r="A16" s="63" t="s">
        <v>837</v>
      </c>
      <c r="B16" s="64">
        <f>VLOOKUP($A16,'Return Data'!$B$7:$R$2843,3,0)</f>
        <v>44452</v>
      </c>
      <c r="C16" s="65">
        <f>VLOOKUP($A16,'Return Data'!$B$7:$R$2843,4,0)</f>
        <v>53.13</v>
      </c>
      <c r="D16" s="65">
        <f>VLOOKUP($A16,'Return Data'!$B$7:$R$2843,10,0)</f>
        <v>7.6596000000000002</v>
      </c>
      <c r="E16" s="66">
        <f t="shared" si="0"/>
        <v>20</v>
      </c>
      <c r="F16" s="65">
        <f>VLOOKUP($A16,'Return Data'!$B$7:$R$2843,11,0)</f>
        <v>11.734999999999999</v>
      </c>
      <c r="G16" s="66">
        <f t="shared" si="1"/>
        <v>21</v>
      </c>
      <c r="H16" s="65">
        <f>VLOOKUP($A16,'Return Data'!$B$7:$R$2843,12,0)</f>
        <v>21.8858</v>
      </c>
      <c r="I16" s="66">
        <f t="shared" si="2"/>
        <v>21</v>
      </c>
      <c r="J16" s="65">
        <f>VLOOKUP($A16,'Return Data'!$B$7:$R$2843,13,0)</f>
        <v>35.019100000000002</v>
      </c>
      <c r="K16" s="66">
        <f t="shared" si="3"/>
        <v>22</v>
      </c>
      <c r="L16" s="65">
        <f>VLOOKUP($A16,'Return Data'!$B$7:$R$2843,17,0)</f>
        <v>24.967700000000001</v>
      </c>
      <c r="M16" s="66">
        <f t="shared" si="4"/>
        <v>15</v>
      </c>
      <c r="N16" s="65">
        <f>VLOOKUP($A16,'Return Data'!$B$7:$R$2843,14,0)</f>
        <v>10.75</v>
      </c>
      <c r="O16" s="66">
        <f>RANK(N16,N$8:N$29,0)</f>
        <v>15</v>
      </c>
      <c r="P16" s="65">
        <f>VLOOKUP($A16,'Return Data'!$B$7:$R$2843,15,0)</f>
        <v>13.4697</v>
      </c>
      <c r="Q16" s="66">
        <f>RANK(P16,P$8:P$29,0)</f>
        <v>12</v>
      </c>
      <c r="R16" s="65">
        <f>VLOOKUP($A16,'Return Data'!$B$7:$R$2843,16,0)</f>
        <v>11.3719</v>
      </c>
      <c r="S16" s="67">
        <f t="shared" si="6"/>
        <v>19</v>
      </c>
    </row>
    <row r="17" spans="1:19" x14ac:dyDescent="0.3">
      <c r="A17" s="63" t="s">
        <v>839</v>
      </c>
      <c r="B17" s="64">
        <f>VLOOKUP($A17,'Return Data'!$B$7:$R$2843,3,0)</f>
        <v>44452</v>
      </c>
      <c r="C17" s="65">
        <f>VLOOKUP($A17,'Return Data'!$B$7:$R$2843,4,0)</f>
        <v>29.731999999999999</v>
      </c>
      <c r="D17" s="65">
        <f>VLOOKUP($A17,'Return Data'!$B$7:$R$2843,10,0)</f>
        <v>14.293200000000001</v>
      </c>
      <c r="E17" s="66">
        <f t="shared" si="0"/>
        <v>1</v>
      </c>
      <c r="F17" s="65">
        <f>VLOOKUP($A17,'Return Data'!$B$7:$R$2843,11,0)</f>
        <v>20.537400000000002</v>
      </c>
      <c r="G17" s="66">
        <f t="shared" si="1"/>
        <v>5</v>
      </c>
      <c r="H17" s="65">
        <f>VLOOKUP($A17,'Return Data'!$B$7:$R$2843,12,0)</f>
        <v>37.071300000000001</v>
      </c>
      <c r="I17" s="66">
        <f t="shared" si="2"/>
        <v>6</v>
      </c>
      <c r="J17" s="65">
        <f>VLOOKUP($A17,'Return Data'!$B$7:$R$2843,13,0)</f>
        <v>63.994300000000003</v>
      </c>
      <c r="K17" s="66">
        <f t="shared" si="3"/>
        <v>3</v>
      </c>
      <c r="L17" s="65">
        <f>VLOOKUP($A17,'Return Data'!$B$7:$R$2843,17,0)</f>
        <v>35.847200000000001</v>
      </c>
      <c r="M17" s="66">
        <f t="shared" si="4"/>
        <v>1</v>
      </c>
      <c r="N17" s="65">
        <f>VLOOKUP($A17,'Return Data'!$B$7:$R$2843,14,0)</f>
        <v>24.164899999999999</v>
      </c>
      <c r="O17" s="66">
        <f>RANK(N17,N$8:N$29,0)</f>
        <v>1</v>
      </c>
      <c r="P17" s="65">
        <f>VLOOKUP($A17,'Return Data'!$B$7:$R$2843,15,0)</f>
        <v>18.383400000000002</v>
      </c>
      <c r="Q17" s="66">
        <f>RANK(P17,P$8:P$29,0)</f>
        <v>2</v>
      </c>
      <c r="R17" s="65">
        <f>VLOOKUP($A17,'Return Data'!$B$7:$R$2843,16,0)</f>
        <v>17.169699999999999</v>
      </c>
      <c r="S17" s="67">
        <f t="shared" si="6"/>
        <v>9</v>
      </c>
    </row>
    <row r="18" spans="1:19" x14ac:dyDescent="0.3">
      <c r="A18" s="63" t="s">
        <v>840</v>
      </c>
      <c r="B18" s="64">
        <f>VLOOKUP($A18,'Return Data'!$B$7:$R$2843,3,0)</f>
        <v>44452</v>
      </c>
      <c r="C18" s="65">
        <f>VLOOKUP($A18,'Return Data'!$B$7:$R$2843,4,0)</f>
        <v>11.4192</v>
      </c>
      <c r="D18" s="65">
        <f>VLOOKUP($A18,'Return Data'!$B$7:$R$2843,10,0)</f>
        <v>8.6176999999999992</v>
      </c>
      <c r="E18" s="66">
        <f t="shared" si="0"/>
        <v>17</v>
      </c>
      <c r="F18" s="65">
        <f>VLOOKUP($A18,'Return Data'!$B$7:$R$2843,11,0)</f>
        <v>11.533099999999999</v>
      </c>
      <c r="G18" s="66">
        <f t="shared" si="1"/>
        <v>22</v>
      </c>
      <c r="H18" s="65">
        <f>VLOOKUP($A18,'Return Data'!$B$7:$R$2843,12,0)</f>
        <v>18.705200000000001</v>
      </c>
      <c r="I18" s="66">
        <f t="shared" si="2"/>
        <v>22</v>
      </c>
      <c r="J18" s="65">
        <f>VLOOKUP($A18,'Return Data'!$B$7:$R$2843,13,0)</f>
        <v>42.915100000000002</v>
      </c>
      <c r="K18" s="66">
        <f t="shared" si="3"/>
        <v>21</v>
      </c>
      <c r="L18" s="65">
        <f>VLOOKUP($A18,'Return Data'!$B$7:$R$2843,17,0)</f>
        <v>14.8748</v>
      </c>
      <c r="M18" s="66">
        <f t="shared" si="4"/>
        <v>18</v>
      </c>
      <c r="N18" s="65">
        <f>VLOOKUP($A18,'Return Data'!$B$7:$R$2843,14,0)</f>
        <v>9.0512999999999995</v>
      </c>
      <c r="O18" s="66">
        <f>RANK(N18,N$8:N$29,0)</f>
        <v>17</v>
      </c>
      <c r="P18" s="65">
        <f>VLOOKUP($A18,'Return Data'!$B$7:$R$2843,15,0)</f>
        <v>10.0983</v>
      </c>
      <c r="Q18" s="66">
        <f>RANK(P18,P$8:P$29,0)</f>
        <v>15</v>
      </c>
      <c r="R18" s="65">
        <f>VLOOKUP($A18,'Return Data'!$B$7:$R$2843,16,0)</f>
        <v>0.98540000000000005</v>
      </c>
      <c r="S18" s="67">
        <f t="shared" si="6"/>
        <v>22</v>
      </c>
    </row>
    <row r="19" spans="1:19" x14ac:dyDescent="0.3">
      <c r="A19" s="63" t="s">
        <v>843</v>
      </c>
      <c r="B19" s="64">
        <f>VLOOKUP($A19,'Return Data'!$B$7:$R$2843,3,0)</f>
        <v>44452</v>
      </c>
      <c r="C19" s="65">
        <f>VLOOKUP($A19,'Return Data'!$B$7:$R$2843,4,0)</f>
        <v>16.172999999999998</v>
      </c>
      <c r="D19" s="65">
        <f>VLOOKUP($A19,'Return Data'!$B$7:$R$2843,10,0)</f>
        <v>11.032500000000001</v>
      </c>
      <c r="E19" s="66">
        <f t="shared" si="0"/>
        <v>10</v>
      </c>
      <c r="F19" s="65">
        <f>VLOOKUP($A19,'Return Data'!$B$7:$R$2843,11,0)</f>
        <v>17.119299999999999</v>
      </c>
      <c r="G19" s="66">
        <f t="shared" si="1"/>
        <v>14</v>
      </c>
      <c r="H19" s="65">
        <f>VLOOKUP($A19,'Return Data'!$B$7:$R$2843,12,0)</f>
        <v>34.4724</v>
      </c>
      <c r="I19" s="66">
        <f t="shared" si="2"/>
        <v>12</v>
      </c>
      <c r="J19" s="65">
        <f>VLOOKUP($A19,'Return Data'!$B$7:$R$2843,13,0)</f>
        <v>57.279000000000003</v>
      </c>
      <c r="K19" s="66">
        <f t="shared" ref="K19" si="7">RANK(J19,J$8:J$29,0)</f>
        <v>11</v>
      </c>
      <c r="L19" s="65"/>
      <c r="M19" s="66"/>
      <c r="N19" s="65"/>
      <c r="O19" s="66"/>
      <c r="P19" s="65"/>
      <c r="Q19" s="66"/>
      <c r="R19" s="65">
        <f>VLOOKUP($A19,'Return Data'!$B$7:$R$2843,16,0)</f>
        <v>24.872399999999999</v>
      </c>
      <c r="S19" s="67">
        <f t="shared" si="6"/>
        <v>4</v>
      </c>
    </row>
    <row r="20" spans="1:19" x14ac:dyDescent="0.3">
      <c r="A20" s="63" t="s">
        <v>845</v>
      </c>
      <c r="B20" s="64">
        <f>VLOOKUP($A20,'Return Data'!$B$7:$R$2843,3,0)</f>
        <v>44452</v>
      </c>
      <c r="C20" s="65">
        <f>VLOOKUP($A20,'Return Data'!$B$7:$R$2843,4,0)</f>
        <v>16.382999999999999</v>
      </c>
      <c r="D20" s="65">
        <f>VLOOKUP($A20,'Return Data'!$B$7:$R$2843,10,0)</f>
        <v>8.9946999999999999</v>
      </c>
      <c r="E20" s="66">
        <f t="shared" si="0"/>
        <v>16</v>
      </c>
      <c r="F20" s="65">
        <f>VLOOKUP($A20,'Return Data'!$B$7:$R$2843,11,0)</f>
        <v>15.748200000000001</v>
      </c>
      <c r="G20" s="66">
        <f t="shared" si="1"/>
        <v>17</v>
      </c>
      <c r="H20" s="65">
        <f>VLOOKUP($A20,'Return Data'!$B$7:$R$2843,12,0)</f>
        <v>27.932200000000002</v>
      </c>
      <c r="I20" s="66">
        <f t="shared" si="2"/>
        <v>18</v>
      </c>
      <c r="J20" s="65">
        <f>VLOOKUP($A20,'Return Data'!$B$7:$R$2843,13,0)</f>
        <v>42.9955</v>
      </c>
      <c r="K20" s="66">
        <f t="shared" ref="K20:K27" si="8">RANK(J20,J$8:J$29,0)</f>
        <v>20</v>
      </c>
      <c r="L20" s="65">
        <f>VLOOKUP($A20,'Return Data'!$B$7:$R$2843,17,0)</f>
        <v>25.273199999999999</v>
      </c>
      <c r="M20" s="66">
        <f t="shared" ref="M20" si="9">RANK(L20,L$8:L$29,0)</f>
        <v>12</v>
      </c>
      <c r="N20" s="65"/>
      <c r="O20" s="66"/>
      <c r="P20" s="65"/>
      <c r="Q20" s="66"/>
      <c r="R20" s="65">
        <f>VLOOKUP($A20,'Return Data'!$B$7:$R$2843,16,0)</f>
        <v>18.857700000000001</v>
      </c>
      <c r="S20" s="67">
        <f t="shared" si="6"/>
        <v>7</v>
      </c>
    </row>
    <row r="21" spans="1:19" x14ac:dyDescent="0.3">
      <c r="A21" s="63" t="s">
        <v>847</v>
      </c>
      <c r="B21" s="64">
        <f>VLOOKUP($A21,'Return Data'!$B$7:$R$2843,3,0)</f>
        <v>44452</v>
      </c>
      <c r="C21" s="65">
        <f>VLOOKUP($A21,'Return Data'!$B$7:$R$2843,4,0)</f>
        <v>19.405999999999999</v>
      </c>
      <c r="D21" s="65">
        <f>VLOOKUP($A21,'Return Data'!$B$7:$R$2843,10,0)</f>
        <v>14.273899999999999</v>
      </c>
      <c r="E21" s="66">
        <f t="shared" si="0"/>
        <v>2</v>
      </c>
      <c r="F21" s="65">
        <f>VLOOKUP($A21,'Return Data'!$B$7:$R$2843,11,0)</f>
        <v>21.053000000000001</v>
      </c>
      <c r="G21" s="66">
        <f t="shared" si="1"/>
        <v>2</v>
      </c>
      <c r="H21" s="65">
        <f>VLOOKUP($A21,'Return Data'!$B$7:$R$2843,12,0)</f>
        <v>40.044699999999999</v>
      </c>
      <c r="I21" s="66">
        <f t="shared" si="2"/>
        <v>2</v>
      </c>
      <c r="J21" s="65">
        <f>VLOOKUP($A21,'Return Data'!$B$7:$R$2843,13,0)</f>
        <v>62.434100000000001</v>
      </c>
      <c r="K21" s="66">
        <f t="shared" si="8"/>
        <v>5</v>
      </c>
      <c r="L21" s="65"/>
      <c r="M21" s="66"/>
      <c r="N21" s="65"/>
      <c r="O21" s="66"/>
      <c r="P21" s="65"/>
      <c r="Q21" s="66"/>
      <c r="R21" s="65">
        <f>VLOOKUP($A21,'Return Data'!$B$7:$R$2843,16,0)</f>
        <v>32.803100000000001</v>
      </c>
      <c r="S21" s="67">
        <f t="shared" si="6"/>
        <v>1</v>
      </c>
    </row>
    <row r="22" spans="1:19" x14ac:dyDescent="0.3">
      <c r="A22" s="63" t="s">
        <v>849</v>
      </c>
      <c r="B22" s="64">
        <f>VLOOKUP($A22,'Return Data'!$B$7:$R$2843,3,0)</f>
        <v>44452</v>
      </c>
      <c r="C22" s="65">
        <f>VLOOKUP($A22,'Return Data'!$B$7:$R$2843,4,0)</f>
        <v>34.311900000000001</v>
      </c>
      <c r="D22" s="65">
        <f>VLOOKUP($A22,'Return Data'!$B$7:$R$2843,10,0)</f>
        <v>9.2363</v>
      </c>
      <c r="E22" s="66">
        <f t="shared" si="0"/>
        <v>15</v>
      </c>
      <c r="F22" s="65">
        <f>VLOOKUP($A22,'Return Data'!$B$7:$R$2843,11,0)</f>
        <v>13.6088</v>
      </c>
      <c r="G22" s="66">
        <f t="shared" si="1"/>
        <v>20</v>
      </c>
      <c r="H22" s="65">
        <f>VLOOKUP($A22,'Return Data'!$B$7:$R$2843,12,0)</f>
        <v>24.6432</v>
      </c>
      <c r="I22" s="66">
        <f t="shared" si="2"/>
        <v>20</v>
      </c>
      <c r="J22" s="65">
        <f>VLOOKUP($A22,'Return Data'!$B$7:$R$2843,13,0)</f>
        <v>48.476599999999998</v>
      </c>
      <c r="K22" s="66">
        <f t="shared" si="8"/>
        <v>19</v>
      </c>
      <c r="L22" s="65">
        <f>VLOOKUP($A22,'Return Data'!$B$7:$R$2843,17,0)</f>
        <v>26.598600000000001</v>
      </c>
      <c r="M22" s="66">
        <f t="shared" ref="M22:M27" si="10">RANK(L22,L$8:L$29,0)</f>
        <v>10</v>
      </c>
      <c r="N22" s="65">
        <f>VLOOKUP($A22,'Return Data'!$B$7:$R$2843,14,0)</f>
        <v>16.162800000000001</v>
      </c>
      <c r="O22" s="66">
        <f t="shared" ref="O22:O27" si="11">RANK(N22,N$8:N$29,0)</f>
        <v>8</v>
      </c>
      <c r="P22" s="65">
        <f>VLOOKUP($A22,'Return Data'!$B$7:$R$2843,15,0)</f>
        <v>14.6046</v>
      </c>
      <c r="Q22" s="66">
        <f t="shared" ref="Q22:Q27" si="12">RANK(P22,P$8:P$29,0)</f>
        <v>9</v>
      </c>
      <c r="R22" s="65">
        <f>VLOOKUP($A22,'Return Data'!$B$7:$R$2843,16,0)</f>
        <v>15.926600000000001</v>
      </c>
      <c r="S22" s="67">
        <f t="shared" si="6"/>
        <v>11</v>
      </c>
    </row>
    <row r="23" spans="1:19" x14ac:dyDescent="0.3">
      <c r="A23" s="63" t="s">
        <v>850</v>
      </c>
      <c r="B23" s="64">
        <f>VLOOKUP($A23,'Return Data'!$B$7:$R$2843,3,0)</f>
        <v>44452</v>
      </c>
      <c r="C23" s="65">
        <f>VLOOKUP($A23,'Return Data'!$B$7:$R$2843,4,0)</f>
        <v>75.364800000000002</v>
      </c>
      <c r="D23" s="65">
        <f>VLOOKUP($A23,'Return Data'!$B$7:$R$2843,10,0)</f>
        <v>8.1668000000000003</v>
      </c>
      <c r="E23" s="66">
        <f t="shared" si="0"/>
        <v>19</v>
      </c>
      <c r="F23" s="65">
        <f>VLOOKUP($A23,'Return Data'!$B$7:$R$2843,11,0)</f>
        <v>14.0669</v>
      </c>
      <c r="G23" s="66">
        <f t="shared" si="1"/>
        <v>19</v>
      </c>
      <c r="H23" s="65">
        <f>VLOOKUP($A23,'Return Data'!$B$7:$R$2843,12,0)</f>
        <v>40.7102</v>
      </c>
      <c r="I23" s="66">
        <f t="shared" si="2"/>
        <v>1</v>
      </c>
      <c r="J23" s="65">
        <f>VLOOKUP($A23,'Return Data'!$B$7:$R$2843,13,0)</f>
        <v>66.8596</v>
      </c>
      <c r="K23" s="66">
        <f t="shared" si="8"/>
        <v>2</v>
      </c>
      <c r="L23" s="65">
        <f>VLOOKUP($A23,'Return Data'!$B$7:$R$2843,17,0)</f>
        <v>32.222099999999998</v>
      </c>
      <c r="M23" s="66">
        <f t="shared" si="10"/>
        <v>4</v>
      </c>
      <c r="N23" s="65">
        <f>VLOOKUP($A23,'Return Data'!$B$7:$R$2843,14,0)</f>
        <v>17.110099999999999</v>
      </c>
      <c r="O23" s="66">
        <f t="shared" si="11"/>
        <v>7</v>
      </c>
      <c r="P23" s="65">
        <f>VLOOKUP($A23,'Return Data'!$B$7:$R$2843,15,0)</f>
        <v>14.8155</v>
      </c>
      <c r="Q23" s="66">
        <f t="shared" si="12"/>
        <v>8</v>
      </c>
      <c r="R23" s="65">
        <f>VLOOKUP($A23,'Return Data'!$B$7:$R$2843,16,0)</f>
        <v>14.7006</v>
      </c>
      <c r="S23" s="67">
        <f t="shared" si="6"/>
        <v>14</v>
      </c>
    </row>
    <row r="24" spans="1:19" x14ac:dyDescent="0.3">
      <c r="A24" s="63" t="s">
        <v>852</v>
      </c>
      <c r="B24" s="64">
        <f>VLOOKUP($A24,'Return Data'!$B$7:$R$2843,3,0)</f>
        <v>44452</v>
      </c>
      <c r="C24" s="65">
        <f>VLOOKUP($A24,'Return Data'!$B$7:$R$2843,4,0)</f>
        <v>108.17</v>
      </c>
      <c r="D24" s="65">
        <f>VLOOKUP($A24,'Return Data'!$B$7:$R$2843,10,0)</f>
        <v>9.8729999999999993</v>
      </c>
      <c r="E24" s="66">
        <f t="shared" si="0"/>
        <v>13</v>
      </c>
      <c r="F24" s="65">
        <f>VLOOKUP($A24,'Return Data'!$B$7:$R$2843,11,0)</f>
        <v>17.986499999999999</v>
      </c>
      <c r="G24" s="66">
        <f t="shared" si="1"/>
        <v>11</v>
      </c>
      <c r="H24" s="65">
        <f>VLOOKUP($A24,'Return Data'!$B$7:$R$2843,12,0)</f>
        <v>36.4405</v>
      </c>
      <c r="I24" s="66">
        <f t="shared" si="2"/>
        <v>9</v>
      </c>
      <c r="J24" s="65">
        <f>VLOOKUP($A24,'Return Data'!$B$7:$R$2843,13,0)</f>
        <v>59.073500000000003</v>
      </c>
      <c r="K24" s="66">
        <f t="shared" si="8"/>
        <v>8</v>
      </c>
      <c r="L24" s="65">
        <f>VLOOKUP($A24,'Return Data'!$B$7:$R$2843,17,0)</f>
        <v>32.4634</v>
      </c>
      <c r="M24" s="66">
        <f t="shared" si="10"/>
        <v>2</v>
      </c>
      <c r="N24" s="65">
        <f>VLOOKUP($A24,'Return Data'!$B$7:$R$2843,14,0)</f>
        <v>19.553799999999999</v>
      </c>
      <c r="O24" s="66">
        <f t="shared" si="11"/>
        <v>3</v>
      </c>
      <c r="P24" s="65">
        <f>VLOOKUP($A24,'Return Data'!$B$7:$R$2843,15,0)</f>
        <v>16.157900000000001</v>
      </c>
      <c r="Q24" s="66">
        <f t="shared" si="12"/>
        <v>4</v>
      </c>
      <c r="R24" s="65">
        <f>VLOOKUP($A24,'Return Data'!$B$7:$R$2843,16,0)</f>
        <v>16.210699999999999</v>
      </c>
      <c r="S24" s="67">
        <f t="shared" si="6"/>
        <v>10</v>
      </c>
    </row>
    <row r="25" spans="1:19" x14ac:dyDescent="0.3">
      <c r="A25" s="63" t="s">
        <v>854</v>
      </c>
      <c r="B25" s="64">
        <f>VLOOKUP($A25,'Return Data'!$B$7:$R$2843,3,0)</f>
        <v>44452</v>
      </c>
      <c r="C25" s="65">
        <f>VLOOKUP($A25,'Return Data'!$B$7:$R$2843,4,0)</f>
        <v>52.874000000000002</v>
      </c>
      <c r="D25" s="65">
        <f>VLOOKUP($A25,'Return Data'!$B$7:$R$2843,10,0)</f>
        <v>3.0485000000000002</v>
      </c>
      <c r="E25" s="66">
        <f t="shared" si="0"/>
        <v>22</v>
      </c>
      <c r="F25" s="65">
        <f>VLOOKUP($A25,'Return Data'!$B$7:$R$2843,11,0)</f>
        <v>20.874700000000001</v>
      </c>
      <c r="G25" s="66">
        <f t="shared" si="1"/>
        <v>3</v>
      </c>
      <c r="H25" s="65">
        <f>VLOOKUP($A25,'Return Data'!$B$7:$R$2843,12,0)</f>
        <v>37.19</v>
      </c>
      <c r="I25" s="66">
        <f t="shared" si="2"/>
        <v>5</v>
      </c>
      <c r="J25" s="65">
        <f>VLOOKUP($A25,'Return Data'!$B$7:$R$2843,13,0)</f>
        <v>62.9193</v>
      </c>
      <c r="K25" s="66">
        <f t="shared" si="8"/>
        <v>4</v>
      </c>
      <c r="L25" s="65">
        <f>VLOOKUP($A25,'Return Data'!$B$7:$R$2843,17,0)</f>
        <v>32.273299999999999</v>
      </c>
      <c r="M25" s="66">
        <f t="shared" si="10"/>
        <v>3</v>
      </c>
      <c r="N25" s="65">
        <f>VLOOKUP($A25,'Return Data'!$B$7:$R$2843,14,0)</f>
        <v>17.394600000000001</v>
      </c>
      <c r="O25" s="66">
        <f t="shared" si="11"/>
        <v>6</v>
      </c>
      <c r="P25" s="65">
        <f>VLOOKUP($A25,'Return Data'!$B$7:$R$2843,15,0)</f>
        <v>15.6327</v>
      </c>
      <c r="Q25" s="66">
        <f t="shared" si="12"/>
        <v>6</v>
      </c>
      <c r="R25" s="65">
        <f>VLOOKUP($A25,'Return Data'!$B$7:$R$2843,16,0)</f>
        <v>13.527200000000001</v>
      </c>
      <c r="S25" s="67">
        <f t="shared" si="6"/>
        <v>17</v>
      </c>
    </row>
    <row r="26" spans="1:19" x14ac:dyDescent="0.3">
      <c r="A26" s="63" t="s">
        <v>857</v>
      </c>
      <c r="B26" s="64">
        <f>VLOOKUP($A26,'Return Data'!$B$7:$R$2843,3,0)</f>
        <v>44452</v>
      </c>
      <c r="C26" s="65">
        <f>VLOOKUP($A26,'Return Data'!$B$7:$R$2843,4,0)</f>
        <v>235.37299999999999</v>
      </c>
      <c r="D26" s="65">
        <f>VLOOKUP($A26,'Return Data'!$B$7:$R$2843,10,0)</f>
        <v>12.600300000000001</v>
      </c>
      <c r="E26" s="66">
        <f t="shared" si="0"/>
        <v>5</v>
      </c>
      <c r="F26" s="65">
        <f>VLOOKUP($A26,'Return Data'!$B$7:$R$2843,11,0)</f>
        <v>23.321000000000002</v>
      </c>
      <c r="G26" s="66">
        <f t="shared" si="1"/>
        <v>1</v>
      </c>
      <c r="H26" s="65">
        <f>VLOOKUP($A26,'Return Data'!$B$7:$R$2843,12,0)</f>
        <v>36.995899999999999</v>
      </c>
      <c r="I26" s="66">
        <f t="shared" si="2"/>
        <v>7</v>
      </c>
      <c r="J26" s="65">
        <f>VLOOKUP($A26,'Return Data'!$B$7:$R$2843,13,0)</f>
        <v>59.859499999999997</v>
      </c>
      <c r="K26" s="66">
        <f t="shared" si="8"/>
        <v>6</v>
      </c>
      <c r="L26" s="65">
        <f>VLOOKUP($A26,'Return Data'!$B$7:$R$2843,17,0)</f>
        <v>30.862300000000001</v>
      </c>
      <c r="M26" s="66">
        <f t="shared" si="10"/>
        <v>5</v>
      </c>
      <c r="N26" s="65">
        <f>VLOOKUP($A26,'Return Data'!$B$7:$R$2843,14,0)</f>
        <v>19.6599</v>
      </c>
      <c r="O26" s="66">
        <f t="shared" si="11"/>
        <v>2</v>
      </c>
      <c r="P26" s="65">
        <f>VLOOKUP($A26,'Return Data'!$B$7:$R$2843,15,0)</f>
        <v>17.622499999999999</v>
      </c>
      <c r="Q26" s="66">
        <f t="shared" si="12"/>
        <v>3</v>
      </c>
      <c r="R26" s="65">
        <f>VLOOKUP($A26,'Return Data'!$B$7:$R$2843,16,0)</f>
        <v>20.504899999999999</v>
      </c>
      <c r="S26" s="67">
        <f t="shared" si="6"/>
        <v>5</v>
      </c>
    </row>
    <row r="27" spans="1:19" x14ac:dyDescent="0.3">
      <c r="A27" s="63" t="s">
        <v>858</v>
      </c>
      <c r="B27" s="64">
        <f>VLOOKUP($A27,'Return Data'!$B$7:$R$2843,3,0)</f>
        <v>44452</v>
      </c>
      <c r="C27" s="65">
        <f>VLOOKUP($A27,'Return Data'!$B$7:$R$2843,4,0)</f>
        <v>273.19229999999999</v>
      </c>
      <c r="D27" s="65">
        <f>VLOOKUP($A27,'Return Data'!$B$7:$R$2843,10,0)</f>
        <v>11.7828</v>
      </c>
      <c r="E27" s="66">
        <f t="shared" si="0"/>
        <v>8</v>
      </c>
      <c r="F27" s="65">
        <f>VLOOKUP($A27,'Return Data'!$B$7:$R$2843,11,0)</f>
        <v>16.6755</v>
      </c>
      <c r="G27" s="66">
        <f t="shared" si="1"/>
        <v>15</v>
      </c>
      <c r="H27" s="65">
        <f>VLOOKUP($A27,'Return Data'!$B$7:$R$2843,12,0)</f>
        <v>30.609200000000001</v>
      </c>
      <c r="I27" s="66">
        <f t="shared" si="2"/>
        <v>14</v>
      </c>
      <c r="J27" s="65">
        <f>VLOOKUP($A27,'Return Data'!$B$7:$R$2843,13,0)</f>
        <v>50.582299999999996</v>
      </c>
      <c r="K27" s="66">
        <f t="shared" si="8"/>
        <v>16</v>
      </c>
      <c r="L27" s="65">
        <f>VLOOKUP($A27,'Return Data'!$B$7:$R$2843,17,0)</f>
        <v>24.574400000000001</v>
      </c>
      <c r="M27" s="66">
        <f t="shared" si="10"/>
        <v>16</v>
      </c>
      <c r="N27" s="65">
        <f>VLOOKUP($A27,'Return Data'!$B$7:$R$2843,14,0)</f>
        <v>15.4321</v>
      </c>
      <c r="O27" s="66">
        <f t="shared" si="11"/>
        <v>11</v>
      </c>
      <c r="P27" s="65">
        <f>VLOOKUP($A27,'Return Data'!$B$7:$R$2843,15,0)</f>
        <v>15.916499999999999</v>
      </c>
      <c r="Q27" s="66">
        <f t="shared" si="12"/>
        <v>5</v>
      </c>
      <c r="R27" s="65">
        <f>VLOOKUP($A27,'Return Data'!$B$7:$R$2843,16,0)</f>
        <v>18.8673</v>
      </c>
      <c r="S27" s="67">
        <f t="shared" si="6"/>
        <v>6</v>
      </c>
    </row>
    <row r="28" spans="1:19" x14ac:dyDescent="0.3">
      <c r="A28" s="63" t="s">
        <v>861</v>
      </c>
      <c r="B28" s="64">
        <f>VLOOKUP($A28,'Return Data'!$B$7:$R$2843,3,0)</f>
        <v>44452</v>
      </c>
      <c r="C28" s="65">
        <f>VLOOKUP($A28,'Return Data'!$B$7:$R$2843,4,0)</f>
        <v>15.0404</v>
      </c>
      <c r="D28" s="65">
        <f>VLOOKUP($A28,'Return Data'!$B$7:$R$2843,10,0)</f>
        <v>12.5998</v>
      </c>
      <c r="E28" s="66">
        <f t="shared" si="0"/>
        <v>6</v>
      </c>
      <c r="F28" s="65">
        <f>VLOOKUP($A28,'Return Data'!$B$7:$R$2843,11,0)</f>
        <v>19.757899999999999</v>
      </c>
      <c r="G28" s="66">
        <f t="shared" si="1"/>
        <v>6</v>
      </c>
      <c r="H28" s="65">
        <f>VLOOKUP($A28,'Return Data'!$B$7:$R$2843,12,0)</f>
        <v>37.776800000000001</v>
      </c>
      <c r="I28" s="66">
        <f>RANK(H28,H$8:H$29,0)</f>
        <v>4</v>
      </c>
      <c r="J28" s="65">
        <f>VLOOKUP($A28,'Return Data'!$B$7:$R$2843,13,0)</f>
        <v>59.847799999999999</v>
      </c>
      <c r="K28" s="66">
        <f t="shared" ref="K28" si="13">RANK(J28,J$8:J$29,0)</f>
        <v>7</v>
      </c>
      <c r="L28" s="65"/>
      <c r="M28" s="66"/>
      <c r="N28" s="65"/>
      <c r="O28" s="66"/>
      <c r="P28" s="65"/>
      <c r="Q28" s="66"/>
      <c r="R28" s="65">
        <f>VLOOKUP($A28,'Return Data'!$B$7:$R$2843,16,0)</f>
        <v>25.8477</v>
      </c>
      <c r="S28" s="67">
        <f t="shared" si="6"/>
        <v>3</v>
      </c>
    </row>
    <row r="29" spans="1:19" x14ac:dyDescent="0.3">
      <c r="A29" s="63" t="s">
        <v>863</v>
      </c>
      <c r="B29" s="64">
        <f>VLOOKUP($A29,'Return Data'!$B$7:$R$2843,3,0)</f>
        <v>44452</v>
      </c>
      <c r="C29" s="65">
        <f>VLOOKUP($A29,'Return Data'!$B$7:$R$2843,4,0)</f>
        <v>17.88</v>
      </c>
      <c r="D29" s="65">
        <f>VLOOKUP($A29,'Return Data'!$B$7:$R$2843,10,0)</f>
        <v>13.2362</v>
      </c>
      <c r="E29" s="66">
        <f t="shared" si="0"/>
        <v>4</v>
      </c>
      <c r="F29" s="65">
        <f>VLOOKUP($A29,'Return Data'!$B$7:$R$2843,11,0)</f>
        <v>18.6463</v>
      </c>
      <c r="G29" s="66">
        <f t="shared" si="1"/>
        <v>7</v>
      </c>
      <c r="H29" s="65">
        <f>VLOOKUP($A29,'Return Data'!$B$7:$R$2843,12,0)</f>
        <v>36.906599999999997</v>
      </c>
      <c r="I29" s="66">
        <f>RANK(H29,H$8:H$29,0)</f>
        <v>8</v>
      </c>
      <c r="J29" s="65">
        <f>VLOOKUP($A29,'Return Data'!$B$7:$R$2843,13,0)</f>
        <v>57.533000000000001</v>
      </c>
      <c r="K29" s="66">
        <f t="shared" ref="K29" si="14">RANK(J29,J$8:J$29,0)</f>
        <v>10</v>
      </c>
      <c r="L29" s="65"/>
      <c r="M29" s="66"/>
      <c r="N29" s="65"/>
      <c r="O29" s="66"/>
      <c r="P29" s="65"/>
      <c r="Q29" s="66"/>
      <c r="R29" s="65">
        <f>VLOOKUP($A29,'Return Data'!$B$7:$R$2843,16,0)</f>
        <v>31.713000000000001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10.407399999999997</v>
      </c>
      <c r="E31" s="74"/>
      <c r="F31" s="75">
        <f>AVERAGE(F8:F29)</f>
        <v>17.523772727272728</v>
      </c>
      <c r="G31" s="74"/>
      <c r="H31" s="75">
        <f>AVERAGE(H8:H29)</f>
        <v>32.656045454545449</v>
      </c>
      <c r="I31" s="74"/>
      <c r="J31" s="75">
        <f>AVERAGE(J8:J29)</f>
        <v>55.252099999999999</v>
      </c>
      <c r="K31" s="74"/>
      <c r="L31" s="75">
        <f>AVERAGE(L8:L29)</f>
        <v>27.236422222222224</v>
      </c>
      <c r="M31" s="74"/>
      <c r="N31" s="75">
        <f>AVERAGE(N8:N29)</f>
        <v>15.930029411764705</v>
      </c>
      <c r="O31" s="74"/>
      <c r="P31" s="75">
        <f>AVERAGE(P8:P29)</f>
        <v>14.685733333333337</v>
      </c>
      <c r="Q31" s="74"/>
      <c r="R31" s="75">
        <f>AVERAGE(R8:R29)</f>
        <v>16.9072</v>
      </c>
      <c r="S31" s="76"/>
    </row>
    <row r="32" spans="1:19" x14ac:dyDescent="0.3">
      <c r="A32" s="73" t="s">
        <v>28</v>
      </c>
      <c r="B32" s="74"/>
      <c r="C32" s="74"/>
      <c r="D32" s="75">
        <f>MIN(D8:D29)</f>
        <v>3.0485000000000002</v>
      </c>
      <c r="E32" s="74"/>
      <c r="F32" s="75">
        <f>MIN(F8:F29)</f>
        <v>11.533099999999999</v>
      </c>
      <c r="G32" s="74"/>
      <c r="H32" s="75">
        <f>MIN(H8:H29)</f>
        <v>18.705200000000001</v>
      </c>
      <c r="I32" s="74"/>
      <c r="J32" s="75">
        <f>MIN(J8:J29)</f>
        <v>35.019100000000002</v>
      </c>
      <c r="K32" s="74"/>
      <c r="L32" s="75">
        <f>MIN(L8:L29)</f>
        <v>14.8748</v>
      </c>
      <c r="M32" s="74"/>
      <c r="N32" s="75">
        <f>MIN(N8:N29)</f>
        <v>9.0512999999999995</v>
      </c>
      <c r="O32" s="74"/>
      <c r="P32" s="75">
        <f>MIN(P8:P29)</f>
        <v>10.0983</v>
      </c>
      <c r="Q32" s="74"/>
      <c r="R32" s="75">
        <f>MIN(R8:R29)</f>
        <v>0.98540000000000005</v>
      </c>
      <c r="S32" s="76"/>
    </row>
    <row r="33" spans="1:19" ht="15" thickBot="1" x14ac:dyDescent="0.35">
      <c r="A33" s="77" t="s">
        <v>29</v>
      </c>
      <c r="B33" s="78"/>
      <c r="C33" s="78"/>
      <c r="D33" s="79">
        <f>MAX(D8:D29)</f>
        <v>14.293200000000001</v>
      </c>
      <c r="E33" s="78"/>
      <c r="F33" s="79">
        <f>MAX(F8:F29)</f>
        <v>23.321000000000002</v>
      </c>
      <c r="G33" s="78"/>
      <c r="H33" s="79">
        <f>MAX(H8:H29)</f>
        <v>40.7102</v>
      </c>
      <c r="I33" s="78"/>
      <c r="J33" s="79">
        <f>MAX(J8:J29)</f>
        <v>74.438299999999998</v>
      </c>
      <c r="K33" s="78"/>
      <c r="L33" s="79">
        <f>MAX(L8:L29)</f>
        <v>35.847200000000001</v>
      </c>
      <c r="M33" s="78"/>
      <c r="N33" s="79">
        <f>MAX(N8:N29)</f>
        <v>24.164899999999999</v>
      </c>
      <c r="O33" s="78"/>
      <c r="P33" s="79">
        <f>MAX(P8:P29)</f>
        <v>18.743300000000001</v>
      </c>
      <c r="Q33" s="78"/>
      <c r="R33" s="79">
        <f>MAX(R8:R29)</f>
        <v>32.803100000000001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44452</v>
      </c>
      <c r="C8" s="65">
        <f>VLOOKUP($A8,'Return Data'!$B$7:$R$2843,4,0)</f>
        <v>59.3474</v>
      </c>
      <c r="D8" s="65">
        <f>VLOOKUP($A8,'Return Data'!$B$7:$R$2843,10,0)</f>
        <v>10.36</v>
      </c>
      <c r="E8" s="66">
        <f t="shared" ref="E8:E30" si="0">RANK(D8,D$8:D$30,0)</f>
        <v>20</v>
      </c>
      <c r="F8" s="65">
        <f>VLOOKUP($A8,'Return Data'!$B$7:$R$2843,11,0)</f>
        <v>25.171199999999999</v>
      </c>
      <c r="G8" s="66">
        <f t="shared" ref="G8:G18" si="1">RANK(F8,F$8:F$30,0)</f>
        <v>21</v>
      </c>
      <c r="H8" s="65">
        <f>VLOOKUP($A8,'Return Data'!$B$7:$R$2843,12,0)</f>
        <v>55.9771</v>
      </c>
      <c r="I8" s="66">
        <f t="shared" ref="I8" si="2">RANK(H8,H$8:H$30,0)</f>
        <v>20</v>
      </c>
      <c r="J8" s="65">
        <f>VLOOKUP($A8,'Return Data'!$B$7:$R$2843,13,0)</f>
        <v>89.931700000000006</v>
      </c>
      <c r="K8" s="66">
        <f t="shared" ref="K8" si="3">RANK(J8,J$8:J$30,0)</f>
        <v>16</v>
      </c>
      <c r="L8" s="65">
        <f>VLOOKUP($A8,'Return Data'!$B$7:$R$2843,17,0)</f>
        <v>36.273400000000002</v>
      </c>
      <c r="M8" s="66">
        <f>RANK(L8,L$8:L$30,0)</f>
        <v>20</v>
      </c>
      <c r="N8" s="65">
        <f>VLOOKUP($A8,'Return Data'!$B$7:$R$2843,14,0)</f>
        <v>14.4674</v>
      </c>
      <c r="O8" s="66">
        <f>RANK(N8,N$8:N$30,0)</f>
        <v>15</v>
      </c>
      <c r="P8" s="65">
        <f>VLOOKUP($A8,'Return Data'!$B$7:$R$2843,15,0)</f>
        <v>13.706</v>
      </c>
      <c r="Q8" s="66">
        <f>RANK(P8,P$8:P$30,0)</f>
        <v>14</v>
      </c>
      <c r="R8" s="65">
        <f>VLOOKUP($A8,'Return Data'!$B$7:$R$2843,16,0)</f>
        <v>18.779199999999999</v>
      </c>
      <c r="S8" s="67">
        <f t="shared" ref="S8:S30" si="4">RANK(R8,R$8:R$30,0)</f>
        <v>18</v>
      </c>
    </row>
    <row r="9" spans="1:20" x14ac:dyDescent="0.3">
      <c r="A9" s="63" t="s">
        <v>1448</v>
      </c>
      <c r="B9" s="64">
        <f>VLOOKUP($A9,'Return Data'!$B$7:$R$2843,3,0)</f>
        <v>44452</v>
      </c>
      <c r="C9" s="65">
        <f>VLOOKUP($A9,'Return Data'!$B$7:$R$2843,4,0)</f>
        <v>64.540000000000006</v>
      </c>
      <c r="D9" s="65">
        <f>VLOOKUP($A9,'Return Data'!$B$7:$R$2843,10,0)</f>
        <v>15.933199999999999</v>
      </c>
      <c r="E9" s="66">
        <f t="shared" si="0"/>
        <v>4</v>
      </c>
      <c r="F9" s="65">
        <f>VLOOKUP($A9,'Return Data'!$B$7:$R$2843,11,0)</f>
        <v>35.3324</v>
      </c>
      <c r="G9" s="66">
        <f t="shared" si="1"/>
        <v>7</v>
      </c>
      <c r="H9" s="65">
        <f>VLOOKUP($A9,'Return Data'!$B$7:$R$2843,12,0)</f>
        <v>56.12</v>
      </c>
      <c r="I9" s="66">
        <f t="shared" ref="I9:I30" si="5">RANK(H9,H$8:H$30,0)</f>
        <v>19</v>
      </c>
      <c r="J9" s="65">
        <f>VLOOKUP($A9,'Return Data'!$B$7:$R$2843,13,0)</f>
        <v>85.193700000000007</v>
      </c>
      <c r="K9" s="66">
        <f t="shared" ref="K9:K30" si="6">RANK(J9,J$8:J$30,0)</f>
        <v>18</v>
      </c>
      <c r="L9" s="65">
        <f>VLOOKUP($A9,'Return Data'!$B$7:$R$2843,17,0)</f>
        <v>43.892699999999998</v>
      </c>
      <c r="M9" s="66">
        <f t="shared" ref="M9:M30" si="7">RANK(L9,L$8:L$30,0)</f>
        <v>12</v>
      </c>
      <c r="N9" s="65">
        <f>VLOOKUP($A9,'Return Data'!$B$7:$R$2843,14,0)</f>
        <v>30.466699999999999</v>
      </c>
      <c r="O9" s="66">
        <f t="shared" ref="O9:O30" si="8">RANK(N9,N$8:N$30,0)</f>
        <v>3</v>
      </c>
      <c r="P9" s="65">
        <f>VLOOKUP($A9,'Return Data'!$B$7:$R$2843,15,0)</f>
        <v>23.312200000000001</v>
      </c>
      <c r="Q9" s="66">
        <f t="shared" ref="Q9:Q30" si="9">RANK(P9,P$8:P$30,0)</f>
        <v>3</v>
      </c>
      <c r="R9" s="65">
        <f>VLOOKUP($A9,'Return Data'!$B$7:$R$2843,16,0)</f>
        <v>27.0273</v>
      </c>
      <c r="S9" s="67">
        <f t="shared" si="4"/>
        <v>10</v>
      </c>
    </row>
    <row r="10" spans="1:20" x14ac:dyDescent="0.3">
      <c r="A10" s="63" t="s">
        <v>1450</v>
      </c>
      <c r="B10" s="64">
        <f>VLOOKUP($A10,'Return Data'!$B$7:$R$2843,3,0)</f>
        <v>44452</v>
      </c>
      <c r="C10" s="65">
        <f>VLOOKUP($A10,'Return Data'!$B$7:$R$2843,4,0)</f>
        <v>26.3</v>
      </c>
      <c r="D10" s="65">
        <f>VLOOKUP($A10,'Return Data'!$B$7:$R$2843,10,0)</f>
        <v>14.397600000000001</v>
      </c>
      <c r="E10" s="66">
        <f t="shared" si="0"/>
        <v>10</v>
      </c>
      <c r="F10" s="65">
        <f>VLOOKUP($A10,'Return Data'!$B$7:$R$2843,11,0)</f>
        <v>36.623399999999997</v>
      </c>
      <c r="G10" s="66">
        <f t="shared" si="1"/>
        <v>5</v>
      </c>
      <c r="H10" s="65">
        <f>VLOOKUP($A10,'Return Data'!$B$7:$R$2843,12,0)</f>
        <v>65.408799999999999</v>
      </c>
      <c r="I10" s="66">
        <f t="shared" si="5"/>
        <v>7</v>
      </c>
      <c r="J10" s="65">
        <f>VLOOKUP($A10,'Return Data'!$B$7:$R$2843,13,0)</f>
        <v>93.098399999999998</v>
      </c>
      <c r="K10" s="66">
        <f t="shared" si="6"/>
        <v>12</v>
      </c>
      <c r="L10" s="65">
        <f>VLOOKUP($A10,'Return Data'!$B$7:$R$2843,17,0)</f>
        <v>63.293199999999999</v>
      </c>
      <c r="M10" s="66">
        <f t="shared" si="7"/>
        <v>2</v>
      </c>
      <c r="N10" s="65"/>
      <c r="O10" s="66"/>
      <c r="P10" s="65"/>
      <c r="Q10" s="66"/>
      <c r="R10" s="65">
        <f>VLOOKUP($A10,'Return Data'!$B$7:$R$2843,16,0)</f>
        <v>42.376199999999997</v>
      </c>
      <c r="S10" s="67">
        <f t="shared" si="4"/>
        <v>3</v>
      </c>
    </row>
    <row r="11" spans="1:20" x14ac:dyDescent="0.3">
      <c r="A11" s="63" t="s">
        <v>1452</v>
      </c>
      <c r="B11" s="64">
        <f>VLOOKUP($A11,'Return Data'!$B$7:$R$2843,3,0)</f>
        <v>44452</v>
      </c>
      <c r="C11" s="65">
        <f>VLOOKUP($A11,'Return Data'!$B$7:$R$2843,4,0)</f>
        <v>22.81</v>
      </c>
      <c r="D11" s="65">
        <f>VLOOKUP($A11,'Return Data'!$B$7:$R$2843,10,0)</f>
        <v>17.9421</v>
      </c>
      <c r="E11" s="66">
        <f t="shared" si="0"/>
        <v>2</v>
      </c>
      <c r="F11" s="65">
        <f>VLOOKUP($A11,'Return Data'!$B$7:$R$2843,11,0)</f>
        <v>40.282899999999998</v>
      </c>
      <c r="G11" s="66">
        <f t="shared" si="1"/>
        <v>2</v>
      </c>
      <c r="H11" s="65">
        <f>VLOOKUP($A11,'Return Data'!$B$7:$R$2843,12,0)</f>
        <v>69.465100000000007</v>
      </c>
      <c r="I11" s="66">
        <f t="shared" si="5"/>
        <v>2</v>
      </c>
      <c r="J11" s="65">
        <f>VLOOKUP($A11,'Return Data'!$B$7:$R$2843,13,0)</f>
        <v>98.520499999999998</v>
      </c>
      <c r="K11" s="66">
        <f t="shared" si="6"/>
        <v>5</v>
      </c>
      <c r="L11" s="65">
        <f>VLOOKUP($A11,'Return Data'!$B$7:$R$2843,17,0)</f>
        <v>57.361699999999999</v>
      </c>
      <c r="M11" s="66">
        <f t="shared" si="7"/>
        <v>3</v>
      </c>
      <c r="N11" s="65"/>
      <c r="O11" s="66"/>
      <c r="P11" s="65"/>
      <c r="Q11" s="66"/>
      <c r="R11" s="65">
        <f>VLOOKUP($A11,'Return Data'!$B$7:$R$2843,16,0)</f>
        <v>37.692900000000002</v>
      </c>
      <c r="S11" s="67">
        <f t="shared" si="4"/>
        <v>5</v>
      </c>
    </row>
    <row r="12" spans="1:20" x14ac:dyDescent="0.3">
      <c r="A12" s="63" t="s">
        <v>1454</v>
      </c>
      <c r="B12" s="64">
        <f>VLOOKUP($A12,'Return Data'!$B$7:$R$2843,3,0)</f>
        <v>44452</v>
      </c>
      <c r="C12" s="65">
        <f>VLOOKUP($A12,'Return Data'!$B$7:$R$2843,4,0)</f>
        <v>108.854</v>
      </c>
      <c r="D12" s="65">
        <f>VLOOKUP($A12,'Return Data'!$B$7:$R$2843,10,0)</f>
        <v>9.7042000000000002</v>
      </c>
      <c r="E12" s="66">
        <f t="shared" si="0"/>
        <v>21</v>
      </c>
      <c r="F12" s="65">
        <f>VLOOKUP($A12,'Return Data'!$B$7:$R$2843,11,0)</f>
        <v>27.4801</v>
      </c>
      <c r="G12" s="66">
        <f t="shared" si="1"/>
        <v>20</v>
      </c>
      <c r="H12" s="65">
        <f>VLOOKUP($A12,'Return Data'!$B$7:$R$2843,12,0)</f>
        <v>47.506599999999999</v>
      </c>
      <c r="I12" s="66">
        <f t="shared" si="5"/>
        <v>21</v>
      </c>
      <c r="J12" s="65">
        <f>VLOOKUP($A12,'Return Data'!$B$7:$R$2843,13,0)</f>
        <v>78.639499999999998</v>
      </c>
      <c r="K12" s="66">
        <f t="shared" si="6"/>
        <v>21</v>
      </c>
      <c r="L12" s="65">
        <f>VLOOKUP($A12,'Return Data'!$B$7:$R$2843,17,0)</f>
        <v>44.387900000000002</v>
      </c>
      <c r="M12" s="66">
        <f t="shared" si="7"/>
        <v>10</v>
      </c>
      <c r="N12" s="65">
        <f>VLOOKUP($A12,'Return Data'!$B$7:$R$2843,14,0)</f>
        <v>21.812999999999999</v>
      </c>
      <c r="O12" s="66">
        <f t="shared" si="8"/>
        <v>8</v>
      </c>
      <c r="P12" s="65">
        <f>VLOOKUP($A12,'Return Data'!$B$7:$R$2843,15,0)</f>
        <v>16.1251</v>
      </c>
      <c r="Q12" s="66">
        <f t="shared" si="9"/>
        <v>10</v>
      </c>
      <c r="R12" s="65">
        <f>VLOOKUP($A12,'Return Data'!$B$7:$R$2843,16,0)</f>
        <v>23.3386</v>
      </c>
      <c r="S12" s="67">
        <f t="shared" si="4"/>
        <v>12</v>
      </c>
    </row>
    <row r="13" spans="1:20" x14ac:dyDescent="0.3">
      <c r="A13" s="63" t="s">
        <v>1456</v>
      </c>
      <c r="B13" s="64">
        <f>VLOOKUP($A13,'Return Data'!$B$7:$R$2843,3,0)</f>
        <v>44452</v>
      </c>
      <c r="C13" s="65">
        <f>VLOOKUP($A13,'Return Data'!$B$7:$R$2843,4,0)</f>
        <v>24.263000000000002</v>
      </c>
      <c r="D13" s="65">
        <f>VLOOKUP($A13,'Return Data'!$B$7:$R$2843,10,0)</f>
        <v>14.178800000000001</v>
      </c>
      <c r="E13" s="66">
        <f t="shared" si="0"/>
        <v>12</v>
      </c>
      <c r="F13" s="65">
        <f>VLOOKUP($A13,'Return Data'!$B$7:$R$2843,11,0)</f>
        <v>30.474299999999999</v>
      </c>
      <c r="G13" s="66">
        <f t="shared" si="1"/>
        <v>17</v>
      </c>
      <c r="H13" s="65">
        <f>VLOOKUP($A13,'Return Data'!$B$7:$R$2843,12,0)</f>
        <v>63.431199999999997</v>
      </c>
      <c r="I13" s="66">
        <f t="shared" si="5"/>
        <v>9</v>
      </c>
      <c r="J13" s="65">
        <f>VLOOKUP($A13,'Return Data'!$B$7:$R$2843,13,0)</f>
        <v>95.669399999999996</v>
      </c>
      <c r="K13" s="66">
        <f t="shared" si="6"/>
        <v>9</v>
      </c>
      <c r="L13" s="65">
        <f>VLOOKUP($A13,'Return Data'!$B$7:$R$2843,17,0)</f>
        <v>52.033299999999997</v>
      </c>
      <c r="M13" s="66">
        <f t="shared" si="7"/>
        <v>5</v>
      </c>
      <c r="N13" s="65"/>
      <c r="O13" s="66"/>
      <c r="P13" s="65"/>
      <c r="Q13" s="66"/>
      <c r="R13" s="65">
        <f>VLOOKUP($A13,'Return Data'!$B$7:$R$2843,16,0)</f>
        <v>40.622700000000002</v>
      </c>
      <c r="S13" s="67">
        <f t="shared" si="4"/>
        <v>4</v>
      </c>
    </row>
    <row r="14" spans="1:20" x14ac:dyDescent="0.3">
      <c r="A14" s="63" t="s">
        <v>1459</v>
      </c>
      <c r="B14" s="64">
        <f>VLOOKUP($A14,'Return Data'!$B$7:$R$2843,3,0)</f>
        <v>44452</v>
      </c>
      <c r="C14" s="65">
        <f>VLOOKUP($A14,'Return Data'!$B$7:$R$2843,4,0)</f>
        <v>96.863</v>
      </c>
      <c r="D14" s="65">
        <f>VLOOKUP($A14,'Return Data'!$B$7:$R$2843,10,0)</f>
        <v>15.241899999999999</v>
      </c>
      <c r="E14" s="66">
        <f t="shared" si="0"/>
        <v>7</v>
      </c>
      <c r="F14" s="65">
        <f>VLOOKUP($A14,'Return Data'!$B$7:$R$2843,11,0)</f>
        <v>28.745699999999999</v>
      </c>
      <c r="G14" s="66">
        <f t="shared" si="1"/>
        <v>19</v>
      </c>
      <c r="H14" s="65">
        <f>VLOOKUP($A14,'Return Data'!$B$7:$R$2843,12,0)</f>
        <v>56.649299999999997</v>
      </c>
      <c r="I14" s="66">
        <f t="shared" si="5"/>
        <v>17</v>
      </c>
      <c r="J14" s="65">
        <f>VLOOKUP($A14,'Return Data'!$B$7:$R$2843,13,0)</f>
        <v>93.763599999999997</v>
      </c>
      <c r="K14" s="66">
        <f t="shared" si="6"/>
        <v>11</v>
      </c>
      <c r="L14" s="65">
        <f>VLOOKUP($A14,'Return Data'!$B$7:$R$2843,17,0)</f>
        <v>36.501800000000003</v>
      </c>
      <c r="M14" s="66">
        <f t="shared" si="7"/>
        <v>19</v>
      </c>
      <c r="N14" s="65">
        <f>VLOOKUP($A14,'Return Data'!$B$7:$R$2843,14,0)</f>
        <v>17.677399999999999</v>
      </c>
      <c r="O14" s="66">
        <f t="shared" si="8"/>
        <v>14</v>
      </c>
      <c r="P14" s="65">
        <f>VLOOKUP($A14,'Return Data'!$B$7:$R$2843,15,0)</f>
        <v>14.7385</v>
      </c>
      <c r="Q14" s="66">
        <f t="shared" si="9"/>
        <v>12</v>
      </c>
      <c r="R14" s="65">
        <f>VLOOKUP($A14,'Return Data'!$B$7:$R$2843,16,0)</f>
        <v>21.9649</v>
      </c>
      <c r="S14" s="67">
        <f t="shared" si="4"/>
        <v>15</v>
      </c>
    </row>
    <row r="15" spans="1:20" x14ac:dyDescent="0.3">
      <c r="A15" s="63" t="s">
        <v>1460</v>
      </c>
      <c r="B15" s="64">
        <f>VLOOKUP($A15,'Return Data'!$B$7:$R$2843,3,0)</f>
        <v>44452</v>
      </c>
      <c r="C15" s="65">
        <f>VLOOKUP($A15,'Return Data'!$B$7:$R$2843,4,0)</f>
        <v>79.025999999999996</v>
      </c>
      <c r="D15" s="65">
        <f>VLOOKUP($A15,'Return Data'!$B$7:$R$2843,10,0)</f>
        <v>12.754099999999999</v>
      </c>
      <c r="E15" s="66">
        <f t="shared" si="0"/>
        <v>16</v>
      </c>
      <c r="F15" s="65">
        <f>VLOOKUP($A15,'Return Data'!$B$7:$R$2843,11,0)</f>
        <v>35.098700000000001</v>
      </c>
      <c r="G15" s="66">
        <f t="shared" si="1"/>
        <v>8</v>
      </c>
      <c r="H15" s="65">
        <f>VLOOKUP($A15,'Return Data'!$B$7:$R$2843,12,0)</f>
        <v>62.946899999999999</v>
      </c>
      <c r="I15" s="66">
        <f t="shared" si="5"/>
        <v>11</v>
      </c>
      <c r="J15" s="65">
        <f>VLOOKUP($A15,'Return Data'!$B$7:$R$2843,13,0)</f>
        <v>96.103999999999999</v>
      </c>
      <c r="K15" s="66">
        <f t="shared" si="6"/>
        <v>7</v>
      </c>
      <c r="L15" s="65">
        <f>VLOOKUP($A15,'Return Data'!$B$7:$R$2843,17,0)</f>
        <v>38.4878</v>
      </c>
      <c r="M15" s="66">
        <f t="shared" si="7"/>
        <v>17</v>
      </c>
      <c r="N15" s="65">
        <f>VLOOKUP($A15,'Return Data'!$B$7:$R$2843,14,0)</f>
        <v>18.2957</v>
      </c>
      <c r="O15" s="66">
        <f t="shared" si="8"/>
        <v>13</v>
      </c>
      <c r="P15" s="65">
        <f>VLOOKUP($A15,'Return Data'!$B$7:$R$2843,15,0)</f>
        <v>20.378399999999999</v>
      </c>
      <c r="Q15" s="66">
        <f t="shared" si="9"/>
        <v>7</v>
      </c>
      <c r="R15" s="65">
        <f>VLOOKUP($A15,'Return Data'!$B$7:$R$2843,16,0)</f>
        <v>20.22</v>
      </c>
      <c r="S15" s="67">
        <f t="shared" si="4"/>
        <v>16</v>
      </c>
    </row>
    <row r="16" spans="1:20" x14ac:dyDescent="0.3">
      <c r="A16" s="63" t="s">
        <v>1463</v>
      </c>
      <c r="B16" s="64">
        <f>VLOOKUP($A16,'Return Data'!$B$7:$R$2843,3,0)</f>
        <v>44452</v>
      </c>
      <c r="C16" s="65">
        <f>VLOOKUP($A16,'Return Data'!$B$7:$R$2843,4,0)</f>
        <v>93.321700000000007</v>
      </c>
      <c r="D16" s="65">
        <f>VLOOKUP($A16,'Return Data'!$B$7:$R$2843,10,0)</f>
        <v>18.9208</v>
      </c>
      <c r="E16" s="66">
        <f t="shared" si="0"/>
        <v>1</v>
      </c>
      <c r="F16" s="65">
        <f>VLOOKUP($A16,'Return Data'!$B$7:$R$2843,11,0)</f>
        <v>32.8538</v>
      </c>
      <c r="G16" s="66">
        <f t="shared" si="1"/>
        <v>12</v>
      </c>
      <c r="H16" s="65">
        <f>VLOOKUP($A16,'Return Data'!$B$7:$R$2843,12,0)</f>
        <v>60.9253</v>
      </c>
      <c r="I16" s="66">
        <f t="shared" si="5"/>
        <v>13</v>
      </c>
      <c r="J16" s="65">
        <f>VLOOKUP($A16,'Return Data'!$B$7:$R$2843,13,0)</f>
        <v>95.686099999999996</v>
      </c>
      <c r="K16" s="66">
        <f t="shared" si="6"/>
        <v>8</v>
      </c>
      <c r="L16" s="65">
        <f>VLOOKUP($A16,'Return Data'!$B$7:$R$2843,17,0)</f>
        <v>42.061700000000002</v>
      </c>
      <c r="M16" s="66">
        <f t="shared" si="7"/>
        <v>14</v>
      </c>
      <c r="N16" s="65">
        <f>VLOOKUP($A16,'Return Data'!$B$7:$R$2843,14,0)</f>
        <v>19.505500000000001</v>
      </c>
      <c r="O16" s="66">
        <f t="shared" si="8"/>
        <v>9</v>
      </c>
      <c r="P16" s="65">
        <f>VLOOKUP($A16,'Return Data'!$B$7:$R$2843,15,0)</f>
        <v>15.8232</v>
      </c>
      <c r="Q16" s="66">
        <f t="shared" si="9"/>
        <v>11</v>
      </c>
      <c r="R16" s="65">
        <f>VLOOKUP($A16,'Return Data'!$B$7:$R$2843,16,0)</f>
        <v>18.897099999999998</v>
      </c>
      <c r="S16" s="67">
        <f t="shared" si="4"/>
        <v>17</v>
      </c>
    </row>
    <row r="17" spans="1:19" x14ac:dyDescent="0.3">
      <c r="A17" s="63" t="s">
        <v>1465</v>
      </c>
      <c r="B17" s="64">
        <f>VLOOKUP($A17,'Return Data'!$B$7:$R$2843,3,0)</f>
        <v>44452</v>
      </c>
      <c r="C17" s="65">
        <f>VLOOKUP($A17,'Return Data'!$B$7:$R$2843,4,0)</f>
        <v>52.15</v>
      </c>
      <c r="D17" s="65">
        <f>VLOOKUP($A17,'Return Data'!$B$7:$R$2843,10,0)</f>
        <v>12.9521</v>
      </c>
      <c r="E17" s="66">
        <f t="shared" si="0"/>
        <v>15</v>
      </c>
      <c r="F17" s="65">
        <f>VLOOKUP($A17,'Return Data'!$B$7:$R$2843,11,0)</f>
        <v>31.991900000000001</v>
      </c>
      <c r="G17" s="66">
        <f t="shared" si="1"/>
        <v>15</v>
      </c>
      <c r="H17" s="65">
        <f>VLOOKUP($A17,'Return Data'!$B$7:$R$2843,12,0)</f>
        <v>60.807899999999997</v>
      </c>
      <c r="I17" s="66">
        <f t="shared" si="5"/>
        <v>14</v>
      </c>
      <c r="J17" s="65">
        <f>VLOOKUP($A17,'Return Data'!$B$7:$R$2843,13,0)</f>
        <v>97.537899999999993</v>
      </c>
      <c r="K17" s="66">
        <f t="shared" si="6"/>
        <v>6</v>
      </c>
      <c r="L17" s="65">
        <f>VLOOKUP($A17,'Return Data'!$B$7:$R$2843,17,0)</f>
        <v>44.270899999999997</v>
      </c>
      <c r="M17" s="66">
        <f t="shared" si="7"/>
        <v>11</v>
      </c>
      <c r="N17" s="65">
        <f>VLOOKUP($A17,'Return Data'!$B$7:$R$2843,14,0)</f>
        <v>26.318999999999999</v>
      </c>
      <c r="O17" s="66">
        <f t="shared" si="8"/>
        <v>4</v>
      </c>
      <c r="P17" s="65">
        <f>VLOOKUP($A17,'Return Data'!$B$7:$R$2843,15,0)</f>
        <v>17.8706</v>
      </c>
      <c r="Q17" s="66">
        <f t="shared" si="9"/>
        <v>8</v>
      </c>
      <c r="R17" s="65">
        <f>VLOOKUP($A17,'Return Data'!$B$7:$R$2843,16,0)</f>
        <v>18.069700000000001</v>
      </c>
      <c r="S17" s="67">
        <f t="shared" si="4"/>
        <v>20</v>
      </c>
    </row>
    <row r="18" spans="1:19" x14ac:dyDescent="0.3">
      <c r="A18" s="63" t="s">
        <v>1467</v>
      </c>
      <c r="B18" s="64">
        <f>VLOOKUP($A18,'Return Data'!$B$7:$R$2843,3,0)</f>
        <v>44452</v>
      </c>
      <c r="C18" s="65">
        <f>VLOOKUP($A18,'Return Data'!$B$7:$R$2843,4,0)</f>
        <v>17.329999999999998</v>
      </c>
      <c r="D18" s="65">
        <f>VLOOKUP($A18,'Return Data'!$B$7:$R$2843,10,0)</f>
        <v>12.2409</v>
      </c>
      <c r="E18" s="66">
        <f t="shared" si="0"/>
        <v>18</v>
      </c>
      <c r="F18" s="65">
        <f>VLOOKUP($A18,'Return Data'!$B$7:$R$2843,11,0)</f>
        <v>29.2319</v>
      </c>
      <c r="G18" s="66">
        <f t="shared" si="1"/>
        <v>18</v>
      </c>
      <c r="H18" s="65">
        <f>VLOOKUP($A18,'Return Data'!$B$7:$R$2843,12,0)</f>
        <v>58.120399999999997</v>
      </c>
      <c r="I18" s="66">
        <f t="shared" si="5"/>
        <v>16</v>
      </c>
      <c r="J18" s="65">
        <f>VLOOKUP($A18,'Return Data'!$B$7:$R$2843,13,0)</f>
        <v>84.754800000000003</v>
      </c>
      <c r="K18" s="66">
        <f t="shared" si="6"/>
        <v>19</v>
      </c>
      <c r="L18" s="65">
        <f>VLOOKUP($A18,'Return Data'!$B$7:$R$2843,17,0)</f>
        <v>38.090699999999998</v>
      </c>
      <c r="M18" s="66">
        <f t="shared" si="7"/>
        <v>18</v>
      </c>
      <c r="N18" s="65">
        <f>VLOOKUP($A18,'Return Data'!$B$7:$R$2843,14,0)</f>
        <v>18.518699999999999</v>
      </c>
      <c r="O18" s="66">
        <f t="shared" si="8"/>
        <v>11</v>
      </c>
      <c r="P18" s="65"/>
      <c r="Q18" s="66"/>
      <c r="R18" s="65">
        <f>VLOOKUP($A18,'Return Data'!$B$7:$R$2843,16,0)</f>
        <v>13.871499999999999</v>
      </c>
      <c r="S18" s="67">
        <f t="shared" si="4"/>
        <v>23</v>
      </c>
    </row>
    <row r="19" spans="1:19" x14ac:dyDescent="0.3">
      <c r="A19" s="63" t="s">
        <v>1468</v>
      </c>
      <c r="B19" s="64">
        <f>VLOOKUP($A19,'Return Data'!$B$7:$R$2843,3,0)</f>
        <v>44452</v>
      </c>
      <c r="C19" s="65">
        <f>VLOOKUP($A19,'Return Data'!$B$7:$R$2843,4,0)</f>
        <v>23.12</v>
      </c>
      <c r="D19" s="65">
        <f>VLOOKUP($A19,'Return Data'!$B$7:$R$2843,10,0)</f>
        <v>14.7964</v>
      </c>
      <c r="E19" s="66">
        <f t="shared" si="0"/>
        <v>9</v>
      </c>
      <c r="F19" s="65">
        <f>VLOOKUP($A19,'Return Data'!$B$7:$R$2843,11,0)</f>
        <v>36.320799999999998</v>
      </c>
      <c r="G19" s="66">
        <f t="shared" ref="G19" si="10">RANK(F19,F$8:F$30,0)</f>
        <v>6</v>
      </c>
      <c r="H19" s="65">
        <f>VLOOKUP($A19,'Return Data'!$B$7:$R$2843,12,0)</f>
        <v>60.667099999999998</v>
      </c>
      <c r="I19" s="66">
        <f t="shared" si="5"/>
        <v>15</v>
      </c>
      <c r="J19" s="65">
        <f>VLOOKUP($A19,'Return Data'!$B$7:$R$2843,13,0)</f>
        <v>90.759100000000004</v>
      </c>
      <c r="K19" s="66">
        <f t="shared" si="6"/>
        <v>15</v>
      </c>
      <c r="L19" s="65"/>
      <c r="M19" s="66"/>
      <c r="N19" s="65"/>
      <c r="O19" s="66"/>
      <c r="P19" s="65"/>
      <c r="Q19" s="66"/>
      <c r="R19" s="65">
        <f>VLOOKUP($A19,'Return Data'!$B$7:$R$2843,16,0)</f>
        <v>71.682900000000004</v>
      </c>
      <c r="S19" s="67">
        <f t="shared" si="4"/>
        <v>1</v>
      </c>
    </row>
    <row r="20" spans="1:19" x14ac:dyDescent="0.3">
      <c r="A20" s="63" t="s">
        <v>1470</v>
      </c>
      <c r="B20" s="64">
        <f>VLOOKUP($A20,'Return Data'!$B$7:$R$2843,3,0)</f>
        <v>44452</v>
      </c>
      <c r="C20" s="65">
        <f>VLOOKUP($A20,'Return Data'!$B$7:$R$2843,4,0)</f>
        <v>21.49</v>
      </c>
      <c r="D20" s="65">
        <f>VLOOKUP($A20,'Return Data'!$B$7:$R$2843,10,0)</f>
        <v>13.7639</v>
      </c>
      <c r="E20" s="66">
        <f t="shared" si="0"/>
        <v>14</v>
      </c>
      <c r="F20" s="65">
        <f>VLOOKUP($A20,'Return Data'!$B$7:$R$2843,11,0)</f>
        <v>31.517700000000001</v>
      </c>
      <c r="G20" s="66">
        <f>RANK(F20,F$8:F$30,0)</f>
        <v>16</v>
      </c>
      <c r="H20" s="65">
        <f>VLOOKUP($A20,'Return Data'!$B$7:$R$2843,12,0)</f>
        <v>63.297899999999998</v>
      </c>
      <c r="I20" s="66">
        <f t="shared" si="5"/>
        <v>10</v>
      </c>
      <c r="J20" s="65">
        <f>VLOOKUP($A20,'Return Data'!$B$7:$R$2843,13,0)</f>
        <v>87.685599999999994</v>
      </c>
      <c r="K20" s="66">
        <f t="shared" si="6"/>
        <v>17</v>
      </c>
      <c r="L20" s="65">
        <f>VLOOKUP($A20,'Return Data'!$B$7:$R$2843,17,0)</f>
        <v>46.518000000000001</v>
      </c>
      <c r="M20" s="66">
        <f t="shared" si="7"/>
        <v>9</v>
      </c>
      <c r="N20" s="65"/>
      <c r="O20" s="66"/>
      <c r="P20" s="65"/>
      <c r="Q20" s="66"/>
      <c r="R20" s="65">
        <f>VLOOKUP($A20,'Return Data'!$B$7:$R$2843,16,0)</f>
        <v>30.497399999999999</v>
      </c>
      <c r="S20" s="67">
        <f t="shared" si="4"/>
        <v>8</v>
      </c>
    </row>
    <row r="21" spans="1:19" x14ac:dyDescent="0.3">
      <c r="A21" s="63" t="s">
        <v>1472</v>
      </c>
      <c r="B21" s="64">
        <f>VLOOKUP($A21,'Return Data'!$B$7:$R$2843,3,0)</f>
        <v>44452</v>
      </c>
      <c r="C21" s="65">
        <f>VLOOKUP($A21,'Return Data'!$B$7:$R$2843,4,0)</f>
        <v>16.164400000000001</v>
      </c>
      <c r="D21" s="65">
        <f>VLOOKUP($A21,'Return Data'!$B$7:$R$2843,10,0)</f>
        <v>5.1993</v>
      </c>
      <c r="E21" s="66">
        <f t="shared" si="0"/>
        <v>23</v>
      </c>
      <c r="F21" s="65">
        <f>VLOOKUP($A21,'Return Data'!$B$7:$R$2843,11,0)</f>
        <v>23.0261</v>
      </c>
      <c r="G21" s="66">
        <f>RANK(F21,F$8:F$30,0)</f>
        <v>22</v>
      </c>
      <c r="H21" s="65">
        <f>VLOOKUP($A21,'Return Data'!$B$7:$R$2843,12,0)</f>
        <v>43.808799999999998</v>
      </c>
      <c r="I21" s="66">
        <f t="shared" si="5"/>
        <v>22</v>
      </c>
      <c r="J21" s="65">
        <f>VLOOKUP($A21,'Return Data'!$B$7:$R$2843,13,0)</f>
        <v>69.9405</v>
      </c>
      <c r="K21" s="66">
        <f t="shared" si="6"/>
        <v>23</v>
      </c>
      <c r="L21" s="65"/>
      <c r="M21" s="66"/>
      <c r="N21" s="65"/>
      <c r="O21" s="66"/>
      <c r="P21" s="65"/>
      <c r="Q21" s="66"/>
      <c r="R21" s="65">
        <f>VLOOKUP($A21,'Return Data'!$B$7:$R$2843,16,0)</f>
        <v>35.712699999999998</v>
      </c>
      <c r="S21" s="67">
        <f t="shared" si="4"/>
        <v>6</v>
      </c>
    </row>
    <row r="22" spans="1:19" x14ac:dyDescent="0.3">
      <c r="A22" s="63" t="s">
        <v>1475</v>
      </c>
      <c r="B22" s="64">
        <f>VLOOKUP($A22,'Return Data'!$B$7:$R$2843,3,0)</f>
        <v>44452</v>
      </c>
      <c r="C22" s="65">
        <f>VLOOKUP($A22,'Return Data'!$B$7:$R$2843,4,0)</f>
        <v>176.80199999999999</v>
      </c>
      <c r="D22" s="65">
        <f>VLOOKUP($A22,'Return Data'!$B$7:$R$2843,10,0)</f>
        <v>15.2841</v>
      </c>
      <c r="E22" s="66">
        <f t="shared" si="0"/>
        <v>6</v>
      </c>
      <c r="F22" s="65">
        <f>VLOOKUP($A22,'Return Data'!$B$7:$R$2843,11,0)</f>
        <v>32.253700000000002</v>
      </c>
      <c r="G22" s="66">
        <f t="shared" ref="G22:G30" si="11">RANK(F22,F$8:F$30,0)</f>
        <v>14</v>
      </c>
      <c r="H22" s="65">
        <f>VLOOKUP($A22,'Return Data'!$B$7:$R$2843,12,0)</f>
        <v>68.1203</v>
      </c>
      <c r="I22" s="66">
        <f t="shared" si="5"/>
        <v>4</v>
      </c>
      <c r="J22" s="65">
        <f>VLOOKUP($A22,'Return Data'!$B$7:$R$2843,13,0)</f>
        <v>108.8377</v>
      </c>
      <c r="K22" s="66">
        <f t="shared" si="6"/>
        <v>2</v>
      </c>
      <c r="L22" s="65">
        <f>VLOOKUP($A22,'Return Data'!$B$7:$R$2843,17,0)</f>
        <v>55.616</v>
      </c>
      <c r="M22" s="66">
        <f t="shared" si="7"/>
        <v>4</v>
      </c>
      <c r="N22" s="65">
        <f>VLOOKUP($A22,'Return Data'!$B$7:$R$2843,14,0)</f>
        <v>30.617699999999999</v>
      </c>
      <c r="O22" s="66">
        <f t="shared" si="8"/>
        <v>2</v>
      </c>
      <c r="P22" s="65">
        <f>VLOOKUP($A22,'Return Data'!$B$7:$R$2843,15,0)</f>
        <v>22.3155</v>
      </c>
      <c r="Q22" s="66">
        <f t="shared" si="9"/>
        <v>4</v>
      </c>
      <c r="R22" s="65">
        <f>VLOOKUP($A22,'Return Data'!$B$7:$R$2843,16,0)</f>
        <v>22.4069</v>
      </c>
      <c r="S22" s="67">
        <f t="shared" si="4"/>
        <v>14</v>
      </c>
    </row>
    <row r="23" spans="1:19" x14ac:dyDescent="0.3">
      <c r="A23" s="63" t="s">
        <v>1476</v>
      </c>
      <c r="B23" s="64">
        <f>VLOOKUP($A23,'Return Data'!$B$7:$R$2843,3,0)</f>
        <v>44452</v>
      </c>
      <c r="C23" s="65">
        <f>VLOOKUP($A23,'Return Data'!$B$7:$R$2843,4,0)</f>
        <v>45.305</v>
      </c>
      <c r="D23" s="65">
        <f>VLOOKUP($A23,'Return Data'!$B$7:$R$2843,10,0)</f>
        <v>16.172599999999999</v>
      </c>
      <c r="E23" s="66">
        <f t="shared" si="0"/>
        <v>3</v>
      </c>
      <c r="F23" s="65">
        <f>VLOOKUP($A23,'Return Data'!$B$7:$R$2843,11,0)</f>
        <v>39.104700000000001</v>
      </c>
      <c r="G23" s="66">
        <f t="shared" si="11"/>
        <v>3</v>
      </c>
      <c r="H23" s="65">
        <f>VLOOKUP($A23,'Return Data'!$B$7:$R$2843,12,0)</f>
        <v>67.306799999999996</v>
      </c>
      <c r="I23" s="66">
        <f t="shared" si="5"/>
        <v>5</v>
      </c>
      <c r="J23" s="65">
        <f>VLOOKUP($A23,'Return Data'!$B$7:$R$2843,13,0)</f>
        <v>100.2431</v>
      </c>
      <c r="K23" s="66">
        <f t="shared" si="6"/>
        <v>3</v>
      </c>
      <c r="L23" s="65">
        <f>VLOOKUP($A23,'Return Data'!$B$7:$R$2843,17,0)</f>
        <v>40.537300000000002</v>
      </c>
      <c r="M23" s="66">
        <f t="shared" si="7"/>
        <v>16</v>
      </c>
      <c r="N23" s="65">
        <f>VLOOKUP($A23,'Return Data'!$B$7:$R$2843,14,0)</f>
        <v>18.323899999999998</v>
      </c>
      <c r="O23" s="66">
        <f t="shared" si="8"/>
        <v>12</v>
      </c>
      <c r="P23" s="65">
        <f>VLOOKUP($A23,'Return Data'!$B$7:$R$2843,15,0)</f>
        <v>20.534099999999999</v>
      </c>
      <c r="Q23" s="66">
        <f t="shared" si="9"/>
        <v>6</v>
      </c>
      <c r="R23" s="65">
        <f>VLOOKUP($A23,'Return Data'!$B$7:$R$2843,16,0)</f>
        <v>22.837199999999999</v>
      </c>
      <c r="S23" s="67">
        <f t="shared" si="4"/>
        <v>13</v>
      </c>
    </row>
    <row r="24" spans="1:19" x14ac:dyDescent="0.3">
      <c r="A24" s="63" t="s">
        <v>1479</v>
      </c>
      <c r="B24" s="64">
        <f>VLOOKUP($A24,'Return Data'!$B$7:$R$2843,3,0)</f>
        <v>44452</v>
      </c>
      <c r="C24" s="65">
        <f>VLOOKUP($A24,'Return Data'!$B$7:$R$2843,4,0)</f>
        <v>87.465000000000003</v>
      </c>
      <c r="D24" s="65">
        <f>VLOOKUP($A24,'Return Data'!$B$7:$R$2843,10,0)</f>
        <v>14.0342</v>
      </c>
      <c r="E24" s="66">
        <f t="shared" si="0"/>
        <v>13</v>
      </c>
      <c r="F24" s="65">
        <f>VLOOKUP($A24,'Return Data'!$B$7:$R$2843,11,0)</f>
        <v>34.3354</v>
      </c>
      <c r="G24" s="66">
        <f t="shared" si="11"/>
        <v>9</v>
      </c>
      <c r="H24" s="65">
        <f>VLOOKUP($A24,'Return Data'!$B$7:$R$2843,12,0)</f>
        <v>68.149199999999993</v>
      </c>
      <c r="I24" s="66">
        <f t="shared" si="5"/>
        <v>3</v>
      </c>
      <c r="J24" s="65">
        <f>VLOOKUP($A24,'Return Data'!$B$7:$R$2843,13,0)</f>
        <v>98.607600000000005</v>
      </c>
      <c r="K24" s="66">
        <f t="shared" si="6"/>
        <v>4</v>
      </c>
      <c r="L24" s="65">
        <f>VLOOKUP($A24,'Return Data'!$B$7:$R$2843,17,0)</f>
        <v>49.809399999999997</v>
      </c>
      <c r="M24" s="66">
        <f t="shared" si="7"/>
        <v>6</v>
      </c>
      <c r="N24" s="65">
        <f>VLOOKUP($A24,'Return Data'!$B$7:$R$2843,14,0)</f>
        <v>23.977499999999999</v>
      </c>
      <c r="O24" s="66">
        <f t="shared" si="8"/>
        <v>6</v>
      </c>
      <c r="P24" s="65">
        <f>VLOOKUP($A24,'Return Data'!$B$7:$R$2843,15,0)</f>
        <v>23.786799999999999</v>
      </c>
      <c r="Q24" s="66">
        <f t="shared" si="9"/>
        <v>2</v>
      </c>
      <c r="R24" s="65">
        <f>VLOOKUP($A24,'Return Data'!$B$7:$R$2843,16,0)</f>
        <v>26.9055</v>
      </c>
      <c r="S24" s="67">
        <f t="shared" si="4"/>
        <v>11</v>
      </c>
    </row>
    <row r="25" spans="1:19" x14ac:dyDescent="0.3">
      <c r="A25" s="63" t="s">
        <v>1480</v>
      </c>
      <c r="B25" s="64">
        <f>VLOOKUP($A25,'Return Data'!$B$7:$R$2843,3,0)</f>
        <v>44452</v>
      </c>
      <c r="C25" s="65">
        <f>VLOOKUP($A25,'Return Data'!$B$7:$R$2843,4,0)</f>
        <v>23.01</v>
      </c>
      <c r="D25" s="65">
        <f>VLOOKUP($A25,'Return Data'!$B$7:$R$2843,10,0)</f>
        <v>14.9351</v>
      </c>
      <c r="E25" s="66">
        <f t="shared" si="0"/>
        <v>8</v>
      </c>
      <c r="F25" s="65">
        <f>VLOOKUP($A25,'Return Data'!$B$7:$R$2843,11,0)</f>
        <v>37.045900000000003</v>
      </c>
      <c r="G25" s="66">
        <f t="shared" si="11"/>
        <v>4</v>
      </c>
      <c r="H25" s="65">
        <f>VLOOKUP($A25,'Return Data'!$B$7:$R$2843,12,0)</f>
        <v>64.005700000000004</v>
      </c>
      <c r="I25" s="66">
        <f t="shared" si="5"/>
        <v>8</v>
      </c>
      <c r="J25" s="65">
        <f>VLOOKUP($A25,'Return Data'!$B$7:$R$2843,13,0)</f>
        <v>93.036900000000003</v>
      </c>
      <c r="K25" s="66">
        <f t="shared" si="6"/>
        <v>13</v>
      </c>
      <c r="L25" s="65"/>
      <c r="M25" s="66"/>
      <c r="N25" s="65"/>
      <c r="O25" s="66"/>
      <c r="P25" s="65"/>
      <c r="Q25" s="66"/>
      <c r="R25" s="65">
        <f>VLOOKUP($A25,'Return Data'!$B$7:$R$2843,16,0)</f>
        <v>42.785200000000003</v>
      </c>
      <c r="S25" s="67">
        <f t="shared" si="4"/>
        <v>2</v>
      </c>
    </row>
    <row r="26" spans="1:19" x14ac:dyDescent="0.3">
      <c r="A26" s="63" t="s">
        <v>1483</v>
      </c>
      <c r="B26" s="64">
        <f>VLOOKUP($A26,'Return Data'!$B$7:$R$2843,3,0)</f>
        <v>44452</v>
      </c>
      <c r="C26" s="65">
        <f>VLOOKUP($A26,'Return Data'!$B$7:$R$2843,4,0)</f>
        <v>130.84119999999999</v>
      </c>
      <c r="D26" s="65">
        <f>VLOOKUP($A26,'Return Data'!$B$7:$R$2843,10,0)</f>
        <v>15.286</v>
      </c>
      <c r="E26" s="66">
        <f t="shared" si="0"/>
        <v>5</v>
      </c>
      <c r="F26" s="65">
        <f>VLOOKUP($A26,'Return Data'!$B$7:$R$2843,11,0)</f>
        <v>54.885800000000003</v>
      </c>
      <c r="G26" s="66">
        <f t="shared" si="11"/>
        <v>1</v>
      </c>
      <c r="H26" s="65">
        <f>VLOOKUP($A26,'Return Data'!$B$7:$R$2843,12,0)</f>
        <v>84.980099999999993</v>
      </c>
      <c r="I26" s="66">
        <f t="shared" si="5"/>
        <v>1</v>
      </c>
      <c r="J26" s="65">
        <f>VLOOKUP($A26,'Return Data'!$B$7:$R$2843,13,0)</f>
        <v>123.0528</v>
      </c>
      <c r="K26" s="66">
        <f t="shared" si="6"/>
        <v>1</v>
      </c>
      <c r="L26" s="65">
        <f>VLOOKUP($A26,'Return Data'!$B$7:$R$2843,17,0)</f>
        <v>80.95</v>
      </c>
      <c r="M26" s="66">
        <f t="shared" si="7"/>
        <v>1</v>
      </c>
      <c r="N26" s="65">
        <f>VLOOKUP($A26,'Return Data'!$B$7:$R$2843,14,0)</f>
        <v>36.249499999999998</v>
      </c>
      <c r="O26" s="66">
        <f t="shared" si="8"/>
        <v>1</v>
      </c>
      <c r="P26" s="65">
        <f>VLOOKUP($A26,'Return Data'!$B$7:$R$2843,15,0)</f>
        <v>22.313500000000001</v>
      </c>
      <c r="Q26" s="66">
        <f t="shared" si="9"/>
        <v>5</v>
      </c>
      <c r="R26" s="65">
        <f>VLOOKUP($A26,'Return Data'!$B$7:$R$2843,16,0)</f>
        <v>16.7364</v>
      </c>
      <c r="S26" s="67">
        <f t="shared" si="4"/>
        <v>21</v>
      </c>
    </row>
    <row r="27" spans="1:19" x14ac:dyDescent="0.3">
      <c r="A27" s="63" t="s">
        <v>1484</v>
      </c>
      <c r="B27" s="64">
        <f>VLOOKUP($A27,'Return Data'!$B$7:$R$2843,3,0)</f>
        <v>44452</v>
      </c>
      <c r="C27" s="65">
        <f>VLOOKUP($A27,'Return Data'!$B$7:$R$2843,4,0)</f>
        <v>108.3557</v>
      </c>
      <c r="D27" s="65">
        <f>VLOOKUP($A27,'Return Data'!$B$7:$R$2843,10,0)</f>
        <v>8.5352999999999994</v>
      </c>
      <c r="E27" s="66">
        <f t="shared" si="0"/>
        <v>22</v>
      </c>
      <c r="F27" s="65">
        <f>VLOOKUP($A27,'Return Data'!$B$7:$R$2843,11,0)</f>
        <v>21.841799999999999</v>
      </c>
      <c r="G27" s="66">
        <f t="shared" si="11"/>
        <v>23</v>
      </c>
      <c r="H27" s="65">
        <f>VLOOKUP($A27,'Return Data'!$B$7:$R$2843,12,0)</f>
        <v>42.218299999999999</v>
      </c>
      <c r="I27" s="66">
        <f t="shared" si="5"/>
        <v>23</v>
      </c>
      <c r="J27" s="65">
        <f>VLOOKUP($A27,'Return Data'!$B$7:$R$2843,13,0)</f>
        <v>72.167000000000002</v>
      </c>
      <c r="K27" s="66">
        <f t="shared" si="6"/>
        <v>22</v>
      </c>
      <c r="L27" s="65">
        <f>VLOOKUP($A27,'Return Data'!$B$7:$R$2843,17,0)</f>
        <v>42.111600000000003</v>
      </c>
      <c r="M27" s="66">
        <f t="shared" si="7"/>
        <v>13</v>
      </c>
      <c r="N27" s="65">
        <f>VLOOKUP($A27,'Return Data'!$B$7:$R$2843,14,0)</f>
        <v>22.9695</v>
      </c>
      <c r="O27" s="66">
        <f t="shared" si="8"/>
        <v>7</v>
      </c>
      <c r="P27" s="65">
        <f>VLOOKUP($A27,'Return Data'!$B$7:$R$2843,15,0)</f>
        <v>23.856300000000001</v>
      </c>
      <c r="Q27" s="66">
        <f t="shared" si="9"/>
        <v>1</v>
      </c>
      <c r="R27" s="65">
        <f>VLOOKUP($A27,'Return Data'!$B$7:$R$2843,16,0)</f>
        <v>27.835999999999999</v>
      </c>
      <c r="S27" s="67">
        <f t="shared" si="4"/>
        <v>9</v>
      </c>
    </row>
    <row r="28" spans="1:19" x14ac:dyDescent="0.3">
      <c r="A28" s="63" t="s">
        <v>1487</v>
      </c>
      <c r="B28" s="64">
        <f>VLOOKUP($A28,'Return Data'!$B$7:$R$2843,3,0)</f>
        <v>44452</v>
      </c>
      <c r="C28" s="65">
        <f>VLOOKUP($A28,'Return Data'!$B$7:$R$2843,4,0)</f>
        <v>150.97900000000001</v>
      </c>
      <c r="D28" s="65">
        <f>VLOOKUP($A28,'Return Data'!$B$7:$R$2843,10,0)</f>
        <v>12.748799999999999</v>
      </c>
      <c r="E28" s="66">
        <f t="shared" si="0"/>
        <v>17</v>
      </c>
      <c r="F28" s="65">
        <f>VLOOKUP($A28,'Return Data'!$B$7:$R$2843,11,0)</f>
        <v>32.255499999999998</v>
      </c>
      <c r="G28" s="66">
        <f t="shared" si="11"/>
        <v>13</v>
      </c>
      <c r="H28" s="65">
        <f>VLOOKUP($A28,'Return Data'!$B$7:$R$2843,12,0)</f>
        <v>56.192700000000002</v>
      </c>
      <c r="I28" s="66">
        <f t="shared" si="5"/>
        <v>18</v>
      </c>
      <c r="J28" s="65">
        <f>VLOOKUP($A28,'Return Data'!$B$7:$R$2843,13,0)</f>
        <v>91.726200000000006</v>
      </c>
      <c r="K28" s="66">
        <f t="shared" si="6"/>
        <v>14</v>
      </c>
      <c r="L28" s="65">
        <f>VLOOKUP($A28,'Return Data'!$B$7:$R$2843,17,0)</f>
        <v>41.542900000000003</v>
      </c>
      <c r="M28" s="66">
        <f t="shared" si="7"/>
        <v>15</v>
      </c>
      <c r="N28" s="65">
        <f>VLOOKUP($A28,'Return Data'!$B$7:$R$2843,14,0)</f>
        <v>19.262799999999999</v>
      </c>
      <c r="O28" s="66">
        <f t="shared" si="8"/>
        <v>10</v>
      </c>
      <c r="P28" s="65">
        <f>VLOOKUP($A28,'Return Data'!$B$7:$R$2843,15,0)</f>
        <v>13.902100000000001</v>
      </c>
      <c r="Q28" s="66">
        <f t="shared" si="9"/>
        <v>13</v>
      </c>
      <c r="R28" s="65">
        <f>VLOOKUP($A28,'Return Data'!$B$7:$R$2843,16,0)</f>
        <v>18.479199999999999</v>
      </c>
      <c r="S28" s="67">
        <f t="shared" si="4"/>
        <v>19</v>
      </c>
    </row>
    <row r="29" spans="1:19" x14ac:dyDescent="0.3">
      <c r="A29" s="63" t="s">
        <v>1488</v>
      </c>
      <c r="B29" s="64">
        <f>VLOOKUP($A29,'Return Data'!$B$7:$R$2843,3,0)</f>
        <v>44452</v>
      </c>
      <c r="C29" s="65">
        <f>VLOOKUP($A29,'Return Data'!$B$7:$R$2843,4,0)</f>
        <v>21.720099999999999</v>
      </c>
      <c r="D29" s="65">
        <f>VLOOKUP($A29,'Return Data'!$B$7:$R$2843,10,0)</f>
        <v>11.337199999999999</v>
      </c>
      <c r="E29" s="66">
        <f t="shared" si="0"/>
        <v>19</v>
      </c>
      <c r="F29" s="65">
        <f>VLOOKUP($A29,'Return Data'!$B$7:$R$2843,11,0)</f>
        <v>33.4741</v>
      </c>
      <c r="G29" s="66">
        <f t="shared" si="11"/>
        <v>10</v>
      </c>
      <c r="H29" s="65">
        <f>VLOOKUP($A29,'Return Data'!$B$7:$R$2843,12,0)</f>
        <v>65.535700000000006</v>
      </c>
      <c r="I29" s="66">
        <f t="shared" si="5"/>
        <v>6</v>
      </c>
      <c r="J29" s="65">
        <f>VLOOKUP($A29,'Return Data'!$B$7:$R$2843,13,0)</f>
        <v>95.518000000000001</v>
      </c>
      <c r="K29" s="66">
        <f t="shared" si="6"/>
        <v>10</v>
      </c>
      <c r="L29" s="65">
        <f>VLOOKUP($A29,'Return Data'!$B$7:$R$2843,17,0)</f>
        <v>46.634500000000003</v>
      </c>
      <c r="M29" s="66">
        <f t="shared" si="7"/>
        <v>8</v>
      </c>
      <c r="N29" s="65"/>
      <c r="O29" s="66"/>
      <c r="P29" s="65"/>
      <c r="Q29" s="66"/>
      <c r="R29" s="65">
        <f>VLOOKUP($A29,'Return Data'!$B$7:$R$2843,16,0)</f>
        <v>31.426200000000001</v>
      </c>
      <c r="S29" s="67">
        <f t="shared" si="4"/>
        <v>7</v>
      </c>
    </row>
    <row r="30" spans="1:19" x14ac:dyDescent="0.3">
      <c r="A30" s="63" t="s">
        <v>1490</v>
      </c>
      <c r="B30" s="64">
        <f>VLOOKUP($A30,'Return Data'!$B$7:$R$2843,3,0)</f>
        <v>44452</v>
      </c>
      <c r="C30" s="65">
        <f>VLOOKUP($A30,'Return Data'!$B$7:$R$2843,4,0)</f>
        <v>29.93</v>
      </c>
      <c r="D30" s="65">
        <f>VLOOKUP($A30,'Return Data'!$B$7:$R$2843,10,0)</f>
        <v>14.367599999999999</v>
      </c>
      <c r="E30" s="66">
        <f t="shared" si="0"/>
        <v>11</v>
      </c>
      <c r="F30" s="65">
        <f>VLOOKUP($A30,'Return Data'!$B$7:$R$2843,11,0)</f>
        <v>32.9041</v>
      </c>
      <c r="G30" s="66">
        <f t="shared" si="11"/>
        <v>11</v>
      </c>
      <c r="H30" s="65">
        <f>VLOOKUP($A30,'Return Data'!$B$7:$R$2843,12,0)</f>
        <v>61.347700000000003</v>
      </c>
      <c r="I30" s="66">
        <f t="shared" si="5"/>
        <v>12</v>
      </c>
      <c r="J30" s="65">
        <f>VLOOKUP($A30,'Return Data'!$B$7:$R$2843,13,0)</f>
        <v>82.277699999999996</v>
      </c>
      <c r="K30" s="66">
        <f t="shared" si="6"/>
        <v>20</v>
      </c>
      <c r="L30" s="65">
        <f>VLOOKUP($A30,'Return Data'!$B$7:$R$2843,17,0)</f>
        <v>49.760800000000003</v>
      </c>
      <c r="M30" s="66">
        <f t="shared" si="7"/>
        <v>7</v>
      </c>
      <c r="N30" s="65">
        <f>VLOOKUP($A30,'Return Data'!$B$7:$R$2843,14,0)</f>
        <v>24.395700000000001</v>
      </c>
      <c r="O30" s="66">
        <f t="shared" si="8"/>
        <v>5</v>
      </c>
      <c r="P30" s="65">
        <f>VLOOKUP($A30,'Return Data'!$B$7:$R$2843,15,0)</f>
        <v>17.643999999999998</v>
      </c>
      <c r="Q30" s="66">
        <f t="shared" si="9"/>
        <v>9</v>
      </c>
      <c r="R30" s="65">
        <f>VLOOKUP($A30,'Return Data'!$B$7:$R$2843,16,0)</f>
        <v>16.286000000000001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13.525486956521737</v>
      </c>
      <c r="E32" s="74"/>
      <c r="F32" s="75">
        <f>AVERAGE(F8:F30)</f>
        <v>33.141386956521735</v>
      </c>
      <c r="G32" s="74"/>
      <c r="H32" s="75">
        <f>AVERAGE(H8:H30)</f>
        <v>60.999517391304352</v>
      </c>
      <c r="I32" s="74"/>
      <c r="J32" s="75">
        <f>AVERAGE(J8:J30)</f>
        <v>92.293556521739134</v>
      </c>
      <c r="K32" s="74"/>
      <c r="L32" s="75">
        <f>AVERAGE(L8:L30)</f>
        <v>47.506779999999999</v>
      </c>
      <c r="M32" s="74"/>
      <c r="N32" s="75">
        <f>AVERAGE(N8:N30)</f>
        <v>22.85733333333333</v>
      </c>
      <c r="O32" s="74"/>
      <c r="P32" s="75">
        <f>AVERAGE(P8:P30)</f>
        <v>19.021878571428569</v>
      </c>
      <c r="Q32" s="74"/>
      <c r="R32" s="75">
        <f>AVERAGE(R8:R30)</f>
        <v>28.106595652173915</v>
      </c>
      <c r="S32" s="76"/>
    </row>
    <row r="33" spans="1:19" x14ac:dyDescent="0.3">
      <c r="A33" s="73" t="s">
        <v>28</v>
      </c>
      <c r="B33" s="74"/>
      <c r="C33" s="74"/>
      <c r="D33" s="75">
        <f>MIN(D8:D30)</f>
        <v>5.1993</v>
      </c>
      <c r="E33" s="74"/>
      <c r="F33" s="75">
        <f>MIN(F8:F30)</f>
        <v>21.841799999999999</v>
      </c>
      <c r="G33" s="74"/>
      <c r="H33" s="75">
        <f>MIN(H8:H30)</f>
        <v>42.218299999999999</v>
      </c>
      <c r="I33" s="74"/>
      <c r="J33" s="75">
        <f>MIN(J8:J30)</f>
        <v>69.9405</v>
      </c>
      <c r="K33" s="74"/>
      <c r="L33" s="75">
        <f>MIN(L8:L30)</f>
        <v>36.273400000000002</v>
      </c>
      <c r="M33" s="74"/>
      <c r="N33" s="75">
        <f>MIN(N8:N30)</f>
        <v>14.4674</v>
      </c>
      <c r="O33" s="74"/>
      <c r="P33" s="75">
        <f>MIN(P8:P30)</f>
        <v>13.706</v>
      </c>
      <c r="Q33" s="74"/>
      <c r="R33" s="75">
        <f>MIN(R8:R30)</f>
        <v>13.871499999999999</v>
      </c>
      <c r="S33" s="76"/>
    </row>
    <row r="34" spans="1:19" ht="15" thickBot="1" x14ac:dyDescent="0.35">
      <c r="A34" s="77" t="s">
        <v>29</v>
      </c>
      <c r="B34" s="78"/>
      <c r="C34" s="78"/>
      <c r="D34" s="79">
        <f>MAX(D8:D30)</f>
        <v>18.9208</v>
      </c>
      <c r="E34" s="78"/>
      <c r="F34" s="79">
        <f>MAX(F8:F30)</f>
        <v>54.885800000000003</v>
      </c>
      <c r="G34" s="78"/>
      <c r="H34" s="79">
        <f>MAX(H8:H30)</f>
        <v>84.980099999999993</v>
      </c>
      <c r="I34" s="78"/>
      <c r="J34" s="79">
        <f>MAX(J8:J30)</f>
        <v>123.0528</v>
      </c>
      <c r="K34" s="78"/>
      <c r="L34" s="79">
        <f>MAX(L8:L30)</f>
        <v>80.95</v>
      </c>
      <c r="M34" s="78"/>
      <c r="N34" s="79">
        <f>MAX(N8:N30)</f>
        <v>36.249499999999998</v>
      </c>
      <c r="O34" s="78"/>
      <c r="P34" s="79">
        <f>MAX(P8:P30)</f>
        <v>23.856300000000001</v>
      </c>
      <c r="Q34" s="78"/>
      <c r="R34" s="79">
        <f>MAX(R8:R30)</f>
        <v>71.682900000000004</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44452</v>
      </c>
      <c r="C8" s="65">
        <f>VLOOKUP($A8,'Return Data'!$B$7:$R$2843,4,0)</f>
        <v>54.377299999999998</v>
      </c>
      <c r="D8" s="65">
        <f>VLOOKUP($A8,'Return Data'!$B$7:$R$2843,10,0)</f>
        <v>10.061500000000001</v>
      </c>
      <c r="E8" s="66">
        <f t="shared" ref="E8:E30" si="0">RANK(D8,D$8:D$30,0)</f>
        <v>20</v>
      </c>
      <c r="F8" s="65">
        <f>VLOOKUP($A8,'Return Data'!$B$7:$R$2843,11,0)</f>
        <v>24.518899999999999</v>
      </c>
      <c r="G8" s="66">
        <f t="shared" ref="G8" si="1">RANK(F8,F$8:F$30,0)</f>
        <v>21</v>
      </c>
      <c r="H8" s="65">
        <f>VLOOKUP($A8,'Return Data'!$B$7:$R$2843,12,0)</f>
        <v>54.818800000000003</v>
      </c>
      <c r="I8" s="66">
        <f t="shared" ref="I8" si="2">RANK(H8,H$8:H$30,0)</f>
        <v>19</v>
      </c>
      <c r="J8" s="65">
        <f>VLOOKUP($A8,'Return Data'!$B$7:$R$2843,13,0)</f>
        <v>87.973299999999995</v>
      </c>
      <c r="K8" s="66">
        <f t="shared" ref="K8" si="3">RANK(J8,J$8:J$30,0)</f>
        <v>15</v>
      </c>
      <c r="L8" s="65">
        <f>VLOOKUP($A8,'Return Data'!$B$7:$R$2843,17,0)</f>
        <v>34.769799999999996</v>
      </c>
      <c r="M8" s="66">
        <f>RANK(L8,L$8:L$30,0)</f>
        <v>20</v>
      </c>
      <c r="N8" s="65">
        <f>VLOOKUP($A8,'Return Data'!$B$7:$R$2843,14,0)</f>
        <v>13.1792</v>
      </c>
      <c r="O8" s="66">
        <f>RANK(N8,N$8:N$30,0)</f>
        <v>15</v>
      </c>
      <c r="P8" s="65">
        <f>VLOOKUP($A8,'Return Data'!$B$7:$R$2843,15,0)</f>
        <v>12.4162</v>
      </c>
      <c r="Q8" s="66">
        <f>RANK(P8,P$8:P$30,0)</f>
        <v>14</v>
      </c>
      <c r="R8" s="65">
        <f>VLOOKUP($A8,'Return Data'!$B$7:$R$2843,16,0)</f>
        <v>12.4787</v>
      </c>
      <c r="S8" s="67">
        <f t="shared" ref="S8" si="4">RANK(R8,R$8:R$30,0)</f>
        <v>20</v>
      </c>
    </row>
    <row r="9" spans="1:20" x14ac:dyDescent="0.3">
      <c r="A9" s="63" t="s">
        <v>1449</v>
      </c>
      <c r="B9" s="64">
        <f>VLOOKUP($A9,'Return Data'!$B$7:$R$2843,3,0)</f>
        <v>44452</v>
      </c>
      <c r="C9" s="65">
        <f>VLOOKUP($A9,'Return Data'!$B$7:$R$2843,4,0)</f>
        <v>58.55</v>
      </c>
      <c r="D9" s="65">
        <f>VLOOKUP($A9,'Return Data'!$B$7:$R$2843,10,0)</f>
        <v>15.4605</v>
      </c>
      <c r="E9" s="66">
        <f t="shared" si="0"/>
        <v>4</v>
      </c>
      <c r="F9" s="65">
        <f>VLOOKUP($A9,'Return Data'!$B$7:$R$2843,11,0)</f>
        <v>34.258200000000002</v>
      </c>
      <c r="G9" s="66">
        <f t="shared" ref="G9:G30" si="5">RANK(F9,F$8:F$30,0)</f>
        <v>8</v>
      </c>
      <c r="H9" s="65">
        <f>VLOOKUP($A9,'Return Data'!$B$7:$R$2843,12,0)</f>
        <v>54.241300000000003</v>
      </c>
      <c r="I9" s="66">
        <f t="shared" ref="I9:I30" si="6">RANK(H9,H$8:H$30,0)</f>
        <v>20</v>
      </c>
      <c r="J9" s="65">
        <f>VLOOKUP($A9,'Return Data'!$B$7:$R$2843,13,0)</f>
        <v>82.171700000000001</v>
      </c>
      <c r="K9" s="66">
        <f t="shared" ref="K9:K30" si="7">RANK(J9,J$8:J$30,0)</f>
        <v>19</v>
      </c>
      <c r="L9" s="65">
        <f>VLOOKUP($A9,'Return Data'!$B$7:$R$2843,17,0)</f>
        <v>41.535499999999999</v>
      </c>
      <c r="M9" s="66">
        <f t="shared" ref="M9:M30" si="8">RANK(L9,L$8:L$30,0)</f>
        <v>12</v>
      </c>
      <c r="N9" s="65">
        <f>VLOOKUP($A9,'Return Data'!$B$7:$R$2843,14,0)</f>
        <v>28.5564</v>
      </c>
      <c r="O9" s="66">
        <f t="shared" ref="O9:O30" si="9">RANK(N9,N$8:N$30,0)</f>
        <v>3</v>
      </c>
      <c r="P9" s="65">
        <f>VLOOKUP($A9,'Return Data'!$B$7:$R$2843,15,0)</f>
        <v>21.686900000000001</v>
      </c>
      <c r="Q9" s="66">
        <f t="shared" ref="Q9:Q30" si="10">RANK(P9,P$8:P$30,0)</f>
        <v>3</v>
      </c>
      <c r="R9" s="65">
        <f>VLOOKUP($A9,'Return Data'!$B$7:$R$2843,16,0)</f>
        <v>25.4498</v>
      </c>
      <c r="S9" s="67">
        <f t="shared" ref="S9:S30" si="11">RANK(R9,R$8:R$30,0)</f>
        <v>9</v>
      </c>
    </row>
    <row r="10" spans="1:20" x14ac:dyDescent="0.3">
      <c r="A10" s="63" t="s">
        <v>1451</v>
      </c>
      <c r="B10" s="64">
        <f>VLOOKUP($A10,'Return Data'!$B$7:$R$2843,3,0)</f>
        <v>44452</v>
      </c>
      <c r="C10" s="65">
        <f>VLOOKUP($A10,'Return Data'!$B$7:$R$2843,4,0)</f>
        <v>25.03</v>
      </c>
      <c r="D10" s="65">
        <f>VLOOKUP($A10,'Return Data'!$B$7:$R$2843,10,0)</f>
        <v>13.98</v>
      </c>
      <c r="E10" s="66">
        <f t="shared" si="0"/>
        <v>11</v>
      </c>
      <c r="F10" s="65">
        <f>VLOOKUP($A10,'Return Data'!$B$7:$R$2843,11,0)</f>
        <v>35.517099999999999</v>
      </c>
      <c r="G10" s="66">
        <f t="shared" si="5"/>
        <v>5</v>
      </c>
      <c r="H10" s="65">
        <f>VLOOKUP($A10,'Return Data'!$B$7:$R$2843,12,0)</f>
        <v>63.2746</v>
      </c>
      <c r="I10" s="66">
        <f t="shared" si="6"/>
        <v>7</v>
      </c>
      <c r="J10" s="65">
        <f>VLOOKUP($A10,'Return Data'!$B$7:$R$2843,13,0)</f>
        <v>89.765000000000001</v>
      </c>
      <c r="K10" s="66">
        <f t="shared" si="7"/>
        <v>14</v>
      </c>
      <c r="L10" s="65">
        <f>VLOOKUP($A10,'Return Data'!$B$7:$R$2843,17,0)</f>
        <v>60.3675</v>
      </c>
      <c r="M10" s="66">
        <f t="shared" si="8"/>
        <v>2</v>
      </c>
      <c r="N10" s="65"/>
      <c r="O10" s="66"/>
      <c r="P10" s="65"/>
      <c r="Q10" s="66"/>
      <c r="R10" s="65">
        <f>VLOOKUP($A10,'Return Data'!$B$7:$R$2843,16,0)</f>
        <v>39.8247</v>
      </c>
      <c r="S10" s="67">
        <f t="shared" si="11"/>
        <v>3</v>
      </c>
    </row>
    <row r="11" spans="1:20" x14ac:dyDescent="0.3">
      <c r="A11" s="63" t="s">
        <v>1453</v>
      </c>
      <c r="B11" s="64">
        <f>VLOOKUP($A11,'Return Data'!$B$7:$R$2843,3,0)</f>
        <v>44452</v>
      </c>
      <c r="C11" s="65">
        <f>VLOOKUP($A11,'Return Data'!$B$7:$R$2843,4,0)</f>
        <v>21.81</v>
      </c>
      <c r="D11" s="65">
        <f>VLOOKUP($A11,'Return Data'!$B$7:$R$2843,10,0)</f>
        <v>17.3843</v>
      </c>
      <c r="E11" s="66">
        <f t="shared" si="0"/>
        <v>2</v>
      </c>
      <c r="F11" s="65">
        <f>VLOOKUP($A11,'Return Data'!$B$7:$R$2843,11,0)</f>
        <v>39.0944</v>
      </c>
      <c r="G11" s="66">
        <f t="shared" si="5"/>
        <v>2</v>
      </c>
      <c r="H11" s="65">
        <f>VLOOKUP($A11,'Return Data'!$B$7:$R$2843,12,0)</f>
        <v>67.254599999999996</v>
      </c>
      <c r="I11" s="66">
        <f t="shared" si="6"/>
        <v>2</v>
      </c>
      <c r="J11" s="65">
        <f>VLOOKUP($A11,'Return Data'!$B$7:$R$2843,13,0)</f>
        <v>95.080500000000001</v>
      </c>
      <c r="K11" s="66">
        <f t="shared" si="7"/>
        <v>5</v>
      </c>
      <c r="L11" s="65">
        <f>VLOOKUP($A11,'Return Data'!$B$7:$R$2843,17,0)</f>
        <v>54.720399999999998</v>
      </c>
      <c r="M11" s="66">
        <f t="shared" si="8"/>
        <v>3</v>
      </c>
      <c r="N11" s="65"/>
      <c r="O11" s="66"/>
      <c r="P11" s="65"/>
      <c r="Q11" s="66"/>
      <c r="R11" s="65">
        <f>VLOOKUP($A11,'Return Data'!$B$7:$R$2843,16,0)</f>
        <v>35.319200000000002</v>
      </c>
      <c r="S11" s="67">
        <f t="shared" si="11"/>
        <v>5</v>
      </c>
    </row>
    <row r="12" spans="1:20" x14ac:dyDescent="0.3">
      <c r="A12" s="63" t="s">
        <v>1455</v>
      </c>
      <c r="B12" s="64">
        <f>VLOOKUP($A12,'Return Data'!$B$7:$R$2843,3,0)</f>
        <v>44452</v>
      </c>
      <c r="C12" s="65">
        <f>VLOOKUP($A12,'Return Data'!$B$7:$R$2843,4,0)</f>
        <v>102.506</v>
      </c>
      <c r="D12" s="65">
        <f>VLOOKUP($A12,'Return Data'!$B$7:$R$2843,10,0)</f>
        <v>9.4647000000000006</v>
      </c>
      <c r="E12" s="66">
        <f t="shared" si="0"/>
        <v>21</v>
      </c>
      <c r="F12" s="65">
        <f>VLOOKUP($A12,'Return Data'!$B$7:$R$2843,11,0)</f>
        <v>26.920400000000001</v>
      </c>
      <c r="G12" s="66">
        <f t="shared" si="5"/>
        <v>20</v>
      </c>
      <c r="H12" s="65">
        <f>VLOOKUP($A12,'Return Data'!$B$7:$R$2843,12,0)</f>
        <v>46.520899999999997</v>
      </c>
      <c r="I12" s="66">
        <f t="shared" si="6"/>
        <v>21</v>
      </c>
      <c r="J12" s="65">
        <f>VLOOKUP($A12,'Return Data'!$B$7:$R$2843,13,0)</f>
        <v>77.058099999999996</v>
      </c>
      <c r="K12" s="66">
        <f t="shared" si="7"/>
        <v>21</v>
      </c>
      <c r="L12" s="65">
        <f>VLOOKUP($A12,'Return Data'!$B$7:$R$2843,17,0)</f>
        <v>43.119300000000003</v>
      </c>
      <c r="M12" s="66">
        <f t="shared" si="8"/>
        <v>10</v>
      </c>
      <c r="N12" s="65">
        <f>VLOOKUP($A12,'Return Data'!$B$7:$R$2843,14,0)</f>
        <v>20.767299999999999</v>
      </c>
      <c r="O12" s="66">
        <f t="shared" si="9"/>
        <v>8</v>
      </c>
      <c r="P12" s="65">
        <f>VLOOKUP($A12,'Return Data'!$B$7:$R$2843,15,0)</f>
        <v>15.321899999999999</v>
      </c>
      <c r="Q12" s="66">
        <f t="shared" si="10"/>
        <v>10</v>
      </c>
      <c r="R12" s="65">
        <f>VLOOKUP($A12,'Return Data'!$B$7:$R$2843,16,0)</f>
        <v>17.727699999999999</v>
      </c>
      <c r="S12" s="67">
        <f t="shared" si="11"/>
        <v>14</v>
      </c>
    </row>
    <row r="13" spans="1:20" x14ac:dyDescent="0.3">
      <c r="A13" s="63" t="s">
        <v>1457</v>
      </c>
      <c r="B13" s="64">
        <f>VLOOKUP($A13,'Return Data'!$B$7:$R$2843,3,0)</f>
        <v>44452</v>
      </c>
      <c r="C13" s="65">
        <f>VLOOKUP($A13,'Return Data'!$B$7:$R$2843,4,0)</f>
        <v>23.300999999999998</v>
      </c>
      <c r="D13" s="65">
        <f>VLOOKUP($A13,'Return Data'!$B$7:$R$2843,10,0)</f>
        <v>13.6967</v>
      </c>
      <c r="E13" s="66">
        <f t="shared" si="0"/>
        <v>13</v>
      </c>
      <c r="F13" s="65">
        <f>VLOOKUP($A13,'Return Data'!$B$7:$R$2843,11,0)</f>
        <v>29.4069</v>
      </c>
      <c r="G13" s="66">
        <f t="shared" si="5"/>
        <v>17</v>
      </c>
      <c r="H13" s="65">
        <f>VLOOKUP($A13,'Return Data'!$B$7:$R$2843,12,0)</f>
        <v>61.4649</v>
      </c>
      <c r="I13" s="66">
        <f t="shared" si="6"/>
        <v>10</v>
      </c>
      <c r="J13" s="65">
        <f>VLOOKUP($A13,'Return Data'!$B$7:$R$2843,13,0)</f>
        <v>92.5702</v>
      </c>
      <c r="K13" s="66">
        <f t="shared" si="7"/>
        <v>9</v>
      </c>
      <c r="L13" s="65">
        <f>VLOOKUP($A13,'Return Data'!$B$7:$R$2843,17,0)</f>
        <v>49.657299999999999</v>
      </c>
      <c r="M13" s="66">
        <f t="shared" si="8"/>
        <v>5</v>
      </c>
      <c r="N13" s="65"/>
      <c r="O13" s="66"/>
      <c r="P13" s="65"/>
      <c r="Q13" s="66"/>
      <c r="R13" s="65">
        <f>VLOOKUP($A13,'Return Data'!$B$7:$R$2843,16,0)</f>
        <v>38.451599999999999</v>
      </c>
      <c r="S13" s="67">
        <f t="shared" si="11"/>
        <v>4</v>
      </c>
    </row>
    <row r="14" spans="1:20" x14ac:dyDescent="0.3">
      <c r="A14" s="63" t="s">
        <v>1458</v>
      </c>
      <c r="B14" s="64">
        <f>VLOOKUP($A14,'Return Data'!$B$7:$R$2843,3,0)</f>
        <v>44452</v>
      </c>
      <c r="C14" s="65">
        <f>VLOOKUP($A14,'Return Data'!$B$7:$R$2843,4,0)</f>
        <v>88.3887</v>
      </c>
      <c r="D14" s="65">
        <f>VLOOKUP($A14,'Return Data'!$B$7:$R$2843,10,0)</f>
        <v>14.993600000000001</v>
      </c>
      <c r="E14" s="66">
        <f t="shared" si="0"/>
        <v>5</v>
      </c>
      <c r="F14" s="65">
        <f>VLOOKUP($A14,'Return Data'!$B$7:$R$2843,11,0)</f>
        <v>28.200099999999999</v>
      </c>
      <c r="G14" s="66">
        <f t="shared" si="5"/>
        <v>19</v>
      </c>
      <c r="H14" s="65">
        <f>VLOOKUP($A14,'Return Data'!$B$7:$R$2843,12,0)</f>
        <v>55.664099999999998</v>
      </c>
      <c r="I14" s="66">
        <f t="shared" si="6"/>
        <v>17</v>
      </c>
      <c r="J14" s="65">
        <f>VLOOKUP($A14,'Return Data'!$B$7:$R$2843,13,0)</f>
        <v>92.148899999999998</v>
      </c>
      <c r="K14" s="66">
        <f t="shared" si="7"/>
        <v>10</v>
      </c>
      <c r="L14" s="65">
        <f>VLOOKUP($A14,'Return Data'!$B$7:$R$2843,17,0)</f>
        <v>35.336100000000002</v>
      </c>
      <c r="M14" s="66">
        <f t="shared" si="8"/>
        <v>19</v>
      </c>
      <c r="N14" s="65">
        <f>VLOOKUP($A14,'Return Data'!$B$7:$R$2843,14,0)</f>
        <v>16.584499999999998</v>
      </c>
      <c r="O14" s="66">
        <f t="shared" si="9"/>
        <v>14</v>
      </c>
      <c r="P14" s="65">
        <f>VLOOKUP($A14,'Return Data'!$B$7:$R$2843,15,0)</f>
        <v>13.5297</v>
      </c>
      <c r="Q14" s="66">
        <f t="shared" si="10"/>
        <v>12</v>
      </c>
      <c r="R14" s="65">
        <f>VLOOKUP($A14,'Return Data'!$B$7:$R$2843,16,0)</f>
        <v>14.9131</v>
      </c>
      <c r="S14" s="67">
        <f t="shared" si="11"/>
        <v>18</v>
      </c>
    </row>
    <row r="15" spans="1:20" x14ac:dyDescent="0.3">
      <c r="A15" s="63" t="s">
        <v>1461</v>
      </c>
      <c r="B15" s="64">
        <f>VLOOKUP($A15,'Return Data'!$B$7:$R$2843,3,0)</f>
        <v>44452</v>
      </c>
      <c r="C15" s="65">
        <f>VLOOKUP($A15,'Return Data'!$B$7:$R$2843,4,0)</f>
        <v>72.037000000000006</v>
      </c>
      <c r="D15" s="65">
        <f>VLOOKUP($A15,'Return Data'!$B$7:$R$2843,10,0)</f>
        <v>12.462899999999999</v>
      </c>
      <c r="E15" s="66">
        <f t="shared" si="0"/>
        <v>16</v>
      </c>
      <c r="F15" s="65">
        <f>VLOOKUP($A15,'Return Data'!$B$7:$R$2843,11,0)</f>
        <v>34.43</v>
      </c>
      <c r="G15" s="66">
        <f t="shared" si="5"/>
        <v>7</v>
      </c>
      <c r="H15" s="65">
        <f>VLOOKUP($A15,'Return Data'!$B$7:$R$2843,12,0)</f>
        <v>61.7682</v>
      </c>
      <c r="I15" s="66">
        <f t="shared" si="6"/>
        <v>9</v>
      </c>
      <c r="J15" s="65">
        <f>VLOOKUP($A15,'Return Data'!$B$7:$R$2843,13,0)</f>
        <v>94.195999999999998</v>
      </c>
      <c r="K15" s="66">
        <f t="shared" si="7"/>
        <v>7</v>
      </c>
      <c r="L15" s="65">
        <f>VLOOKUP($A15,'Return Data'!$B$7:$R$2843,17,0)</f>
        <v>37.121000000000002</v>
      </c>
      <c r="M15" s="66">
        <f t="shared" si="8"/>
        <v>17</v>
      </c>
      <c r="N15" s="65">
        <f>VLOOKUP($A15,'Return Data'!$B$7:$R$2843,14,0)</f>
        <v>17.022600000000001</v>
      </c>
      <c r="O15" s="66">
        <f t="shared" si="9"/>
        <v>12</v>
      </c>
      <c r="P15" s="65">
        <f>VLOOKUP($A15,'Return Data'!$B$7:$R$2843,15,0)</f>
        <v>18.983699999999999</v>
      </c>
      <c r="Q15" s="66">
        <f t="shared" si="10"/>
        <v>7</v>
      </c>
      <c r="R15" s="65">
        <f>VLOOKUP($A15,'Return Data'!$B$7:$R$2843,16,0)</f>
        <v>15.8073</v>
      </c>
      <c r="S15" s="67">
        <f t="shared" si="11"/>
        <v>16</v>
      </c>
    </row>
    <row r="16" spans="1:20" x14ac:dyDescent="0.3">
      <c r="A16" s="63" t="s">
        <v>1462</v>
      </c>
      <c r="B16" s="64">
        <f>VLOOKUP($A16,'Return Data'!$B$7:$R$2843,3,0)</f>
        <v>44452</v>
      </c>
      <c r="C16" s="65">
        <f>VLOOKUP($A16,'Return Data'!$B$7:$R$2843,4,0)</f>
        <v>86.084699999999998</v>
      </c>
      <c r="D16" s="65">
        <f>VLOOKUP($A16,'Return Data'!$B$7:$R$2843,10,0)</f>
        <v>18.4831</v>
      </c>
      <c r="E16" s="66">
        <f t="shared" si="0"/>
        <v>1</v>
      </c>
      <c r="F16" s="65">
        <f>VLOOKUP($A16,'Return Data'!$B$7:$R$2843,11,0)</f>
        <v>31.894600000000001</v>
      </c>
      <c r="G16" s="66">
        <f t="shared" si="5"/>
        <v>12</v>
      </c>
      <c r="H16" s="65">
        <f>VLOOKUP($A16,'Return Data'!$B$7:$R$2843,12,0)</f>
        <v>59.1982</v>
      </c>
      <c r="I16" s="66">
        <f t="shared" si="6"/>
        <v>13</v>
      </c>
      <c r="J16" s="65">
        <f>VLOOKUP($A16,'Return Data'!$B$7:$R$2843,13,0)</f>
        <v>92.903400000000005</v>
      </c>
      <c r="K16" s="66">
        <f t="shared" si="7"/>
        <v>8</v>
      </c>
      <c r="L16" s="65">
        <f>VLOOKUP($A16,'Return Data'!$B$7:$R$2843,17,0)</f>
        <v>40.065199999999997</v>
      </c>
      <c r="M16" s="66">
        <f t="shared" si="8"/>
        <v>15</v>
      </c>
      <c r="N16" s="65">
        <f>VLOOKUP($A16,'Return Data'!$B$7:$R$2843,14,0)</f>
        <v>17.996300000000002</v>
      </c>
      <c r="O16" s="66">
        <f t="shared" si="9"/>
        <v>10</v>
      </c>
      <c r="P16" s="65">
        <f>VLOOKUP($A16,'Return Data'!$B$7:$R$2843,15,0)</f>
        <v>14.6043</v>
      </c>
      <c r="Q16" s="66">
        <f t="shared" si="10"/>
        <v>11</v>
      </c>
      <c r="R16" s="65">
        <f>VLOOKUP($A16,'Return Data'!$B$7:$R$2843,16,0)</f>
        <v>14.0898</v>
      </c>
      <c r="S16" s="67">
        <f t="shared" si="11"/>
        <v>19</v>
      </c>
    </row>
    <row r="17" spans="1:19" x14ac:dyDescent="0.3">
      <c r="A17" s="63" t="s">
        <v>1464</v>
      </c>
      <c r="B17" s="64">
        <f>VLOOKUP($A17,'Return Data'!$B$7:$R$2843,3,0)</f>
        <v>44452</v>
      </c>
      <c r="C17" s="65">
        <f>VLOOKUP($A17,'Return Data'!$B$7:$R$2843,4,0)</f>
        <v>48.6</v>
      </c>
      <c r="D17" s="65">
        <f>VLOOKUP($A17,'Return Data'!$B$7:$R$2843,10,0)</f>
        <v>12.526</v>
      </c>
      <c r="E17" s="66">
        <f t="shared" si="0"/>
        <v>15</v>
      </c>
      <c r="F17" s="65">
        <f>VLOOKUP($A17,'Return Data'!$B$7:$R$2843,11,0)</f>
        <v>31.032599999999999</v>
      </c>
      <c r="G17" s="66">
        <f t="shared" si="5"/>
        <v>15</v>
      </c>
      <c r="H17" s="65">
        <f>VLOOKUP($A17,'Return Data'!$B$7:$R$2843,12,0)</f>
        <v>59.083500000000001</v>
      </c>
      <c r="I17" s="66">
        <f t="shared" si="6"/>
        <v>14</v>
      </c>
      <c r="J17" s="65">
        <f>VLOOKUP($A17,'Return Data'!$B$7:$R$2843,13,0)</f>
        <v>94.711500000000001</v>
      </c>
      <c r="K17" s="66">
        <f t="shared" si="7"/>
        <v>6</v>
      </c>
      <c r="L17" s="65">
        <f>VLOOKUP($A17,'Return Data'!$B$7:$R$2843,17,0)</f>
        <v>42.145099999999999</v>
      </c>
      <c r="M17" s="66">
        <f t="shared" si="8"/>
        <v>11</v>
      </c>
      <c r="N17" s="65">
        <f>VLOOKUP($A17,'Return Data'!$B$7:$R$2843,14,0)</f>
        <v>24.6386</v>
      </c>
      <c r="O17" s="66">
        <f t="shared" si="9"/>
        <v>4</v>
      </c>
      <c r="P17" s="65">
        <f>VLOOKUP($A17,'Return Data'!$B$7:$R$2843,15,0)</f>
        <v>16.694199999999999</v>
      </c>
      <c r="Q17" s="66">
        <f t="shared" si="10"/>
        <v>9</v>
      </c>
      <c r="R17" s="65">
        <f>VLOOKUP($A17,'Return Data'!$B$7:$R$2843,16,0)</f>
        <v>12.0327</v>
      </c>
      <c r="S17" s="67">
        <f t="shared" si="11"/>
        <v>21</v>
      </c>
    </row>
    <row r="18" spans="1:19" x14ac:dyDescent="0.3">
      <c r="A18" s="63" t="s">
        <v>1466</v>
      </c>
      <c r="B18" s="64">
        <f>VLOOKUP($A18,'Return Data'!$B$7:$R$2843,3,0)</f>
        <v>44452</v>
      </c>
      <c r="C18" s="65">
        <f>VLOOKUP($A18,'Return Data'!$B$7:$R$2843,4,0)</f>
        <v>16.12</v>
      </c>
      <c r="D18" s="65">
        <f>VLOOKUP($A18,'Return Data'!$B$7:$R$2843,10,0)</f>
        <v>11.9444</v>
      </c>
      <c r="E18" s="66">
        <f t="shared" si="0"/>
        <v>18</v>
      </c>
      <c r="F18" s="65">
        <f>VLOOKUP($A18,'Return Data'!$B$7:$R$2843,11,0)</f>
        <v>28.5486</v>
      </c>
      <c r="G18" s="66">
        <f t="shared" si="5"/>
        <v>18</v>
      </c>
      <c r="H18" s="65">
        <f>VLOOKUP($A18,'Return Data'!$B$7:$R$2843,12,0)</f>
        <v>56.962000000000003</v>
      </c>
      <c r="I18" s="66">
        <f t="shared" si="6"/>
        <v>16</v>
      </c>
      <c r="J18" s="65">
        <f>VLOOKUP($A18,'Return Data'!$B$7:$R$2843,13,0)</f>
        <v>82.9739</v>
      </c>
      <c r="K18" s="66">
        <f t="shared" si="7"/>
        <v>18</v>
      </c>
      <c r="L18" s="65">
        <f>VLOOKUP($A18,'Return Data'!$B$7:$R$2843,17,0)</f>
        <v>36.7712</v>
      </c>
      <c r="M18" s="66">
        <f t="shared" si="8"/>
        <v>18</v>
      </c>
      <c r="N18" s="65">
        <f>VLOOKUP($A18,'Return Data'!$B$7:$R$2843,14,0)</f>
        <v>17.024000000000001</v>
      </c>
      <c r="O18" s="66">
        <f t="shared" si="9"/>
        <v>11</v>
      </c>
      <c r="P18" s="65"/>
      <c r="Q18" s="66"/>
      <c r="R18" s="65">
        <f>VLOOKUP($A18,'Return Data'!$B$7:$R$2843,16,0)</f>
        <v>11.941000000000001</v>
      </c>
      <c r="S18" s="67">
        <f t="shared" si="11"/>
        <v>22</v>
      </c>
    </row>
    <row r="19" spans="1:19" x14ac:dyDescent="0.3">
      <c r="A19" s="63" t="s">
        <v>1469</v>
      </c>
      <c r="B19" s="64">
        <f>VLOOKUP($A19,'Return Data'!$B$7:$R$2843,3,0)</f>
        <v>44452</v>
      </c>
      <c r="C19" s="65">
        <f>VLOOKUP($A19,'Return Data'!$B$7:$R$2843,4,0)</f>
        <v>22.44</v>
      </c>
      <c r="D19" s="65">
        <f>VLOOKUP($A19,'Return Data'!$B$7:$R$2843,10,0)</f>
        <v>14.256600000000001</v>
      </c>
      <c r="E19" s="66">
        <f t="shared" si="0"/>
        <v>9</v>
      </c>
      <c r="F19" s="65">
        <f>VLOOKUP($A19,'Return Data'!$B$7:$R$2843,11,0)</f>
        <v>35.018099999999997</v>
      </c>
      <c r="G19" s="66">
        <f t="shared" si="5"/>
        <v>6</v>
      </c>
      <c r="H19" s="65">
        <f>VLOOKUP($A19,'Return Data'!$B$7:$R$2843,12,0)</f>
        <v>58.362699999999997</v>
      </c>
      <c r="I19" s="66">
        <f t="shared" si="6"/>
        <v>15</v>
      </c>
      <c r="J19" s="65">
        <f>VLOOKUP($A19,'Return Data'!$B$7:$R$2843,13,0)</f>
        <v>87.156000000000006</v>
      </c>
      <c r="K19" s="66">
        <f t="shared" si="7"/>
        <v>16</v>
      </c>
      <c r="L19" s="65"/>
      <c r="M19" s="66"/>
      <c r="N19" s="65"/>
      <c r="O19" s="66"/>
      <c r="P19" s="65"/>
      <c r="Q19" s="66"/>
      <c r="R19" s="65">
        <f>VLOOKUP($A19,'Return Data'!$B$7:$R$2843,16,0)</f>
        <v>68.409400000000005</v>
      </c>
      <c r="S19" s="67">
        <f t="shared" si="11"/>
        <v>1</v>
      </c>
    </row>
    <row r="20" spans="1:19" x14ac:dyDescent="0.3">
      <c r="A20" s="63" t="s">
        <v>1471</v>
      </c>
      <c r="B20" s="64">
        <f>VLOOKUP($A20,'Return Data'!$B$7:$R$2843,3,0)</f>
        <v>44452</v>
      </c>
      <c r="C20" s="65">
        <f>VLOOKUP($A20,'Return Data'!$B$7:$R$2843,4,0)</f>
        <v>20.51</v>
      </c>
      <c r="D20" s="65">
        <f>VLOOKUP($A20,'Return Data'!$B$7:$R$2843,10,0)</f>
        <v>13.3149</v>
      </c>
      <c r="E20" s="66">
        <f t="shared" si="0"/>
        <v>14</v>
      </c>
      <c r="F20" s="65">
        <f>VLOOKUP($A20,'Return Data'!$B$7:$R$2843,11,0)</f>
        <v>30.470700000000001</v>
      </c>
      <c r="G20" s="66">
        <f t="shared" si="5"/>
        <v>16</v>
      </c>
      <c r="H20" s="65">
        <f>VLOOKUP($A20,'Return Data'!$B$7:$R$2843,12,0)</f>
        <v>61.242100000000001</v>
      </c>
      <c r="I20" s="66">
        <f t="shared" si="6"/>
        <v>11</v>
      </c>
      <c r="J20" s="65">
        <f>VLOOKUP($A20,'Return Data'!$B$7:$R$2843,13,0)</f>
        <v>84.608500000000006</v>
      </c>
      <c r="K20" s="66">
        <f t="shared" si="7"/>
        <v>17</v>
      </c>
      <c r="L20" s="65">
        <f>VLOOKUP($A20,'Return Data'!$B$7:$R$2843,17,0)</f>
        <v>44.154000000000003</v>
      </c>
      <c r="M20" s="66">
        <f t="shared" si="8"/>
        <v>8</v>
      </c>
      <c r="N20" s="65"/>
      <c r="O20" s="66"/>
      <c r="P20" s="65"/>
      <c r="Q20" s="66"/>
      <c r="R20" s="65">
        <f>VLOOKUP($A20,'Return Data'!$B$7:$R$2843,16,0)</f>
        <v>28.395099999999999</v>
      </c>
      <c r="S20" s="67">
        <f t="shared" si="11"/>
        <v>8</v>
      </c>
    </row>
    <row r="21" spans="1:19" x14ac:dyDescent="0.3">
      <c r="A21" s="63" t="s">
        <v>1473</v>
      </c>
      <c r="B21" s="64">
        <f>VLOOKUP($A21,'Return Data'!$B$7:$R$2843,3,0)</f>
        <v>44452</v>
      </c>
      <c r="C21" s="65">
        <f>VLOOKUP($A21,'Return Data'!$B$7:$R$2843,4,0)</f>
        <v>15.611800000000001</v>
      </c>
      <c r="D21" s="65">
        <f>VLOOKUP($A21,'Return Data'!$B$7:$R$2843,10,0)</f>
        <v>4.5933000000000002</v>
      </c>
      <c r="E21" s="66">
        <f t="shared" si="0"/>
        <v>23</v>
      </c>
      <c r="F21" s="65">
        <f>VLOOKUP($A21,'Return Data'!$B$7:$R$2843,11,0)</f>
        <v>21.636500000000002</v>
      </c>
      <c r="G21" s="66">
        <f t="shared" si="5"/>
        <v>22</v>
      </c>
      <c r="H21" s="65">
        <f>VLOOKUP($A21,'Return Data'!$B$7:$R$2843,12,0)</f>
        <v>41.433</v>
      </c>
      <c r="I21" s="66">
        <f t="shared" si="6"/>
        <v>22</v>
      </c>
      <c r="J21" s="65">
        <f>VLOOKUP($A21,'Return Data'!$B$7:$R$2843,13,0)</f>
        <v>66.219099999999997</v>
      </c>
      <c r="K21" s="66">
        <f t="shared" si="7"/>
        <v>23</v>
      </c>
      <c r="L21" s="65"/>
      <c r="M21" s="66"/>
      <c r="N21" s="65"/>
      <c r="O21" s="66"/>
      <c r="P21" s="65"/>
      <c r="Q21" s="66"/>
      <c r="R21" s="65">
        <f>VLOOKUP($A21,'Return Data'!$B$7:$R$2843,16,0)</f>
        <v>32.743899999999996</v>
      </c>
      <c r="S21" s="67">
        <f t="shared" si="11"/>
        <v>6</v>
      </c>
    </row>
    <row r="22" spans="1:19" x14ac:dyDescent="0.3">
      <c r="A22" s="63" t="s">
        <v>1474</v>
      </c>
      <c r="B22" s="64">
        <f>VLOOKUP($A22,'Return Data'!$B$7:$R$2843,3,0)</f>
        <v>44452</v>
      </c>
      <c r="C22" s="65">
        <f>VLOOKUP($A22,'Return Data'!$B$7:$R$2843,4,0)</f>
        <v>158.17699999999999</v>
      </c>
      <c r="D22" s="65">
        <f>VLOOKUP($A22,'Return Data'!$B$7:$R$2843,10,0)</f>
        <v>14.849</v>
      </c>
      <c r="E22" s="66">
        <f t="shared" si="0"/>
        <v>6</v>
      </c>
      <c r="F22" s="65">
        <f>VLOOKUP($A22,'Return Data'!$B$7:$R$2843,11,0)</f>
        <v>31.277000000000001</v>
      </c>
      <c r="G22" s="66">
        <f t="shared" si="5"/>
        <v>14</v>
      </c>
      <c r="H22" s="65">
        <f>VLOOKUP($A22,'Return Data'!$B$7:$R$2843,12,0)</f>
        <v>66.257099999999994</v>
      </c>
      <c r="I22" s="66">
        <f t="shared" si="6"/>
        <v>4</v>
      </c>
      <c r="J22" s="65">
        <f>VLOOKUP($A22,'Return Data'!$B$7:$R$2843,13,0)</f>
        <v>105.7748</v>
      </c>
      <c r="K22" s="66">
        <f t="shared" si="7"/>
        <v>2</v>
      </c>
      <c r="L22" s="65">
        <f>VLOOKUP($A22,'Return Data'!$B$7:$R$2843,17,0)</f>
        <v>53.411799999999999</v>
      </c>
      <c r="M22" s="66">
        <f t="shared" si="8"/>
        <v>4</v>
      </c>
      <c r="N22" s="65">
        <f>VLOOKUP($A22,'Return Data'!$B$7:$R$2843,14,0)</f>
        <v>28.8188</v>
      </c>
      <c r="O22" s="66">
        <f t="shared" si="9"/>
        <v>2</v>
      </c>
      <c r="P22" s="65">
        <f>VLOOKUP($A22,'Return Data'!$B$7:$R$2843,15,0)</f>
        <v>20.607199999999999</v>
      </c>
      <c r="Q22" s="66">
        <f t="shared" si="10"/>
        <v>5</v>
      </c>
      <c r="R22" s="65">
        <f>VLOOKUP($A22,'Return Data'!$B$7:$R$2843,16,0)</f>
        <v>18.142099999999999</v>
      </c>
      <c r="S22" s="67">
        <f t="shared" si="11"/>
        <v>13</v>
      </c>
    </row>
    <row r="23" spans="1:19" x14ac:dyDescent="0.3">
      <c r="A23" s="63" t="s">
        <v>1477</v>
      </c>
      <c r="B23" s="64">
        <f>VLOOKUP($A23,'Return Data'!$B$7:$R$2843,3,0)</f>
        <v>44452</v>
      </c>
      <c r="C23" s="65">
        <f>VLOOKUP($A23,'Return Data'!$B$7:$R$2843,4,0)</f>
        <v>42.439</v>
      </c>
      <c r="D23" s="65">
        <f>VLOOKUP($A23,'Return Data'!$B$7:$R$2843,10,0)</f>
        <v>15.855399999999999</v>
      </c>
      <c r="E23" s="66">
        <f t="shared" si="0"/>
        <v>3</v>
      </c>
      <c r="F23" s="65">
        <f>VLOOKUP($A23,'Return Data'!$B$7:$R$2843,11,0)</f>
        <v>38.368499999999997</v>
      </c>
      <c r="G23" s="66">
        <f t="shared" si="5"/>
        <v>3</v>
      </c>
      <c r="H23" s="65">
        <f>VLOOKUP($A23,'Return Data'!$B$7:$R$2843,12,0)</f>
        <v>65.991299999999995</v>
      </c>
      <c r="I23" s="66">
        <f t="shared" si="6"/>
        <v>5</v>
      </c>
      <c r="J23" s="65">
        <f>VLOOKUP($A23,'Return Data'!$B$7:$R$2843,13,0)</f>
        <v>98.127899999999997</v>
      </c>
      <c r="K23" s="66">
        <f t="shared" si="7"/>
        <v>3</v>
      </c>
      <c r="L23" s="65">
        <f>VLOOKUP($A23,'Return Data'!$B$7:$R$2843,17,0)</f>
        <v>39.001300000000001</v>
      </c>
      <c r="M23" s="66">
        <f t="shared" si="8"/>
        <v>16</v>
      </c>
      <c r="N23" s="65">
        <f>VLOOKUP($A23,'Return Data'!$B$7:$R$2843,14,0)</f>
        <v>17.015999999999998</v>
      </c>
      <c r="O23" s="66">
        <f t="shared" si="9"/>
        <v>13</v>
      </c>
      <c r="P23" s="65">
        <f>VLOOKUP($A23,'Return Data'!$B$7:$R$2843,15,0)</f>
        <v>19.345700000000001</v>
      </c>
      <c r="Q23" s="66">
        <f t="shared" si="10"/>
        <v>6</v>
      </c>
      <c r="R23" s="65">
        <f>VLOOKUP($A23,'Return Data'!$B$7:$R$2843,16,0)</f>
        <v>21.749199999999998</v>
      </c>
      <c r="S23" s="67">
        <f t="shared" si="11"/>
        <v>10</v>
      </c>
    </row>
    <row r="24" spans="1:19" x14ac:dyDescent="0.3">
      <c r="A24" s="63" t="s">
        <v>1478</v>
      </c>
      <c r="B24" s="64">
        <f>VLOOKUP($A24,'Return Data'!$B$7:$R$2843,3,0)</f>
        <v>44452</v>
      </c>
      <c r="C24" s="65">
        <f>VLOOKUP($A24,'Return Data'!$B$7:$R$2843,4,0)</f>
        <v>80.615200000000002</v>
      </c>
      <c r="D24" s="65">
        <f>VLOOKUP($A24,'Return Data'!$B$7:$R$2843,10,0)</f>
        <v>13.7948</v>
      </c>
      <c r="E24" s="66">
        <f t="shared" si="0"/>
        <v>12</v>
      </c>
      <c r="F24" s="65">
        <f>VLOOKUP($A24,'Return Data'!$B$7:$R$2843,11,0)</f>
        <v>33.756300000000003</v>
      </c>
      <c r="G24" s="66">
        <f t="shared" si="5"/>
        <v>9</v>
      </c>
      <c r="H24" s="65">
        <f>VLOOKUP($A24,'Return Data'!$B$7:$R$2843,12,0)</f>
        <v>67.0608</v>
      </c>
      <c r="I24" s="66">
        <f t="shared" si="6"/>
        <v>3</v>
      </c>
      <c r="J24" s="65">
        <f>VLOOKUP($A24,'Return Data'!$B$7:$R$2843,13,0)</f>
        <v>96.919300000000007</v>
      </c>
      <c r="K24" s="66">
        <f t="shared" si="7"/>
        <v>4</v>
      </c>
      <c r="L24" s="65">
        <f>VLOOKUP($A24,'Return Data'!$B$7:$R$2843,17,0)</f>
        <v>48.5398</v>
      </c>
      <c r="M24" s="66">
        <f t="shared" si="8"/>
        <v>7</v>
      </c>
      <c r="N24" s="65">
        <f>VLOOKUP($A24,'Return Data'!$B$7:$R$2843,14,0)</f>
        <v>22.865600000000001</v>
      </c>
      <c r="O24" s="66">
        <f t="shared" si="9"/>
        <v>6</v>
      </c>
      <c r="P24" s="65">
        <f>VLOOKUP($A24,'Return Data'!$B$7:$R$2843,15,0)</f>
        <v>22.526299999999999</v>
      </c>
      <c r="Q24" s="66">
        <f t="shared" si="10"/>
        <v>1</v>
      </c>
      <c r="R24" s="65">
        <f>VLOOKUP($A24,'Return Data'!$B$7:$R$2843,16,0)</f>
        <v>20.8931</v>
      </c>
      <c r="S24" s="67">
        <f t="shared" si="11"/>
        <v>12</v>
      </c>
    </row>
    <row r="25" spans="1:19" x14ac:dyDescent="0.3">
      <c r="A25" s="63" t="s">
        <v>1481</v>
      </c>
      <c r="B25" s="64">
        <f>VLOOKUP($A25,'Return Data'!$B$7:$R$2843,3,0)</f>
        <v>44452</v>
      </c>
      <c r="C25" s="65">
        <f>VLOOKUP($A25,'Return Data'!$B$7:$R$2843,4,0)</f>
        <v>22.07</v>
      </c>
      <c r="D25" s="65">
        <f>VLOOKUP($A25,'Return Data'!$B$7:$R$2843,10,0)</f>
        <v>14.3523</v>
      </c>
      <c r="E25" s="66">
        <f t="shared" si="0"/>
        <v>8</v>
      </c>
      <c r="F25" s="65">
        <f>VLOOKUP($A25,'Return Data'!$B$7:$R$2843,11,0)</f>
        <v>35.815399999999997</v>
      </c>
      <c r="G25" s="66">
        <f t="shared" si="5"/>
        <v>4</v>
      </c>
      <c r="H25" s="65">
        <f>VLOOKUP($A25,'Return Data'!$B$7:$R$2843,12,0)</f>
        <v>61.922199999999997</v>
      </c>
      <c r="I25" s="66">
        <f t="shared" si="6"/>
        <v>8</v>
      </c>
      <c r="J25" s="65">
        <f>VLOOKUP($A25,'Return Data'!$B$7:$R$2843,13,0)</f>
        <v>89.767799999999994</v>
      </c>
      <c r="K25" s="66">
        <f t="shared" si="7"/>
        <v>13</v>
      </c>
      <c r="L25" s="65"/>
      <c r="M25" s="66"/>
      <c r="N25" s="65"/>
      <c r="O25" s="66"/>
      <c r="P25" s="65"/>
      <c r="Q25" s="66"/>
      <c r="R25" s="65">
        <f>VLOOKUP($A25,'Return Data'!$B$7:$R$2843,16,0)</f>
        <v>40.2624</v>
      </c>
      <c r="S25" s="67">
        <f t="shared" si="11"/>
        <v>2</v>
      </c>
    </row>
    <row r="26" spans="1:19" x14ac:dyDescent="0.3">
      <c r="A26" s="63" t="s">
        <v>1482</v>
      </c>
      <c r="B26" s="64">
        <f>VLOOKUP($A26,'Return Data'!$B$7:$R$2843,3,0)</f>
        <v>44452</v>
      </c>
      <c r="C26" s="65">
        <f>VLOOKUP($A26,'Return Data'!$B$7:$R$2843,4,0)</f>
        <v>141.79505079732499</v>
      </c>
      <c r="D26" s="65">
        <f>VLOOKUP($A26,'Return Data'!$B$7:$R$2843,10,0)</f>
        <v>14.714499999999999</v>
      </c>
      <c r="E26" s="66">
        <f t="shared" si="0"/>
        <v>7</v>
      </c>
      <c r="F26" s="65">
        <f>VLOOKUP($A26,'Return Data'!$B$7:$R$2843,11,0)</f>
        <v>53.3155</v>
      </c>
      <c r="G26" s="66">
        <f t="shared" si="5"/>
        <v>1</v>
      </c>
      <c r="H26" s="65">
        <f>VLOOKUP($A26,'Return Data'!$B$7:$R$2843,12,0)</f>
        <v>82.311099999999996</v>
      </c>
      <c r="I26" s="66">
        <f t="shared" si="6"/>
        <v>1</v>
      </c>
      <c r="J26" s="65">
        <f>VLOOKUP($A26,'Return Data'!$B$7:$R$2843,13,0)</f>
        <v>119.3849</v>
      </c>
      <c r="K26" s="66">
        <f t="shared" si="7"/>
        <v>1</v>
      </c>
      <c r="L26" s="65">
        <f>VLOOKUP($A26,'Return Data'!$B$7:$R$2843,17,0)</f>
        <v>79.150999999999996</v>
      </c>
      <c r="M26" s="66">
        <f t="shared" si="8"/>
        <v>1</v>
      </c>
      <c r="N26" s="65">
        <f>VLOOKUP($A26,'Return Data'!$B$7:$R$2843,14,0)</f>
        <v>35.1708</v>
      </c>
      <c r="O26" s="66">
        <f t="shared" si="9"/>
        <v>1</v>
      </c>
      <c r="P26" s="65">
        <f>VLOOKUP($A26,'Return Data'!$B$7:$R$2843,15,0)</f>
        <v>21.640999999999998</v>
      </c>
      <c r="Q26" s="66">
        <f t="shared" si="10"/>
        <v>4</v>
      </c>
      <c r="R26" s="65">
        <f>VLOOKUP($A26,'Return Data'!$B$7:$R$2843,16,0)</f>
        <v>11.225199999999999</v>
      </c>
      <c r="S26" s="67">
        <f t="shared" si="11"/>
        <v>23</v>
      </c>
    </row>
    <row r="27" spans="1:19" x14ac:dyDescent="0.3">
      <c r="A27" s="63" t="s">
        <v>1485</v>
      </c>
      <c r="B27" s="64">
        <f>VLOOKUP($A27,'Return Data'!$B$7:$R$2843,3,0)</f>
        <v>44452</v>
      </c>
      <c r="C27" s="65">
        <f>VLOOKUP($A27,'Return Data'!$B$7:$R$2843,4,0)</f>
        <v>98.334900000000005</v>
      </c>
      <c r="D27" s="65">
        <f>VLOOKUP($A27,'Return Data'!$B$7:$R$2843,10,0)</f>
        <v>8.2431999999999999</v>
      </c>
      <c r="E27" s="66">
        <f t="shared" si="0"/>
        <v>22</v>
      </c>
      <c r="F27" s="65">
        <f>VLOOKUP($A27,'Return Data'!$B$7:$R$2843,11,0)</f>
        <v>21.168299999999999</v>
      </c>
      <c r="G27" s="66">
        <f t="shared" si="5"/>
        <v>23</v>
      </c>
      <c r="H27" s="65">
        <f>VLOOKUP($A27,'Return Data'!$B$7:$R$2843,12,0)</f>
        <v>41.066899999999997</v>
      </c>
      <c r="I27" s="66">
        <f t="shared" si="6"/>
        <v>23</v>
      </c>
      <c r="J27" s="65">
        <f>VLOOKUP($A27,'Return Data'!$B$7:$R$2843,13,0)</f>
        <v>70.365399999999994</v>
      </c>
      <c r="K27" s="66">
        <f t="shared" si="7"/>
        <v>22</v>
      </c>
      <c r="L27" s="65">
        <f>VLOOKUP($A27,'Return Data'!$B$7:$R$2843,17,0)</f>
        <v>40.4938</v>
      </c>
      <c r="M27" s="66">
        <f t="shared" si="8"/>
        <v>13</v>
      </c>
      <c r="N27" s="65">
        <f>VLOOKUP($A27,'Return Data'!$B$7:$R$2843,14,0)</f>
        <v>21.555599999999998</v>
      </c>
      <c r="O27" s="66">
        <f t="shared" si="9"/>
        <v>7</v>
      </c>
      <c r="P27" s="65">
        <f>VLOOKUP($A27,'Return Data'!$B$7:$R$2843,15,0)</f>
        <v>22.457100000000001</v>
      </c>
      <c r="Q27" s="66">
        <f t="shared" si="10"/>
        <v>2</v>
      </c>
      <c r="R27" s="65">
        <f>VLOOKUP($A27,'Return Data'!$B$7:$R$2843,16,0)</f>
        <v>20.9466</v>
      </c>
      <c r="S27" s="67">
        <f t="shared" si="11"/>
        <v>11</v>
      </c>
    </row>
    <row r="28" spans="1:19" x14ac:dyDescent="0.3">
      <c r="A28" s="63" t="s">
        <v>1486</v>
      </c>
      <c r="B28" s="64">
        <f>VLOOKUP($A28,'Return Data'!$B$7:$R$2843,3,0)</f>
        <v>44452</v>
      </c>
      <c r="C28" s="65">
        <f>VLOOKUP($A28,'Return Data'!$B$7:$R$2843,4,0)</f>
        <v>142.40270000000001</v>
      </c>
      <c r="D28" s="65">
        <f>VLOOKUP($A28,'Return Data'!$B$7:$R$2843,10,0)</f>
        <v>12.454800000000001</v>
      </c>
      <c r="E28" s="66">
        <f t="shared" si="0"/>
        <v>17</v>
      </c>
      <c r="F28" s="65">
        <f>VLOOKUP($A28,'Return Data'!$B$7:$R$2843,11,0)</f>
        <v>31.577400000000001</v>
      </c>
      <c r="G28" s="66">
        <f t="shared" si="5"/>
        <v>13</v>
      </c>
      <c r="H28" s="65">
        <f>VLOOKUP($A28,'Return Data'!$B$7:$R$2843,12,0)</f>
        <v>55.006300000000003</v>
      </c>
      <c r="I28" s="66">
        <f t="shared" si="6"/>
        <v>18</v>
      </c>
      <c r="J28" s="65">
        <f>VLOOKUP($A28,'Return Data'!$B$7:$R$2843,13,0)</f>
        <v>89.795900000000003</v>
      </c>
      <c r="K28" s="66">
        <f t="shared" si="7"/>
        <v>12</v>
      </c>
      <c r="L28" s="65">
        <f>VLOOKUP($A28,'Return Data'!$B$7:$R$2843,17,0)</f>
        <v>40.174500000000002</v>
      </c>
      <c r="M28" s="66">
        <f t="shared" si="8"/>
        <v>14</v>
      </c>
      <c r="N28" s="65">
        <f>VLOOKUP($A28,'Return Data'!$B$7:$R$2843,14,0)</f>
        <v>18.136099999999999</v>
      </c>
      <c r="O28" s="66">
        <f t="shared" si="9"/>
        <v>9</v>
      </c>
      <c r="P28" s="65">
        <f>VLOOKUP($A28,'Return Data'!$B$7:$R$2843,15,0)</f>
        <v>12.962300000000001</v>
      </c>
      <c r="Q28" s="66">
        <f t="shared" si="10"/>
        <v>13</v>
      </c>
      <c r="R28" s="65">
        <f>VLOOKUP($A28,'Return Data'!$B$7:$R$2843,16,0)</f>
        <v>17.367100000000001</v>
      </c>
      <c r="S28" s="67">
        <f t="shared" si="11"/>
        <v>15</v>
      </c>
    </row>
    <row r="29" spans="1:19" x14ac:dyDescent="0.3">
      <c r="A29" s="63" t="s">
        <v>1489</v>
      </c>
      <c r="B29" s="64">
        <f>VLOOKUP($A29,'Return Data'!$B$7:$R$2843,3,0)</f>
        <v>44452</v>
      </c>
      <c r="C29" s="65">
        <f>VLOOKUP($A29,'Return Data'!$B$7:$R$2843,4,0)</f>
        <v>20.579499999999999</v>
      </c>
      <c r="D29" s="65">
        <f>VLOOKUP($A29,'Return Data'!$B$7:$R$2843,10,0)</f>
        <v>10.824199999999999</v>
      </c>
      <c r="E29" s="66">
        <f t="shared" si="0"/>
        <v>19</v>
      </c>
      <c r="F29" s="65">
        <f>VLOOKUP($A29,'Return Data'!$B$7:$R$2843,11,0)</f>
        <v>32.265799999999999</v>
      </c>
      <c r="G29" s="66">
        <f t="shared" si="5"/>
        <v>11</v>
      </c>
      <c r="H29" s="65">
        <f>VLOOKUP($A29,'Return Data'!$B$7:$R$2843,12,0)</f>
        <v>63.334600000000002</v>
      </c>
      <c r="I29" s="66">
        <f t="shared" si="6"/>
        <v>6</v>
      </c>
      <c r="J29" s="65">
        <f>VLOOKUP($A29,'Return Data'!$B$7:$R$2843,13,0)</f>
        <v>92.048199999999994</v>
      </c>
      <c r="K29" s="66">
        <f t="shared" si="7"/>
        <v>11</v>
      </c>
      <c r="L29" s="65">
        <f>VLOOKUP($A29,'Return Data'!$B$7:$R$2843,17,0)</f>
        <v>44.020400000000002</v>
      </c>
      <c r="M29" s="66">
        <f t="shared" si="8"/>
        <v>9</v>
      </c>
      <c r="N29" s="65"/>
      <c r="O29" s="66"/>
      <c r="P29" s="65"/>
      <c r="Q29" s="66"/>
      <c r="R29" s="65">
        <f>VLOOKUP($A29,'Return Data'!$B$7:$R$2843,16,0)</f>
        <v>28.952100000000002</v>
      </c>
      <c r="S29" s="67">
        <f t="shared" si="11"/>
        <v>7</v>
      </c>
    </row>
    <row r="30" spans="1:19" x14ac:dyDescent="0.3">
      <c r="A30" s="63" t="s">
        <v>1491</v>
      </c>
      <c r="B30" s="64">
        <f>VLOOKUP($A30,'Return Data'!$B$7:$R$2843,3,0)</f>
        <v>44452</v>
      </c>
      <c r="C30" s="65">
        <f>VLOOKUP($A30,'Return Data'!$B$7:$R$2843,4,0)</f>
        <v>28.26</v>
      </c>
      <c r="D30" s="65">
        <f>VLOOKUP($A30,'Return Data'!$B$7:$R$2843,10,0)</f>
        <v>14.1357</v>
      </c>
      <c r="E30" s="66">
        <f t="shared" si="0"/>
        <v>10</v>
      </c>
      <c r="F30" s="65">
        <f>VLOOKUP($A30,'Return Data'!$B$7:$R$2843,11,0)</f>
        <v>32.365299999999998</v>
      </c>
      <c r="G30" s="66">
        <f t="shared" si="5"/>
        <v>10</v>
      </c>
      <c r="H30" s="65">
        <f>VLOOKUP($A30,'Return Data'!$B$7:$R$2843,12,0)</f>
        <v>60.385899999999999</v>
      </c>
      <c r="I30" s="66">
        <f t="shared" si="6"/>
        <v>12</v>
      </c>
      <c r="J30" s="65">
        <f>VLOOKUP($A30,'Return Data'!$B$7:$R$2843,13,0)</f>
        <v>80.806100000000001</v>
      </c>
      <c r="K30" s="66">
        <f t="shared" si="7"/>
        <v>20</v>
      </c>
      <c r="L30" s="65">
        <f>VLOOKUP($A30,'Return Data'!$B$7:$R$2843,17,0)</f>
        <v>48.680700000000002</v>
      </c>
      <c r="M30" s="66">
        <f t="shared" si="8"/>
        <v>6</v>
      </c>
      <c r="N30" s="65">
        <f>VLOOKUP($A30,'Return Data'!$B$7:$R$2843,14,0)</f>
        <v>23.569800000000001</v>
      </c>
      <c r="O30" s="66">
        <f t="shared" si="9"/>
        <v>5</v>
      </c>
      <c r="P30" s="65">
        <f>VLOOKUP($A30,'Return Data'!$B$7:$R$2843,15,0)</f>
        <v>16.763000000000002</v>
      </c>
      <c r="Q30" s="66">
        <f t="shared" si="10"/>
        <v>8</v>
      </c>
      <c r="R30" s="65">
        <f>VLOOKUP($A30,'Return Data'!$B$7:$R$2843,16,0)</f>
        <v>15.370699999999999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13.123756521739129</v>
      </c>
      <c r="E32" s="74"/>
      <c r="F32" s="75">
        <f>AVERAGE(F8:F30)</f>
        <v>32.211156521739142</v>
      </c>
      <c r="G32" s="74"/>
      <c r="H32" s="75">
        <f>AVERAGE(H8:H30)</f>
        <v>59.331526086956522</v>
      </c>
      <c r="I32" s="74"/>
      <c r="J32" s="75">
        <f>AVERAGE(J8:J30)</f>
        <v>89.675060869565201</v>
      </c>
      <c r="K32" s="74"/>
      <c r="L32" s="75">
        <f>AVERAGE(L8:L30)</f>
        <v>45.661784999999995</v>
      </c>
      <c r="M32" s="74"/>
      <c r="N32" s="75">
        <f>AVERAGE(N8:N30)</f>
        <v>21.526773333333331</v>
      </c>
      <c r="O32" s="74"/>
      <c r="P32" s="75">
        <f>AVERAGE(P8:P30)</f>
        <v>17.824249999999999</v>
      </c>
      <c r="Q32" s="74"/>
      <c r="R32" s="75">
        <f>AVERAGE(R8:R30)</f>
        <v>24.456195652173907</v>
      </c>
      <c r="S32" s="76"/>
    </row>
    <row r="33" spans="1:19" x14ac:dyDescent="0.3">
      <c r="A33" s="73" t="s">
        <v>28</v>
      </c>
      <c r="B33" s="74"/>
      <c r="C33" s="74"/>
      <c r="D33" s="75">
        <f>MIN(D8:D30)</f>
        <v>4.5933000000000002</v>
      </c>
      <c r="E33" s="74"/>
      <c r="F33" s="75">
        <f>MIN(F8:F30)</f>
        <v>21.168299999999999</v>
      </c>
      <c r="G33" s="74"/>
      <c r="H33" s="75">
        <f>MIN(H8:H30)</f>
        <v>41.066899999999997</v>
      </c>
      <c r="I33" s="74"/>
      <c r="J33" s="75">
        <f>MIN(J8:J30)</f>
        <v>66.219099999999997</v>
      </c>
      <c r="K33" s="74"/>
      <c r="L33" s="75">
        <f>MIN(L8:L30)</f>
        <v>34.769799999999996</v>
      </c>
      <c r="M33" s="74"/>
      <c r="N33" s="75">
        <f>MIN(N8:N30)</f>
        <v>13.1792</v>
      </c>
      <c r="O33" s="74"/>
      <c r="P33" s="75">
        <f>MIN(P8:P30)</f>
        <v>12.4162</v>
      </c>
      <c r="Q33" s="74"/>
      <c r="R33" s="75">
        <f>MIN(R8:R30)</f>
        <v>11.225199999999999</v>
      </c>
      <c r="S33" s="76"/>
    </row>
    <row r="34" spans="1:19" ht="15" thickBot="1" x14ac:dyDescent="0.35">
      <c r="A34" s="77" t="s">
        <v>29</v>
      </c>
      <c r="B34" s="78"/>
      <c r="C34" s="78"/>
      <c r="D34" s="79">
        <f>MAX(D8:D30)</f>
        <v>18.4831</v>
      </c>
      <c r="E34" s="78"/>
      <c r="F34" s="79">
        <f>MAX(F8:F30)</f>
        <v>53.3155</v>
      </c>
      <c r="G34" s="78"/>
      <c r="H34" s="79">
        <f>MAX(H8:H30)</f>
        <v>82.311099999999996</v>
      </c>
      <c r="I34" s="78"/>
      <c r="J34" s="79">
        <f>MAX(J8:J30)</f>
        <v>119.3849</v>
      </c>
      <c r="K34" s="78"/>
      <c r="L34" s="79">
        <f>MAX(L8:L30)</f>
        <v>79.150999999999996</v>
      </c>
      <c r="M34" s="78"/>
      <c r="N34" s="79">
        <f>MAX(N8:N30)</f>
        <v>35.1708</v>
      </c>
      <c r="O34" s="78"/>
      <c r="P34" s="79">
        <f>MAX(P8:P30)</f>
        <v>22.526299999999999</v>
      </c>
      <c r="Q34" s="78"/>
      <c r="R34" s="79">
        <f>MAX(R8:R30)</f>
        <v>68.409400000000005</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44452</v>
      </c>
      <c r="C8" s="65">
        <f>VLOOKUP($A8,'Return Data'!$B$7:$R$2843,4,0)</f>
        <v>489.87</v>
      </c>
      <c r="D8" s="65">
        <f>VLOOKUP($A8,'Return Data'!$B$7:$R$2843,10,0)</f>
        <v>14.982200000000001</v>
      </c>
      <c r="E8" s="66">
        <f t="shared" ref="E8:E33" si="0">RANK(D8,D$8:D$33,0)</f>
        <v>5</v>
      </c>
      <c r="F8" s="65">
        <f>VLOOKUP($A8,'Return Data'!$B$7:$R$2843,11,0)</f>
        <v>27.447500000000002</v>
      </c>
      <c r="G8" s="66">
        <f t="shared" ref="G8:G25" si="1">RANK(F8,F$8:F$33,0)</f>
        <v>5</v>
      </c>
      <c r="H8" s="65">
        <f>VLOOKUP($A8,'Return Data'!$B$7:$R$2843,12,0)</f>
        <v>49.976999999999997</v>
      </c>
      <c r="I8" s="66">
        <f t="shared" ref="I8:I25" si="2">RANK(H8,H$8:H$33,0)</f>
        <v>7</v>
      </c>
      <c r="J8" s="65">
        <f>VLOOKUP($A8,'Return Data'!$B$7:$R$2843,13,0)</f>
        <v>76.644300000000001</v>
      </c>
      <c r="K8" s="66">
        <f t="shared" ref="K8:K21" si="3">RANK(J8,J$8:J$33,0)</f>
        <v>10</v>
      </c>
      <c r="L8" s="65">
        <f>VLOOKUP($A8,'Return Data'!$B$7:$R$2843,17,0)</f>
        <v>33.081299999999999</v>
      </c>
      <c r="M8" s="66">
        <f t="shared" ref="M8:M21" si="4">RANK(L8,L$8:L$33,0)</f>
        <v>19</v>
      </c>
      <c r="N8" s="65">
        <f>VLOOKUP($A8,'Return Data'!$B$7:$R$2843,14,0)</f>
        <v>16.004200000000001</v>
      </c>
      <c r="O8" s="66">
        <f t="shared" ref="O8:O20" si="5">RANK(N8,N$8:N$33,0)</f>
        <v>20</v>
      </c>
      <c r="P8" s="65">
        <f>VLOOKUP($A8,'Return Data'!$B$7:$R$2843,15,0)</f>
        <v>13.7041</v>
      </c>
      <c r="Q8" s="66">
        <f t="shared" ref="Q8:Q16" si="6">RANK(P8,P$8:P$33,0)</f>
        <v>20</v>
      </c>
      <c r="R8" s="65">
        <f>VLOOKUP($A8,'Return Data'!$B$7:$R$2843,16,0)</f>
        <v>17.546600000000002</v>
      </c>
      <c r="S8" s="67">
        <f t="shared" ref="S8:S33" si="7">RANK(R8,R$8:R$33,0)</f>
        <v>23</v>
      </c>
    </row>
    <row r="9" spans="1:20" x14ac:dyDescent="0.3">
      <c r="A9" s="63" t="s">
        <v>1150</v>
      </c>
      <c r="B9" s="64">
        <f>VLOOKUP($A9,'Return Data'!$B$7:$R$2843,3,0)</f>
        <v>44452</v>
      </c>
      <c r="C9" s="65">
        <f>VLOOKUP($A9,'Return Data'!$B$7:$R$2843,4,0)</f>
        <v>76.97</v>
      </c>
      <c r="D9" s="65">
        <f>VLOOKUP($A9,'Return Data'!$B$7:$R$2843,10,0)</f>
        <v>15.727</v>
      </c>
      <c r="E9" s="66">
        <f t="shared" si="0"/>
        <v>4</v>
      </c>
      <c r="F9" s="65">
        <f>VLOOKUP($A9,'Return Data'!$B$7:$R$2843,11,0)</f>
        <v>25.113800000000001</v>
      </c>
      <c r="G9" s="66">
        <f t="shared" si="1"/>
        <v>9</v>
      </c>
      <c r="H9" s="65">
        <f>VLOOKUP($A9,'Return Data'!$B$7:$R$2843,12,0)</f>
        <v>44.9529</v>
      </c>
      <c r="I9" s="66">
        <f t="shared" si="2"/>
        <v>16</v>
      </c>
      <c r="J9" s="65">
        <f>VLOOKUP($A9,'Return Data'!$B$7:$R$2843,13,0)</f>
        <v>70.212299999999999</v>
      </c>
      <c r="K9" s="66">
        <f t="shared" si="3"/>
        <v>16</v>
      </c>
      <c r="L9" s="65">
        <f>VLOOKUP($A9,'Return Data'!$B$7:$R$2843,17,0)</f>
        <v>41.271900000000002</v>
      </c>
      <c r="M9" s="66">
        <f t="shared" si="4"/>
        <v>6</v>
      </c>
      <c r="N9" s="65">
        <f>VLOOKUP($A9,'Return Data'!$B$7:$R$2843,14,0)</f>
        <v>25.265799999999999</v>
      </c>
      <c r="O9" s="66">
        <f t="shared" si="5"/>
        <v>3</v>
      </c>
      <c r="P9" s="65">
        <f>VLOOKUP($A9,'Return Data'!$B$7:$R$2843,15,0)</f>
        <v>22.819800000000001</v>
      </c>
      <c r="Q9" s="66">
        <f t="shared" si="6"/>
        <v>1</v>
      </c>
      <c r="R9" s="65">
        <f>VLOOKUP($A9,'Return Data'!$B$7:$R$2843,16,0)</f>
        <v>21.943000000000001</v>
      </c>
      <c r="S9" s="67">
        <f t="shared" si="7"/>
        <v>7</v>
      </c>
    </row>
    <row r="10" spans="1:20" x14ac:dyDescent="0.3">
      <c r="A10" s="63" t="s">
        <v>1153</v>
      </c>
      <c r="B10" s="64">
        <f>VLOOKUP($A10,'Return Data'!$B$7:$R$2843,3,0)</f>
        <v>44452</v>
      </c>
      <c r="C10" s="65">
        <f>VLOOKUP($A10,'Return Data'!$B$7:$R$2843,4,0)</f>
        <v>17.89</v>
      </c>
      <c r="D10" s="65">
        <f>VLOOKUP($A10,'Return Data'!$B$7:$R$2843,10,0)</f>
        <v>16.319900000000001</v>
      </c>
      <c r="E10" s="66">
        <f t="shared" si="0"/>
        <v>2</v>
      </c>
      <c r="F10" s="65">
        <f>VLOOKUP($A10,'Return Data'!$B$7:$R$2843,11,0)</f>
        <v>27.785699999999999</v>
      </c>
      <c r="G10" s="66">
        <f t="shared" si="1"/>
        <v>4</v>
      </c>
      <c r="H10" s="65">
        <f>VLOOKUP($A10,'Return Data'!$B$7:$R$2843,12,0)</f>
        <v>49.3322</v>
      </c>
      <c r="I10" s="66">
        <f t="shared" si="2"/>
        <v>9</v>
      </c>
      <c r="J10" s="65">
        <f>VLOOKUP($A10,'Return Data'!$B$7:$R$2843,13,0)</f>
        <v>79.079099999999997</v>
      </c>
      <c r="K10" s="66">
        <f t="shared" si="3"/>
        <v>7</v>
      </c>
      <c r="L10" s="65">
        <f>VLOOKUP($A10,'Return Data'!$B$7:$R$2843,17,0)</f>
        <v>42.029800000000002</v>
      </c>
      <c r="M10" s="66">
        <f t="shared" si="4"/>
        <v>5</v>
      </c>
      <c r="N10" s="65">
        <f>VLOOKUP($A10,'Return Data'!$B$7:$R$2843,14,0)</f>
        <v>21.882300000000001</v>
      </c>
      <c r="O10" s="66">
        <f t="shared" si="5"/>
        <v>10</v>
      </c>
      <c r="P10" s="65">
        <f>VLOOKUP($A10,'Return Data'!$B$7:$R$2843,15,0)</f>
        <v>17.384499999999999</v>
      </c>
      <c r="Q10" s="66">
        <f t="shared" si="6"/>
        <v>10</v>
      </c>
      <c r="R10" s="65">
        <f>VLOOKUP($A10,'Return Data'!$B$7:$R$2843,16,0)</f>
        <v>10.639699999999999</v>
      </c>
      <c r="S10" s="67">
        <f t="shared" si="7"/>
        <v>26</v>
      </c>
    </row>
    <row r="11" spans="1:20" x14ac:dyDescent="0.3">
      <c r="A11" s="63" t="s">
        <v>1155</v>
      </c>
      <c r="B11" s="64">
        <f>VLOOKUP($A11,'Return Data'!$B$7:$R$2843,3,0)</f>
        <v>44452</v>
      </c>
      <c r="C11" s="65">
        <f>VLOOKUP($A11,'Return Data'!$B$7:$R$2843,4,0)</f>
        <v>65.254999999999995</v>
      </c>
      <c r="D11" s="65">
        <f>VLOOKUP($A11,'Return Data'!$B$7:$R$2843,10,0)</f>
        <v>12.8081</v>
      </c>
      <c r="E11" s="66">
        <f t="shared" si="0"/>
        <v>12</v>
      </c>
      <c r="F11" s="65">
        <f>VLOOKUP($A11,'Return Data'!$B$7:$R$2843,11,0)</f>
        <v>23.029800000000002</v>
      </c>
      <c r="G11" s="66">
        <f t="shared" si="1"/>
        <v>13</v>
      </c>
      <c r="H11" s="65">
        <f>VLOOKUP($A11,'Return Data'!$B$7:$R$2843,12,0)</f>
        <v>49.602200000000003</v>
      </c>
      <c r="I11" s="66">
        <f t="shared" si="2"/>
        <v>8</v>
      </c>
      <c r="J11" s="65">
        <f>VLOOKUP($A11,'Return Data'!$B$7:$R$2843,13,0)</f>
        <v>76.364900000000006</v>
      </c>
      <c r="K11" s="66">
        <f t="shared" si="3"/>
        <v>11</v>
      </c>
      <c r="L11" s="65">
        <f>VLOOKUP($A11,'Return Data'!$B$7:$R$2843,17,0)</f>
        <v>41.148200000000003</v>
      </c>
      <c r="M11" s="66">
        <f t="shared" si="4"/>
        <v>7</v>
      </c>
      <c r="N11" s="65">
        <f>VLOOKUP($A11,'Return Data'!$B$7:$R$2843,14,0)</f>
        <v>23.065799999999999</v>
      </c>
      <c r="O11" s="66">
        <f t="shared" si="5"/>
        <v>7</v>
      </c>
      <c r="P11" s="65">
        <f>VLOOKUP($A11,'Return Data'!$B$7:$R$2843,15,0)</f>
        <v>17.673300000000001</v>
      </c>
      <c r="Q11" s="66">
        <f t="shared" si="6"/>
        <v>9</v>
      </c>
      <c r="R11" s="65">
        <f>VLOOKUP($A11,'Return Data'!$B$7:$R$2843,16,0)</f>
        <v>20.952200000000001</v>
      </c>
      <c r="S11" s="67">
        <f t="shared" si="7"/>
        <v>13</v>
      </c>
    </row>
    <row r="12" spans="1:20" x14ac:dyDescent="0.3">
      <c r="A12" s="63" t="s">
        <v>1156</v>
      </c>
      <c r="B12" s="64">
        <f>VLOOKUP($A12,'Return Data'!$B$7:$R$2843,3,0)</f>
        <v>44452</v>
      </c>
      <c r="C12" s="65">
        <f>VLOOKUP($A12,'Return Data'!$B$7:$R$2843,4,0)</f>
        <v>99.584999999999994</v>
      </c>
      <c r="D12" s="65">
        <f>VLOOKUP($A12,'Return Data'!$B$7:$R$2843,10,0)</f>
        <v>9.4749999999999996</v>
      </c>
      <c r="E12" s="66">
        <f t="shared" si="0"/>
        <v>22</v>
      </c>
      <c r="F12" s="65">
        <f>VLOOKUP($A12,'Return Data'!$B$7:$R$2843,11,0)</f>
        <v>20.449200000000001</v>
      </c>
      <c r="G12" s="66">
        <f t="shared" si="1"/>
        <v>22</v>
      </c>
      <c r="H12" s="65">
        <f>VLOOKUP($A12,'Return Data'!$B$7:$R$2843,12,0)</f>
        <v>33.7196</v>
      </c>
      <c r="I12" s="66">
        <f t="shared" si="2"/>
        <v>26</v>
      </c>
      <c r="J12" s="65">
        <f>VLOOKUP($A12,'Return Data'!$B$7:$R$2843,13,0)</f>
        <v>56.145600000000002</v>
      </c>
      <c r="K12" s="66">
        <f t="shared" si="3"/>
        <v>25</v>
      </c>
      <c r="L12" s="65">
        <f>VLOOKUP($A12,'Return Data'!$B$7:$R$2843,17,0)</f>
        <v>34.908799999999999</v>
      </c>
      <c r="M12" s="66">
        <f t="shared" si="4"/>
        <v>17</v>
      </c>
      <c r="N12" s="65">
        <f>VLOOKUP($A12,'Return Data'!$B$7:$R$2843,14,0)</f>
        <v>20.679400000000001</v>
      </c>
      <c r="O12" s="66">
        <f t="shared" si="5"/>
        <v>13</v>
      </c>
      <c r="P12" s="65">
        <f>VLOOKUP($A12,'Return Data'!$B$7:$R$2843,15,0)</f>
        <v>17.332899999999999</v>
      </c>
      <c r="Q12" s="66">
        <f t="shared" si="6"/>
        <v>11</v>
      </c>
      <c r="R12" s="65">
        <f>VLOOKUP($A12,'Return Data'!$B$7:$R$2843,16,0)</f>
        <v>20.1265</v>
      </c>
      <c r="S12" s="67">
        <f t="shared" si="7"/>
        <v>18</v>
      </c>
    </row>
    <row r="13" spans="1:20" x14ac:dyDescent="0.3">
      <c r="A13" s="63" t="s">
        <v>1158</v>
      </c>
      <c r="B13" s="64">
        <f>VLOOKUP($A13,'Return Data'!$B$7:$R$2843,3,0)</f>
        <v>44452</v>
      </c>
      <c r="C13" s="65">
        <f>VLOOKUP($A13,'Return Data'!$B$7:$R$2843,4,0)</f>
        <v>54.634999999999998</v>
      </c>
      <c r="D13" s="65">
        <f>VLOOKUP($A13,'Return Data'!$B$7:$R$2843,10,0)</f>
        <v>11.5319</v>
      </c>
      <c r="E13" s="66">
        <f t="shared" si="0"/>
        <v>17</v>
      </c>
      <c r="F13" s="65">
        <f>VLOOKUP($A13,'Return Data'!$B$7:$R$2843,11,0)</f>
        <v>24.249500000000001</v>
      </c>
      <c r="G13" s="66">
        <f t="shared" si="1"/>
        <v>12</v>
      </c>
      <c r="H13" s="65">
        <f>VLOOKUP($A13,'Return Data'!$B$7:$R$2843,12,0)</f>
        <v>50.858699999999999</v>
      </c>
      <c r="I13" s="66">
        <f t="shared" si="2"/>
        <v>6</v>
      </c>
      <c r="J13" s="65">
        <f>VLOOKUP($A13,'Return Data'!$B$7:$R$2843,13,0)</f>
        <v>81.493499999999997</v>
      </c>
      <c r="K13" s="66">
        <f t="shared" si="3"/>
        <v>5</v>
      </c>
      <c r="L13" s="65">
        <f>VLOOKUP($A13,'Return Data'!$B$7:$R$2843,17,0)</f>
        <v>43.097799999999999</v>
      </c>
      <c r="M13" s="66">
        <f t="shared" si="4"/>
        <v>3</v>
      </c>
      <c r="N13" s="65">
        <f>VLOOKUP($A13,'Return Data'!$B$7:$R$2843,14,0)</f>
        <v>23.500399999999999</v>
      </c>
      <c r="O13" s="66">
        <f t="shared" si="5"/>
        <v>5</v>
      </c>
      <c r="P13" s="65">
        <f>VLOOKUP($A13,'Return Data'!$B$7:$R$2843,15,0)</f>
        <v>19.87</v>
      </c>
      <c r="Q13" s="66">
        <f t="shared" si="6"/>
        <v>4</v>
      </c>
      <c r="R13" s="65">
        <f>VLOOKUP($A13,'Return Data'!$B$7:$R$2843,16,0)</f>
        <v>22.738099999999999</v>
      </c>
      <c r="S13" s="67">
        <f t="shared" si="7"/>
        <v>4</v>
      </c>
    </row>
    <row r="14" spans="1:20" x14ac:dyDescent="0.3">
      <c r="A14" s="63" t="s">
        <v>1161</v>
      </c>
      <c r="B14" s="64">
        <f>VLOOKUP($A14,'Return Data'!$B$7:$R$2843,3,0)</f>
        <v>44452</v>
      </c>
      <c r="C14" s="65">
        <f>VLOOKUP($A14,'Return Data'!$B$7:$R$2843,4,0)</f>
        <v>1661.1034</v>
      </c>
      <c r="D14" s="65">
        <f>VLOOKUP($A14,'Return Data'!$B$7:$R$2843,10,0)</f>
        <v>10.9922</v>
      </c>
      <c r="E14" s="66">
        <f t="shared" si="0"/>
        <v>19</v>
      </c>
      <c r="F14" s="65">
        <f>VLOOKUP($A14,'Return Data'!$B$7:$R$2843,11,0)</f>
        <v>18.524799999999999</v>
      </c>
      <c r="G14" s="66">
        <f t="shared" si="1"/>
        <v>26</v>
      </c>
      <c r="H14" s="65">
        <f>VLOOKUP($A14,'Return Data'!$B$7:$R$2843,12,0)</f>
        <v>37.571599999999997</v>
      </c>
      <c r="I14" s="66">
        <f t="shared" si="2"/>
        <v>23</v>
      </c>
      <c r="J14" s="65">
        <f>VLOOKUP($A14,'Return Data'!$B$7:$R$2843,13,0)</f>
        <v>69.201999999999998</v>
      </c>
      <c r="K14" s="66">
        <f t="shared" si="3"/>
        <v>19</v>
      </c>
      <c r="L14" s="65">
        <f>VLOOKUP($A14,'Return Data'!$B$7:$R$2843,17,0)</f>
        <v>31.084199999999999</v>
      </c>
      <c r="M14" s="66">
        <f t="shared" si="4"/>
        <v>22</v>
      </c>
      <c r="N14" s="65">
        <f>VLOOKUP($A14,'Return Data'!$B$7:$R$2843,14,0)</f>
        <v>17.7454</v>
      </c>
      <c r="O14" s="66">
        <f t="shared" si="5"/>
        <v>15</v>
      </c>
      <c r="P14" s="65">
        <f>VLOOKUP($A14,'Return Data'!$B$7:$R$2843,15,0)</f>
        <v>15.464</v>
      </c>
      <c r="Q14" s="66">
        <f t="shared" si="6"/>
        <v>17</v>
      </c>
      <c r="R14" s="65">
        <f>VLOOKUP($A14,'Return Data'!$B$7:$R$2843,16,0)</f>
        <v>20.270800000000001</v>
      </c>
      <c r="S14" s="67">
        <f t="shared" si="7"/>
        <v>17</v>
      </c>
    </row>
    <row r="15" spans="1:20" x14ac:dyDescent="0.3">
      <c r="A15" s="63" t="s">
        <v>1163</v>
      </c>
      <c r="B15" s="64">
        <f>VLOOKUP($A15,'Return Data'!$B$7:$R$2843,3,0)</f>
        <v>44452</v>
      </c>
      <c r="C15" s="65">
        <f>VLOOKUP($A15,'Return Data'!$B$7:$R$2843,4,0)</f>
        <v>96.823999999999998</v>
      </c>
      <c r="D15" s="65">
        <f>VLOOKUP($A15,'Return Data'!$B$7:$R$2843,10,0)</f>
        <v>9.0863999999999994</v>
      </c>
      <c r="E15" s="66">
        <f t="shared" si="0"/>
        <v>23</v>
      </c>
      <c r="F15" s="65">
        <f>VLOOKUP($A15,'Return Data'!$B$7:$R$2843,11,0)</f>
        <v>20.865300000000001</v>
      </c>
      <c r="G15" s="66">
        <f t="shared" si="1"/>
        <v>21</v>
      </c>
      <c r="H15" s="65">
        <f>VLOOKUP($A15,'Return Data'!$B$7:$R$2843,12,0)</f>
        <v>41.291200000000003</v>
      </c>
      <c r="I15" s="66">
        <f t="shared" si="2"/>
        <v>22</v>
      </c>
      <c r="J15" s="65">
        <f>VLOOKUP($A15,'Return Data'!$B$7:$R$2843,13,0)</f>
        <v>69.506799999999998</v>
      </c>
      <c r="K15" s="66">
        <f t="shared" si="3"/>
        <v>18</v>
      </c>
      <c r="L15" s="65">
        <f>VLOOKUP($A15,'Return Data'!$B$7:$R$2843,17,0)</f>
        <v>34.948399999999999</v>
      </c>
      <c r="M15" s="66">
        <f t="shared" si="4"/>
        <v>15</v>
      </c>
      <c r="N15" s="65">
        <f>VLOOKUP($A15,'Return Data'!$B$7:$R$2843,14,0)</f>
        <v>17.6874</v>
      </c>
      <c r="O15" s="66">
        <f t="shared" si="5"/>
        <v>16</v>
      </c>
      <c r="P15" s="65">
        <f>VLOOKUP($A15,'Return Data'!$B$7:$R$2843,15,0)</f>
        <v>16.020499999999998</v>
      </c>
      <c r="Q15" s="66">
        <f t="shared" si="6"/>
        <v>16</v>
      </c>
      <c r="R15" s="65">
        <f>VLOOKUP($A15,'Return Data'!$B$7:$R$2843,16,0)</f>
        <v>20.831700000000001</v>
      </c>
      <c r="S15" s="67">
        <f t="shared" si="7"/>
        <v>14</v>
      </c>
    </row>
    <row r="16" spans="1:20" x14ac:dyDescent="0.3">
      <c r="A16" s="63" t="s">
        <v>1165</v>
      </c>
      <c r="B16" s="64">
        <f>VLOOKUP($A16,'Return Data'!$B$7:$R$2843,3,0)</f>
        <v>44452</v>
      </c>
      <c r="C16" s="65">
        <f>VLOOKUP($A16,'Return Data'!$B$7:$R$2843,4,0)</f>
        <v>170.11</v>
      </c>
      <c r="D16" s="65">
        <f>VLOOKUP($A16,'Return Data'!$B$7:$R$2843,10,0)</f>
        <v>7.9241000000000001</v>
      </c>
      <c r="E16" s="66">
        <f t="shared" si="0"/>
        <v>25</v>
      </c>
      <c r="F16" s="65">
        <f>VLOOKUP($A16,'Return Data'!$B$7:$R$2843,11,0)</f>
        <v>21.7681</v>
      </c>
      <c r="G16" s="66">
        <f t="shared" si="1"/>
        <v>17</v>
      </c>
      <c r="H16" s="65">
        <f>VLOOKUP($A16,'Return Data'!$B$7:$R$2843,12,0)</f>
        <v>45.058399999999999</v>
      </c>
      <c r="I16" s="66">
        <f t="shared" si="2"/>
        <v>15</v>
      </c>
      <c r="J16" s="65">
        <f>VLOOKUP($A16,'Return Data'!$B$7:$R$2843,13,0)</f>
        <v>73.883300000000006</v>
      </c>
      <c r="K16" s="66">
        <f t="shared" si="3"/>
        <v>13</v>
      </c>
      <c r="L16" s="65">
        <f>VLOOKUP($A16,'Return Data'!$B$7:$R$2843,17,0)</f>
        <v>33.880800000000001</v>
      </c>
      <c r="M16" s="66">
        <f t="shared" si="4"/>
        <v>18</v>
      </c>
      <c r="N16" s="65">
        <f>VLOOKUP($A16,'Return Data'!$B$7:$R$2843,14,0)</f>
        <v>18.726400000000002</v>
      </c>
      <c r="O16" s="66">
        <f t="shared" si="5"/>
        <v>14</v>
      </c>
      <c r="P16" s="65">
        <f>VLOOKUP($A16,'Return Data'!$B$7:$R$2843,15,0)</f>
        <v>16.7074</v>
      </c>
      <c r="Q16" s="66">
        <f t="shared" si="6"/>
        <v>15</v>
      </c>
      <c r="R16" s="65">
        <f>VLOOKUP($A16,'Return Data'!$B$7:$R$2843,16,0)</f>
        <v>20.274799999999999</v>
      </c>
      <c r="S16" s="67">
        <f t="shared" si="7"/>
        <v>16</v>
      </c>
    </row>
    <row r="17" spans="1:19" x14ac:dyDescent="0.3">
      <c r="A17" s="63" t="s">
        <v>1167</v>
      </c>
      <c r="B17" s="64">
        <f>VLOOKUP($A17,'Return Data'!$B$7:$R$2843,3,0)</f>
        <v>44452</v>
      </c>
      <c r="C17" s="65">
        <f>VLOOKUP($A17,'Return Data'!$B$7:$R$2843,4,0)</f>
        <v>18.95</v>
      </c>
      <c r="D17" s="65">
        <f>VLOOKUP($A17,'Return Data'!$B$7:$R$2843,10,0)</f>
        <v>12.9994</v>
      </c>
      <c r="E17" s="66">
        <f t="shared" si="0"/>
        <v>10</v>
      </c>
      <c r="F17" s="65">
        <f>VLOOKUP($A17,'Return Data'!$B$7:$R$2843,11,0)</f>
        <v>21.008900000000001</v>
      </c>
      <c r="G17" s="66">
        <f t="shared" si="1"/>
        <v>20</v>
      </c>
      <c r="H17" s="65">
        <f>VLOOKUP($A17,'Return Data'!$B$7:$R$2843,12,0)</f>
        <v>41.523499999999999</v>
      </c>
      <c r="I17" s="66">
        <f t="shared" si="2"/>
        <v>21</v>
      </c>
      <c r="J17" s="65">
        <f>VLOOKUP($A17,'Return Data'!$B$7:$R$2843,13,0)</f>
        <v>67.847700000000003</v>
      </c>
      <c r="K17" s="66">
        <f t="shared" si="3"/>
        <v>20</v>
      </c>
      <c r="L17" s="65">
        <f>VLOOKUP($A17,'Return Data'!$B$7:$R$2843,17,0)</f>
        <v>34.930399999999999</v>
      </c>
      <c r="M17" s="66">
        <f t="shared" si="4"/>
        <v>16</v>
      </c>
      <c r="N17" s="65">
        <f>VLOOKUP($A17,'Return Data'!$B$7:$R$2843,14,0)</f>
        <v>16.418500000000002</v>
      </c>
      <c r="O17" s="66">
        <f t="shared" si="5"/>
        <v>19</v>
      </c>
      <c r="P17" s="65"/>
      <c r="Q17" s="66"/>
      <c r="R17" s="65">
        <f>VLOOKUP($A17,'Return Data'!$B$7:$R$2843,16,0)</f>
        <v>14.785299999999999</v>
      </c>
      <c r="S17" s="67">
        <f t="shared" si="7"/>
        <v>25</v>
      </c>
    </row>
    <row r="18" spans="1:19" x14ac:dyDescent="0.3">
      <c r="A18" s="63" t="s">
        <v>1169</v>
      </c>
      <c r="B18" s="64">
        <f>VLOOKUP($A18,'Return Data'!$B$7:$R$2843,3,0)</f>
        <v>44452</v>
      </c>
      <c r="C18" s="65">
        <f>VLOOKUP($A18,'Return Data'!$B$7:$R$2843,4,0)</f>
        <v>96.83</v>
      </c>
      <c r="D18" s="65">
        <f>VLOOKUP($A18,'Return Data'!$B$7:$R$2843,10,0)</f>
        <v>12.5015</v>
      </c>
      <c r="E18" s="66">
        <f t="shared" si="0"/>
        <v>13</v>
      </c>
      <c r="F18" s="65">
        <f>VLOOKUP($A18,'Return Data'!$B$7:$R$2843,11,0)</f>
        <v>21.295300000000001</v>
      </c>
      <c r="G18" s="66">
        <f t="shared" si="1"/>
        <v>19</v>
      </c>
      <c r="H18" s="65">
        <f>VLOOKUP($A18,'Return Data'!$B$7:$R$2843,12,0)</f>
        <v>41.792400000000001</v>
      </c>
      <c r="I18" s="66">
        <f t="shared" si="2"/>
        <v>20</v>
      </c>
      <c r="J18" s="65">
        <f>VLOOKUP($A18,'Return Data'!$B$7:$R$2843,13,0)</f>
        <v>66.032200000000003</v>
      </c>
      <c r="K18" s="66">
        <f t="shared" si="3"/>
        <v>22</v>
      </c>
      <c r="L18" s="65">
        <f>VLOOKUP($A18,'Return Data'!$B$7:$R$2843,17,0)</f>
        <v>38.068600000000004</v>
      </c>
      <c r="M18" s="66">
        <f t="shared" si="4"/>
        <v>12</v>
      </c>
      <c r="N18" s="65">
        <f>VLOOKUP($A18,'Return Data'!$B$7:$R$2843,14,0)</f>
        <v>21.581399999999999</v>
      </c>
      <c r="O18" s="66">
        <f t="shared" si="5"/>
        <v>12</v>
      </c>
      <c r="P18" s="65">
        <f>VLOOKUP($A18,'Return Data'!$B$7:$R$2843,15,0)</f>
        <v>19.715199999999999</v>
      </c>
      <c r="Q18" s="66">
        <f>RANK(P18,P$8:P$33,0)</f>
        <v>5</v>
      </c>
      <c r="R18" s="65">
        <f>VLOOKUP($A18,'Return Data'!$B$7:$R$2843,16,0)</f>
        <v>21.599799999999998</v>
      </c>
      <c r="S18" s="67">
        <f t="shared" si="7"/>
        <v>10</v>
      </c>
    </row>
    <row r="19" spans="1:19" x14ac:dyDescent="0.3">
      <c r="A19" s="63" t="s">
        <v>1171</v>
      </c>
      <c r="B19" s="64">
        <f>VLOOKUP($A19,'Return Data'!$B$7:$R$2843,3,0)</f>
        <v>44452</v>
      </c>
      <c r="C19" s="65">
        <f>VLOOKUP($A19,'Return Data'!$B$7:$R$2843,4,0)</f>
        <v>78.412999999999997</v>
      </c>
      <c r="D19" s="65">
        <f>VLOOKUP($A19,'Return Data'!$B$7:$R$2843,10,0)</f>
        <v>11.317299999999999</v>
      </c>
      <c r="E19" s="66">
        <f t="shared" si="0"/>
        <v>18</v>
      </c>
      <c r="F19" s="65">
        <f>VLOOKUP($A19,'Return Data'!$B$7:$R$2843,11,0)</f>
        <v>22.796600000000002</v>
      </c>
      <c r="G19" s="66">
        <f t="shared" si="1"/>
        <v>14</v>
      </c>
      <c r="H19" s="65">
        <f>VLOOKUP($A19,'Return Data'!$B$7:$R$2843,12,0)</f>
        <v>48.217500000000001</v>
      </c>
      <c r="I19" s="66">
        <f t="shared" si="2"/>
        <v>12</v>
      </c>
      <c r="J19" s="65">
        <f>VLOOKUP($A19,'Return Data'!$B$7:$R$2843,13,0)</f>
        <v>80.085899999999995</v>
      </c>
      <c r="K19" s="66">
        <f t="shared" si="3"/>
        <v>6</v>
      </c>
      <c r="L19" s="65">
        <f>VLOOKUP($A19,'Return Data'!$B$7:$R$2843,17,0)</f>
        <v>40.3401</v>
      </c>
      <c r="M19" s="66">
        <f t="shared" si="4"/>
        <v>9</v>
      </c>
      <c r="N19" s="65">
        <f>VLOOKUP($A19,'Return Data'!$B$7:$R$2843,14,0)</f>
        <v>23.9129</v>
      </c>
      <c r="O19" s="66">
        <f t="shared" si="5"/>
        <v>4</v>
      </c>
      <c r="P19" s="65">
        <f>VLOOKUP($A19,'Return Data'!$B$7:$R$2843,15,0)</f>
        <v>19.484999999999999</v>
      </c>
      <c r="Q19" s="66">
        <f>RANK(P19,P$8:P$33,0)</f>
        <v>6</v>
      </c>
      <c r="R19" s="65">
        <f>VLOOKUP($A19,'Return Data'!$B$7:$R$2843,16,0)</f>
        <v>21.9758</v>
      </c>
      <c r="S19" s="67">
        <f t="shared" si="7"/>
        <v>5</v>
      </c>
    </row>
    <row r="20" spans="1:19" x14ac:dyDescent="0.3">
      <c r="A20" s="63" t="s">
        <v>1172</v>
      </c>
      <c r="B20" s="64">
        <f>VLOOKUP($A20,'Return Data'!$B$7:$R$2843,3,0)</f>
        <v>44452</v>
      </c>
      <c r="C20" s="65">
        <f>VLOOKUP($A20,'Return Data'!$B$7:$R$2843,4,0)</f>
        <v>226.61</v>
      </c>
      <c r="D20" s="65">
        <f>VLOOKUP($A20,'Return Data'!$B$7:$R$2843,10,0)</f>
        <v>9.9674999999999994</v>
      </c>
      <c r="E20" s="66">
        <f t="shared" si="0"/>
        <v>20</v>
      </c>
      <c r="F20" s="65">
        <f>VLOOKUP($A20,'Return Data'!$B$7:$R$2843,11,0)</f>
        <v>20.077400000000001</v>
      </c>
      <c r="G20" s="66">
        <f t="shared" si="1"/>
        <v>24</v>
      </c>
      <c r="H20" s="65">
        <f>VLOOKUP($A20,'Return Data'!$B$7:$R$2843,12,0)</f>
        <v>37.439300000000003</v>
      </c>
      <c r="I20" s="66">
        <f t="shared" si="2"/>
        <v>24</v>
      </c>
      <c r="J20" s="65">
        <f>VLOOKUP($A20,'Return Data'!$B$7:$R$2843,13,0)</f>
        <v>58.512900000000002</v>
      </c>
      <c r="K20" s="66">
        <f t="shared" si="3"/>
        <v>23</v>
      </c>
      <c r="L20" s="65">
        <f>VLOOKUP($A20,'Return Data'!$B$7:$R$2843,17,0)</f>
        <v>32.416499999999999</v>
      </c>
      <c r="M20" s="66">
        <f t="shared" si="4"/>
        <v>20</v>
      </c>
      <c r="N20" s="65">
        <f>VLOOKUP($A20,'Return Data'!$B$7:$R$2843,14,0)</f>
        <v>15.851800000000001</v>
      </c>
      <c r="O20" s="66">
        <f t="shared" si="5"/>
        <v>21</v>
      </c>
      <c r="P20" s="65">
        <f>VLOOKUP($A20,'Return Data'!$B$7:$R$2843,15,0)</f>
        <v>17.081800000000001</v>
      </c>
      <c r="Q20" s="66">
        <f>RANK(P20,P$8:P$33,0)</f>
        <v>12</v>
      </c>
      <c r="R20" s="65">
        <f>VLOOKUP($A20,'Return Data'!$B$7:$R$2843,16,0)</f>
        <v>21.081700000000001</v>
      </c>
      <c r="S20" s="67">
        <f t="shared" si="7"/>
        <v>12</v>
      </c>
    </row>
    <row r="21" spans="1:19" x14ac:dyDescent="0.3">
      <c r="A21" s="63" t="s">
        <v>1174</v>
      </c>
      <c r="B21" s="64">
        <f>VLOOKUP($A21,'Return Data'!$B$7:$R$2843,3,0)</f>
        <v>44452</v>
      </c>
      <c r="C21" s="65">
        <f>VLOOKUP($A21,'Return Data'!$B$7:$R$2843,4,0)</f>
        <v>18.046399999999998</v>
      </c>
      <c r="D21" s="65">
        <f>VLOOKUP($A21,'Return Data'!$B$7:$R$2843,10,0)</f>
        <v>9.8440999999999992</v>
      </c>
      <c r="E21" s="66">
        <f t="shared" si="0"/>
        <v>21</v>
      </c>
      <c r="F21" s="65">
        <f>VLOOKUP($A21,'Return Data'!$B$7:$R$2843,11,0)</f>
        <v>25.113700000000001</v>
      </c>
      <c r="G21" s="66">
        <f t="shared" si="1"/>
        <v>10</v>
      </c>
      <c r="H21" s="65">
        <f>VLOOKUP($A21,'Return Data'!$B$7:$R$2843,12,0)</f>
        <v>52.3996</v>
      </c>
      <c r="I21" s="66">
        <f t="shared" si="2"/>
        <v>3</v>
      </c>
      <c r="J21" s="65">
        <f>VLOOKUP($A21,'Return Data'!$B$7:$R$2843,13,0)</f>
        <v>74.792000000000002</v>
      </c>
      <c r="K21" s="66">
        <f t="shared" si="3"/>
        <v>12</v>
      </c>
      <c r="L21" s="65">
        <f>VLOOKUP($A21,'Return Data'!$B$7:$R$2843,17,0)</f>
        <v>39.981499999999997</v>
      </c>
      <c r="M21" s="66">
        <f t="shared" si="4"/>
        <v>10</v>
      </c>
      <c r="N21" s="65"/>
      <c r="O21" s="66"/>
      <c r="P21" s="65"/>
      <c r="Q21" s="66"/>
      <c r="R21" s="65">
        <f>VLOOKUP($A21,'Return Data'!$B$7:$R$2843,16,0)</f>
        <v>17.703299999999999</v>
      </c>
      <c r="S21" s="67">
        <f t="shared" si="7"/>
        <v>22</v>
      </c>
    </row>
    <row r="22" spans="1:19" x14ac:dyDescent="0.3">
      <c r="A22" s="63" t="s">
        <v>1176</v>
      </c>
      <c r="B22" s="64">
        <f>VLOOKUP($A22,'Return Data'!$B$7:$R$2843,3,0)</f>
        <v>44452</v>
      </c>
      <c r="C22" s="65">
        <f>VLOOKUP($A22,'Return Data'!$B$7:$R$2843,4,0)</f>
        <v>21.225000000000001</v>
      </c>
      <c r="D22" s="65">
        <f>VLOOKUP($A22,'Return Data'!$B$7:$R$2843,10,0)</f>
        <v>11.969799999999999</v>
      </c>
      <c r="E22" s="66">
        <f t="shared" si="0"/>
        <v>14</v>
      </c>
      <c r="F22" s="65">
        <f>VLOOKUP($A22,'Return Data'!$B$7:$R$2843,11,0)</f>
        <v>25.777799999999999</v>
      </c>
      <c r="G22" s="66">
        <f t="shared" si="1"/>
        <v>7</v>
      </c>
      <c r="H22" s="65">
        <f>VLOOKUP($A22,'Return Data'!$B$7:$R$2843,12,0)</f>
        <v>52.336199999999998</v>
      </c>
      <c r="I22" s="66">
        <f t="shared" si="2"/>
        <v>4</v>
      </c>
      <c r="J22" s="65">
        <f>VLOOKUP($A22,'Return Data'!$B$7:$R$2843,13,0)</f>
        <v>85.923299999999998</v>
      </c>
      <c r="K22" s="66">
        <f t="shared" ref="K22:K31" si="8">RANK(J22,J$8:J$33,0)</f>
        <v>2</v>
      </c>
      <c r="L22" s="65"/>
      <c r="M22" s="66"/>
      <c r="N22" s="65"/>
      <c r="O22" s="66"/>
      <c r="P22" s="65"/>
      <c r="Q22" s="66"/>
      <c r="R22" s="65">
        <f>VLOOKUP($A22,'Return Data'!$B$7:$R$2843,16,0)</f>
        <v>42.409300000000002</v>
      </c>
      <c r="S22" s="67">
        <f t="shared" si="7"/>
        <v>2</v>
      </c>
    </row>
    <row r="23" spans="1:19" x14ac:dyDescent="0.3">
      <c r="A23" s="63" t="s">
        <v>1178</v>
      </c>
      <c r="B23" s="64">
        <f>VLOOKUP($A23,'Return Data'!$B$7:$R$2843,3,0)</f>
        <v>44452</v>
      </c>
      <c r="C23" s="65">
        <f>VLOOKUP($A23,'Return Data'!$B$7:$R$2843,4,0)</f>
        <v>44.7883</v>
      </c>
      <c r="D23" s="65">
        <f>VLOOKUP($A23,'Return Data'!$B$7:$R$2843,10,0)</f>
        <v>13.8108</v>
      </c>
      <c r="E23" s="66">
        <f t="shared" si="0"/>
        <v>8</v>
      </c>
      <c r="F23" s="65">
        <f>VLOOKUP($A23,'Return Data'!$B$7:$R$2843,11,0)</f>
        <v>21.546199999999999</v>
      </c>
      <c r="G23" s="66">
        <f t="shared" si="1"/>
        <v>18</v>
      </c>
      <c r="H23" s="65">
        <f>VLOOKUP($A23,'Return Data'!$B$7:$R$2843,12,0)</f>
        <v>44.874699999999997</v>
      </c>
      <c r="I23" s="66">
        <f t="shared" si="2"/>
        <v>17</v>
      </c>
      <c r="J23" s="65">
        <f>VLOOKUP($A23,'Return Data'!$B$7:$R$2843,13,0)</f>
        <v>69.846900000000005</v>
      </c>
      <c r="K23" s="66">
        <f t="shared" si="8"/>
        <v>17</v>
      </c>
      <c r="L23" s="65">
        <f>VLOOKUP($A23,'Return Data'!$B$7:$R$2843,17,0)</f>
        <v>31.431999999999999</v>
      </c>
      <c r="M23" s="66">
        <f>RANK(L23,L$8:L$33,0)</f>
        <v>21</v>
      </c>
      <c r="N23" s="65">
        <f>VLOOKUP($A23,'Return Data'!$B$7:$R$2843,14,0)</f>
        <v>17.182300000000001</v>
      </c>
      <c r="O23" s="66">
        <f>RANK(N23,N$8:N$33,0)</f>
        <v>18</v>
      </c>
      <c r="P23" s="65">
        <f>VLOOKUP($A23,'Return Data'!$B$7:$R$2843,15,0)</f>
        <v>13.8697</v>
      </c>
      <c r="Q23" s="66">
        <f>RANK(P23,P$8:P$33,0)</f>
        <v>19</v>
      </c>
      <c r="R23" s="65">
        <f>VLOOKUP($A23,'Return Data'!$B$7:$R$2843,16,0)</f>
        <v>21.948499999999999</v>
      </c>
      <c r="S23" s="67">
        <f t="shared" si="7"/>
        <v>6</v>
      </c>
    </row>
    <row r="24" spans="1:19" x14ac:dyDescent="0.3">
      <c r="A24" s="63" t="s">
        <v>1181</v>
      </c>
      <c r="B24" s="64">
        <f>VLOOKUP($A24,'Return Data'!$B$7:$R$2843,3,0)</f>
        <v>44452</v>
      </c>
      <c r="C24" s="65">
        <f>VLOOKUP($A24,'Return Data'!$B$7:$R$2843,4,0)</f>
        <v>2147.3948</v>
      </c>
      <c r="D24" s="65">
        <f>VLOOKUP($A24,'Return Data'!$B$7:$R$2843,10,0)</f>
        <v>14.52</v>
      </c>
      <c r="E24" s="66">
        <f t="shared" si="0"/>
        <v>6</v>
      </c>
      <c r="F24" s="65">
        <f>VLOOKUP($A24,'Return Data'!$B$7:$R$2843,11,0)</f>
        <v>26.750599999999999</v>
      </c>
      <c r="G24" s="66">
        <f t="shared" si="1"/>
        <v>6</v>
      </c>
      <c r="H24" s="65">
        <f>VLOOKUP($A24,'Return Data'!$B$7:$R$2843,12,0)</f>
        <v>49.083199999999998</v>
      </c>
      <c r="I24" s="66">
        <f t="shared" si="2"/>
        <v>10</v>
      </c>
      <c r="J24" s="65">
        <f>VLOOKUP($A24,'Return Data'!$B$7:$R$2843,13,0)</f>
        <v>77.475800000000007</v>
      </c>
      <c r="K24" s="66">
        <f t="shared" si="8"/>
        <v>8</v>
      </c>
      <c r="L24" s="65">
        <f>VLOOKUP($A24,'Return Data'!$B$7:$R$2843,17,0)</f>
        <v>39.686900000000001</v>
      </c>
      <c r="M24" s="66">
        <f>RANK(L24,L$8:L$33,0)</f>
        <v>11</v>
      </c>
      <c r="N24" s="65">
        <f>VLOOKUP($A24,'Return Data'!$B$7:$R$2843,14,0)</f>
        <v>22.9331</v>
      </c>
      <c r="O24" s="66">
        <f>RANK(N24,N$8:N$33,0)</f>
        <v>8</v>
      </c>
      <c r="P24" s="65">
        <f>VLOOKUP($A24,'Return Data'!$B$7:$R$2843,15,0)</f>
        <v>18.718</v>
      </c>
      <c r="Q24" s="66">
        <f>RANK(P24,P$8:P$33,0)</f>
        <v>7</v>
      </c>
      <c r="R24" s="65">
        <f>VLOOKUP($A24,'Return Data'!$B$7:$R$2843,16,0)</f>
        <v>18.082100000000001</v>
      </c>
      <c r="S24" s="67">
        <f t="shared" si="7"/>
        <v>21</v>
      </c>
    </row>
    <row r="25" spans="1:19" x14ac:dyDescent="0.3">
      <c r="A25" s="63" t="s">
        <v>1182</v>
      </c>
      <c r="B25" s="64">
        <f>VLOOKUP($A25,'Return Data'!$B$7:$R$2843,3,0)</f>
        <v>44452</v>
      </c>
      <c r="C25" s="65">
        <f>VLOOKUP($A25,'Return Data'!$B$7:$R$2843,4,0)</f>
        <v>46.3</v>
      </c>
      <c r="D25" s="65">
        <f>VLOOKUP($A25,'Return Data'!$B$7:$R$2843,10,0)</f>
        <v>17.096599999999999</v>
      </c>
      <c r="E25" s="66">
        <f t="shared" si="0"/>
        <v>1</v>
      </c>
      <c r="F25" s="65">
        <f>VLOOKUP($A25,'Return Data'!$B$7:$R$2843,11,0)</f>
        <v>34.710500000000003</v>
      </c>
      <c r="G25" s="66">
        <f t="shared" si="1"/>
        <v>2</v>
      </c>
      <c r="H25" s="65">
        <f>VLOOKUP($A25,'Return Data'!$B$7:$R$2843,12,0)</f>
        <v>63.951799999999999</v>
      </c>
      <c r="I25" s="66">
        <f t="shared" si="2"/>
        <v>1</v>
      </c>
      <c r="J25" s="65">
        <f>VLOOKUP($A25,'Return Data'!$B$7:$R$2843,13,0)</f>
        <v>99.397099999999995</v>
      </c>
      <c r="K25" s="66">
        <f t="shared" si="8"/>
        <v>1</v>
      </c>
      <c r="L25" s="65">
        <f>VLOOKUP($A25,'Return Data'!$B$7:$R$2843,17,0)</f>
        <v>63.2485</v>
      </c>
      <c r="M25" s="66">
        <f>RANK(L25,L$8:L$33,0)</f>
        <v>1</v>
      </c>
      <c r="N25" s="65">
        <f>VLOOKUP($A25,'Return Data'!$B$7:$R$2843,14,0)</f>
        <v>32.285499999999999</v>
      </c>
      <c r="O25" s="66">
        <f>RANK(N25,N$8:N$33,0)</f>
        <v>1</v>
      </c>
      <c r="P25" s="65">
        <f>VLOOKUP($A25,'Return Data'!$B$7:$R$2843,15,0)</f>
        <v>22.435199999999998</v>
      </c>
      <c r="Q25" s="66">
        <f>RANK(P25,P$8:P$33,0)</f>
        <v>2</v>
      </c>
      <c r="R25" s="65">
        <f>VLOOKUP($A25,'Return Data'!$B$7:$R$2843,16,0)</f>
        <v>21.753399999999999</v>
      </c>
      <c r="S25" s="67">
        <f t="shared" si="7"/>
        <v>8</v>
      </c>
    </row>
    <row r="26" spans="1:19" x14ac:dyDescent="0.3">
      <c r="A26" s="63" t="s">
        <v>1184</v>
      </c>
      <c r="B26" s="64">
        <f>VLOOKUP($A26,'Return Data'!$B$7:$R$2843,3,0)</f>
        <v>44452</v>
      </c>
      <c r="C26" s="65">
        <f>VLOOKUP($A26,'Return Data'!$B$7:$R$2843,4,0)</f>
        <v>17.739999999999998</v>
      </c>
      <c r="D26" s="65">
        <f>VLOOKUP($A26,'Return Data'!$B$7:$R$2843,10,0)</f>
        <v>11.8537</v>
      </c>
      <c r="E26" s="66">
        <f t="shared" si="0"/>
        <v>15</v>
      </c>
      <c r="F26" s="65">
        <f>VLOOKUP($A26,'Return Data'!$B$7:$R$2843,11,0)</f>
        <v>24.6662</v>
      </c>
      <c r="G26" s="66">
        <f t="shared" ref="G26" si="9">RANK(F26,F$8:F$33,0)</f>
        <v>11</v>
      </c>
      <c r="H26" s="65">
        <f>VLOOKUP($A26,'Return Data'!$B$7:$R$2843,12,0)</f>
        <v>46.975999999999999</v>
      </c>
      <c r="I26" s="66">
        <f t="shared" ref="I26" si="10">RANK(H26,H$8:H$33,0)</f>
        <v>13</v>
      </c>
      <c r="J26" s="65">
        <f>VLOOKUP($A26,'Return Data'!$B$7:$R$2843,13,0)</f>
        <v>73.581199999999995</v>
      </c>
      <c r="K26" s="66">
        <f t="shared" si="8"/>
        <v>14</v>
      </c>
      <c r="L26" s="65"/>
      <c r="M26" s="66"/>
      <c r="N26" s="65"/>
      <c r="O26" s="66"/>
      <c r="P26" s="65"/>
      <c r="Q26" s="66"/>
      <c r="R26" s="65">
        <f>VLOOKUP($A26,'Return Data'!$B$7:$R$2843,16,0)</f>
        <v>39.912199999999999</v>
      </c>
      <c r="S26" s="67">
        <f t="shared" si="7"/>
        <v>3</v>
      </c>
    </row>
    <row r="27" spans="1:19" x14ac:dyDescent="0.3">
      <c r="A27" s="63" t="s">
        <v>1187</v>
      </c>
      <c r="B27" s="64">
        <f>VLOOKUP($A27,'Return Data'!$B$7:$R$2843,3,0)</f>
        <v>44452</v>
      </c>
      <c r="C27" s="65">
        <f>VLOOKUP($A27,'Return Data'!$B$7:$R$2843,4,0)</f>
        <v>118.00069999999999</v>
      </c>
      <c r="D27" s="65">
        <f>VLOOKUP($A27,'Return Data'!$B$7:$R$2843,10,0)</f>
        <v>8.9762000000000004</v>
      </c>
      <c r="E27" s="66">
        <f t="shared" si="0"/>
        <v>24</v>
      </c>
      <c r="F27" s="65">
        <f>VLOOKUP($A27,'Return Data'!$B$7:$R$2843,11,0)</f>
        <v>35.182699999999997</v>
      </c>
      <c r="G27" s="66">
        <f t="shared" ref="G27:G33" si="11">RANK(F27,F$8:F$33,0)</f>
        <v>1</v>
      </c>
      <c r="H27" s="65">
        <f>VLOOKUP($A27,'Return Data'!$B$7:$R$2843,12,0)</f>
        <v>52.084099999999999</v>
      </c>
      <c r="I27" s="66">
        <f t="shared" ref="I27:I33" si="12">RANK(H27,H$8:H$33,0)</f>
        <v>5</v>
      </c>
      <c r="J27" s="65">
        <f>VLOOKUP($A27,'Return Data'!$B$7:$R$2843,13,0)</f>
        <v>85.040499999999994</v>
      </c>
      <c r="K27" s="66">
        <f t="shared" si="8"/>
        <v>3</v>
      </c>
      <c r="L27" s="65">
        <f>VLOOKUP($A27,'Return Data'!$B$7:$R$2843,17,0)</f>
        <v>50.662199999999999</v>
      </c>
      <c r="M27" s="66">
        <f>RANK(L27,L$8:L$33,0)</f>
        <v>2</v>
      </c>
      <c r="N27" s="65">
        <f>VLOOKUP($A27,'Return Data'!$B$7:$R$2843,14,0)</f>
        <v>25.648700000000002</v>
      </c>
      <c r="O27" s="66">
        <f>RANK(N27,N$8:N$33,0)</f>
        <v>2</v>
      </c>
      <c r="P27" s="65">
        <f>VLOOKUP($A27,'Return Data'!$B$7:$R$2843,15,0)</f>
        <v>20.612200000000001</v>
      </c>
      <c r="Q27" s="66">
        <f>RANK(P27,P$8:P$33,0)</f>
        <v>3</v>
      </c>
      <c r="R27" s="65">
        <f>VLOOKUP($A27,'Return Data'!$B$7:$R$2843,16,0)</f>
        <v>16.804200000000002</v>
      </c>
      <c r="S27" s="67">
        <f t="shared" si="7"/>
        <v>24</v>
      </c>
    </row>
    <row r="28" spans="1:19" x14ac:dyDescent="0.3">
      <c r="A28" s="63" t="s">
        <v>1188</v>
      </c>
      <c r="B28" s="64">
        <f>VLOOKUP($A28,'Return Data'!$B$7:$R$2843,3,0)</f>
        <v>44452</v>
      </c>
      <c r="C28" s="65">
        <f>VLOOKUP($A28,'Return Data'!$B$7:$R$2843,4,0)</f>
        <v>142.77119999999999</v>
      </c>
      <c r="D28" s="65">
        <f>VLOOKUP($A28,'Return Data'!$B$7:$R$2843,10,0)</f>
        <v>11.738899999999999</v>
      </c>
      <c r="E28" s="66">
        <f t="shared" si="0"/>
        <v>16</v>
      </c>
      <c r="F28" s="65">
        <f>VLOOKUP($A28,'Return Data'!$B$7:$R$2843,11,0)</f>
        <v>22.130199999999999</v>
      </c>
      <c r="G28" s="66">
        <f t="shared" si="11"/>
        <v>16</v>
      </c>
      <c r="H28" s="65">
        <f>VLOOKUP($A28,'Return Data'!$B$7:$R$2843,12,0)</f>
        <v>48.448500000000003</v>
      </c>
      <c r="I28" s="66">
        <f t="shared" si="12"/>
        <v>11</v>
      </c>
      <c r="J28" s="65">
        <f>VLOOKUP($A28,'Return Data'!$B$7:$R$2843,13,0)</f>
        <v>83.063699999999997</v>
      </c>
      <c r="K28" s="66">
        <f t="shared" si="8"/>
        <v>4</v>
      </c>
      <c r="L28" s="65">
        <f>VLOOKUP($A28,'Return Data'!$B$7:$R$2843,17,0)</f>
        <v>40.451099999999997</v>
      </c>
      <c r="M28" s="66">
        <f>RANK(L28,L$8:L$33,0)</f>
        <v>8</v>
      </c>
      <c r="N28" s="65">
        <f>VLOOKUP($A28,'Return Data'!$B$7:$R$2843,14,0)</f>
        <v>21.7026</v>
      </c>
      <c r="O28" s="66">
        <f>RANK(N28,N$8:N$33,0)</f>
        <v>11</v>
      </c>
      <c r="P28" s="65">
        <f>VLOOKUP($A28,'Return Data'!$B$7:$R$2843,15,0)</f>
        <v>14.8392</v>
      </c>
      <c r="Q28" s="66">
        <f>RANK(P28,P$8:P$33,0)</f>
        <v>18</v>
      </c>
      <c r="R28" s="65">
        <f>VLOOKUP($A28,'Return Data'!$B$7:$R$2843,16,0)</f>
        <v>20.6661</v>
      </c>
      <c r="S28" s="67">
        <f t="shared" si="7"/>
        <v>15</v>
      </c>
    </row>
    <row r="29" spans="1:19" x14ac:dyDescent="0.3">
      <c r="A29" s="63" t="s">
        <v>1191</v>
      </c>
      <c r="B29" s="64">
        <f>VLOOKUP($A29,'Return Data'!$B$7:$R$2843,3,0)</f>
        <v>44452</v>
      </c>
      <c r="C29" s="65">
        <f>VLOOKUP($A29,'Return Data'!$B$7:$R$2843,4,0)</f>
        <v>750.82320000000004</v>
      </c>
      <c r="D29" s="65">
        <f>VLOOKUP($A29,'Return Data'!$B$7:$R$2843,10,0)</f>
        <v>13.4254</v>
      </c>
      <c r="E29" s="66">
        <f t="shared" si="0"/>
        <v>9</v>
      </c>
      <c r="F29" s="65">
        <f>VLOOKUP($A29,'Return Data'!$B$7:$R$2843,11,0)</f>
        <v>20.400099999999998</v>
      </c>
      <c r="G29" s="66">
        <f t="shared" si="11"/>
        <v>23</v>
      </c>
      <c r="H29" s="65">
        <f>VLOOKUP($A29,'Return Data'!$B$7:$R$2843,12,0)</f>
        <v>43.589799999999997</v>
      </c>
      <c r="I29" s="66">
        <f t="shared" si="12"/>
        <v>19</v>
      </c>
      <c r="J29" s="65">
        <f>VLOOKUP($A29,'Return Data'!$B$7:$R$2843,13,0)</f>
        <v>67.303399999999996</v>
      </c>
      <c r="K29" s="66">
        <f t="shared" si="8"/>
        <v>21</v>
      </c>
      <c r="L29" s="65">
        <f>VLOOKUP($A29,'Return Data'!$B$7:$R$2843,17,0)</f>
        <v>30.061499999999999</v>
      </c>
      <c r="M29" s="66">
        <f>RANK(L29,L$8:L$33,0)</f>
        <v>23</v>
      </c>
      <c r="N29" s="65">
        <f>VLOOKUP($A29,'Return Data'!$B$7:$R$2843,14,0)</f>
        <v>14.2447</v>
      </c>
      <c r="O29" s="66">
        <f>RANK(N29,N$8:N$33,0)</f>
        <v>22</v>
      </c>
      <c r="P29" s="65">
        <f>VLOOKUP($A29,'Return Data'!$B$7:$R$2843,15,0)</f>
        <v>12.9245</v>
      </c>
      <c r="Q29" s="66">
        <f>RANK(P29,P$8:P$33,0)</f>
        <v>21</v>
      </c>
      <c r="R29" s="65">
        <f>VLOOKUP($A29,'Return Data'!$B$7:$R$2843,16,0)</f>
        <v>18.315000000000001</v>
      </c>
      <c r="S29" s="67">
        <f t="shared" si="7"/>
        <v>19</v>
      </c>
    </row>
    <row r="30" spans="1:19" x14ac:dyDescent="0.3">
      <c r="A30" s="63" t="s">
        <v>1193</v>
      </c>
      <c r="B30" s="64">
        <f>VLOOKUP($A30,'Return Data'!$B$7:$R$2843,3,0)</f>
        <v>44452</v>
      </c>
      <c r="C30" s="65">
        <f>VLOOKUP($A30,'Return Data'!$B$7:$R$2843,4,0)</f>
        <v>262.3415</v>
      </c>
      <c r="D30" s="65">
        <f>VLOOKUP($A30,'Return Data'!$B$7:$R$2843,10,0)</f>
        <v>12.8704</v>
      </c>
      <c r="E30" s="66">
        <f t="shared" si="0"/>
        <v>11</v>
      </c>
      <c r="F30" s="65">
        <f>VLOOKUP($A30,'Return Data'!$B$7:$R$2843,11,0)</f>
        <v>22.333600000000001</v>
      </c>
      <c r="G30" s="66">
        <f t="shared" si="11"/>
        <v>15</v>
      </c>
      <c r="H30" s="65">
        <f>VLOOKUP($A30,'Return Data'!$B$7:$R$2843,12,0)</f>
        <v>43.732799999999997</v>
      </c>
      <c r="I30" s="66">
        <f t="shared" si="12"/>
        <v>18</v>
      </c>
      <c r="J30" s="65">
        <f>VLOOKUP($A30,'Return Data'!$B$7:$R$2843,13,0)</f>
        <v>71.516800000000003</v>
      </c>
      <c r="K30" s="66">
        <f t="shared" si="8"/>
        <v>15</v>
      </c>
      <c r="L30" s="65">
        <f>VLOOKUP($A30,'Return Data'!$B$7:$R$2843,17,0)</f>
        <v>37.404899999999998</v>
      </c>
      <c r="M30" s="66">
        <f>RANK(L30,L$8:L$33,0)</f>
        <v>13</v>
      </c>
      <c r="N30" s="65">
        <f>VLOOKUP($A30,'Return Data'!$B$7:$R$2843,14,0)</f>
        <v>23.184000000000001</v>
      </c>
      <c r="O30" s="66">
        <f>RANK(N30,N$8:N$33,0)</f>
        <v>6</v>
      </c>
      <c r="P30" s="65">
        <f>VLOOKUP($A30,'Return Data'!$B$7:$R$2843,15,0)</f>
        <v>18.558599999999998</v>
      </c>
      <c r="Q30" s="66">
        <f>RANK(P30,P$8:P$33,0)</f>
        <v>8</v>
      </c>
      <c r="R30" s="65">
        <f>VLOOKUP($A30,'Return Data'!$B$7:$R$2843,16,0)</f>
        <v>21.174900000000001</v>
      </c>
      <c r="S30" s="67">
        <f t="shared" si="7"/>
        <v>11</v>
      </c>
    </row>
    <row r="31" spans="1:19" x14ac:dyDescent="0.3">
      <c r="A31" s="63" t="s">
        <v>1194</v>
      </c>
      <c r="B31" s="64">
        <f>VLOOKUP($A31,'Return Data'!$B$7:$R$2843,3,0)</f>
        <v>44452</v>
      </c>
      <c r="C31" s="65">
        <f>VLOOKUP($A31,'Return Data'!$B$7:$R$2843,4,0)</f>
        <v>76.12</v>
      </c>
      <c r="D31" s="65">
        <f>VLOOKUP($A31,'Return Data'!$B$7:$R$2843,10,0)</f>
        <v>6.9100999999999999</v>
      </c>
      <c r="E31" s="66">
        <f t="shared" si="0"/>
        <v>26</v>
      </c>
      <c r="F31" s="65">
        <f>VLOOKUP($A31,'Return Data'!$B$7:$R$2843,11,0)</f>
        <v>18.548500000000001</v>
      </c>
      <c r="G31" s="66">
        <f t="shared" si="11"/>
        <v>25</v>
      </c>
      <c r="H31" s="65">
        <f>VLOOKUP($A31,'Return Data'!$B$7:$R$2843,12,0)</f>
        <v>37.276800000000001</v>
      </c>
      <c r="I31" s="66">
        <f t="shared" si="12"/>
        <v>25</v>
      </c>
      <c r="J31" s="65">
        <f>VLOOKUP($A31,'Return Data'!$B$7:$R$2843,13,0)</f>
        <v>56.496699999999997</v>
      </c>
      <c r="K31" s="66">
        <f t="shared" si="8"/>
        <v>24</v>
      </c>
      <c r="L31" s="65">
        <f>VLOOKUP($A31,'Return Data'!$B$7:$R$2843,17,0)</f>
        <v>36.448399999999999</v>
      </c>
      <c r="M31" s="66">
        <f>RANK(L31,L$8:L$33,0)</f>
        <v>14</v>
      </c>
      <c r="N31" s="65">
        <f>VLOOKUP($A31,'Return Data'!$B$7:$R$2843,14,0)</f>
        <v>17.5764</v>
      </c>
      <c r="O31" s="66">
        <f>RANK(N31,N$8:N$33,0)</f>
        <v>17</v>
      </c>
      <c r="P31" s="65">
        <f>VLOOKUP($A31,'Return Data'!$B$7:$R$2843,15,0)</f>
        <v>16.918900000000001</v>
      </c>
      <c r="Q31" s="66">
        <f>RANK(P31,P$8:P$33,0)</f>
        <v>13</v>
      </c>
      <c r="R31" s="65">
        <f>VLOOKUP($A31,'Return Data'!$B$7:$R$2843,16,0)</f>
        <v>18.2378</v>
      </c>
      <c r="S31" s="67">
        <f t="shared" si="7"/>
        <v>20</v>
      </c>
    </row>
    <row r="32" spans="1:19" x14ac:dyDescent="0.3">
      <c r="A32" s="63" t="s">
        <v>1196</v>
      </c>
      <c r="B32" s="64">
        <f>VLOOKUP($A32,'Return Data'!$B$7:$R$2843,3,0)</f>
        <v>44452</v>
      </c>
      <c r="C32" s="65">
        <f>VLOOKUP($A32,'Return Data'!$B$7:$R$2843,4,0)</f>
        <v>27.87</v>
      </c>
      <c r="D32" s="65">
        <f>VLOOKUP($A32,'Return Data'!$B$7:$R$2843,10,0)</f>
        <v>15.7873</v>
      </c>
      <c r="E32" s="66">
        <f t="shared" si="0"/>
        <v>3</v>
      </c>
      <c r="F32" s="65">
        <f>VLOOKUP($A32,'Return Data'!$B$7:$R$2843,11,0)</f>
        <v>28.611000000000001</v>
      </c>
      <c r="G32" s="66">
        <f t="shared" si="11"/>
        <v>3</v>
      </c>
      <c r="H32" s="65">
        <f>VLOOKUP($A32,'Return Data'!$B$7:$R$2843,12,0)</f>
        <v>53.384700000000002</v>
      </c>
      <c r="I32" s="66">
        <f t="shared" si="12"/>
        <v>2</v>
      </c>
      <c r="J32" s="65"/>
      <c r="K32" s="66"/>
      <c r="L32" s="65"/>
      <c r="M32" s="66"/>
      <c r="N32" s="65"/>
      <c r="O32" s="66"/>
      <c r="P32" s="65"/>
      <c r="Q32" s="66"/>
      <c r="R32" s="65">
        <f>VLOOKUP($A32,'Return Data'!$B$7:$R$2843,16,0)</f>
        <v>100.1879</v>
      </c>
      <c r="S32" s="67">
        <f t="shared" si="7"/>
        <v>1</v>
      </c>
    </row>
    <row r="33" spans="1:19" x14ac:dyDescent="0.3">
      <c r="A33" s="63" t="s">
        <v>1939</v>
      </c>
      <c r="B33" s="64">
        <f>VLOOKUP($A33,'Return Data'!$B$7:$R$2843,3,0)</f>
        <v>44452</v>
      </c>
      <c r="C33" s="65">
        <f>VLOOKUP($A33,'Return Data'!$B$7:$R$2843,4,0)</f>
        <v>199.994</v>
      </c>
      <c r="D33" s="65">
        <f>VLOOKUP($A33,'Return Data'!$B$7:$R$2843,10,0)</f>
        <v>13.9915</v>
      </c>
      <c r="E33" s="66">
        <f t="shared" si="0"/>
        <v>7</v>
      </c>
      <c r="F33" s="65">
        <f>VLOOKUP($A33,'Return Data'!$B$7:$R$2843,11,0)</f>
        <v>25.7087</v>
      </c>
      <c r="G33" s="66">
        <f t="shared" si="11"/>
        <v>8</v>
      </c>
      <c r="H33" s="65">
        <f>VLOOKUP($A33,'Return Data'!$B$7:$R$2843,12,0)</f>
        <v>46.824800000000003</v>
      </c>
      <c r="I33" s="66">
        <f t="shared" si="12"/>
        <v>14</v>
      </c>
      <c r="J33" s="65">
        <f>VLOOKUP($A33,'Return Data'!$B$7:$R$2843,13,0)</f>
        <v>76.736699999999999</v>
      </c>
      <c r="K33" s="66">
        <f>RANK(J33,J$8:J$33,0)</f>
        <v>9</v>
      </c>
      <c r="L33" s="65">
        <f>VLOOKUP($A33,'Return Data'!$B$7:$R$2843,17,0)</f>
        <v>42.871000000000002</v>
      </c>
      <c r="M33" s="66">
        <f>RANK(L33,L$8:L$33,0)</f>
        <v>4</v>
      </c>
      <c r="N33" s="65">
        <f>VLOOKUP($A33,'Return Data'!$B$7:$R$2843,14,0)</f>
        <v>22.757200000000001</v>
      </c>
      <c r="O33" s="66">
        <f>RANK(N33,N$8:N$33,0)</f>
        <v>9</v>
      </c>
      <c r="P33" s="65">
        <f>VLOOKUP($A33,'Return Data'!$B$7:$R$2843,15,0)</f>
        <v>16.747699999999998</v>
      </c>
      <c r="Q33" s="66">
        <f>RANK(P33,P$8:P$33,0)</f>
        <v>14</v>
      </c>
      <c r="R33" s="65">
        <f>VLOOKUP($A33,'Return Data'!$B$7:$R$2843,16,0)</f>
        <v>21.643799999999999</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12.247203846153846</v>
      </c>
      <c r="E35" s="74"/>
      <c r="F35" s="75">
        <f>AVERAGE(F8:F33)</f>
        <v>24.072757692307697</v>
      </c>
      <c r="G35" s="74"/>
      <c r="H35" s="75">
        <f>AVERAGE(H8:H33)</f>
        <v>46.396134615384625</v>
      </c>
      <c r="I35" s="74"/>
      <c r="J35" s="75">
        <f>AVERAGE(J8:J33)</f>
        <v>73.847384000000005</v>
      </c>
      <c r="K35" s="74"/>
      <c r="L35" s="75">
        <f>AVERAGE(L8:L33)</f>
        <v>38.845860869565222</v>
      </c>
      <c r="M35" s="74"/>
      <c r="N35" s="75">
        <f>AVERAGE(N8:N33)</f>
        <v>20.901645454545459</v>
      </c>
      <c r="O35" s="74"/>
      <c r="P35" s="75">
        <f>AVERAGE(P8:P33)</f>
        <v>17.565833333333337</v>
      </c>
      <c r="Q35" s="74"/>
      <c r="R35" s="75">
        <f>AVERAGE(R8:R33)</f>
        <v>24.369403846153844</v>
      </c>
      <c r="S35" s="76"/>
    </row>
    <row r="36" spans="1:19" x14ac:dyDescent="0.3">
      <c r="A36" s="73" t="s">
        <v>28</v>
      </c>
      <c r="B36" s="74"/>
      <c r="C36" s="74"/>
      <c r="D36" s="75">
        <f>MIN(D8:D33)</f>
        <v>6.9100999999999999</v>
      </c>
      <c r="E36" s="74"/>
      <c r="F36" s="75">
        <f>MIN(F8:F33)</f>
        <v>18.524799999999999</v>
      </c>
      <c r="G36" s="74"/>
      <c r="H36" s="75">
        <f>MIN(H8:H33)</f>
        <v>33.7196</v>
      </c>
      <c r="I36" s="74"/>
      <c r="J36" s="75">
        <f>MIN(J8:J33)</f>
        <v>56.145600000000002</v>
      </c>
      <c r="K36" s="74"/>
      <c r="L36" s="75">
        <f>MIN(L8:L33)</f>
        <v>30.061499999999999</v>
      </c>
      <c r="M36" s="74"/>
      <c r="N36" s="75">
        <f>MIN(N8:N33)</f>
        <v>14.2447</v>
      </c>
      <c r="O36" s="74"/>
      <c r="P36" s="75">
        <f>MIN(P8:P33)</f>
        <v>12.9245</v>
      </c>
      <c r="Q36" s="74"/>
      <c r="R36" s="75">
        <f>MIN(R8:R33)</f>
        <v>10.639699999999999</v>
      </c>
      <c r="S36" s="76"/>
    </row>
    <row r="37" spans="1:19" ht="15" thickBot="1" x14ac:dyDescent="0.35">
      <c r="A37" s="77" t="s">
        <v>29</v>
      </c>
      <c r="B37" s="78"/>
      <c r="C37" s="78"/>
      <c r="D37" s="79">
        <f>MAX(D8:D33)</f>
        <v>17.096599999999999</v>
      </c>
      <c r="E37" s="78"/>
      <c r="F37" s="79">
        <f>MAX(F8:F33)</f>
        <v>35.182699999999997</v>
      </c>
      <c r="G37" s="78"/>
      <c r="H37" s="79">
        <f>MAX(H8:H33)</f>
        <v>63.951799999999999</v>
      </c>
      <c r="I37" s="78"/>
      <c r="J37" s="79">
        <f>MAX(J8:J33)</f>
        <v>99.397099999999995</v>
      </c>
      <c r="K37" s="78"/>
      <c r="L37" s="79">
        <f>MAX(L8:L33)</f>
        <v>63.2485</v>
      </c>
      <c r="M37" s="78"/>
      <c r="N37" s="79">
        <f>MAX(N8:N33)</f>
        <v>32.285499999999999</v>
      </c>
      <c r="O37" s="78"/>
      <c r="P37" s="79">
        <f>MAX(P8:P33)</f>
        <v>22.819800000000001</v>
      </c>
      <c r="Q37" s="78"/>
      <c r="R37" s="79">
        <f>MAX(R8:R33)</f>
        <v>100.1879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44452</v>
      </c>
      <c r="C8" s="65">
        <f>VLOOKUP($A8,'Return Data'!$B$7:$R$2843,4,0)</f>
        <v>454.62</v>
      </c>
      <c r="D8" s="65">
        <f>VLOOKUP($A8,'Return Data'!$B$7:$R$2843,10,0)</f>
        <v>14.7277</v>
      </c>
      <c r="E8" s="66">
        <f t="shared" ref="E8:E33" si="0">RANK(D8,D$8:D$33,0)</f>
        <v>5</v>
      </c>
      <c r="F8" s="65">
        <f>VLOOKUP($A8,'Return Data'!$B$7:$R$2843,11,0)</f>
        <v>26.875399999999999</v>
      </c>
      <c r="G8" s="66">
        <f t="shared" ref="G8:G25" si="1">RANK(F8,F$8:F$33,0)</f>
        <v>5</v>
      </c>
      <c r="H8" s="65">
        <f>VLOOKUP($A8,'Return Data'!$B$7:$R$2843,12,0)</f>
        <v>48.992199999999997</v>
      </c>
      <c r="I8" s="66">
        <f t="shared" ref="I8:I25" si="2">RANK(H8,H$8:H$33,0)</f>
        <v>7</v>
      </c>
      <c r="J8" s="65">
        <f>VLOOKUP($A8,'Return Data'!$B$7:$R$2843,13,0)</f>
        <v>75.055800000000005</v>
      </c>
      <c r="K8" s="66">
        <f t="shared" ref="K8:K21" si="3">RANK(J8,J$8:J$33,0)</f>
        <v>10</v>
      </c>
      <c r="L8" s="65">
        <f>VLOOKUP($A8,'Return Data'!$B$7:$R$2843,17,0)</f>
        <v>31.870699999999999</v>
      </c>
      <c r="M8" s="66">
        <f t="shared" ref="M8:M21" si="4">RANK(L8,L$8:L$33,0)</f>
        <v>19</v>
      </c>
      <c r="N8" s="65">
        <f>VLOOKUP($A8,'Return Data'!$B$7:$R$2843,14,0)</f>
        <v>14.9579</v>
      </c>
      <c r="O8" s="66">
        <f t="shared" ref="O8:O20" si="5">RANK(N8,N$8:N$33,0)</f>
        <v>20</v>
      </c>
      <c r="P8" s="65">
        <f>VLOOKUP($A8,'Return Data'!$B$7:$R$2843,15,0)</f>
        <v>12.6629</v>
      </c>
      <c r="Q8" s="66">
        <f t="shared" ref="Q8:Q16" si="6">RANK(P8,P$8:P$33,0)</f>
        <v>19</v>
      </c>
      <c r="R8" s="65">
        <f>VLOOKUP($A8,'Return Data'!$B$7:$R$2843,16,0)</f>
        <v>22.302099999999999</v>
      </c>
      <c r="S8" s="67">
        <f t="shared" ref="S8:S33" si="7">RANK(R8,R$8:R$33,0)</f>
        <v>6</v>
      </c>
    </row>
    <row r="9" spans="1:20" x14ac:dyDescent="0.3">
      <c r="A9" s="63" t="s">
        <v>1151</v>
      </c>
      <c r="B9" s="64">
        <f>VLOOKUP($A9,'Return Data'!$B$7:$R$2843,3,0)</f>
        <v>44452</v>
      </c>
      <c r="C9" s="65">
        <f>VLOOKUP($A9,'Return Data'!$B$7:$R$2843,4,0)</f>
        <v>69.17</v>
      </c>
      <c r="D9" s="65">
        <f>VLOOKUP($A9,'Return Data'!$B$7:$R$2843,10,0)</f>
        <v>15.3218</v>
      </c>
      <c r="E9" s="66">
        <f t="shared" si="0"/>
        <v>4</v>
      </c>
      <c r="F9" s="65">
        <f>VLOOKUP($A9,'Return Data'!$B$7:$R$2843,11,0)</f>
        <v>24.272400000000001</v>
      </c>
      <c r="G9" s="66">
        <f t="shared" si="1"/>
        <v>9</v>
      </c>
      <c r="H9" s="65">
        <f>VLOOKUP($A9,'Return Data'!$B$7:$R$2843,12,0)</f>
        <v>43.5062</v>
      </c>
      <c r="I9" s="66">
        <f t="shared" si="2"/>
        <v>16</v>
      </c>
      <c r="J9" s="65">
        <f>VLOOKUP($A9,'Return Data'!$B$7:$R$2843,13,0)</f>
        <v>67.929100000000005</v>
      </c>
      <c r="K9" s="66">
        <f t="shared" si="3"/>
        <v>17</v>
      </c>
      <c r="L9" s="65">
        <f>VLOOKUP($A9,'Return Data'!$B$7:$R$2843,17,0)</f>
        <v>39.366500000000002</v>
      </c>
      <c r="M9" s="66">
        <f t="shared" si="4"/>
        <v>6</v>
      </c>
      <c r="N9" s="65">
        <f>VLOOKUP($A9,'Return Data'!$B$7:$R$2843,14,0)</f>
        <v>23.633299999999998</v>
      </c>
      <c r="O9" s="66">
        <f t="shared" si="5"/>
        <v>3</v>
      </c>
      <c r="P9" s="65">
        <f>VLOOKUP($A9,'Return Data'!$B$7:$R$2843,15,0)</f>
        <v>21.3111</v>
      </c>
      <c r="Q9" s="66">
        <f t="shared" si="6"/>
        <v>1</v>
      </c>
      <c r="R9" s="65">
        <f>VLOOKUP($A9,'Return Data'!$B$7:$R$2843,16,0)</f>
        <v>20.066600000000001</v>
      </c>
      <c r="S9" s="67">
        <f t="shared" si="7"/>
        <v>9</v>
      </c>
    </row>
    <row r="10" spans="1:20" x14ac:dyDescent="0.3">
      <c r="A10" s="63" t="s">
        <v>1152</v>
      </c>
      <c r="B10" s="64">
        <f>VLOOKUP($A10,'Return Data'!$B$7:$R$2843,3,0)</f>
        <v>44452</v>
      </c>
      <c r="C10" s="65">
        <f>VLOOKUP($A10,'Return Data'!$B$7:$R$2843,4,0)</f>
        <v>16.66</v>
      </c>
      <c r="D10" s="65">
        <f>VLOOKUP($A10,'Return Data'!$B$7:$R$2843,10,0)</f>
        <v>16.0976</v>
      </c>
      <c r="E10" s="66">
        <f t="shared" si="0"/>
        <v>2</v>
      </c>
      <c r="F10" s="65">
        <f>VLOOKUP($A10,'Return Data'!$B$7:$R$2843,11,0)</f>
        <v>27.2727</v>
      </c>
      <c r="G10" s="66">
        <f t="shared" si="1"/>
        <v>4</v>
      </c>
      <c r="H10" s="65">
        <f>VLOOKUP($A10,'Return Data'!$B$7:$R$2843,12,0)</f>
        <v>48.352600000000002</v>
      </c>
      <c r="I10" s="66">
        <f t="shared" si="2"/>
        <v>8</v>
      </c>
      <c r="J10" s="65">
        <f>VLOOKUP($A10,'Return Data'!$B$7:$R$2843,13,0)</f>
        <v>77.611900000000006</v>
      </c>
      <c r="K10" s="66">
        <f t="shared" si="3"/>
        <v>7</v>
      </c>
      <c r="L10" s="65">
        <f>VLOOKUP($A10,'Return Data'!$B$7:$R$2843,17,0)</f>
        <v>40.848700000000001</v>
      </c>
      <c r="M10" s="66">
        <f t="shared" si="4"/>
        <v>5</v>
      </c>
      <c r="N10" s="65">
        <f>VLOOKUP($A10,'Return Data'!$B$7:$R$2843,14,0)</f>
        <v>20.8475</v>
      </c>
      <c r="O10" s="66">
        <f t="shared" si="5"/>
        <v>10</v>
      </c>
      <c r="P10" s="65">
        <f>VLOOKUP($A10,'Return Data'!$B$7:$R$2843,15,0)</f>
        <v>16.370799999999999</v>
      </c>
      <c r="Q10" s="66">
        <f t="shared" si="6"/>
        <v>10</v>
      </c>
      <c r="R10" s="65">
        <f>VLOOKUP($A10,'Return Data'!$B$7:$R$2843,16,0)</f>
        <v>4.7714999999999996</v>
      </c>
      <c r="S10" s="67">
        <f t="shared" si="7"/>
        <v>26</v>
      </c>
    </row>
    <row r="11" spans="1:20" x14ac:dyDescent="0.3">
      <c r="A11" s="63" t="s">
        <v>1154</v>
      </c>
      <c r="B11" s="64">
        <f>VLOOKUP($A11,'Return Data'!$B$7:$R$2843,3,0)</f>
        <v>44452</v>
      </c>
      <c r="C11" s="65">
        <f>VLOOKUP($A11,'Return Data'!$B$7:$R$2843,4,0)</f>
        <v>58.070999999999998</v>
      </c>
      <c r="D11" s="65">
        <f>VLOOKUP($A11,'Return Data'!$B$7:$R$2843,10,0)</f>
        <v>12.3643</v>
      </c>
      <c r="E11" s="66">
        <f t="shared" si="0"/>
        <v>12</v>
      </c>
      <c r="F11" s="65">
        <f>VLOOKUP($A11,'Return Data'!$B$7:$R$2843,11,0)</f>
        <v>22.103100000000001</v>
      </c>
      <c r="G11" s="66">
        <f t="shared" si="1"/>
        <v>13</v>
      </c>
      <c r="H11" s="65">
        <f>VLOOKUP($A11,'Return Data'!$B$7:$R$2843,12,0)</f>
        <v>47.887500000000003</v>
      </c>
      <c r="I11" s="66">
        <f t="shared" si="2"/>
        <v>10</v>
      </c>
      <c r="J11" s="65">
        <f>VLOOKUP($A11,'Return Data'!$B$7:$R$2843,13,0)</f>
        <v>73.688500000000005</v>
      </c>
      <c r="K11" s="66">
        <f t="shared" si="3"/>
        <v>11</v>
      </c>
      <c r="L11" s="65">
        <f>VLOOKUP($A11,'Return Data'!$B$7:$R$2843,17,0)</f>
        <v>39.098999999999997</v>
      </c>
      <c r="M11" s="66">
        <f t="shared" si="4"/>
        <v>8</v>
      </c>
      <c r="N11" s="65">
        <f>VLOOKUP($A11,'Return Data'!$B$7:$R$2843,14,0)</f>
        <v>21.279599999999999</v>
      </c>
      <c r="O11" s="66">
        <f t="shared" si="5"/>
        <v>9</v>
      </c>
      <c r="P11" s="65">
        <f>VLOOKUP($A11,'Return Data'!$B$7:$R$2843,15,0)</f>
        <v>15.897</v>
      </c>
      <c r="Q11" s="66">
        <f t="shared" si="6"/>
        <v>12</v>
      </c>
      <c r="R11" s="65">
        <f>VLOOKUP($A11,'Return Data'!$B$7:$R$2843,16,0)</f>
        <v>12.1188</v>
      </c>
      <c r="S11" s="67">
        <f t="shared" si="7"/>
        <v>24</v>
      </c>
    </row>
    <row r="12" spans="1:20" x14ac:dyDescent="0.3">
      <c r="A12" s="63" t="s">
        <v>1157</v>
      </c>
      <c r="B12" s="64">
        <f>VLOOKUP($A12,'Return Data'!$B$7:$R$2843,3,0)</f>
        <v>44452</v>
      </c>
      <c r="C12" s="65">
        <f>VLOOKUP($A12,'Return Data'!$B$7:$R$2843,4,0)</f>
        <v>92.932000000000002</v>
      </c>
      <c r="D12" s="65">
        <f>VLOOKUP($A12,'Return Data'!$B$7:$R$2843,10,0)</f>
        <v>9.2083999999999993</v>
      </c>
      <c r="E12" s="66">
        <f t="shared" si="0"/>
        <v>22</v>
      </c>
      <c r="F12" s="65">
        <f>VLOOKUP($A12,'Return Data'!$B$7:$R$2843,11,0)</f>
        <v>19.8597</v>
      </c>
      <c r="G12" s="66">
        <f t="shared" si="1"/>
        <v>23</v>
      </c>
      <c r="H12" s="65">
        <f>VLOOKUP($A12,'Return Data'!$B$7:$R$2843,12,0)</f>
        <v>32.733499999999999</v>
      </c>
      <c r="I12" s="66">
        <f t="shared" si="2"/>
        <v>26</v>
      </c>
      <c r="J12" s="65">
        <f>VLOOKUP($A12,'Return Data'!$B$7:$R$2843,13,0)</f>
        <v>54.621200000000002</v>
      </c>
      <c r="K12" s="66">
        <f t="shared" si="3"/>
        <v>25</v>
      </c>
      <c r="L12" s="65">
        <f>VLOOKUP($A12,'Return Data'!$B$7:$R$2843,17,0)</f>
        <v>33.662199999999999</v>
      </c>
      <c r="M12" s="66">
        <f t="shared" si="4"/>
        <v>17</v>
      </c>
      <c r="N12" s="65">
        <f>VLOOKUP($A12,'Return Data'!$B$7:$R$2843,14,0)</f>
        <v>19.5489</v>
      </c>
      <c r="O12" s="66">
        <f t="shared" si="5"/>
        <v>13</v>
      </c>
      <c r="P12" s="65">
        <f>VLOOKUP($A12,'Return Data'!$B$7:$R$2843,15,0)</f>
        <v>16.282599999999999</v>
      </c>
      <c r="Q12" s="66">
        <f t="shared" si="6"/>
        <v>11</v>
      </c>
      <c r="R12" s="65">
        <f>VLOOKUP($A12,'Return Data'!$B$7:$R$2843,16,0)</f>
        <v>16.207799999999999</v>
      </c>
      <c r="S12" s="67">
        <f t="shared" si="7"/>
        <v>16</v>
      </c>
    </row>
    <row r="13" spans="1:20" x14ac:dyDescent="0.3">
      <c r="A13" s="63" t="s">
        <v>1159</v>
      </c>
      <c r="B13" s="64">
        <f>VLOOKUP($A13,'Return Data'!$B$7:$R$2843,3,0)</f>
        <v>44452</v>
      </c>
      <c r="C13" s="65">
        <f>VLOOKUP($A13,'Return Data'!$B$7:$R$2843,4,0)</f>
        <v>49.469000000000001</v>
      </c>
      <c r="D13" s="65">
        <f>VLOOKUP($A13,'Return Data'!$B$7:$R$2843,10,0)</f>
        <v>11.106400000000001</v>
      </c>
      <c r="E13" s="66">
        <f t="shared" si="0"/>
        <v>17</v>
      </c>
      <c r="F13" s="65">
        <f>VLOOKUP($A13,'Return Data'!$B$7:$R$2843,11,0)</f>
        <v>23.336400000000001</v>
      </c>
      <c r="G13" s="66">
        <f t="shared" si="1"/>
        <v>12</v>
      </c>
      <c r="H13" s="65">
        <f>VLOOKUP($A13,'Return Data'!$B$7:$R$2843,12,0)</f>
        <v>49.232300000000002</v>
      </c>
      <c r="I13" s="66">
        <f t="shared" si="2"/>
        <v>6</v>
      </c>
      <c r="J13" s="65">
        <f>VLOOKUP($A13,'Return Data'!$B$7:$R$2843,13,0)</f>
        <v>78.9114</v>
      </c>
      <c r="K13" s="66">
        <f t="shared" si="3"/>
        <v>5</v>
      </c>
      <c r="L13" s="65">
        <f>VLOOKUP($A13,'Return Data'!$B$7:$R$2843,17,0)</f>
        <v>40.923999999999999</v>
      </c>
      <c r="M13" s="66">
        <f t="shared" si="4"/>
        <v>4</v>
      </c>
      <c r="N13" s="65">
        <f>VLOOKUP($A13,'Return Data'!$B$7:$R$2843,14,0)</f>
        <v>21.619399999999999</v>
      </c>
      <c r="O13" s="66">
        <f t="shared" si="5"/>
        <v>8</v>
      </c>
      <c r="P13" s="65">
        <f>VLOOKUP($A13,'Return Data'!$B$7:$R$2843,15,0)</f>
        <v>18.3843</v>
      </c>
      <c r="Q13" s="66">
        <f t="shared" si="6"/>
        <v>4</v>
      </c>
      <c r="R13" s="65">
        <f>VLOOKUP($A13,'Return Data'!$B$7:$R$2843,16,0)</f>
        <v>12.3531</v>
      </c>
      <c r="S13" s="67">
        <f t="shared" si="7"/>
        <v>23</v>
      </c>
    </row>
    <row r="14" spans="1:20" x14ac:dyDescent="0.3">
      <c r="A14" s="63" t="s">
        <v>1160</v>
      </c>
      <c r="B14" s="64">
        <f>VLOOKUP($A14,'Return Data'!$B$7:$R$2843,3,0)</f>
        <v>44452</v>
      </c>
      <c r="C14" s="65">
        <f>VLOOKUP($A14,'Return Data'!$B$7:$R$2843,4,0)</f>
        <v>1524.951</v>
      </c>
      <c r="D14" s="65">
        <f>VLOOKUP($A14,'Return Data'!$B$7:$R$2843,10,0)</f>
        <v>10.7661</v>
      </c>
      <c r="E14" s="66">
        <f t="shared" si="0"/>
        <v>19</v>
      </c>
      <c r="F14" s="65">
        <f>VLOOKUP($A14,'Return Data'!$B$7:$R$2843,11,0)</f>
        <v>18.0459</v>
      </c>
      <c r="G14" s="66">
        <f t="shared" si="1"/>
        <v>26</v>
      </c>
      <c r="H14" s="65">
        <f>VLOOKUP($A14,'Return Data'!$B$7:$R$2843,12,0)</f>
        <v>36.734200000000001</v>
      </c>
      <c r="I14" s="66">
        <f t="shared" si="2"/>
        <v>24</v>
      </c>
      <c r="J14" s="65">
        <f>VLOOKUP($A14,'Return Data'!$B$7:$R$2843,13,0)</f>
        <v>67.834699999999998</v>
      </c>
      <c r="K14" s="66">
        <f t="shared" si="3"/>
        <v>18</v>
      </c>
      <c r="L14" s="65">
        <f>VLOOKUP($A14,'Return Data'!$B$7:$R$2843,17,0)</f>
        <v>30.008500000000002</v>
      </c>
      <c r="M14" s="66">
        <f t="shared" si="4"/>
        <v>21</v>
      </c>
      <c r="N14" s="65">
        <f>VLOOKUP($A14,'Return Data'!$B$7:$R$2843,14,0)</f>
        <v>16.728400000000001</v>
      </c>
      <c r="O14" s="66">
        <f t="shared" si="5"/>
        <v>17</v>
      </c>
      <c r="P14" s="65">
        <f>VLOOKUP($A14,'Return Data'!$B$7:$R$2843,15,0)</f>
        <v>14.392200000000001</v>
      </c>
      <c r="Q14" s="66">
        <f t="shared" si="6"/>
        <v>17</v>
      </c>
      <c r="R14" s="65">
        <f>VLOOKUP($A14,'Return Data'!$B$7:$R$2843,16,0)</f>
        <v>19.819299999999998</v>
      </c>
      <c r="S14" s="67">
        <f t="shared" si="7"/>
        <v>10</v>
      </c>
    </row>
    <row r="15" spans="1:20" x14ac:dyDescent="0.3">
      <c r="A15" s="63" t="s">
        <v>1162</v>
      </c>
      <c r="B15" s="64">
        <f>VLOOKUP($A15,'Return Data'!$B$7:$R$2843,3,0)</f>
        <v>44452</v>
      </c>
      <c r="C15" s="65">
        <f>VLOOKUP($A15,'Return Data'!$B$7:$R$2843,4,0)</f>
        <v>90.227000000000004</v>
      </c>
      <c r="D15" s="65">
        <f>VLOOKUP($A15,'Return Data'!$B$7:$R$2843,10,0)</f>
        <v>8.8909000000000002</v>
      </c>
      <c r="E15" s="66">
        <f t="shared" si="0"/>
        <v>23</v>
      </c>
      <c r="F15" s="65">
        <f>VLOOKUP($A15,'Return Data'!$B$7:$R$2843,11,0)</f>
        <v>20.440799999999999</v>
      </c>
      <c r="G15" s="66">
        <f t="shared" si="1"/>
        <v>19</v>
      </c>
      <c r="H15" s="65">
        <f>VLOOKUP($A15,'Return Data'!$B$7:$R$2843,12,0)</f>
        <v>40.553600000000003</v>
      </c>
      <c r="I15" s="66">
        <f t="shared" si="2"/>
        <v>21</v>
      </c>
      <c r="J15" s="65">
        <f>VLOOKUP($A15,'Return Data'!$B$7:$R$2843,13,0)</f>
        <v>68.346500000000006</v>
      </c>
      <c r="K15" s="66">
        <f t="shared" si="3"/>
        <v>16</v>
      </c>
      <c r="L15" s="65">
        <f>VLOOKUP($A15,'Return Data'!$B$7:$R$2843,17,0)</f>
        <v>34.040900000000001</v>
      </c>
      <c r="M15" s="66">
        <f t="shared" si="4"/>
        <v>15</v>
      </c>
      <c r="N15" s="65">
        <f>VLOOKUP($A15,'Return Data'!$B$7:$R$2843,14,0)</f>
        <v>16.827999999999999</v>
      </c>
      <c r="O15" s="66">
        <f t="shared" si="5"/>
        <v>16</v>
      </c>
      <c r="P15" s="65">
        <f>VLOOKUP($A15,'Return Data'!$B$7:$R$2843,15,0)</f>
        <v>15.032999999999999</v>
      </c>
      <c r="Q15" s="66">
        <f t="shared" si="6"/>
        <v>16</v>
      </c>
      <c r="R15" s="65">
        <f>VLOOKUP($A15,'Return Data'!$B$7:$R$2843,16,0)</f>
        <v>16.717199999999998</v>
      </c>
      <c r="S15" s="67">
        <f t="shared" si="7"/>
        <v>14</v>
      </c>
    </row>
    <row r="16" spans="1:20" x14ac:dyDescent="0.3">
      <c r="A16" s="63" t="s">
        <v>1164</v>
      </c>
      <c r="B16" s="64">
        <f>VLOOKUP($A16,'Return Data'!$B$7:$R$2843,3,0)</f>
        <v>44452</v>
      </c>
      <c r="C16" s="65">
        <f>VLOOKUP($A16,'Return Data'!$B$7:$R$2843,4,0)</f>
        <v>157.05000000000001</v>
      </c>
      <c r="D16" s="65">
        <f>VLOOKUP($A16,'Return Data'!$B$7:$R$2843,10,0)</f>
        <v>7.6643999999999997</v>
      </c>
      <c r="E16" s="66">
        <f t="shared" si="0"/>
        <v>25</v>
      </c>
      <c r="F16" s="65">
        <f>VLOOKUP($A16,'Return Data'!$B$7:$R$2843,11,0)</f>
        <v>21.199300000000001</v>
      </c>
      <c r="G16" s="66">
        <f t="shared" si="1"/>
        <v>17</v>
      </c>
      <c r="H16" s="65">
        <f>VLOOKUP($A16,'Return Data'!$B$7:$R$2843,12,0)</f>
        <v>44.069400000000002</v>
      </c>
      <c r="I16" s="66">
        <f t="shared" si="2"/>
        <v>15</v>
      </c>
      <c r="J16" s="65">
        <f>VLOOKUP($A16,'Return Data'!$B$7:$R$2843,13,0)</f>
        <v>72.298400000000001</v>
      </c>
      <c r="K16" s="66">
        <f t="shared" si="3"/>
        <v>12</v>
      </c>
      <c r="L16" s="65">
        <f>VLOOKUP($A16,'Return Data'!$B$7:$R$2843,17,0)</f>
        <v>32.660400000000003</v>
      </c>
      <c r="M16" s="66">
        <f t="shared" si="4"/>
        <v>18</v>
      </c>
      <c r="N16" s="65">
        <f>VLOOKUP($A16,'Return Data'!$B$7:$R$2843,14,0)</f>
        <v>17.611499999999999</v>
      </c>
      <c r="O16" s="66">
        <f t="shared" si="5"/>
        <v>14</v>
      </c>
      <c r="P16" s="65">
        <f>VLOOKUP($A16,'Return Data'!$B$7:$R$2843,15,0)</f>
        <v>15.5259</v>
      </c>
      <c r="Q16" s="66">
        <f t="shared" si="6"/>
        <v>15</v>
      </c>
      <c r="R16" s="65">
        <f>VLOOKUP($A16,'Return Data'!$B$7:$R$2843,16,0)</f>
        <v>17.712700000000002</v>
      </c>
      <c r="S16" s="67">
        <f t="shared" si="7"/>
        <v>12</v>
      </c>
    </row>
    <row r="17" spans="1:19" x14ac:dyDescent="0.3">
      <c r="A17" s="63" t="s">
        <v>1166</v>
      </c>
      <c r="B17" s="64">
        <f>VLOOKUP($A17,'Return Data'!$B$7:$R$2843,3,0)</f>
        <v>44452</v>
      </c>
      <c r="C17" s="65">
        <f>VLOOKUP($A17,'Return Data'!$B$7:$R$2843,4,0)</f>
        <v>17.559999999999999</v>
      </c>
      <c r="D17" s="65">
        <f>VLOOKUP($A17,'Return Data'!$B$7:$R$2843,10,0)</f>
        <v>12.6363</v>
      </c>
      <c r="E17" s="66">
        <f t="shared" si="0"/>
        <v>10</v>
      </c>
      <c r="F17" s="65">
        <f>VLOOKUP($A17,'Return Data'!$B$7:$R$2843,11,0)</f>
        <v>20.439</v>
      </c>
      <c r="G17" s="66">
        <f t="shared" si="1"/>
        <v>20</v>
      </c>
      <c r="H17" s="65">
        <f>VLOOKUP($A17,'Return Data'!$B$7:$R$2843,12,0)</f>
        <v>40.592500000000001</v>
      </c>
      <c r="I17" s="66">
        <f t="shared" si="2"/>
        <v>20</v>
      </c>
      <c r="J17" s="65">
        <f>VLOOKUP($A17,'Return Data'!$B$7:$R$2843,13,0)</f>
        <v>66.445499999999996</v>
      </c>
      <c r="K17" s="66">
        <f t="shared" si="3"/>
        <v>20</v>
      </c>
      <c r="L17" s="65">
        <f>VLOOKUP($A17,'Return Data'!$B$7:$R$2843,17,0)</f>
        <v>33.806100000000001</v>
      </c>
      <c r="M17" s="66">
        <f t="shared" si="4"/>
        <v>16</v>
      </c>
      <c r="N17" s="65">
        <f>VLOOKUP($A17,'Return Data'!$B$7:$R$2843,14,0)</f>
        <v>15.1235</v>
      </c>
      <c r="O17" s="66">
        <f t="shared" si="5"/>
        <v>19</v>
      </c>
      <c r="P17" s="65"/>
      <c r="Q17" s="66"/>
      <c r="R17" s="65">
        <f>VLOOKUP($A17,'Return Data'!$B$7:$R$2843,16,0)</f>
        <v>12.914300000000001</v>
      </c>
      <c r="S17" s="67">
        <f t="shared" si="7"/>
        <v>20</v>
      </c>
    </row>
    <row r="18" spans="1:19" x14ac:dyDescent="0.3">
      <c r="A18" s="63" t="s">
        <v>1168</v>
      </c>
      <c r="B18" s="64">
        <f>VLOOKUP($A18,'Return Data'!$B$7:$R$2843,3,0)</f>
        <v>44452</v>
      </c>
      <c r="C18" s="65">
        <f>VLOOKUP($A18,'Return Data'!$B$7:$R$2843,4,0)</f>
        <v>84.74</v>
      </c>
      <c r="D18" s="65">
        <f>VLOOKUP($A18,'Return Data'!$B$7:$R$2843,10,0)</f>
        <v>12.075100000000001</v>
      </c>
      <c r="E18" s="66">
        <f t="shared" si="0"/>
        <v>13</v>
      </c>
      <c r="F18" s="65">
        <f>VLOOKUP($A18,'Return Data'!$B$7:$R$2843,11,0)</f>
        <v>20.386399999999998</v>
      </c>
      <c r="G18" s="66">
        <f t="shared" si="1"/>
        <v>21</v>
      </c>
      <c r="H18" s="65">
        <f>VLOOKUP($A18,'Return Data'!$B$7:$R$2843,12,0)</f>
        <v>40.182000000000002</v>
      </c>
      <c r="I18" s="66">
        <f t="shared" si="2"/>
        <v>22</v>
      </c>
      <c r="J18" s="65">
        <f>VLOOKUP($A18,'Return Data'!$B$7:$R$2843,13,0)</f>
        <v>63.496000000000002</v>
      </c>
      <c r="K18" s="66">
        <f t="shared" si="3"/>
        <v>22</v>
      </c>
      <c r="L18" s="65">
        <f>VLOOKUP($A18,'Return Data'!$B$7:$R$2843,17,0)</f>
        <v>36.113999999999997</v>
      </c>
      <c r="M18" s="66">
        <f t="shared" si="4"/>
        <v>12</v>
      </c>
      <c r="N18" s="65">
        <f>VLOOKUP($A18,'Return Data'!$B$7:$R$2843,14,0)</f>
        <v>19.781099999999999</v>
      </c>
      <c r="O18" s="66">
        <f t="shared" si="5"/>
        <v>12</v>
      </c>
      <c r="P18" s="65">
        <f>VLOOKUP($A18,'Return Data'!$B$7:$R$2843,15,0)</f>
        <v>17.808</v>
      </c>
      <c r="Q18" s="66">
        <f>RANK(P18,P$8:P$33,0)</f>
        <v>7</v>
      </c>
      <c r="R18" s="65">
        <f>VLOOKUP($A18,'Return Data'!$B$7:$R$2843,16,0)</f>
        <v>15.9817</v>
      </c>
      <c r="S18" s="67">
        <f t="shared" si="7"/>
        <v>17</v>
      </c>
    </row>
    <row r="19" spans="1:19" x14ac:dyDescent="0.3">
      <c r="A19" s="63" t="s">
        <v>1170</v>
      </c>
      <c r="B19" s="64">
        <f>VLOOKUP($A19,'Return Data'!$B$7:$R$2843,3,0)</f>
        <v>44452</v>
      </c>
      <c r="C19" s="65">
        <f>VLOOKUP($A19,'Return Data'!$B$7:$R$2843,4,0)</f>
        <v>70.802999999999997</v>
      </c>
      <c r="D19" s="65">
        <f>VLOOKUP($A19,'Return Data'!$B$7:$R$2843,10,0)</f>
        <v>10.9626</v>
      </c>
      <c r="E19" s="66">
        <f t="shared" si="0"/>
        <v>18</v>
      </c>
      <c r="F19" s="65">
        <f>VLOOKUP($A19,'Return Data'!$B$7:$R$2843,11,0)</f>
        <v>22.013100000000001</v>
      </c>
      <c r="G19" s="66">
        <f t="shared" si="1"/>
        <v>14</v>
      </c>
      <c r="H19" s="65">
        <f>VLOOKUP($A19,'Return Data'!$B$7:$R$2843,12,0)</f>
        <v>46.811999999999998</v>
      </c>
      <c r="I19" s="66">
        <f t="shared" si="2"/>
        <v>12</v>
      </c>
      <c r="J19" s="65">
        <f>VLOOKUP($A19,'Return Data'!$B$7:$R$2843,13,0)</f>
        <v>77.834400000000002</v>
      </c>
      <c r="K19" s="66">
        <f t="shared" si="3"/>
        <v>6</v>
      </c>
      <c r="L19" s="65">
        <f>VLOOKUP($A19,'Return Data'!$B$7:$R$2843,17,0)</f>
        <v>38.587800000000001</v>
      </c>
      <c r="M19" s="66">
        <f t="shared" si="4"/>
        <v>10</v>
      </c>
      <c r="N19" s="65">
        <f>VLOOKUP($A19,'Return Data'!$B$7:$R$2843,14,0)</f>
        <v>22.357700000000001</v>
      </c>
      <c r="O19" s="66">
        <f t="shared" si="5"/>
        <v>4</v>
      </c>
      <c r="P19" s="65">
        <f>VLOOKUP($A19,'Return Data'!$B$7:$R$2843,15,0)</f>
        <v>17.973800000000001</v>
      </c>
      <c r="Q19" s="66">
        <f>RANK(P19,P$8:P$33,0)</f>
        <v>5</v>
      </c>
      <c r="R19" s="65">
        <f>VLOOKUP($A19,'Return Data'!$B$7:$R$2843,16,0)</f>
        <v>14.485900000000001</v>
      </c>
      <c r="S19" s="67">
        <f t="shared" si="7"/>
        <v>19</v>
      </c>
    </row>
    <row r="20" spans="1:19" x14ac:dyDescent="0.3">
      <c r="A20" s="63" t="s">
        <v>1173</v>
      </c>
      <c r="B20" s="64">
        <f>VLOOKUP($A20,'Return Data'!$B$7:$R$2843,3,0)</f>
        <v>44452</v>
      </c>
      <c r="C20" s="65">
        <f>VLOOKUP($A20,'Return Data'!$B$7:$R$2843,4,0)</f>
        <v>209.05</v>
      </c>
      <c r="D20" s="65">
        <f>VLOOKUP($A20,'Return Data'!$B$7:$R$2843,10,0)</f>
        <v>9.6396999999999995</v>
      </c>
      <c r="E20" s="66">
        <f t="shared" si="0"/>
        <v>20</v>
      </c>
      <c r="F20" s="65">
        <f>VLOOKUP($A20,'Return Data'!$B$7:$R$2843,11,0)</f>
        <v>19.368500000000001</v>
      </c>
      <c r="G20" s="66">
        <f t="shared" si="1"/>
        <v>24</v>
      </c>
      <c r="H20" s="65">
        <f>VLOOKUP($A20,'Return Data'!$B$7:$R$2843,12,0)</f>
        <v>36.259900000000002</v>
      </c>
      <c r="I20" s="66">
        <f t="shared" si="2"/>
        <v>25</v>
      </c>
      <c r="J20" s="65">
        <f>VLOOKUP($A20,'Return Data'!$B$7:$R$2843,13,0)</f>
        <v>56.7209</v>
      </c>
      <c r="K20" s="66">
        <f t="shared" si="3"/>
        <v>23</v>
      </c>
      <c r="L20" s="65">
        <f>VLOOKUP($A20,'Return Data'!$B$7:$R$2843,17,0)</f>
        <v>30.8749</v>
      </c>
      <c r="M20" s="66">
        <f t="shared" si="4"/>
        <v>20</v>
      </c>
      <c r="N20" s="65">
        <f>VLOOKUP($A20,'Return Data'!$B$7:$R$2843,14,0)</f>
        <v>14.521699999999999</v>
      </c>
      <c r="O20" s="66">
        <f t="shared" si="5"/>
        <v>21</v>
      </c>
      <c r="P20" s="65">
        <f>VLOOKUP($A20,'Return Data'!$B$7:$R$2843,15,0)</f>
        <v>15.872400000000001</v>
      </c>
      <c r="Q20" s="66">
        <f>RANK(P20,P$8:P$33,0)</f>
        <v>13</v>
      </c>
      <c r="R20" s="65">
        <f>VLOOKUP($A20,'Return Data'!$B$7:$R$2843,16,0)</f>
        <v>19.447399999999998</v>
      </c>
      <c r="S20" s="67">
        <f t="shared" si="7"/>
        <v>11</v>
      </c>
    </row>
    <row r="21" spans="1:19" x14ac:dyDescent="0.3">
      <c r="A21" s="63" t="s">
        <v>1175</v>
      </c>
      <c r="B21" s="64">
        <f>VLOOKUP($A21,'Return Data'!$B$7:$R$2843,3,0)</f>
        <v>44452</v>
      </c>
      <c r="C21" s="65">
        <f>VLOOKUP($A21,'Return Data'!$B$7:$R$2843,4,0)</f>
        <v>16.936299999999999</v>
      </c>
      <c r="D21" s="65">
        <f>VLOOKUP($A21,'Return Data'!$B$7:$R$2843,10,0)</f>
        <v>9.3644999999999996</v>
      </c>
      <c r="E21" s="66">
        <f t="shared" si="0"/>
        <v>21</v>
      </c>
      <c r="F21" s="65">
        <f>VLOOKUP($A21,'Return Data'!$B$7:$R$2843,11,0)</f>
        <v>24.067299999999999</v>
      </c>
      <c r="G21" s="66">
        <f t="shared" si="1"/>
        <v>10</v>
      </c>
      <c r="H21" s="65">
        <f>VLOOKUP($A21,'Return Data'!$B$7:$R$2843,12,0)</f>
        <v>50.527500000000003</v>
      </c>
      <c r="I21" s="66">
        <f t="shared" si="2"/>
        <v>4</v>
      </c>
      <c r="J21" s="65">
        <f>VLOOKUP($A21,'Return Data'!$B$7:$R$2843,13,0)</f>
        <v>71.959599999999995</v>
      </c>
      <c r="K21" s="66">
        <f t="shared" si="3"/>
        <v>13</v>
      </c>
      <c r="L21" s="65">
        <f>VLOOKUP($A21,'Return Data'!$B$7:$R$2843,17,0)</f>
        <v>37.747900000000001</v>
      </c>
      <c r="M21" s="66">
        <f t="shared" si="4"/>
        <v>11</v>
      </c>
      <c r="N21" s="65"/>
      <c r="O21" s="66"/>
      <c r="P21" s="65"/>
      <c r="Q21" s="66"/>
      <c r="R21" s="65">
        <f>VLOOKUP($A21,'Return Data'!$B$7:$R$2843,16,0)</f>
        <v>15.658099999999999</v>
      </c>
      <c r="S21" s="67">
        <f t="shared" si="7"/>
        <v>18</v>
      </c>
    </row>
    <row r="22" spans="1:19" x14ac:dyDescent="0.3">
      <c r="A22" s="63" t="s">
        <v>1177</v>
      </c>
      <c r="B22" s="64">
        <f>VLOOKUP($A22,'Return Data'!$B$7:$R$2843,3,0)</f>
        <v>44452</v>
      </c>
      <c r="C22" s="65">
        <f>VLOOKUP($A22,'Return Data'!$B$7:$R$2843,4,0)</f>
        <v>20.516999999999999</v>
      </c>
      <c r="D22" s="65">
        <f>VLOOKUP($A22,'Return Data'!$B$7:$R$2843,10,0)</f>
        <v>11.56</v>
      </c>
      <c r="E22" s="66">
        <f t="shared" si="0"/>
        <v>14</v>
      </c>
      <c r="F22" s="65">
        <f>VLOOKUP($A22,'Return Data'!$B$7:$R$2843,11,0)</f>
        <v>24.8752</v>
      </c>
      <c r="G22" s="66">
        <f t="shared" si="1"/>
        <v>8</v>
      </c>
      <c r="H22" s="65">
        <f>VLOOKUP($A22,'Return Data'!$B$7:$R$2843,12,0)</f>
        <v>50.638800000000003</v>
      </c>
      <c r="I22" s="66">
        <f t="shared" si="2"/>
        <v>3</v>
      </c>
      <c r="J22" s="65">
        <f>VLOOKUP($A22,'Return Data'!$B$7:$R$2843,13,0)</f>
        <v>83.154799999999994</v>
      </c>
      <c r="K22" s="66">
        <f t="shared" ref="K22" si="8">RANK(J22,J$8:J$33,0)</f>
        <v>2</v>
      </c>
      <c r="L22" s="65"/>
      <c r="M22" s="66"/>
      <c r="N22" s="65"/>
      <c r="O22" s="66"/>
      <c r="P22" s="65"/>
      <c r="Q22" s="66"/>
      <c r="R22" s="65">
        <f>VLOOKUP($A22,'Return Data'!$B$7:$R$2843,16,0)</f>
        <v>40.157800000000002</v>
      </c>
      <c r="S22" s="67">
        <f t="shared" si="7"/>
        <v>2</v>
      </c>
    </row>
    <row r="23" spans="1:19" x14ac:dyDescent="0.3">
      <c r="A23" s="63" t="s">
        <v>1179</v>
      </c>
      <c r="B23" s="64">
        <f>VLOOKUP($A23,'Return Data'!$B$7:$R$2843,3,0)</f>
        <v>44452</v>
      </c>
      <c r="C23" s="65">
        <f>VLOOKUP($A23,'Return Data'!$B$7:$R$2843,4,0)</f>
        <v>40.779400000000003</v>
      </c>
      <c r="D23" s="65">
        <f>VLOOKUP($A23,'Return Data'!$B$7:$R$2843,10,0)</f>
        <v>13.451599999999999</v>
      </c>
      <c r="E23" s="66">
        <f t="shared" si="0"/>
        <v>8</v>
      </c>
      <c r="F23" s="65">
        <f>VLOOKUP($A23,'Return Data'!$B$7:$R$2843,11,0)</f>
        <v>20.788499999999999</v>
      </c>
      <c r="G23" s="66">
        <f t="shared" si="1"/>
        <v>18</v>
      </c>
      <c r="H23" s="65">
        <f>VLOOKUP($A23,'Return Data'!$B$7:$R$2843,12,0)</f>
        <v>43.483800000000002</v>
      </c>
      <c r="I23" s="66">
        <f t="shared" si="2"/>
        <v>17</v>
      </c>
      <c r="J23" s="65">
        <f>VLOOKUP($A23,'Return Data'!$B$7:$R$2843,13,0)</f>
        <v>67.648099999999999</v>
      </c>
      <c r="K23" s="66">
        <f t="shared" ref="K23:K31" si="9">RANK(J23,J$8:J$33,0)</f>
        <v>19</v>
      </c>
      <c r="L23" s="65">
        <f>VLOOKUP($A23,'Return Data'!$B$7:$R$2843,17,0)</f>
        <v>29.8307</v>
      </c>
      <c r="M23" s="66">
        <f>RANK(L23,L$8:L$33,0)</f>
        <v>22</v>
      </c>
      <c r="N23" s="65">
        <f>VLOOKUP($A23,'Return Data'!$B$7:$R$2843,14,0)</f>
        <v>15.775399999999999</v>
      </c>
      <c r="O23" s="66">
        <f>RANK(N23,N$8:N$33,0)</f>
        <v>18</v>
      </c>
      <c r="P23" s="65">
        <f>VLOOKUP($A23,'Return Data'!$B$7:$R$2843,15,0)</f>
        <v>12.449299999999999</v>
      </c>
      <c r="Q23" s="66">
        <f>RANK(P23,P$8:P$33,0)</f>
        <v>20</v>
      </c>
      <c r="R23" s="65">
        <f>VLOOKUP($A23,'Return Data'!$B$7:$R$2843,16,0)</f>
        <v>20.444500000000001</v>
      </c>
      <c r="S23" s="67">
        <f t="shared" si="7"/>
        <v>7</v>
      </c>
    </row>
    <row r="24" spans="1:19" x14ac:dyDescent="0.3">
      <c r="A24" s="63" t="s">
        <v>1180</v>
      </c>
      <c r="B24" s="64">
        <f>VLOOKUP($A24,'Return Data'!$B$7:$R$2843,3,0)</f>
        <v>44452</v>
      </c>
      <c r="C24" s="65">
        <f>VLOOKUP($A24,'Return Data'!$B$7:$R$2843,4,0)</f>
        <v>2021.5550000000001</v>
      </c>
      <c r="D24" s="65">
        <f>VLOOKUP($A24,'Return Data'!$B$7:$R$2843,10,0)</f>
        <v>14.310499999999999</v>
      </c>
      <c r="E24" s="66">
        <f t="shared" si="0"/>
        <v>6</v>
      </c>
      <c r="F24" s="65">
        <f>VLOOKUP($A24,'Return Data'!$B$7:$R$2843,11,0)</f>
        <v>26.282900000000001</v>
      </c>
      <c r="G24" s="66">
        <f t="shared" si="1"/>
        <v>6</v>
      </c>
      <c r="H24" s="65">
        <f>VLOOKUP($A24,'Return Data'!$B$7:$R$2843,12,0)</f>
        <v>48.275399999999998</v>
      </c>
      <c r="I24" s="66">
        <f t="shared" si="2"/>
        <v>9</v>
      </c>
      <c r="J24" s="65">
        <f>VLOOKUP($A24,'Return Data'!$B$7:$R$2843,13,0)</f>
        <v>76.188299999999998</v>
      </c>
      <c r="K24" s="66">
        <f t="shared" si="9"/>
        <v>8</v>
      </c>
      <c r="L24" s="65">
        <f>VLOOKUP($A24,'Return Data'!$B$7:$R$2843,17,0)</f>
        <v>38.724600000000002</v>
      </c>
      <c r="M24" s="66">
        <f>RANK(L24,L$8:L$33,0)</f>
        <v>9</v>
      </c>
      <c r="N24" s="65">
        <f>VLOOKUP($A24,'Return Data'!$B$7:$R$2843,14,0)</f>
        <v>22.119599999999998</v>
      </c>
      <c r="O24" s="66">
        <f>RANK(N24,N$8:N$33,0)</f>
        <v>5</v>
      </c>
      <c r="P24" s="65">
        <f>VLOOKUP($A24,'Return Data'!$B$7:$R$2843,15,0)</f>
        <v>17.886700000000001</v>
      </c>
      <c r="Q24" s="66">
        <f>RANK(P24,P$8:P$33,0)</f>
        <v>6</v>
      </c>
      <c r="R24" s="65">
        <f>VLOOKUP($A24,'Return Data'!$B$7:$R$2843,16,0)</f>
        <v>22.7012</v>
      </c>
      <c r="S24" s="67">
        <f t="shared" si="7"/>
        <v>5</v>
      </c>
    </row>
    <row r="25" spans="1:19" x14ac:dyDescent="0.3">
      <c r="A25" s="63" t="s">
        <v>1183</v>
      </c>
      <c r="B25" s="64">
        <f>VLOOKUP($A25,'Return Data'!$B$7:$R$2843,3,0)</f>
        <v>44452</v>
      </c>
      <c r="C25" s="65">
        <f>VLOOKUP($A25,'Return Data'!$B$7:$R$2843,4,0)</f>
        <v>42.2</v>
      </c>
      <c r="D25" s="65">
        <f>VLOOKUP($A25,'Return Data'!$B$7:$R$2843,10,0)</f>
        <v>16.510200000000001</v>
      </c>
      <c r="E25" s="66">
        <f t="shared" si="0"/>
        <v>1</v>
      </c>
      <c r="F25" s="65">
        <f>VLOOKUP($A25,'Return Data'!$B$7:$R$2843,11,0)</f>
        <v>33.375500000000002</v>
      </c>
      <c r="G25" s="66">
        <f t="shared" si="1"/>
        <v>2</v>
      </c>
      <c r="H25" s="65">
        <f>VLOOKUP($A25,'Return Data'!$B$7:$R$2843,12,0)</f>
        <v>61.561999999999998</v>
      </c>
      <c r="I25" s="66">
        <f t="shared" si="2"/>
        <v>1</v>
      </c>
      <c r="J25" s="65">
        <f>VLOOKUP($A25,'Return Data'!$B$7:$R$2843,13,0)</f>
        <v>95.642099999999999</v>
      </c>
      <c r="K25" s="66">
        <f t="shared" si="9"/>
        <v>1</v>
      </c>
      <c r="L25" s="65">
        <f>VLOOKUP($A25,'Return Data'!$B$7:$R$2843,17,0)</f>
        <v>60.307400000000001</v>
      </c>
      <c r="M25" s="66">
        <f>RANK(L25,L$8:L$33,0)</f>
        <v>1</v>
      </c>
      <c r="N25" s="65">
        <f>VLOOKUP($A25,'Return Data'!$B$7:$R$2843,14,0)</f>
        <v>30.0687</v>
      </c>
      <c r="O25" s="66">
        <f>RANK(N25,N$8:N$33,0)</f>
        <v>1</v>
      </c>
      <c r="P25" s="65">
        <f>VLOOKUP($A25,'Return Data'!$B$7:$R$2843,15,0)</f>
        <v>20.504799999999999</v>
      </c>
      <c r="Q25" s="66">
        <f>RANK(P25,P$8:P$33,0)</f>
        <v>2</v>
      </c>
      <c r="R25" s="65">
        <f>VLOOKUP($A25,'Return Data'!$B$7:$R$2843,16,0)</f>
        <v>20.312100000000001</v>
      </c>
      <c r="S25" s="67">
        <f t="shared" si="7"/>
        <v>8</v>
      </c>
    </row>
    <row r="26" spans="1:19" x14ac:dyDescent="0.3">
      <c r="A26" s="63" t="s">
        <v>1185</v>
      </c>
      <c r="B26" s="64">
        <f>VLOOKUP($A26,'Return Data'!$B$7:$R$2843,3,0)</f>
        <v>44452</v>
      </c>
      <c r="C26" s="65">
        <f>VLOOKUP($A26,'Return Data'!$B$7:$R$2843,4,0)</f>
        <v>17.170000000000002</v>
      </c>
      <c r="D26" s="65">
        <f>VLOOKUP($A26,'Return Data'!$B$7:$R$2843,10,0)</f>
        <v>11.3489</v>
      </c>
      <c r="E26" s="66">
        <f t="shared" si="0"/>
        <v>16</v>
      </c>
      <c r="F26" s="65">
        <f>VLOOKUP($A26,'Return Data'!$B$7:$R$2843,11,0)</f>
        <v>23.614100000000001</v>
      </c>
      <c r="G26" s="66">
        <f t="shared" ref="G26" si="10">RANK(F26,F$8:F$33,0)</f>
        <v>11</v>
      </c>
      <c r="H26" s="65">
        <f>VLOOKUP($A26,'Return Data'!$B$7:$R$2843,12,0)</f>
        <v>45.0169</v>
      </c>
      <c r="I26" s="66">
        <f t="shared" ref="I26" si="11">RANK(H26,H$8:H$33,0)</f>
        <v>14</v>
      </c>
      <c r="J26" s="65">
        <f>VLOOKUP($A26,'Return Data'!$B$7:$R$2843,13,0)</f>
        <v>70.337299999999999</v>
      </c>
      <c r="K26" s="66">
        <f t="shared" si="9"/>
        <v>14</v>
      </c>
      <c r="L26" s="65"/>
      <c r="M26" s="66"/>
      <c r="N26" s="65"/>
      <c r="O26" s="66"/>
      <c r="P26" s="65"/>
      <c r="Q26" s="66"/>
      <c r="R26" s="65">
        <f>VLOOKUP($A26,'Return Data'!$B$7:$R$2843,16,0)</f>
        <v>37.260599999999997</v>
      </c>
      <c r="S26" s="67">
        <f t="shared" si="7"/>
        <v>3</v>
      </c>
    </row>
    <row r="27" spans="1:19" x14ac:dyDescent="0.3">
      <c r="A27" s="63" t="s">
        <v>1186</v>
      </c>
      <c r="B27" s="64">
        <f>VLOOKUP($A27,'Return Data'!$B$7:$R$2843,3,0)</f>
        <v>44452</v>
      </c>
      <c r="C27" s="65">
        <f>VLOOKUP($A27,'Return Data'!$B$7:$R$2843,4,0)</f>
        <v>111.7837</v>
      </c>
      <c r="D27" s="65">
        <f>VLOOKUP($A27,'Return Data'!$B$7:$R$2843,10,0)</f>
        <v>8.4015000000000004</v>
      </c>
      <c r="E27" s="66">
        <f t="shared" si="0"/>
        <v>24</v>
      </c>
      <c r="F27" s="65">
        <f>VLOOKUP($A27,'Return Data'!$B$7:$R$2843,11,0)</f>
        <v>33.495899999999999</v>
      </c>
      <c r="G27" s="66">
        <f t="shared" ref="G27:G33" si="12">RANK(F27,F$8:F$33,0)</f>
        <v>1</v>
      </c>
      <c r="H27" s="65">
        <f>VLOOKUP($A27,'Return Data'!$B$7:$R$2843,12,0)</f>
        <v>49.487400000000001</v>
      </c>
      <c r="I27" s="66">
        <f t="shared" ref="I27:I33" si="13">RANK(H27,H$8:H$33,0)</f>
        <v>5</v>
      </c>
      <c r="J27" s="65">
        <f>VLOOKUP($A27,'Return Data'!$B$7:$R$2843,13,0)</f>
        <v>81.429599999999994</v>
      </c>
      <c r="K27" s="66">
        <f t="shared" si="9"/>
        <v>4</v>
      </c>
      <c r="L27" s="65">
        <f>VLOOKUP($A27,'Return Data'!$B$7:$R$2843,17,0)</f>
        <v>47.882800000000003</v>
      </c>
      <c r="M27" s="66">
        <f>RANK(L27,L$8:L$33,0)</f>
        <v>2</v>
      </c>
      <c r="N27" s="65">
        <f>VLOOKUP($A27,'Return Data'!$B$7:$R$2843,14,0)</f>
        <v>23.772500000000001</v>
      </c>
      <c r="O27" s="66">
        <f>RANK(N27,N$8:N$33,0)</f>
        <v>2</v>
      </c>
      <c r="P27" s="65">
        <f>VLOOKUP($A27,'Return Data'!$B$7:$R$2843,15,0)</f>
        <v>19.442599999999999</v>
      </c>
      <c r="Q27" s="66">
        <f>RANK(P27,P$8:P$33,0)</f>
        <v>3</v>
      </c>
      <c r="R27" s="65">
        <f>VLOOKUP($A27,'Return Data'!$B$7:$R$2843,16,0)</f>
        <v>12.4589</v>
      </c>
      <c r="S27" s="67">
        <f t="shared" si="7"/>
        <v>21</v>
      </c>
    </row>
    <row r="28" spans="1:19" x14ac:dyDescent="0.3">
      <c r="A28" s="63" t="s">
        <v>1189</v>
      </c>
      <c r="B28" s="64">
        <f>VLOOKUP($A28,'Return Data'!$B$7:$R$2843,3,0)</f>
        <v>44452</v>
      </c>
      <c r="C28" s="65">
        <f>VLOOKUP($A28,'Return Data'!$B$7:$R$2843,4,0)</f>
        <v>131.7432</v>
      </c>
      <c r="D28" s="65">
        <f>VLOOKUP($A28,'Return Data'!$B$7:$R$2843,10,0)</f>
        <v>11.478300000000001</v>
      </c>
      <c r="E28" s="66">
        <f t="shared" si="0"/>
        <v>15</v>
      </c>
      <c r="F28" s="65">
        <f>VLOOKUP($A28,'Return Data'!$B$7:$R$2843,11,0)</f>
        <v>21.5639</v>
      </c>
      <c r="G28" s="66">
        <f t="shared" si="12"/>
        <v>16</v>
      </c>
      <c r="H28" s="65">
        <f>VLOOKUP($A28,'Return Data'!$B$7:$R$2843,12,0)</f>
        <v>47.4238</v>
      </c>
      <c r="I28" s="66">
        <f t="shared" si="13"/>
        <v>11</v>
      </c>
      <c r="J28" s="65">
        <f>VLOOKUP($A28,'Return Data'!$B$7:$R$2843,13,0)</f>
        <v>81.439499999999995</v>
      </c>
      <c r="K28" s="66">
        <f t="shared" si="9"/>
        <v>3</v>
      </c>
      <c r="L28" s="65">
        <f>VLOOKUP($A28,'Return Data'!$B$7:$R$2843,17,0)</f>
        <v>39.185400000000001</v>
      </c>
      <c r="M28" s="66">
        <f>RANK(L28,L$8:L$33,0)</f>
        <v>7</v>
      </c>
      <c r="N28" s="65">
        <f>VLOOKUP($A28,'Return Data'!$B$7:$R$2843,14,0)</f>
        <v>20.635999999999999</v>
      </c>
      <c r="O28" s="66">
        <f>RANK(N28,N$8:N$33,0)</f>
        <v>11</v>
      </c>
      <c r="P28" s="65">
        <f>VLOOKUP($A28,'Return Data'!$B$7:$R$2843,15,0)</f>
        <v>13.7105</v>
      </c>
      <c r="Q28" s="66">
        <f>RANK(P28,P$8:P$33,0)</f>
        <v>18</v>
      </c>
      <c r="R28" s="65">
        <f>VLOOKUP($A28,'Return Data'!$B$7:$R$2843,16,0)</f>
        <v>16.944800000000001</v>
      </c>
      <c r="S28" s="67">
        <f t="shared" si="7"/>
        <v>13</v>
      </c>
    </row>
    <row r="29" spans="1:19" x14ac:dyDescent="0.3">
      <c r="A29" s="63" t="s">
        <v>1190</v>
      </c>
      <c r="B29" s="64">
        <f>VLOOKUP($A29,'Return Data'!$B$7:$R$2843,3,0)</f>
        <v>44452</v>
      </c>
      <c r="C29" s="65">
        <f>VLOOKUP($A29,'Return Data'!$B$7:$R$2843,4,0)</f>
        <v>710.63469999999995</v>
      </c>
      <c r="D29" s="65">
        <f>VLOOKUP($A29,'Return Data'!$B$7:$R$2843,10,0)</f>
        <v>13.1953</v>
      </c>
      <c r="E29" s="66">
        <f t="shared" si="0"/>
        <v>9</v>
      </c>
      <c r="F29" s="65">
        <f>VLOOKUP($A29,'Return Data'!$B$7:$R$2843,11,0)</f>
        <v>19.889099999999999</v>
      </c>
      <c r="G29" s="66">
        <f t="shared" si="12"/>
        <v>22</v>
      </c>
      <c r="H29" s="65">
        <f>VLOOKUP($A29,'Return Data'!$B$7:$R$2843,12,0)</f>
        <v>42.702500000000001</v>
      </c>
      <c r="I29" s="66">
        <f t="shared" si="13"/>
        <v>18</v>
      </c>
      <c r="J29" s="65">
        <f>VLOOKUP($A29,'Return Data'!$B$7:$R$2843,13,0)</f>
        <v>65.942999999999998</v>
      </c>
      <c r="K29" s="66">
        <f t="shared" si="9"/>
        <v>21</v>
      </c>
      <c r="L29" s="65">
        <f>VLOOKUP($A29,'Return Data'!$B$7:$R$2843,17,0)</f>
        <v>29.027799999999999</v>
      </c>
      <c r="M29" s="66">
        <f>RANK(L29,L$8:L$33,0)</f>
        <v>23</v>
      </c>
      <c r="N29" s="65">
        <f>VLOOKUP($A29,'Return Data'!$B$7:$R$2843,14,0)</f>
        <v>13.3346</v>
      </c>
      <c r="O29" s="66">
        <f>RANK(N29,N$8:N$33,0)</f>
        <v>22</v>
      </c>
      <c r="P29" s="65">
        <f>VLOOKUP($A29,'Return Data'!$B$7:$R$2843,15,0)</f>
        <v>12.090299999999999</v>
      </c>
      <c r="Q29" s="66">
        <f>RANK(P29,P$8:P$33,0)</f>
        <v>21</v>
      </c>
      <c r="R29" s="65">
        <f>VLOOKUP($A29,'Return Data'!$B$7:$R$2843,16,0)</f>
        <v>24.912299999999998</v>
      </c>
      <c r="S29" s="67">
        <f t="shared" si="7"/>
        <v>4</v>
      </c>
    </row>
    <row r="30" spans="1:19" x14ac:dyDescent="0.3">
      <c r="A30" s="63" t="s">
        <v>1192</v>
      </c>
      <c r="B30" s="64">
        <f>VLOOKUP($A30,'Return Data'!$B$7:$R$2843,3,0)</f>
        <v>44452</v>
      </c>
      <c r="C30" s="65">
        <f>VLOOKUP($A30,'Return Data'!$B$7:$R$2843,4,0)</f>
        <v>241.80250000000001</v>
      </c>
      <c r="D30" s="65">
        <f>VLOOKUP($A30,'Return Data'!$B$7:$R$2843,10,0)</f>
        <v>12.515000000000001</v>
      </c>
      <c r="E30" s="66">
        <f t="shared" si="0"/>
        <v>11</v>
      </c>
      <c r="F30" s="65">
        <f>VLOOKUP($A30,'Return Data'!$B$7:$R$2843,11,0)</f>
        <v>21.591999999999999</v>
      </c>
      <c r="G30" s="66">
        <f t="shared" si="12"/>
        <v>15</v>
      </c>
      <c r="H30" s="65">
        <f>VLOOKUP($A30,'Return Data'!$B$7:$R$2843,12,0)</f>
        <v>42.4285</v>
      </c>
      <c r="I30" s="66">
        <f t="shared" si="13"/>
        <v>19</v>
      </c>
      <c r="J30" s="65">
        <f>VLOOKUP($A30,'Return Data'!$B$7:$R$2843,13,0)</f>
        <v>69.450500000000005</v>
      </c>
      <c r="K30" s="66">
        <f t="shared" si="9"/>
        <v>15</v>
      </c>
      <c r="L30" s="65">
        <f>VLOOKUP($A30,'Return Data'!$B$7:$R$2843,17,0)</f>
        <v>35.667499999999997</v>
      </c>
      <c r="M30" s="66">
        <f>RANK(L30,L$8:L$33,0)</f>
        <v>14</v>
      </c>
      <c r="N30" s="65">
        <f>VLOOKUP($A30,'Return Data'!$B$7:$R$2843,14,0)</f>
        <v>21.644400000000001</v>
      </c>
      <c r="O30" s="66">
        <f>RANK(N30,N$8:N$33,0)</f>
        <v>7</v>
      </c>
      <c r="P30" s="65">
        <f>VLOOKUP($A30,'Return Data'!$B$7:$R$2843,15,0)</f>
        <v>17.299399999999999</v>
      </c>
      <c r="Q30" s="66">
        <f>RANK(P30,P$8:P$33,0)</f>
        <v>8</v>
      </c>
      <c r="R30" s="65">
        <f>VLOOKUP($A30,'Return Data'!$B$7:$R$2843,16,0)</f>
        <v>12.414300000000001</v>
      </c>
      <c r="S30" s="67">
        <f t="shared" si="7"/>
        <v>22</v>
      </c>
    </row>
    <row r="31" spans="1:19" x14ac:dyDescent="0.3">
      <c r="A31" s="63" t="s">
        <v>1195</v>
      </c>
      <c r="B31" s="64">
        <f>VLOOKUP($A31,'Return Data'!$B$7:$R$2843,3,0)</f>
        <v>44452</v>
      </c>
      <c r="C31" s="65">
        <f>VLOOKUP($A31,'Return Data'!$B$7:$R$2843,4,0)</f>
        <v>73.13</v>
      </c>
      <c r="D31" s="65">
        <f>VLOOKUP($A31,'Return Data'!$B$7:$R$2843,10,0)</f>
        <v>6.8059000000000003</v>
      </c>
      <c r="E31" s="66">
        <f t="shared" si="0"/>
        <v>26</v>
      </c>
      <c r="F31" s="65">
        <f>VLOOKUP($A31,'Return Data'!$B$7:$R$2843,11,0)</f>
        <v>18.295100000000001</v>
      </c>
      <c r="G31" s="66">
        <f t="shared" si="12"/>
        <v>25</v>
      </c>
      <c r="H31" s="65">
        <f>VLOOKUP($A31,'Return Data'!$B$7:$R$2843,12,0)</f>
        <v>36.896299999999997</v>
      </c>
      <c r="I31" s="66">
        <f t="shared" si="13"/>
        <v>23</v>
      </c>
      <c r="J31" s="65">
        <f>VLOOKUP($A31,'Return Data'!$B$7:$R$2843,13,0)</f>
        <v>55.927500000000002</v>
      </c>
      <c r="K31" s="66">
        <f t="shared" si="9"/>
        <v>24</v>
      </c>
      <c r="L31" s="65">
        <f>VLOOKUP($A31,'Return Data'!$B$7:$R$2843,17,0)</f>
        <v>35.922699999999999</v>
      </c>
      <c r="M31" s="66">
        <f>RANK(L31,L$8:L$33,0)</f>
        <v>13</v>
      </c>
      <c r="N31" s="65">
        <f>VLOOKUP($A31,'Return Data'!$B$7:$R$2843,14,0)</f>
        <v>17.0777</v>
      </c>
      <c r="O31" s="66">
        <f>RANK(N31,N$8:N$33,0)</f>
        <v>15</v>
      </c>
      <c r="P31" s="65">
        <f>VLOOKUP($A31,'Return Data'!$B$7:$R$2843,15,0)</f>
        <v>16.437799999999999</v>
      </c>
      <c r="Q31" s="66">
        <f>RANK(P31,P$8:P$33,0)</f>
        <v>9</v>
      </c>
      <c r="R31" s="65">
        <f>VLOOKUP($A31,'Return Data'!$B$7:$R$2843,16,0)</f>
        <v>7.6353</v>
      </c>
      <c r="S31" s="67">
        <f t="shared" si="7"/>
        <v>25</v>
      </c>
    </row>
    <row r="32" spans="1:19" x14ac:dyDescent="0.3">
      <c r="A32" s="63" t="s">
        <v>1197</v>
      </c>
      <c r="B32" s="64">
        <f>VLOOKUP($A32,'Return Data'!$B$7:$R$2843,3,0)</f>
        <v>44452</v>
      </c>
      <c r="C32" s="65">
        <f>VLOOKUP($A32,'Return Data'!$B$7:$R$2843,4,0)</f>
        <v>27.39</v>
      </c>
      <c r="D32" s="65">
        <f>VLOOKUP($A32,'Return Data'!$B$7:$R$2843,10,0)</f>
        <v>15.3749</v>
      </c>
      <c r="E32" s="66">
        <f t="shared" si="0"/>
        <v>3</v>
      </c>
      <c r="F32" s="65">
        <f>VLOOKUP($A32,'Return Data'!$B$7:$R$2843,11,0)</f>
        <v>27.692299999999999</v>
      </c>
      <c r="G32" s="66">
        <f t="shared" si="12"/>
        <v>3</v>
      </c>
      <c r="H32" s="65">
        <f>VLOOKUP($A32,'Return Data'!$B$7:$R$2843,12,0)</f>
        <v>51.913499999999999</v>
      </c>
      <c r="I32" s="66">
        <f t="shared" si="13"/>
        <v>2</v>
      </c>
      <c r="J32" s="65"/>
      <c r="K32" s="66"/>
      <c r="L32" s="65"/>
      <c r="M32" s="66"/>
      <c r="N32" s="65"/>
      <c r="O32" s="66"/>
      <c r="P32" s="65"/>
      <c r="Q32" s="66"/>
      <c r="R32" s="65">
        <f>VLOOKUP($A32,'Return Data'!$B$7:$R$2843,16,0)</f>
        <v>97.846599999999995</v>
      </c>
      <c r="S32" s="67">
        <f t="shared" si="7"/>
        <v>1</v>
      </c>
    </row>
    <row r="33" spans="1:19" x14ac:dyDescent="0.3">
      <c r="A33" s="63" t="s">
        <v>1940</v>
      </c>
      <c r="B33" s="64">
        <f>VLOOKUP($A33,'Return Data'!$B$7:$R$2843,3,0)</f>
        <v>44452</v>
      </c>
      <c r="C33" s="65">
        <f>VLOOKUP($A33,'Return Data'!$B$7:$R$2843,4,0)</f>
        <v>186.11240000000001</v>
      </c>
      <c r="D33" s="65">
        <f>VLOOKUP($A33,'Return Data'!$B$7:$R$2843,10,0)</f>
        <v>13.711399999999999</v>
      </c>
      <c r="E33" s="66">
        <f t="shared" si="0"/>
        <v>7</v>
      </c>
      <c r="F33" s="65">
        <f>VLOOKUP($A33,'Return Data'!$B$7:$R$2843,11,0)</f>
        <v>25.109100000000002</v>
      </c>
      <c r="G33" s="66">
        <f t="shared" si="12"/>
        <v>7</v>
      </c>
      <c r="H33" s="65">
        <f>VLOOKUP($A33,'Return Data'!$B$7:$R$2843,12,0)</f>
        <v>45.791400000000003</v>
      </c>
      <c r="I33" s="66">
        <f t="shared" si="13"/>
        <v>13</v>
      </c>
      <c r="J33" s="65">
        <f>VLOOKUP($A33,'Return Data'!$B$7:$R$2843,13,0)</f>
        <v>75.106899999999996</v>
      </c>
      <c r="K33" s="66">
        <f>RANK(J33,J$8:J$33,0)</f>
        <v>9</v>
      </c>
      <c r="L33" s="65">
        <f>VLOOKUP($A33,'Return Data'!$B$7:$R$2843,17,0)</f>
        <v>41.599200000000003</v>
      </c>
      <c r="M33" s="66">
        <f>RANK(L33,L$8:L$33,0)</f>
        <v>3</v>
      </c>
      <c r="N33" s="65">
        <f>VLOOKUP($A33,'Return Data'!$B$7:$R$2843,14,0)</f>
        <v>21.685700000000001</v>
      </c>
      <c r="O33" s="66">
        <f>RANK(N33,N$8:N$33,0)</f>
        <v>6</v>
      </c>
      <c r="P33" s="65">
        <f>VLOOKUP($A33,'Return Data'!$B$7:$R$2843,15,0)</f>
        <v>15.7012</v>
      </c>
      <c r="Q33" s="66">
        <f>RANK(P33,P$8:P$33,0)</f>
        <v>14</v>
      </c>
      <c r="R33" s="65">
        <f>VLOOKUP($A33,'Return Data'!$B$7:$R$2843,16,0)</f>
        <v>16.5487</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11.903434615384615</v>
      </c>
      <c r="E35" s="74"/>
      <c r="F35" s="75">
        <f>AVERAGE(F8:F33)</f>
        <v>23.317446153846156</v>
      </c>
      <c r="G35" s="74"/>
      <c r="H35" s="75">
        <f>AVERAGE(H8:H33)</f>
        <v>45.079065384615397</v>
      </c>
      <c r="I35" s="74"/>
      <c r="J35" s="75">
        <f>AVERAGE(J8:J33)</f>
        <v>71.800859999999986</v>
      </c>
      <c r="K35" s="74"/>
      <c r="L35" s="75">
        <f>AVERAGE(L8:L33)</f>
        <v>37.293900000000001</v>
      </c>
      <c r="M35" s="74"/>
      <c r="N35" s="75">
        <f>AVERAGE(N8:N33)</f>
        <v>19.588777272727274</v>
      </c>
      <c r="O35" s="74"/>
      <c r="P35" s="75">
        <f>AVERAGE(P8:P33)</f>
        <v>16.33507619047619</v>
      </c>
      <c r="Q35" s="74"/>
      <c r="R35" s="75">
        <f>AVERAGE(R8:R33)</f>
        <v>21.16129230769231</v>
      </c>
      <c r="S35" s="76"/>
    </row>
    <row r="36" spans="1:19" x14ac:dyDescent="0.3">
      <c r="A36" s="73" t="s">
        <v>28</v>
      </c>
      <c r="B36" s="74"/>
      <c r="C36" s="74"/>
      <c r="D36" s="75">
        <f>MIN(D8:D33)</f>
        <v>6.8059000000000003</v>
      </c>
      <c r="E36" s="74"/>
      <c r="F36" s="75">
        <f>MIN(F8:F33)</f>
        <v>18.0459</v>
      </c>
      <c r="G36" s="74"/>
      <c r="H36" s="75">
        <f>MIN(H8:H33)</f>
        <v>32.733499999999999</v>
      </c>
      <c r="I36" s="74"/>
      <c r="J36" s="75">
        <f>MIN(J8:J33)</f>
        <v>54.621200000000002</v>
      </c>
      <c r="K36" s="74"/>
      <c r="L36" s="75">
        <f>MIN(L8:L33)</f>
        <v>29.027799999999999</v>
      </c>
      <c r="M36" s="74"/>
      <c r="N36" s="75">
        <f>MIN(N8:N33)</f>
        <v>13.3346</v>
      </c>
      <c r="O36" s="74"/>
      <c r="P36" s="75">
        <f>MIN(P8:P33)</f>
        <v>12.090299999999999</v>
      </c>
      <c r="Q36" s="74"/>
      <c r="R36" s="75">
        <f>MIN(R8:R33)</f>
        <v>4.7714999999999996</v>
      </c>
      <c r="S36" s="76"/>
    </row>
    <row r="37" spans="1:19" ht="15" thickBot="1" x14ac:dyDescent="0.35">
      <c r="A37" s="77" t="s">
        <v>29</v>
      </c>
      <c r="B37" s="78"/>
      <c r="C37" s="78"/>
      <c r="D37" s="79">
        <f>MAX(D8:D33)</f>
        <v>16.510200000000001</v>
      </c>
      <c r="E37" s="78"/>
      <c r="F37" s="79">
        <f>MAX(F8:F33)</f>
        <v>33.495899999999999</v>
      </c>
      <c r="G37" s="78"/>
      <c r="H37" s="79">
        <f>MAX(H8:H33)</f>
        <v>61.561999999999998</v>
      </c>
      <c r="I37" s="78"/>
      <c r="J37" s="79">
        <f>MAX(J8:J33)</f>
        <v>95.642099999999999</v>
      </c>
      <c r="K37" s="78"/>
      <c r="L37" s="79">
        <f>MAX(L8:L33)</f>
        <v>60.307400000000001</v>
      </c>
      <c r="M37" s="78"/>
      <c r="N37" s="79">
        <f>MAX(N8:N33)</f>
        <v>30.0687</v>
      </c>
      <c r="O37" s="78"/>
      <c r="P37" s="79">
        <f>MAX(P8:P33)</f>
        <v>21.3111</v>
      </c>
      <c r="Q37" s="78"/>
      <c r="R37" s="79">
        <f>MAX(R8:R33)</f>
        <v>97.846599999999995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44452</v>
      </c>
      <c r="C8" s="65">
        <f>VLOOKUP($A8,'Return Data'!$B$7:$R$2843,4,0)</f>
        <v>1253.52</v>
      </c>
      <c r="D8" s="65">
        <f>VLOOKUP($A8,'Return Data'!$B$7:$R$2843,10,0)</f>
        <v>11.1434</v>
      </c>
      <c r="E8" s="66">
        <f>RANK(D8,D$8:D$41,0)</f>
        <v>19</v>
      </c>
      <c r="F8" s="65">
        <f>VLOOKUP($A8,'Return Data'!$B$7:$R$2843,11,0)</f>
        <v>21.729299999999999</v>
      </c>
      <c r="G8" s="66">
        <f>RANK(F8,F$8:F$41,0)</f>
        <v>14</v>
      </c>
      <c r="H8" s="65">
        <f>VLOOKUP($A8,'Return Data'!$B$7:$R$2843,12,0)</f>
        <v>35.868200000000002</v>
      </c>
      <c r="I8" s="66">
        <f>RANK(H8,H$8:H$41,0)</f>
        <v>20</v>
      </c>
      <c r="J8" s="65">
        <f>VLOOKUP($A8,'Return Data'!$B$7:$R$2843,13,0)</f>
        <v>64.562200000000004</v>
      </c>
      <c r="K8" s="66">
        <f>RANK(J8,J$8:J$41,0)</f>
        <v>13</v>
      </c>
      <c r="L8" s="65">
        <f>VLOOKUP($A8,'Return Data'!$B$7:$R$2843,17,0)</f>
        <v>30.317699999999999</v>
      </c>
      <c r="M8" s="66">
        <f>RANK(L8,L$8:L$41,0)</f>
        <v>15</v>
      </c>
      <c r="N8" s="65">
        <f>VLOOKUP($A8,'Return Data'!$B$7:$R$2843,14,0)</f>
        <v>17.688500000000001</v>
      </c>
      <c r="O8" s="66">
        <f>RANK(N8,N$8:N$41,0)</f>
        <v>16</v>
      </c>
      <c r="P8" s="65">
        <f>VLOOKUP($A8,'Return Data'!$B$7:$R$2843,15,0)</f>
        <v>16.481300000000001</v>
      </c>
      <c r="Q8" s="66">
        <f>RANK(P8,P$8:P$41,0)</f>
        <v>12</v>
      </c>
      <c r="R8" s="65">
        <f>VLOOKUP($A8,'Return Data'!$B$7:$R$2843,16,0)</f>
        <v>18.862400000000001</v>
      </c>
      <c r="S8" s="67">
        <f>RANK(R8,R$8:R$41,0)</f>
        <v>11</v>
      </c>
    </row>
    <row r="9" spans="1:20" x14ac:dyDescent="0.3">
      <c r="A9" s="63" t="s">
        <v>1806</v>
      </c>
      <c r="B9" s="64">
        <f>VLOOKUP($A9,'Return Data'!$B$7:$R$2843,3,0)</f>
        <v>44452</v>
      </c>
      <c r="C9" s="65">
        <f>VLOOKUP($A9,'Return Data'!$B$7:$R$2843,4,0)</f>
        <v>20.37</v>
      </c>
      <c r="D9" s="65">
        <f>VLOOKUP($A9,'Return Data'!$B$7:$R$2843,10,0)</f>
        <v>15.0198</v>
      </c>
      <c r="E9" s="66">
        <f t="shared" ref="E9:E41" si="0">RANK(D9,D$8:D$41,0)</f>
        <v>5</v>
      </c>
      <c r="F9" s="65">
        <f>VLOOKUP($A9,'Return Data'!$B$7:$R$2843,11,0)</f>
        <v>21.466899999999999</v>
      </c>
      <c r="G9" s="66">
        <f t="shared" ref="G9:G41" si="1">RANK(F9,F$8:F$41,0)</f>
        <v>16</v>
      </c>
      <c r="H9" s="65">
        <f>VLOOKUP($A9,'Return Data'!$B$7:$R$2843,12,0)</f>
        <v>33.486199999999997</v>
      </c>
      <c r="I9" s="66">
        <f t="shared" ref="I9:I41" si="2">RANK(H9,H$8:H$41,0)</f>
        <v>25</v>
      </c>
      <c r="J9" s="65">
        <f>VLOOKUP($A9,'Return Data'!$B$7:$R$2843,13,0)</f>
        <v>58.398099999999999</v>
      </c>
      <c r="K9" s="66">
        <f t="shared" ref="K9:K41" si="3">RANK(J9,J$8:J$41,0)</f>
        <v>24</v>
      </c>
      <c r="L9" s="65">
        <f>VLOOKUP($A9,'Return Data'!$B$7:$R$2843,17,0)</f>
        <v>30.4039</v>
      </c>
      <c r="M9" s="66">
        <f t="shared" ref="M9:M41" si="4">RANK(L9,L$8:L$41,0)</f>
        <v>14</v>
      </c>
      <c r="N9" s="65">
        <f>VLOOKUP($A9,'Return Data'!$B$7:$R$2843,14,0)</f>
        <v>21.8399</v>
      </c>
      <c r="O9" s="66">
        <f t="shared" ref="O9:O41" si="5">RANK(N9,N$8:N$41,0)</f>
        <v>8</v>
      </c>
      <c r="P9" s="65"/>
      <c r="Q9" s="66"/>
      <c r="R9" s="65">
        <f>VLOOKUP($A9,'Return Data'!$B$7:$R$2843,16,0)</f>
        <v>20.4451</v>
      </c>
      <c r="S9" s="67">
        <f t="shared" ref="S9:S41" si="6">RANK(R9,R$8:R$41,0)</f>
        <v>4</v>
      </c>
    </row>
    <row r="10" spans="1:20" x14ac:dyDescent="0.3">
      <c r="A10" s="63" t="s">
        <v>1259</v>
      </c>
      <c r="B10" s="64">
        <f>VLOOKUP($A10,'Return Data'!$B$7:$R$2843,3,0)</f>
        <v>44452</v>
      </c>
      <c r="C10" s="65">
        <f>VLOOKUP($A10,'Return Data'!$B$7:$R$2843,4,0)</f>
        <v>179.51</v>
      </c>
      <c r="D10" s="65">
        <f>VLOOKUP($A10,'Return Data'!$B$7:$R$2843,10,0)</f>
        <v>15.344099999999999</v>
      </c>
      <c r="E10" s="66">
        <f t="shared" si="0"/>
        <v>2</v>
      </c>
      <c r="F10" s="65">
        <f>VLOOKUP($A10,'Return Data'!$B$7:$R$2843,11,0)</f>
        <v>24.030999999999999</v>
      </c>
      <c r="G10" s="66">
        <f t="shared" si="1"/>
        <v>8</v>
      </c>
      <c r="H10" s="65">
        <f>VLOOKUP($A10,'Return Data'!$B$7:$R$2843,12,0)</f>
        <v>44.254300000000001</v>
      </c>
      <c r="I10" s="66">
        <f t="shared" si="2"/>
        <v>7</v>
      </c>
      <c r="J10" s="65">
        <f>VLOOKUP($A10,'Return Data'!$B$7:$R$2843,13,0)</f>
        <v>71.239099999999993</v>
      </c>
      <c r="K10" s="66">
        <f t="shared" si="3"/>
        <v>6</v>
      </c>
      <c r="L10" s="65">
        <f>VLOOKUP($A10,'Return Data'!$B$7:$R$2843,17,0)</f>
        <v>34.398299999999999</v>
      </c>
      <c r="M10" s="66">
        <f t="shared" si="4"/>
        <v>8</v>
      </c>
      <c r="N10" s="65">
        <f>VLOOKUP($A10,'Return Data'!$B$7:$R$2843,14,0)</f>
        <v>19.853899999999999</v>
      </c>
      <c r="O10" s="66">
        <f t="shared" si="5"/>
        <v>10</v>
      </c>
      <c r="P10" s="65">
        <f>VLOOKUP($A10,'Return Data'!$B$7:$R$2843,15,0)</f>
        <v>15.928900000000001</v>
      </c>
      <c r="Q10" s="66">
        <f t="shared" ref="Q10:Q41" si="7">RANK(P10,P$8:P$41,0)</f>
        <v>16</v>
      </c>
      <c r="R10" s="65">
        <f>VLOOKUP($A10,'Return Data'!$B$7:$R$2843,16,0)</f>
        <v>15.667400000000001</v>
      </c>
      <c r="S10" s="67">
        <f t="shared" si="6"/>
        <v>25</v>
      </c>
    </row>
    <row r="11" spans="1:20" x14ac:dyDescent="0.3">
      <c r="A11" s="63" t="s">
        <v>1261</v>
      </c>
      <c r="B11" s="64">
        <f>VLOOKUP($A11,'Return Data'!$B$7:$R$2843,3,0)</f>
        <v>44452</v>
      </c>
      <c r="C11" s="65">
        <f>VLOOKUP($A11,'Return Data'!$B$7:$R$2843,4,0)</f>
        <v>85.539000000000001</v>
      </c>
      <c r="D11" s="65">
        <f>VLOOKUP($A11,'Return Data'!$B$7:$R$2843,10,0)</f>
        <v>13.087</v>
      </c>
      <c r="E11" s="66">
        <f t="shared" si="0"/>
        <v>11</v>
      </c>
      <c r="F11" s="65">
        <f>VLOOKUP($A11,'Return Data'!$B$7:$R$2843,11,0)</f>
        <v>23.377700000000001</v>
      </c>
      <c r="G11" s="66">
        <f t="shared" si="1"/>
        <v>9</v>
      </c>
      <c r="H11" s="65">
        <f>VLOOKUP($A11,'Return Data'!$B$7:$R$2843,12,0)</f>
        <v>41.466299999999997</v>
      </c>
      <c r="I11" s="66">
        <f t="shared" si="2"/>
        <v>9</v>
      </c>
      <c r="J11" s="65">
        <f>VLOOKUP($A11,'Return Data'!$B$7:$R$2843,13,0)</f>
        <v>66.577100000000002</v>
      </c>
      <c r="K11" s="66">
        <f t="shared" si="3"/>
        <v>12</v>
      </c>
      <c r="L11" s="65">
        <f>VLOOKUP($A11,'Return Data'!$B$7:$R$2843,17,0)</f>
        <v>30.515699999999999</v>
      </c>
      <c r="M11" s="66">
        <f t="shared" si="4"/>
        <v>13</v>
      </c>
      <c r="N11" s="65">
        <f>VLOOKUP($A11,'Return Data'!$B$7:$R$2843,14,0)</f>
        <v>19.5078</v>
      </c>
      <c r="O11" s="66">
        <f t="shared" si="5"/>
        <v>11</v>
      </c>
      <c r="P11" s="65">
        <f>VLOOKUP($A11,'Return Data'!$B$7:$R$2843,15,0)</f>
        <v>16.665199999999999</v>
      </c>
      <c r="Q11" s="66">
        <f t="shared" si="7"/>
        <v>11</v>
      </c>
      <c r="R11" s="65">
        <f>VLOOKUP($A11,'Return Data'!$B$7:$R$2843,16,0)</f>
        <v>17.619499999999999</v>
      </c>
      <c r="S11" s="67">
        <f t="shared" si="6"/>
        <v>18</v>
      </c>
    </row>
    <row r="12" spans="1:20" x14ac:dyDescent="0.3">
      <c r="A12" s="63" t="s">
        <v>1827</v>
      </c>
      <c r="B12" s="64">
        <f>VLOOKUP($A12,'Return Data'!$B$7:$R$2843,3,0)</f>
        <v>44452</v>
      </c>
      <c r="C12" s="65">
        <f>VLOOKUP($A12,'Return Data'!$B$7:$R$2843,4,0)</f>
        <v>243.41</v>
      </c>
      <c r="D12" s="65">
        <f>VLOOKUP($A12,'Return Data'!$B$7:$R$2843,10,0)</f>
        <v>13.923999999999999</v>
      </c>
      <c r="E12" s="66">
        <f t="shared" si="0"/>
        <v>9</v>
      </c>
      <c r="F12" s="65">
        <f>VLOOKUP($A12,'Return Data'!$B$7:$R$2843,11,0)</f>
        <v>22.736000000000001</v>
      </c>
      <c r="G12" s="66">
        <f t="shared" si="1"/>
        <v>11</v>
      </c>
      <c r="H12" s="65">
        <f>VLOOKUP($A12,'Return Data'!$B$7:$R$2843,12,0)</f>
        <v>37.380099999999999</v>
      </c>
      <c r="I12" s="66">
        <f t="shared" si="2"/>
        <v>18</v>
      </c>
      <c r="J12" s="65">
        <f>VLOOKUP($A12,'Return Data'!$B$7:$R$2843,13,0)</f>
        <v>59.477200000000003</v>
      </c>
      <c r="K12" s="66">
        <f t="shared" si="3"/>
        <v>22</v>
      </c>
      <c r="L12" s="65">
        <f>VLOOKUP($A12,'Return Data'!$B$7:$R$2843,17,0)</f>
        <v>35.039700000000003</v>
      </c>
      <c r="M12" s="66">
        <f t="shared" si="4"/>
        <v>6</v>
      </c>
      <c r="N12" s="65">
        <f>VLOOKUP($A12,'Return Data'!$B$7:$R$2843,14,0)</f>
        <v>21.8644</v>
      </c>
      <c r="O12" s="66">
        <f t="shared" si="5"/>
        <v>7</v>
      </c>
      <c r="P12" s="65">
        <f>VLOOKUP($A12,'Return Data'!$B$7:$R$2843,15,0)</f>
        <v>19.3611</v>
      </c>
      <c r="Q12" s="66">
        <f t="shared" si="7"/>
        <v>5</v>
      </c>
      <c r="R12" s="65">
        <f>VLOOKUP($A12,'Return Data'!$B$7:$R$2843,16,0)</f>
        <v>16.602499999999999</v>
      </c>
      <c r="S12" s="67">
        <f t="shared" si="6"/>
        <v>23</v>
      </c>
    </row>
    <row r="13" spans="1:20" x14ac:dyDescent="0.3">
      <c r="A13" s="102" t="s">
        <v>1873</v>
      </c>
      <c r="B13" s="64">
        <f>VLOOKUP($A13,'Return Data'!$B$7:$R$2843,3,0)</f>
        <v>44452</v>
      </c>
      <c r="C13" s="65">
        <f>VLOOKUP($A13,'Return Data'!$B$7:$R$2843,4,0)</f>
        <v>72.268000000000001</v>
      </c>
      <c r="D13" s="65">
        <f>VLOOKUP($A13,'Return Data'!$B$7:$R$2843,10,0)</f>
        <v>12.5968</v>
      </c>
      <c r="E13" s="66">
        <f t="shared" si="0"/>
        <v>13</v>
      </c>
      <c r="F13" s="65">
        <f>VLOOKUP($A13,'Return Data'!$B$7:$R$2843,11,0)</f>
        <v>21.878699999999998</v>
      </c>
      <c r="G13" s="66">
        <f t="shared" si="1"/>
        <v>13</v>
      </c>
      <c r="H13" s="65">
        <f>VLOOKUP($A13,'Return Data'!$B$7:$R$2843,12,0)</f>
        <v>39.247399999999999</v>
      </c>
      <c r="I13" s="66">
        <f t="shared" si="2"/>
        <v>13</v>
      </c>
      <c r="J13" s="65">
        <f>VLOOKUP($A13,'Return Data'!$B$7:$R$2843,13,0)</f>
        <v>67.480900000000005</v>
      </c>
      <c r="K13" s="66">
        <f t="shared" si="3"/>
        <v>10</v>
      </c>
      <c r="L13" s="65">
        <f>VLOOKUP($A13,'Return Data'!$B$7:$R$2843,17,0)</f>
        <v>33.5959</v>
      </c>
      <c r="M13" s="66">
        <f t="shared" si="4"/>
        <v>10</v>
      </c>
      <c r="N13" s="65">
        <f>VLOOKUP($A13,'Return Data'!$B$7:$R$2843,14,0)</f>
        <v>22.321400000000001</v>
      </c>
      <c r="O13" s="66">
        <f t="shared" si="5"/>
        <v>6</v>
      </c>
      <c r="P13" s="65">
        <f>VLOOKUP($A13,'Return Data'!$B$7:$R$2843,15,0)</f>
        <v>18.301400000000001</v>
      </c>
      <c r="Q13" s="66">
        <f t="shared" si="7"/>
        <v>6</v>
      </c>
      <c r="R13" s="65">
        <f>VLOOKUP($A13,'Return Data'!$B$7:$R$2843,16,0)</f>
        <v>17.433599999999998</v>
      </c>
      <c r="S13" s="67">
        <f t="shared" si="6"/>
        <v>20</v>
      </c>
    </row>
    <row r="14" spans="1:20" x14ac:dyDescent="0.3">
      <c r="A14" s="102" t="s">
        <v>1788</v>
      </c>
      <c r="B14" s="64">
        <f>VLOOKUP($A14,'Return Data'!$B$7:$R$2843,3,0)</f>
        <v>44452</v>
      </c>
      <c r="C14" s="65">
        <f>VLOOKUP($A14,'Return Data'!$B$7:$R$2843,4,0)</f>
        <v>24.663</v>
      </c>
      <c r="D14" s="65">
        <f>VLOOKUP($A14,'Return Data'!$B$7:$R$2843,10,0)</f>
        <v>11.9773</v>
      </c>
      <c r="E14" s="66">
        <f t="shared" si="0"/>
        <v>16</v>
      </c>
      <c r="F14" s="65">
        <f>VLOOKUP($A14,'Return Data'!$B$7:$R$2843,11,0)</f>
        <v>19.260200000000001</v>
      </c>
      <c r="G14" s="66">
        <f t="shared" si="1"/>
        <v>20</v>
      </c>
      <c r="H14" s="65">
        <f>VLOOKUP($A14,'Return Data'!$B$7:$R$2843,12,0)</f>
        <v>38.175800000000002</v>
      </c>
      <c r="I14" s="66">
        <f t="shared" si="2"/>
        <v>15</v>
      </c>
      <c r="J14" s="65">
        <f>VLOOKUP($A14,'Return Data'!$B$7:$R$2843,13,0)</f>
        <v>61.745800000000003</v>
      </c>
      <c r="K14" s="66">
        <f t="shared" si="3"/>
        <v>18</v>
      </c>
      <c r="L14" s="65">
        <f>VLOOKUP($A14,'Return Data'!$B$7:$R$2843,17,0)</f>
        <v>30.169499999999999</v>
      </c>
      <c r="M14" s="66">
        <f t="shared" si="4"/>
        <v>17</v>
      </c>
      <c r="N14" s="65">
        <f>VLOOKUP($A14,'Return Data'!$B$7:$R$2843,14,0)</f>
        <v>18.1708</v>
      </c>
      <c r="O14" s="66">
        <f t="shared" si="5"/>
        <v>15</v>
      </c>
      <c r="P14" s="65">
        <f>VLOOKUP($A14,'Return Data'!$B$7:$R$2843,15,0)</f>
        <v>17.864000000000001</v>
      </c>
      <c r="Q14" s="66">
        <f t="shared" si="7"/>
        <v>7</v>
      </c>
      <c r="R14" s="65">
        <f>VLOOKUP($A14,'Return Data'!$B$7:$R$2843,16,0)</f>
        <v>14.624599999999999</v>
      </c>
      <c r="S14" s="67">
        <f t="shared" si="6"/>
        <v>32</v>
      </c>
    </row>
    <row r="15" spans="1:20" x14ac:dyDescent="0.3">
      <c r="A15" s="63" t="s">
        <v>1795</v>
      </c>
      <c r="B15" s="64">
        <f>VLOOKUP($A15,'Return Data'!$B$7:$R$2843,3,0)</f>
        <v>44452</v>
      </c>
      <c r="C15" s="65">
        <f>VLOOKUP($A15,'Return Data'!$B$7:$R$2843,4,0)</f>
        <v>996.1798</v>
      </c>
      <c r="D15" s="65">
        <f>VLOOKUP($A15,'Return Data'!$B$7:$R$2843,10,0)</f>
        <v>9.7567000000000004</v>
      </c>
      <c r="E15" s="66">
        <f t="shared" si="0"/>
        <v>29</v>
      </c>
      <c r="F15" s="65">
        <f>VLOOKUP($A15,'Return Data'!$B$7:$R$2843,11,0)</f>
        <v>16.746600000000001</v>
      </c>
      <c r="G15" s="66">
        <f t="shared" si="1"/>
        <v>28</v>
      </c>
      <c r="H15" s="65">
        <f>VLOOKUP($A15,'Return Data'!$B$7:$R$2843,12,0)</f>
        <v>38.302799999999998</v>
      </c>
      <c r="I15" s="66">
        <f t="shared" si="2"/>
        <v>14</v>
      </c>
      <c r="J15" s="65">
        <f>VLOOKUP($A15,'Return Data'!$B$7:$R$2843,13,0)</f>
        <v>68.638499999999993</v>
      </c>
      <c r="K15" s="66">
        <f t="shared" si="3"/>
        <v>8</v>
      </c>
      <c r="L15" s="65">
        <f>VLOOKUP($A15,'Return Data'!$B$7:$R$2843,17,0)</f>
        <v>30.264399999999998</v>
      </c>
      <c r="M15" s="66">
        <f t="shared" si="4"/>
        <v>16</v>
      </c>
      <c r="N15" s="65">
        <f>VLOOKUP($A15,'Return Data'!$B$7:$R$2843,14,0)</f>
        <v>15.8849</v>
      </c>
      <c r="O15" s="66">
        <f t="shared" si="5"/>
        <v>20</v>
      </c>
      <c r="P15" s="65">
        <f>VLOOKUP($A15,'Return Data'!$B$7:$R$2843,15,0)</f>
        <v>14.602600000000001</v>
      </c>
      <c r="Q15" s="66">
        <f t="shared" si="7"/>
        <v>19</v>
      </c>
      <c r="R15" s="65">
        <f>VLOOKUP($A15,'Return Data'!$B$7:$R$2843,16,0)</f>
        <v>17.0166</v>
      </c>
      <c r="S15" s="67">
        <f t="shared" si="6"/>
        <v>21</v>
      </c>
    </row>
    <row r="16" spans="1:20" x14ac:dyDescent="0.3">
      <c r="A16" s="63" t="s">
        <v>1797</v>
      </c>
      <c r="B16" s="64">
        <f>VLOOKUP($A16,'Return Data'!$B$7:$R$2843,3,0)</f>
        <v>44452</v>
      </c>
      <c r="C16" s="65">
        <f>VLOOKUP($A16,'Return Data'!$B$7:$R$2843,4,0)</f>
        <v>1001.9450000000001</v>
      </c>
      <c r="D16" s="65">
        <f>VLOOKUP($A16,'Return Data'!$B$7:$R$2843,10,0)</f>
        <v>4.4265999999999996</v>
      </c>
      <c r="E16" s="66">
        <f t="shared" si="0"/>
        <v>33</v>
      </c>
      <c r="F16" s="65">
        <f>VLOOKUP($A16,'Return Data'!$B$7:$R$2843,11,0)</f>
        <v>13.3407</v>
      </c>
      <c r="G16" s="66">
        <f t="shared" si="1"/>
        <v>32</v>
      </c>
      <c r="H16" s="65">
        <f>VLOOKUP($A16,'Return Data'!$B$7:$R$2843,12,0)</f>
        <v>34.397100000000002</v>
      </c>
      <c r="I16" s="66">
        <f t="shared" si="2"/>
        <v>23</v>
      </c>
      <c r="J16" s="65">
        <f>VLOOKUP($A16,'Return Data'!$B$7:$R$2843,13,0)</f>
        <v>63.0929</v>
      </c>
      <c r="K16" s="66">
        <f t="shared" si="3"/>
        <v>16</v>
      </c>
      <c r="L16" s="65">
        <f>VLOOKUP($A16,'Return Data'!$B$7:$R$2843,17,0)</f>
        <v>22.152100000000001</v>
      </c>
      <c r="M16" s="66">
        <f t="shared" si="4"/>
        <v>29</v>
      </c>
      <c r="N16" s="65">
        <f>VLOOKUP($A16,'Return Data'!$B$7:$R$2843,14,0)</f>
        <v>13.9704</v>
      </c>
      <c r="O16" s="66">
        <f t="shared" si="5"/>
        <v>25</v>
      </c>
      <c r="P16" s="65">
        <f>VLOOKUP($A16,'Return Data'!$B$7:$R$2843,15,0)</f>
        <v>14.312099999999999</v>
      </c>
      <c r="Q16" s="66">
        <f t="shared" si="7"/>
        <v>20</v>
      </c>
      <c r="R16" s="65">
        <f>VLOOKUP($A16,'Return Data'!$B$7:$R$2843,16,0)</f>
        <v>15.148099999999999</v>
      </c>
      <c r="S16" s="67">
        <f t="shared" si="6"/>
        <v>28</v>
      </c>
    </row>
    <row r="17" spans="1:19" x14ac:dyDescent="0.3">
      <c r="A17" s="126" t="s">
        <v>1791</v>
      </c>
      <c r="B17" s="64">
        <f>VLOOKUP($A17,'Return Data'!$B$7:$R$2843,3,0)</f>
        <v>44452</v>
      </c>
      <c r="C17" s="65">
        <f>VLOOKUP($A17,'Return Data'!$B$7:$R$2843,4,0)</f>
        <v>140.3964</v>
      </c>
      <c r="D17" s="65">
        <f>VLOOKUP($A17,'Return Data'!$B$7:$R$2843,10,0)</f>
        <v>12.269399999999999</v>
      </c>
      <c r="E17" s="66">
        <f t="shared" si="0"/>
        <v>14</v>
      </c>
      <c r="F17" s="65">
        <f>VLOOKUP($A17,'Return Data'!$B$7:$R$2843,11,0)</f>
        <v>19.493400000000001</v>
      </c>
      <c r="G17" s="66">
        <f t="shared" si="1"/>
        <v>19</v>
      </c>
      <c r="H17" s="65">
        <f>VLOOKUP($A17,'Return Data'!$B$7:$R$2843,12,0)</f>
        <v>34.765500000000003</v>
      </c>
      <c r="I17" s="66">
        <f t="shared" si="2"/>
        <v>22</v>
      </c>
      <c r="J17" s="65">
        <f>VLOOKUP($A17,'Return Data'!$B$7:$R$2843,13,0)</f>
        <v>58.956800000000001</v>
      </c>
      <c r="K17" s="66">
        <f t="shared" si="3"/>
        <v>23</v>
      </c>
      <c r="L17" s="65">
        <f>VLOOKUP($A17,'Return Data'!$B$7:$R$2843,17,0)</f>
        <v>29.8188</v>
      </c>
      <c r="M17" s="66">
        <f t="shared" si="4"/>
        <v>18</v>
      </c>
      <c r="N17" s="65">
        <f>VLOOKUP($A17,'Return Data'!$B$7:$R$2843,14,0)</f>
        <v>14.5946</v>
      </c>
      <c r="O17" s="66">
        <f t="shared" si="5"/>
        <v>22</v>
      </c>
      <c r="P17" s="65">
        <f>VLOOKUP($A17,'Return Data'!$B$7:$R$2843,15,0)</f>
        <v>13.83</v>
      </c>
      <c r="Q17" s="66">
        <f t="shared" si="7"/>
        <v>22</v>
      </c>
      <c r="R17" s="65">
        <f>VLOOKUP($A17,'Return Data'!$B$7:$R$2843,16,0)</f>
        <v>16.107299999999999</v>
      </c>
      <c r="S17" s="67">
        <f t="shared" si="6"/>
        <v>24</v>
      </c>
    </row>
    <row r="18" spans="1:19" x14ac:dyDescent="0.3">
      <c r="A18" s="127" t="s">
        <v>1263</v>
      </c>
      <c r="B18" s="64">
        <f>VLOOKUP($A18,'Return Data'!$B$7:$R$2843,3,0)</f>
        <v>44452</v>
      </c>
      <c r="C18" s="65">
        <f>VLOOKUP($A18,'Return Data'!$B$7:$R$2843,4,0)</f>
        <v>474.11</v>
      </c>
      <c r="D18" s="65">
        <f>VLOOKUP($A18,'Return Data'!$B$7:$R$2843,10,0)</f>
        <v>10.0764</v>
      </c>
      <c r="E18" s="66">
        <f t="shared" si="0"/>
        <v>25</v>
      </c>
      <c r="F18" s="65">
        <f>VLOOKUP($A18,'Return Data'!$B$7:$R$2843,11,0)</f>
        <v>19.042400000000001</v>
      </c>
      <c r="G18" s="66">
        <f t="shared" si="1"/>
        <v>21</v>
      </c>
      <c r="H18" s="65">
        <f>VLOOKUP($A18,'Return Data'!$B$7:$R$2843,12,0)</f>
        <v>37.934899999999999</v>
      </c>
      <c r="I18" s="66">
        <f t="shared" si="2"/>
        <v>16</v>
      </c>
      <c r="J18" s="65">
        <f>VLOOKUP($A18,'Return Data'!$B$7:$R$2843,13,0)</f>
        <v>66.805099999999996</v>
      </c>
      <c r="K18" s="66">
        <f t="shared" si="3"/>
        <v>11</v>
      </c>
      <c r="L18" s="65">
        <f>VLOOKUP($A18,'Return Data'!$B$7:$R$2843,17,0)</f>
        <v>26.573899999999998</v>
      </c>
      <c r="M18" s="66">
        <f t="shared" si="4"/>
        <v>22</v>
      </c>
      <c r="N18" s="65">
        <f>VLOOKUP($A18,'Return Data'!$B$7:$R$2843,14,0)</f>
        <v>14.5898</v>
      </c>
      <c r="O18" s="66">
        <f t="shared" si="5"/>
        <v>23</v>
      </c>
      <c r="P18" s="65">
        <f>VLOOKUP($A18,'Return Data'!$B$7:$R$2843,15,0)</f>
        <v>14.6134</v>
      </c>
      <c r="Q18" s="66">
        <f t="shared" si="7"/>
        <v>18</v>
      </c>
      <c r="R18" s="65">
        <f>VLOOKUP($A18,'Return Data'!$B$7:$R$2843,16,0)</f>
        <v>16.784800000000001</v>
      </c>
      <c r="S18" s="67">
        <f t="shared" si="6"/>
        <v>22</v>
      </c>
    </row>
    <row r="19" spans="1:19" x14ac:dyDescent="0.3">
      <c r="A19" s="63" t="s">
        <v>1799</v>
      </c>
      <c r="B19" s="64">
        <f>VLOOKUP($A19,'Return Data'!$B$7:$R$2843,3,0)</f>
        <v>44452</v>
      </c>
      <c r="C19" s="65">
        <f>VLOOKUP($A19,'Return Data'!$B$7:$R$2843,4,0)</f>
        <v>37.520000000000003</v>
      </c>
      <c r="D19" s="65">
        <f>VLOOKUP($A19,'Return Data'!$B$7:$R$2843,10,0)</f>
        <v>15.056699999999999</v>
      </c>
      <c r="E19" s="66">
        <f t="shared" si="0"/>
        <v>3</v>
      </c>
      <c r="F19" s="65">
        <f>VLOOKUP($A19,'Return Data'!$B$7:$R$2843,11,0)</f>
        <v>24.775500000000001</v>
      </c>
      <c r="G19" s="66">
        <f t="shared" si="1"/>
        <v>7</v>
      </c>
      <c r="H19" s="65">
        <f>VLOOKUP($A19,'Return Data'!$B$7:$R$2843,12,0)</f>
        <v>37.5871</v>
      </c>
      <c r="I19" s="66">
        <f t="shared" si="2"/>
        <v>17</v>
      </c>
      <c r="J19" s="65">
        <f>VLOOKUP($A19,'Return Data'!$B$7:$R$2843,13,0)</f>
        <v>60.823</v>
      </c>
      <c r="K19" s="66">
        <f t="shared" si="3"/>
        <v>21</v>
      </c>
      <c r="L19" s="65">
        <f>VLOOKUP($A19,'Return Data'!$B$7:$R$2843,17,0)</f>
        <v>31.7165</v>
      </c>
      <c r="M19" s="66">
        <f t="shared" si="4"/>
        <v>12</v>
      </c>
      <c r="N19" s="65">
        <f>VLOOKUP($A19,'Return Data'!$B$7:$R$2843,14,0)</f>
        <v>18.3551</v>
      </c>
      <c r="O19" s="66">
        <f t="shared" si="5"/>
        <v>13</v>
      </c>
      <c r="P19" s="65">
        <f>VLOOKUP($A19,'Return Data'!$B$7:$R$2843,15,0)</f>
        <v>15.511900000000001</v>
      </c>
      <c r="Q19" s="66">
        <f t="shared" si="7"/>
        <v>17</v>
      </c>
      <c r="R19" s="65">
        <f>VLOOKUP($A19,'Return Data'!$B$7:$R$2843,16,0)</f>
        <v>19.369</v>
      </c>
      <c r="S19" s="67">
        <f t="shared" si="6"/>
        <v>9</v>
      </c>
    </row>
    <row r="20" spans="1:19" x14ac:dyDescent="0.3">
      <c r="A20" s="63" t="s">
        <v>1821</v>
      </c>
      <c r="B20" s="64">
        <f>VLOOKUP($A20,'Return Data'!$B$7:$R$2843,3,0)</f>
        <v>44452</v>
      </c>
      <c r="C20" s="65">
        <f>VLOOKUP($A20,'Return Data'!$B$7:$R$2843,4,0)</f>
        <v>142.63</v>
      </c>
      <c r="D20" s="65">
        <f>VLOOKUP($A20,'Return Data'!$B$7:$R$2843,10,0)</f>
        <v>10.901199999999999</v>
      </c>
      <c r="E20" s="66">
        <f t="shared" si="0"/>
        <v>20</v>
      </c>
      <c r="F20" s="65">
        <f>VLOOKUP($A20,'Return Data'!$B$7:$R$2843,11,0)</f>
        <v>18.375</v>
      </c>
      <c r="G20" s="66">
        <f t="shared" si="1"/>
        <v>24</v>
      </c>
      <c r="H20" s="65">
        <f>VLOOKUP($A20,'Return Data'!$B$7:$R$2843,12,0)</f>
        <v>31.0335</v>
      </c>
      <c r="I20" s="66">
        <f t="shared" si="2"/>
        <v>27</v>
      </c>
      <c r="J20" s="65">
        <f>VLOOKUP($A20,'Return Data'!$B$7:$R$2843,13,0)</f>
        <v>55.133800000000001</v>
      </c>
      <c r="K20" s="66">
        <f t="shared" si="3"/>
        <v>27</v>
      </c>
      <c r="L20" s="65">
        <f>VLOOKUP($A20,'Return Data'!$B$7:$R$2843,17,0)</f>
        <v>23.632200000000001</v>
      </c>
      <c r="M20" s="66">
        <f t="shared" si="4"/>
        <v>27</v>
      </c>
      <c r="N20" s="65">
        <f>VLOOKUP($A20,'Return Data'!$B$7:$R$2843,14,0)</f>
        <v>12.5932</v>
      </c>
      <c r="O20" s="66">
        <f t="shared" si="5"/>
        <v>27</v>
      </c>
      <c r="P20" s="65">
        <f>VLOOKUP($A20,'Return Data'!$B$7:$R$2843,15,0)</f>
        <v>12.6126</v>
      </c>
      <c r="Q20" s="66">
        <f t="shared" si="7"/>
        <v>25</v>
      </c>
      <c r="R20" s="65">
        <f>VLOOKUP($A20,'Return Data'!$B$7:$R$2843,16,0)</f>
        <v>15.5817</v>
      </c>
      <c r="S20" s="67">
        <f t="shared" si="6"/>
        <v>26</v>
      </c>
    </row>
    <row r="21" spans="1:19" x14ac:dyDescent="0.3">
      <c r="A21" s="63" t="s">
        <v>1266</v>
      </c>
      <c r="B21" s="64">
        <f>VLOOKUP($A21,'Return Data'!$B$7:$R$2843,3,0)</f>
        <v>44452</v>
      </c>
      <c r="C21" s="65">
        <f>VLOOKUP($A21,'Return Data'!$B$7:$R$2843,4,0)</f>
        <v>89.25</v>
      </c>
      <c r="D21" s="65">
        <f>VLOOKUP($A21,'Return Data'!$B$7:$R$2843,10,0)</f>
        <v>10.731999999999999</v>
      </c>
      <c r="E21" s="66">
        <f t="shared" si="0"/>
        <v>22</v>
      </c>
      <c r="F21" s="65">
        <f>VLOOKUP($A21,'Return Data'!$B$7:$R$2843,11,0)</f>
        <v>25.1753</v>
      </c>
      <c r="G21" s="66">
        <f t="shared" si="1"/>
        <v>6</v>
      </c>
      <c r="H21" s="65">
        <f>VLOOKUP($A21,'Return Data'!$B$7:$R$2843,12,0)</f>
        <v>44.2774</v>
      </c>
      <c r="I21" s="66">
        <f t="shared" si="2"/>
        <v>6</v>
      </c>
      <c r="J21" s="65">
        <f>VLOOKUP($A21,'Return Data'!$B$7:$R$2843,13,0)</f>
        <v>70.584900000000005</v>
      </c>
      <c r="K21" s="66">
        <f t="shared" si="3"/>
        <v>7</v>
      </c>
      <c r="L21" s="65">
        <f>VLOOKUP($A21,'Return Data'!$B$7:$R$2843,17,0)</f>
        <v>34.426400000000001</v>
      </c>
      <c r="M21" s="66">
        <f t="shared" si="4"/>
        <v>7</v>
      </c>
      <c r="N21" s="65">
        <f>VLOOKUP($A21,'Return Data'!$B$7:$R$2843,14,0)</f>
        <v>18.291599999999999</v>
      </c>
      <c r="O21" s="66">
        <f t="shared" si="5"/>
        <v>14</v>
      </c>
      <c r="P21" s="65">
        <f>VLOOKUP($A21,'Return Data'!$B$7:$R$2843,15,0)</f>
        <v>17.244599999999998</v>
      </c>
      <c r="Q21" s="66">
        <f t="shared" si="7"/>
        <v>8</v>
      </c>
      <c r="R21" s="65">
        <f>VLOOKUP($A21,'Return Data'!$B$7:$R$2843,16,0)</f>
        <v>20.349299999999999</v>
      </c>
      <c r="S21" s="67">
        <f t="shared" si="6"/>
        <v>5</v>
      </c>
    </row>
    <row r="22" spans="1:19" x14ac:dyDescent="0.3">
      <c r="A22" s="63" t="s">
        <v>1267</v>
      </c>
      <c r="B22" s="64">
        <f>VLOOKUP($A22,'Return Data'!$B$7:$R$2843,3,0)</f>
        <v>44452</v>
      </c>
      <c r="C22" s="65">
        <f>VLOOKUP($A22,'Return Data'!$B$7:$R$2843,4,0)</f>
        <v>15.394399999999999</v>
      </c>
      <c r="D22" s="65">
        <f>VLOOKUP($A22,'Return Data'!$B$7:$R$2843,10,0)</f>
        <v>2.2564000000000002</v>
      </c>
      <c r="E22" s="66">
        <f t="shared" si="0"/>
        <v>34</v>
      </c>
      <c r="F22" s="65">
        <f>VLOOKUP($A22,'Return Data'!$B$7:$R$2843,11,0)</f>
        <v>12.689500000000001</v>
      </c>
      <c r="G22" s="66">
        <f t="shared" si="1"/>
        <v>33</v>
      </c>
      <c r="H22" s="65">
        <f>VLOOKUP($A22,'Return Data'!$B$7:$R$2843,12,0)</f>
        <v>32.043300000000002</v>
      </c>
      <c r="I22" s="66">
        <f t="shared" si="2"/>
        <v>26</v>
      </c>
      <c r="J22" s="65">
        <f>VLOOKUP($A22,'Return Data'!$B$7:$R$2843,13,0)</f>
        <v>55.210500000000003</v>
      </c>
      <c r="K22" s="66">
        <f t="shared" si="3"/>
        <v>26</v>
      </c>
      <c r="L22" s="65"/>
      <c r="M22" s="66"/>
      <c r="N22" s="65"/>
      <c r="O22" s="66"/>
      <c r="P22" s="65"/>
      <c r="Q22" s="66"/>
      <c r="R22" s="65">
        <f>VLOOKUP($A22,'Return Data'!$B$7:$R$2843,16,0)</f>
        <v>20.3004</v>
      </c>
      <c r="S22" s="67">
        <f t="shared" si="6"/>
        <v>6</v>
      </c>
    </row>
    <row r="23" spans="1:19" x14ac:dyDescent="0.3">
      <c r="A23" s="63" t="s">
        <v>1801</v>
      </c>
      <c r="B23" s="64">
        <f>VLOOKUP($A23,'Return Data'!$B$7:$R$2843,3,0)</f>
        <v>44452</v>
      </c>
      <c r="C23" s="65">
        <f>VLOOKUP($A23,'Return Data'!$B$7:$R$2843,4,0)</f>
        <v>55.670099999999998</v>
      </c>
      <c r="D23" s="65">
        <f>VLOOKUP($A23,'Return Data'!$B$7:$R$2843,10,0)</f>
        <v>12.736599999999999</v>
      </c>
      <c r="E23" s="66">
        <f t="shared" si="0"/>
        <v>12</v>
      </c>
      <c r="F23" s="65">
        <f>VLOOKUP($A23,'Return Data'!$B$7:$R$2843,11,0)</f>
        <v>18.8476</v>
      </c>
      <c r="G23" s="66">
        <f t="shared" si="1"/>
        <v>23</v>
      </c>
      <c r="H23" s="65">
        <f>VLOOKUP($A23,'Return Data'!$B$7:$R$2843,12,0)</f>
        <v>36.1676</v>
      </c>
      <c r="I23" s="66">
        <f t="shared" si="2"/>
        <v>19</v>
      </c>
      <c r="J23" s="65">
        <f>VLOOKUP($A23,'Return Data'!$B$7:$R$2843,13,0)</f>
        <v>64.051599999999993</v>
      </c>
      <c r="K23" s="66">
        <f t="shared" si="3"/>
        <v>14</v>
      </c>
      <c r="L23" s="65">
        <f>VLOOKUP($A23,'Return Data'!$B$7:$R$2843,17,0)</f>
        <v>28.2883</v>
      </c>
      <c r="M23" s="66">
        <f t="shared" si="4"/>
        <v>19</v>
      </c>
      <c r="N23" s="65">
        <f>VLOOKUP($A23,'Return Data'!$B$7:$R$2843,14,0)</f>
        <v>18.555399999999999</v>
      </c>
      <c r="O23" s="66">
        <f t="shared" si="5"/>
        <v>12</v>
      </c>
      <c r="P23" s="65">
        <f>VLOOKUP($A23,'Return Data'!$B$7:$R$2843,15,0)</f>
        <v>17.093299999999999</v>
      </c>
      <c r="Q23" s="66">
        <f t="shared" si="7"/>
        <v>10</v>
      </c>
      <c r="R23" s="65">
        <f>VLOOKUP($A23,'Return Data'!$B$7:$R$2843,16,0)</f>
        <v>17.444800000000001</v>
      </c>
      <c r="S23" s="67">
        <f t="shared" si="6"/>
        <v>19</v>
      </c>
    </row>
    <row r="24" spans="1:19" x14ac:dyDescent="0.3">
      <c r="A24" s="63" t="s">
        <v>1809</v>
      </c>
      <c r="B24" s="64">
        <f>VLOOKUP($A24,'Return Data'!$B$7:$R$2843,3,0)</f>
        <v>44452</v>
      </c>
      <c r="C24" s="65">
        <f>VLOOKUP($A24,'Return Data'!$B$7:$R$2843,4,0)</f>
        <v>57.683</v>
      </c>
      <c r="D24" s="65">
        <f>VLOOKUP($A24,'Return Data'!$B$7:$R$2843,10,0)</f>
        <v>10.0044</v>
      </c>
      <c r="E24" s="66">
        <f t="shared" si="0"/>
        <v>26</v>
      </c>
      <c r="F24" s="65">
        <f>VLOOKUP($A24,'Return Data'!$B$7:$R$2843,11,0)</f>
        <v>15.7666</v>
      </c>
      <c r="G24" s="66">
        <f t="shared" si="1"/>
        <v>30</v>
      </c>
      <c r="H24" s="65">
        <f>VLOOKUP($A24,'Return Data'!$B$7:$R$2843,12,0)</f>
        <v>30.522200000000002</v>
      </c>
      <c r="I24" s="66">
        <f t="shared" si="2"/>
        <v>28</v>
      </c>
      <c r="J24" s="65">
        <f>VLOOKUP($A24,'Return Data'!$B$7:$R$2843,13,0)</f>
        <v>52.693399999999997</v>
      </c>
      <c r="K24" s="66">
        <f t="shared" si="3"/>
        <v>28</v>
      </c>
      <c r="L24" s="65">
        <f>VLOOKUP($A24,'Return Data'!$B$7:$R$2843,17,0)</f>
        <v>25.45</v>
      </c>
      <c r="M24" s="66">
        <f t="shared" si="4"/>
        <v>25</v>
      </c>
      <c r="N24" s="65">
        <f>VLOOKUP($A24,'Return Data'!$B$7:$R$2843,14,0)</f>
        <v>16.5764</v>
      </c>
      <c r="O24" s="66">
        <f t="shared" si="5"/>
        <v>19</v>
      </c>
      <c r="P24" s="65">
        <f>VLOOKUP($A24,'Return Data'!$B$7:$R$2843,15,0)</f>
        <v>16.152000000000001</v>
      </c>
      <c r="Q24" s="66">
        <f t="shared" si="7"/>
        <v>15</v>
      </c>
      <c r="R24" s="65">
        <f>VLOOKUP($A24,'Return Data'!$B$7:$R$2843,16,0)</f>
        <v>18.277799999999999</v>
      </c>
      <c r="S24" s="67">
        <f t="shared" si="6"/>
        <v>13</v>
      </c>
    </row>
    <row r="25" spans="1:19" x14ac:dyDescent="0.3">
      <c r="A25" s="63" t="s">
        <v>1823</v>
      </c>
      <c r="B25" s="64">
        <f>VLOOKUP($A25,'Return Data'!$B$7:$R$2843,3,0)</f>
        <v>44452</v>
      </c>
      <c r="C25" s="65">
        <f>VLOOKUP($A25,'Return Data'!$B$7:$R$2843,4,0)</f>
        <v>126.11499999999999</v>
      </c>
      <c r="D25" s="65">
        <f>VLOOKUP($A25,'Return Data'!$B$7:$R$2843,10,0)</f>
        <v>7.6727999999999996</v>
      </c>
      <c r="E25" s="66">
        <f t="shared" si="0"/>
        <v>32</v>
      </c>
      <c r="F25" s="65">
        <f>VLOOKUP($A25,'Return Data'!$B$7:$R$2843,11,0)</f>
        <v>16.760200000000001</v>
      </c>
      <c r="G25" s="66">
        <f t="shared" si="1"/>
        <v>26</v>
      </c>
      <c r="H25" s="65">
        <f>VLOOKUP($A25,'Return Data'!$B$7:$R$2843,12,0)</f>
        <v>29.363299999999999</v>
      </c>
      <c r="I25" s="66">
        <f t="shared" si="2"/>
        <v>30</v>
      </c>
      <c r="J25" s="65">
        <f>VLOOKUP($A25,'Return Data'!$B$7:$R$2843,13,0)</f>
        <v>48.992899999999999</v>
      </c>
      <c r="K25" s="66">
        <f t="shared" si="3"/>
        <v>29</v>
      </c>
      <c r="L25" s="65">
        <f>VLOOKUP($A25,'Return Data'!$B$7:$R$2843,17,0)</f>
        <v>24.362100000000002</v>
      </c>
      <c r="M25" s="66">
        <f t="shared" si="4"/>
        <v>26</v>
      </c>
      <c r="N25" s="65">
        <f>VLOOKUP($A25,'Return Data'!$B$7:$R$2843,14,0)</f>
        <v>13.520200000000001</v>
      </c>
      <c r="O25" s="66">
        <f t="shared" si="5"/>
        <v>26</v>
      </c>
      <c r="P25" s="65">
        <f>VLOOKUP($A25,'Return Data'!$B$7:$R$2843,15,0)</f>
        <v>13.1027</v>
      </c>
      <c r="Q25" s="66">
        <f t="shared" si="7"/>
        <v>24</v>
      </c>
      <c r="R25" s="65">
        <f>VLOOKUP($A25,'Return Data'!$B$7:$R$2843,16,0)</f>
        <v>14.7645</v>
      </c>
      <c r="S25" s="67">
        <f t="shared" si="6"/>
        <v>30</v>
      </c>
    </row>
    <row r="26" spans="1:19" x14ac:dyDescent="0.3">
      <c r="A26" s="63" t="s">
        <v>1826</v>
      </c>
      <c r="B26" s="64">
        <f>VLOOKUP($A26,'Return Data'!$B$7:$R$2843,3,0)</f>
        <v>44452</v>
      </c>
      <c r="C26" s="65">
        <f>VLOOKUP($A26,'Return Data'!$B$7:$R$2843,4,0)</f>
        <v>71.578299999999999</v>
      </c>
      <c r="D26" s="65">
        <f>VLOOKUP($A26,'Return Data'!$B$7:$R$2843,10,0)</f>
        <v>10.3767</v>
      </c>
      <c r="E26" s="66">
        <f t="shared" si="0"/>
        <v>24</v>
      </c>
      <c r="F26" s="65">
        <f>VLOOKUP($A26,'Return Data'!$B$7:$R$2843,11,0)</f>
        <v>16.736000000000001</v>
      </c>
      <c r="G26" s="66">
        <f t="shared" si="1"/>
        <v>29</v>
      </c>
      <c r="H26" s="65">
        <f>VLOOKUP($A26,'Return Data'!$B$7:$R$2843,12,0)</f>
        <v>24.863399999999999</v>
      </c>
      <c r="I26" s="66">
        <f t="shared" si="2"/>
        <v>33</v>
      </c>
      <c r="J26" s="65">
        <f>VLOOKUP($A26,'Return Data'!$B$7:$R$2843,13,0)</f>
        <v>45.808900000000001</v>
      </c>
      <c r="K26" s="66">
        <f t="shared" si="3"/>
        <v>32</v>
      </c>
      <c r="L26" s="65">
        <f>VLOOKUP($A26,'Return Data'!$B$7:$R$2843,17,0)</f>
        <v>21.3306</v>
      </c>
      <c r="M26" s="66">
        <f t="shared" si="4"/>
        <v>30</v>
      </c>
      <c r="N26" s="65">
        <f>VLOOKUP($A26,'Return Data'!$B$7:$R$2843,14,0)</f>
        <v>14.008900000000001</v>
      </c>
      <c r="O26" s="66">
        <f t="shared" si="5"/>
        <v>24</v>
      </c>
      <c r="P26" s="65">
        <f>VLOOKUP($A26,'Return Data'!$B$7:$R$2843,15,0)</f>
        <v>11.7967</v>
      </c>
      <c r="Q26" s="66">
        <f t="shared" si="7"/>
        <v>26</v>
      </c>
      <c r="R26" s="65">
        <f>VLOOKUP($A26,'Return Data'!$B$7:$R$2843,16,0)</f>
        <v>11.629099999999999</v>
      </c>
      <c r="S26" s="67">
        <f t="shared" si="6"/>
        <v>33</v>
      </c>
    </row>
    <row r="27" spans="1:19" x14ac:dyDescent="0.3">
      <c r="A27" s="63" t="s">
        <v>1269</v>
      </c>
      <c r="B27" s="64">
        <f>VLOOKUP($A27,'Return Data'!$B$7:$R$2843,3,0)</f>
        <v>44452</v>
      </c>
      <c r="C27" s="65">
        <f>VLOOKUP($A27,'Return Data'!$B$7:$R$2843,4,0)</f>
        <v>21.790900000000001</v>
      </c>
      <c r="D27" s="65">
        <f>VLOOKUP($A27,'Return Data'!$B$7:$R$2843,10,0)</f>
        <v>12.040699999999999</v>
      </c>
      <c r="E27" s="66">
        <f t="shared" si="0"/>
        <v>15</v>
      </c>
      <c r="F27" s="65">
        <f>VLOOKUP($A27,'Return Data'!$B$7:$R$2843,11,0)</f>
        <v>27.703299999999999</v>
      </c>
      <c r="G27" s="66">
        <f t="shared" si="1"/>
        <v>4</v>
      </c>
      <c r="H27" s="65">
        <f>VLOOKUP($A27,'Return Data'!$B$7:$R$2843,12,0)</f>
        <v>51.607900000000001</v>
      </c>
      <c r="I27" s="66">
        <f t="shared" si="2"/>
        <v>2</v>
      </c>
      <c r="J27" s="65">
        <f>VLOOKUP($A27,'Return Data'!$B$7:$R$2843,13,0)</f>
        <v>77.979299999999995</v>
      </c>
      <c r="K27" s="66">
        <f t="shared" si="3"/>
        <v>2</v>
      </c>
      <c r="L27" s="65">
        <f>VLOOKUP($A27,'Return Data'!$B$7:$R$2843,17,0)</f>
        <v>40.2971</v>
      </c>
      <c r="M27" s="66">
        <f t="shared" si="4"/>
        <v>4</v>
      </c>
      <c r="N27" s="65">
        <f>VLOOKUP($A27,'Return Data'!$B$7:$R$2843,14,0)</f>
        <v>24.7621</v>
      </c>
      <c r="O27" s="66">
        <f t="shared" si="5"/>
        <v>4</v>
      </c>
      <c r="P27" s="65"/>
      <c r="Q27" s="66"/>
      <c r="R27" s="65">
        <f>VLOOKUP($A27,'Return Data'!$B$7:$R$2843,16,0)</f>
        <v>19.6328</v>
      </c>
      <c r="S27" s="67">
        <f t="shared" si="6"/>
        <v>8</v>
      </c>
    </row>
    <row r="28" spans="1:19" x14ac:dyDescent="0.3">
      <c r="A28" s="63" t="s">
        <v>1819</v>
      </c>
      <c r="B28" s="64">
        <f>VLOOKUP($A28,'Return Data'!$B$7:$R$2843,3,0)</f>
        <v>44452</v>
      </c>
      <c r="C28" s="65">
        <f>VLOOKUP($A28,'Return Data'!$B$7:$R$2843,4,0)</f>
        <v>38.697200000000002</v>
      </c>
      <c r="D28" s="65">
        <f>VLOOKUP($A28,'Return Data'!$B$7:$R$2843,10,0)</f>
        <v>9.0517000000000003</v>
      </c>
      <c r="E28" s="66">
        <f t="shared" si="0"/>
        <v>30</v>
      </c>
      <c r="F28" s="65">
        <f>VLOOKUP($A28,'Return Data'!$B$7:$R$2843,11,0)</f>
        <v>11.691800000000001</v>
      </c>
      <c r="G28" s="66">
        <f t="shared" si="1"/>
        <v>34</v>
      </c>
      <c r="H28" s="65">
        <f>VLOOKUP($A28,'Return Data'!$B$7:$R$2843,12,0)</f>
        <v>25.408999999999999</v>
      </c>
      <c r="I28" s="66">
        <f t="shared" si="2"/>
        <v>32</v>
      </c>
      <c r="J28" s="65">
        <f>VLOOKUP($A28,'Return Data'!$B$7:$R$2843,13,0)</f>
        <v>41.716799999999999</v>
      </c>
      <c r="K28" s="66">
        <f t="shared" si="3"/>
        <v>34</v>
      </c>
      <c r="L28" s="65">
        <f>VLOOKUP($A28,'Return Data'!$B$7:$R$2843,17,0)</f>
        <v>20.750399999999999</v>
      </c>
      <c r="M28" s="66">
        <f t="shared" si="4"/>
        <v>31</v>
      </c>
      <c r="N28" s="65">
        <f>VLOOKUP($A28,'Return Data'!$B$7:$R$2843,14,0)</f>
        <v>12.0085</v>
      </c>
      <c r="O28" s="66">
        <f t="shared" si="5"/>
        <v>28</v>
      </c>
      <c r="P28" s="65">
        <f>VLOOKUP($A28,'Return Data'!$B$7:$R$2843,15,0)</f>
        <v>13.6256</v>
      </c>
      <c r="Q28" s="66">
        <f t="shared" si="7"/>
        <v>23</v>
      </c>
      <c r="R28" s="65">
        <f>VLOOKUP($A28,'Return Data'!$B$7:$R$2843,16,0)</f>
        <v>20.113800000000001</v>
      </c>
      <c r="S28" s="67">
        <f t="shared" si="6"/>
        <v>7</v>
      </c>
    </row>
    <row r="29" spans="1:19" x14ac:dyDescent="0.3">
      <c r="A29" s="63" t="s">
        <v>2015</v>
      </c>
      <c r="B29" s="64">
        <f>VLOOKUP($A29,'Return Data'!$B$7:$R$2843,3,0)</f>
        <v>44452</v>
      </c>
      <c r="C29" s="65">
        <f>VLOOKUP($A29,'Return Data'!$B$7:$R$2843,4,0)</f>
        <v>16.787600000000001</v>
      </c>
      <c r="D29" s="65">
        <f>VLOOKUP($A29,'Return Data'!$B$7:$R$2843,10,0)</f>
        <v>11.425599999999999</v>
      </c>
      <c r="E29" s="66">
        <f t="shared" si="0"/>
        <v>17</v>
      </c>
      <c r="F29" s="65">
        <f>VLOOKUP($A29,'Return Data'!$B$7:$R$2843,11,0)</f>
        <v>20.2912</v>
      </c>
      <c r="G29" s="66">
        <f t="shared" si="1"/>
        <v>18</v>
      </c>
      <c r="H29" s="65">
        <f>VLOOKUP($A29,'Return Data'!$B$7:$R$2843,12,0)</f>
        <v>35.759399999999999</v>
      </c>
      <c r="I29" s="66">
        <f t="shared" si="2"/>
        <v>21</v>
      </c>
      <c r="J29" s="65">
        <f>VLOOKUP($A29,'Return Data'!$B$7:$R$2843,13,0)</f>
        <v>56.047600000000003</v>
      </c>
      <c r="K29" s="66">
        <f t="shared" si="3"/>
        <v>25</v>
      </c>
      <c r="L29" s="65">
        <f>VLOOKUP($A29,'Return Data'!$B$7:$R$2843,17,0)</f>
        <v>26.5152</v>
      </c>
      <c r="M29" s="66">
        <f t="shared" si="4"/>
        <v>23</v>
      </c>
      <c r="N29" s="65"/>
      <c r="O29" s="66"/>
      <c r="P29" s="65"/>
      <c r="Q29" s="66"/>
      <c r="R29" s="65">
        <f>VLOOKUP($A29,'Return Data'!$B$7:$R$2843,16,0)</f>
        <v>17.671700000000001</v>
      </c>
      <c r="S29" s="67">
        <f t="shared" si="6"/>
        <v>17</v>
      </c>
    </row>
    <row r="30" spans="1:19" x14ac:dyDescent="0.3">
      <c r="A30" s="63" t="s">
        <v>1272</v>
      </c>
      <c r="B30" s="64">
        <f>VLOOKUP($A30,'Return Data'!$B$7:$R$2843,3,0)</f>
        <v>44452</v>
      </c>
      <c r="C30" s="65">
        <f>VLOOKUP($A30,'Return Data'!$B$7:$R$2843,4,0)</f>
        <v>151.35310000000001</v>
      </c>
      <c r="D30" s="65">
        <f>VLOOKUP($A30,'Return Data'!$B$7:$R$2843,10,0)</f>
        <v>14.4267</v>
      </c>
      <c r="E30" s="66">
        <f t="shared" si="0"/>
        <v>8</v>
      </c>
      <c r="F30" s="65">
        <f>VLOOKUP($A30,'Return Data'!$B$7:$R$2843,11,0)</f>
        <v>21.520700000000001</v>
      </c>
      <c r="G30" s="66">
        <f t="shared" si="1"/>
        <v>15</v>
      </c>
      <c r="H30" s="65">
        <f>VLOOKUP($A30,'Return Data'!$B$7:$R$2843,12,0)</f>
        <v>48.772500000000001</v>
      </c>
      <c r="I30" s="66">
        <f t="shared" si="2"/>
        <v>3</v>
      </c>
      <c r="J30" s="65">
        <f>VLOOKUP($A30,'Return Data'!$B$7:$R$2843,13,0)</f>
        <v>75.752300000000005</v>
      </c>
      <c r="K30" s="66">
        <f t="shared" si="3"/>
        <v>4</v>
      </c>
      <c r="L30" s="65">
        <f>VLOOKUP($A30,'Return Data'!$B$7:$R$2843,17,0)</f>
        <v>26.656700000000001</v>
      </c>
      <c r="M30" s="66">
        <f t="shared" si="4"/>
        <v>21</v>
      </c>
      <c r="N30" s="65">
        <f>VLOOKUP($A30,'Return Data'!$B$7:$R$2843,14,0)</f>
        <v>15.0611</v>
      </c>
      <c r="O30" s="66">
        <f t="shared" si="5"/>
        <v>21</v>
      </c>
      <c r="P30" s="65">
        <f>VLOOKUP($A30,'Return Data'!$B$7:$R$2843,15,0)</f>
        <v>14.1767</v>
      </c>
      <c r="Q30" s="66">
        <f t="shared" si="7"/>
        <v>21</v>
      </c>
      <c r="R30" s="65">
        <f>VLOOKUP($A30,'Return Data'!$B$7:$R$2843,16,0)</f>
        <v>15.045999999999999</v>
      </c>
      <c r="S30" s="67">
        <f t="shared" si="6"/>
        <v>29</v>
      </c>
    </row>
    <row r="31" spans="1:19" x14ac:dyDescent="0.3">
      <c r="A31" s="63" t="s">
        <v>1781</v>
      </c>
      <c r="B31" s="64">
        <f>VLOOKUP($A31,'Return Data'!$B$7:$R$2843,3,0)</f>
        <v>44452</v>
      </c>
      <c r="C31" s="65">
        <f>VLOOKUP($A31,'Return Data'!$B$7:$R$2843,4,0)</f>
        <v>51.679400000000001</v>
      </c>
      <c r="D31" s="65">
        <f>VLOOKUP($A31,'Return Data'!$B$7:$R$2843,10,0)</f>
        <v>16.249500000000001</v>
      </c>
      <c r="E31" s="66">
        <f t="shared" si="0"/>
        <v>1</v>
      </c>
      <c r="F31" s="65">
        <f>VLOOKUP($A31,'Return Data'!$B$7:$R$2843,11,0)</f>
        <v>29.354399999999998</v>
      </c>
      <c r="G31" s="66">
        <f t="shared" si="1"/>
        <v>2</v>
      </c>
      <c r="H31" s="65">
        <f>VLOOKUP($A31,'Return Data'!$B$7:$R$2843,12,0)</f>
        <v>42.967700000000001</v>
      </c>
      <c r="I31" s="66">
        <f t="shared" si="2"/>
        <v>8</v>
      </c>
      <c r="J31" s="65">
        <f>VLOOKUP($A31,'Return Data'!$B$7:$R$2843,13,0)</f>
        <v>63.5077</v>
      </c>
      <c r="K31" s="66">
        <f t="shared" si="3"/>
        <v>15</v>
      </c>
      <c r="L31" s="65">
        <f>VLOOKUP($A31,'Return Data'!$B$7:$R$2843,17,0)</f>
        <v>40.486899999999999</v>
      </c>
      <c r="M31" s="66">
        <f t="shared" si="4"/>
        <v>3</v>
      </c>
      <c r="N31" s="65">
        <f>VLOOKUP($A31,'Return Data'!$B$7:$R$2843,14,0)</f>
        <v>25.903500000000001</v>
      </c>
      <c r="O31" s="66">
        <f t="shared" si="5"/>
        <v>3</v>
      </c>
      <c r="P31" s="65">
        <f>VLOOKUP($A31,'Return Data'!$B$7:$R$2843,15,0)</f>
        <v>22.722000000000001</v>
      </c>
      <c r="Q31" s="66">
        <f t="shared" si="7"/>
        <v>2</v>
      </c>
      <c r="R31" s="65">
        <f>VLOOKUP($A31,'Return Data'!$B$7:$R$2843,16,0)</f>
        <v>21.879799999999999</v>
      </c>
      <c r="S31" s="67">
        <f t="shared" si="6"/>
        <v>3</v>
      </c>
    </row>
    <row r="32" spans="1:19" x14ac:dyDescent="0.3">
      <c r="A32" s="63" t="s">
        <v>1810</v>
      </c>
      <c r="B32" s="64">
        <f>VLOOKUP($A32,'Return Data'!$B$7:$R$2843,3,0)</f>
        <v>44452</v>
      </c>
      <c r="C32" s="65">
        <f>VLOOKUP($A32,'Return Data'!$B$7:$R$2843,4,0)</f>
        <v>29.28</v>
      </c>
      <c r="D32" s="65">
        <f>VLOOKUP($A32,'Return Data'!$B$7:$R$2843,10,0)</f>
        <v>15.049099999999999</v>
      </c>
      <c r="E32" s="66">
        <f t="shared" si="0"/>
        <v>4</v>
      </c>
      <c r="F32" s="65">
        <f>VLOOKUP($A32,'Return Data'!$B$7:$R$2843,11,0)</f>
        <v>29.2715</v>
      </c>
      <c r="G32" s="66">
        <f t="shared" si="1"/>
        <v>3</v>
      </c>
      <c r="H32" s="65">
        <f>VLOOKUP($A32,'Return Data'!$B$7:$R$2843,12,0)</f>
        <v>48.403399999999998</v>
      </c>
      <c r="I32" s="66">
        <f t="shared" si="2"/>
        <v>4</v>
      </c>
      <c r="J32" s="65">
        <f>VLOOKUP($A32,'Return Data'!$B$7:$R$2843,13,0)</f>
        <v>76.811599999999999</v>
      </c>
      <c r="K32" s="66">
        <f t="shared" si="3"/>
        <v>3</v>
      </c>
      <c r="L32" s="65">
        <f>VLOOKUP($A32,'Return Data'!$B$7:$R$2843,17,0)</f>
        <v>47.576099999999997</v>
      </c>
      <c r="M32" s="66">
        <f t="shared" si="4"/>
        <v>2</v>
      </c>
      <c r="N32" s="65">
        <f>VLOOKUP($A32,'Return Data'!$B$7:$R$2843,14,0)</f>
        <v>28.315899999999999</v>
      </c>
      <c r="O32" s="66">
        <f t="shared" si="5"/>
        <v>2</v>
      </c>
      <c r="P32" s="65">
        <f>VLOOKUP($A32,'Return Data'!$B$7:$R$2843,15,0)</f>
        <v>21.426600000000001</v>
      </c>
      <c r="Q32" s="66">
        <f t="shared" si="7"/>
        <v>3</v>
      </c>
      <c r="R32" s="65">
        <f>VLOOKUP($A32,'Return Data'!$B$7:$R$2843,16,0)</f>
        <v>17.870200000000001</v>
      </c>
      <c r="S32" s="67">
        <f t="shared" si="6"/>
        <v>16</v>
      </c>
    </row>
    <row r="33" spans="1:19" x14ac:dyDescent="0.3">
      <c r="A33" s="63" t="s">
        <v>1274</v>
      </c>
      <c r="B33" s="64">
        <f>VLOOKUP($A33,'Return Data'!$B$7:$R$2843,3,0)</f>
        <v>44452</v>
      </c>
      <c r="C33" s="65">
        <f>VLOOKUP($A33,'Return Data'!$B$7:$R$2843,4,0)</f>
        <v>244.72</v>
      </c>
      <c r="D33" s="65">
        <f>VLOOKUP($A33,'Return Data'!$B$7:$R$2843,10,0)</f>
        <v>14.515700000000001</v>
      </c>
      <c r="E33" s="66">
        <f t="shared" si="0"/>
        <v>7</v>
      </c>
      <c r="F33" s="65">
        <f>VLOOKUP($A33,'Return Data'!$B$7:$R$2843,11,0)</f>
        <v>25.529599999999999</v>
      </c>
      <c r="G33" s="66">
        <f t="shared" si="1"/>
        <v>5</v>
      </c>
      <c r="H33" s="65">
        <f>VLOOKUP($A33,'Return Data'!$B$7:$R$2843,12,0)</f>
        <v>45.502099999999999</v>
      </c>
      <c r="I33" s="66">
        <f t="shared" si="2"/>
        <v>5</v>
      </c>
      <c r="J33" s="65">
        <f>VLOOKUP($A33,'Return Data'!$B$7:$R$2843,13,0)</f>
        <v>67.765799999999999</v>
      </c>
      <c r="K33" s="66">
        <f t="shared" si="3"/>
        <v>9</v>
      </c>
      <c r="L33" s="65">
        <f>VLOOKUP($A33,'Return Data'!$B$7:$R$2843,17,0)</f>
        <v>32.907800000000002</v>
      </c>
      <c r="M33" s="66">
        <f t="shared" si="4"/>
        <v>11</v>
      </c>
      <c r="N33" s="65">
        <f>VLOOKUP($A33,'Return Data'!$B$7:$R$2843,14,0)</f>
        <v>17.381</v>
      </c>
      <c r="O33" s="66">
        <f t="shared" si="5"/>
        <v>18</v>
      </c>
      <c r="P33" s="65">
        <f>VLOOKUP($A33,'Return Data'!$B$7:$R$2843,15,0)</f>
        <v>17.129000000000001</v>
      </c>
      <c r="Q33" s="66">
        <f t="shared" si="7"/>
        <v>9</v>
      </c>
      <c r="R33" s="65">
        <f>VLOOKUP($A33,'Return Data'!$B$7:$R$2843,16,0)</f>
        <v>17.9377</v>
      </c>
      <c r="S33" s="67">
        <f t="shared" si="6"/>
        <v>15</v>
      </c>
    </row>
    <row r="34" spans="1:19" x14ac:dyDescent="0.3">
      <c r="A34" s="63" t="s">
        <v>1276</v>
      </c>
      <c r="B34" s="64">
        <f>VLOOKUP($A34,'Return Data'!$B$7:$R$2843,3,0)</f>
        <v>44452</v>
      </c>
      <c r="C34" s="65">
        <f>VLOOKUP($A34,'Return Data'!$B$7:$R$2843,4,0)</f>
        <v>415.21870000000001</v>
      </c>
      <c r="D34" s="65">
        <f>VLOOKUP($A34,'Return Data'!$B$7:$R$2843,10,0)</f>
        <v>10.8614</v>
      </c>
      <c r="E34" s="66">
        <f t="shared" si="0"/>
        <v>21</v>
      </c>
      <c r="F34" s="65">
        <f>VLOOKUP($A34,'Return Data'!$B$7:$R$2843,11,0)</f>
        <v>36.506700000000002</v>
      </c>
      <c r="G34" s="66">
        <f t="shared" si="1"/>
        <v>1</v>
      </c>
      <c r="H34" s="65">
        <f>VLOOKUP($A34,'Return Data'!$B$7:$R$2843,12,0)</f>
        <v>59.057299999999998</v>
      </c>
      <c r="I34" s="66">
        <f t="shared" si="2"/>
        <v>1</v>
      </c>
      <c r="J34" s="65">
        <f>VLOOKUP($A34,'Return Data'!$B$7:$R$2843,13,0)</f>
        <v>86.054299999999998</v>
      </c>
      <c r="K34" s="66">
        <f t="shared" si="3"/>
        <v>1</v>
      </c>
      <c r="L34" s="65">
        <f>VLOOKUP($A34,'Return Data'!$B$7:$R$2843,17,0)</f>
        <v>54.508600000000001</v>
      </c>
      <c r="M34" s="66">
        <f t="shared" si="4"/>
        <v>1</v>
      </c>
      <c r="N34" s="65">
        <f>VLOOKUP($A34,'Return Data'!$B$7:$R$2843,14,0)</f>
        <v>30.519100000000002</v>
      </c>
      <c r="O34" s="66">
        <f t="shared" si="5"/>
        <v>1</v>
      </c>
      <c r="P34" s="65">
        <f>VLOOKUP($A34,'Return Data'!$B$7:$R$2843,15,0)</f>
        <v>24.437100000000001</v>
      </c>
      <c r="Q34" s="66">
        <f t="shared" si="7"/>
        <v>1</v>
      </c>
      <c r="R34" s="65">
        <f>VLOOKUP($A34,'Return Data'!$B$7:$R$2843,16,0)</f>
        <v>21.98</v>
      </c>
      <c r="S34" s="67">
        <f t="shared" si="6"/>
        <v>2</v>
      </c>
    </row>
    <row r="35" spans="1:19" x14ac:dyDescent="0.3">
      <c r="A35" s="63" t="s">
        <v>1812</v>
      </c>
      <c r="B35" s="64">
        <f>VLOOKUP($A35,'Return Data'!$B$7:$R$2843,3,0)</f>
        <v>44452</v>
      </c>
      <c r="C35" s="65">
        <f>VLOOKUP($A35,'Return Data'!$B$7:$R$2843,4,0)</f>
        <v>81.295400000000001</v>
      </c>
      <c r="D35" s="65">
        <f>VLOOKUP($A35,'Return Data'!$B$7:$R$2843,10,0)</f>
        <v>9.9125999999999994</v>
      </c>
      <c r="E35" s="66">
        <f t="shared" si="0"/>
        <v>27</v>
      </c>
      <c r="F35" s="65">
        <f>VLOOKUP($A35,'Return Data'!$B$7:$R$2843,11,0)</f>
        <v>17.633900000000001</v>
      </c>
      <c r="G35" s="66">
        <f t="shared" si="1"/>
        <v>25</v>
      </c>
      <c r="H35" s="65">
        <f>VLOOKUP($A35,'Return Data'!$B$7:$R$2843,12,0)</f>
        <v>34.366100000000003</v>
      </c>
      <c r="I35" s="66">
        <f t="shared" si="2"/>
        <v>24</v>
      </c>
      <c r="J35" s="65">
        <f>VLOOKUP($A35,'Return Data'!$B$7:$R$2843,13,0)</f>
        <v>61.696899999999999</v>
      </c>
      <c r="K35" s="66">
        <f t="shared" si="3"/>
        <v>20</v>
      </c>
      <c r="L35" s="65">
        <f>VLOOKUP($A35,'Return Data'!$B$7:$R$2843,17,0)</f>
        <v>26.3842</v>
      </c>
      <c r="M35" s="66">
        <f t="shared" si="4"/>
        <v>24</v>
      </c>
      <c r="N35" s="65">
        <f>VLOOKUP($A35,'Return Data'!$B$7:$R$2843,14,0)</f>
        <v>17.4955</v>
      </c>
      <c r="O35" s="66">
        <f t="shared" si="5"/>
        <v>17</v>
      </c>
      <c r="P35" s="65">
        <f>VLOOKUP($A35,'Return Data'!$B$7:$R$2843,15,0)</f>
        <v>16.204799999999999</v>
      </c>
      <c r="Q35" s="66">
        <f t="shared" si="7"/>
        <v>14</v>
      </c>
      <c r="R35" s="65">
        <f>VLOOKUP($A35,'Return Data'!$B$7:$R$2843,16,0)</f>
        <v>18.180700000000002</v>
      </c>
      <c r="S35" s="67">
        <f t="shared" si="6"/>
        <v>14</v>
      </c>
    </row>
    <row r="36" spans="1:19" x14ac:dyDescent="0.3">
      <c r="A36" s="63" t="s">
        <v>1814</v>
      </c>
      <c r="B36" s="64">
        <f>VLOOKUP($A36,'Return Data'!$B$7:$R$2843,3,0)</f>
        <v>44452</v>
      </c>
      <c r="C36" s="65">
        <f>VLOOKUP($A36,'Return Data'!$B$7:$R$2843,4,0)</f>
        <v>15.3302</v>
      </c>
      <c r="D36" s="65">
        <f>VLOOKUP($A36,'Return Data'!$B$7:$R$2843,10,0)</f>
        <v>9.8876000000000008</v>
      </c>
      <c r="E36" s="66">
        <f t="shared" si="0"/>
        <v>28</v>
      </c>
      <c r="F36" s="65">
        <f>VLOOKUP($A36,'Return Data'!$B$7:$R$2843,11,0)</f>
        <v>15.366099999999999</v>
      </c>
      <c r="G36" s="66">
        <f t="shared" si="1"/>
        <v>31</v>
      </c>
      <c r="H36" s="65">
        <f>VLOOKUP($A36,'Return Data'!$B$7:$R$2843,12,0)</f>
        <v>24.0017</v>
      </c>
      <c r="I36" s="66">
        <f t="shared" si="2"/>
        <v>34</v>
      </c>
      <c r="J36" s="65">
        <f>VLOOKUP($A36,'Return Data'!$B$7:$R$2843,13,0)</f>
        <v>42.715400000000002</v>
      </c>
      <c r="K36" s="66">
        <f t="shared" si="3"/>
        <v>33</v>
      </c>
      <c r="L36" s="65">
        <f>VLOOKUP($A36,'Return Data'!$B$7:$R$2843,17,0)</f>
        <v>22.3141</v>
      </c>
      <c r="M36" s="66">
        <f t="shared" si="4"/>
        <v>28</v>
      </c>
      <c r="N36" s="65"/>
      <c r="O36" s="66"/>
      <c r="P36" s="65"/>
      <c r="Q36" s="66"/>
      <c r="R36" s="65">
        <f>VLOOKUP($A36,'Return Data'!$B$7:$R$2843,16,0)</f>
        <v>15.5182</v>
      </c>
      <c r="S36" s="67">
        <f t="shared" si="6"/>
        <v>27</v>
      </c>
    </row>
    <row r="37" spans="1:19" x14ac:dyDescent="0.3">
      <c r="A37" s="63" t="s">
        <v>1277</v>
      </c>
      <c r="B37" s="64">
        <f>VLOOKUP($A37,'Return Data'!$B$7:$R$2843,3,0)</f>
        <v>44452</v>
      </c>
      <c r="C37" s="65">
        <f>VLOOKUP($A37,'Return Data'!$B$7:$R$2843,4,0)</f>
        <v>16.7883</v>
      </c>
      <c r="D37" s="65">
        <f>VLOOKUP($A37,'Return Data'!$B$7:$R$2843,10,0)</f>
        <v>10.680199999999999</v>
      </c>
      <c r="E37" s="66">
        <f t="shared" si="0"/>
        <v>23</v>
      </c>
      <c r="F37" s="65">
        <f>VLOOKUP($A37,'Return Data'!$B$7:$R$2843,11,0)</f>
        <v>20.335000000000001</v>
      </c>
      <c r="G37" s="66">
        <f t="shared" si="1"/>
        <v>17</v>
      </c>
      <c r="H37" s="65">
        <f>VLOOKUP($A37,'Return Data'!$B$7:$R$2843,12,0)</f>
        <v>39.523499999999999</v>
      </c>
      <c r="I37" s="66">
        <f t="shared" si="2"/>
        <v>12</v>
      </c>
      <c r="J37" s="65">
        <f>VLOOKUP($A37,'Return Data'!$B$7:$R$2843,13,0)</f>
        <v>62.057000000000002</v>
      </c>
      <c r="K37" s="66">
        <f t="shared" si="3"/>
        <v>17</v>
      </c>
      <c r="L37" s="65"/>
      <c r="M37" s="66"/>
      <c r="N37" s="65"/>
      <c r="O37" s="66"/>
      <c r="P37" s="65"/>
      <c r="Q37" s="66"/>
      <c r="R37" s="65">
        <f>VLOOKUP($A37,'Return Data'!$B$7:$R$2843,16,0)</f>
        <v>29.206299999999999</v>
      </c>
      <c r="S37" s="67">
        <f t="shared" si="6"/>
        <v>1</v>
      </c>
    </row>
    <row r="38" spans="1:19" x14ac:dyDescent="0.3">
      <c r="A38" s="102" t="s">
        <v>1792</v>
      </c>
      <c r="B38" s="64">
        <f>VLOOKUP($A38,'Return Data'!$B$7:$R$2843,3,0)</f>
        <v>44452</v>
      </c>
      <c r="C38" s="65">
        <f>VLOOKUP($A38,'Return Data'!$B$7:$R$2843,4,0)</f>
        <v>16.979800000000001</v>
      </c>
      <c r="D38" s="65">
        <f>VLOOKUP($A38,'Return Data'!$B$7:$R$2843,10,0)</f>
        <v>11.250299999999999</v>
      </c>
      <c r="E38" s="66">
        <f t="shared" si="0"/>
        <v>18</v>
      </c>
      <c r="F38" s="65">
        <f>VLOOKUP($A38,'Return Data'!$B$7:$R$2843,11,0)</f>
        <v>18.964500000000001</v>
      </c>
      <c r="G38" s="66">
        <f t="shared" si="1"/>
        <v>22</v>
      </c>
      <c r="H38" s="65">
        <f>VLOOKUP($A38,'Return Data'!$B$7:$R$2843,12,0)</f>
        <v>30.029699999999998</v>
      </c>
      <c r="I38" s="66">
        <f t="shared" si="2"/>
        <v>29</v>
      </c>
      <c r="J38" s="65">
        <f>VLOOKUP($A38,'Return Data'!$B$7:$R$2843,13,0)</f>
        <v>48.804600000000001</v>
      </c>
      <c r="K38" s="66">
        <f t="shared" si="3"/>
        <v>30</v>
      </c>
      <c r="L38" s="65">
        <f>VLOOKUP($A38,'Return Data'!$B$7:$R$2843,17,0)</f>
        <v>28.0855</v>
      </c>
      <c r="M38" s="66">
        <f t="shared" si="4"/>
        <v>20</v>
      </c>
      <c r="N38" s="65"/>
      <c r="O38" s="66"/>
      <c r="P38" s="65"/>
      <c r="Q38" s="66"/>
      <c r="R38" s="65">
        <f>VLOOKUP($A38,'Return Data'!$B$7:$R$2843,16,0)</f>
        <v>19.148399999999999</v>
      </c>
      <c r="S38" s="67">
        <f t="shared" si="6"/>
        <v>10</v>
      </c>
    </row>
    <row r="39" spans="1:19" x14ac:dyDescent="0.3">
      <c r="A39" s="63" t="s">
        <v>1816</v>
      </c>
      <c r="B39" s="64">
        <f>VLOOKUP($A39,'Return Data'!$B$7:$R$2843,3,0)</f>
        <v>44452</v>
      </c>
      <c r="C39" s="65">
        <f>VLOOKUP($A39,'Return Data'!$B$7:$R$2843,4,0)</f>
        <v>154.4</v>
      </c>
      <c r="D39" s="65">
        <f>VLOOKUP($A39,'Return Data'!$B$7:$R$2843,10,0)</f>
        <v>8.7859999999999996</v>
      </c>
      <c r="E39" s="66">
        <f t="shared" si="0"/>
        <v>31</v>
      </c>
      <c r="F39" s="65">
        <f>VLOOKUP($A39,'Return Data'!$B$7:$R$2843,11,0)</f>
        <v>16.7486</v>
      </c>
      <c r="G39" s="66">
        <f t="shared" si="1"/>
        <v>27</v>
      </c>
      <c r="H39" s="65">
        <f>VLOOKUP($A39,'Return Data'!$B$7:$R$2843,12,0)</f>
        <v>28.2179</v>
      </c>
      <c r="I39" s="66">
        <f t="shared" si="2"/>
        <v>31</v>
      </c>
      <c r="J39" s="65">
        <f>VLOOKUP($A39,'Return Data'!$B$7:$R$2843,13,0)</f>
        <v>45.825499999999998</v>
      </c>
      <c r="K39" s="66">
        <f t="shared" si="3"/>
        <v>31</v>
      </c>
      <c r="L39" s="65">
        <f>VLOOKUP($A39,'Return Data'!$B$7:$R$2843,17,0)</f>
        <v>20.1617</v>
      </c>
      <c r="M39" s="66">
        <f t="shared" si="4"/>
        <v>32</v>
      </c>
      <c r="N39" s="65">
        <f>VLOOKUP($A39,'Return Data'!$B$7:$R$2843,14,0)</f>
        <v>8.9753000000000007</v>
      </c>
      <c r="O39" s="66">
        <f t="shared" si="5"/>
        <v>29</v>
      </c>
      <c r="P39" s="65">
        <f>VLOOKUP($A39,'Return Data'!$B$7:$R$2843,15,0)</f>
        <v>9.5202000000000009</v>
      </c>
      <c r="Q39" s="66">
        <f t="shared" si="7"/>
        <v>27</v>
      </c>
      <c r="R39" s="65">
        <f>VLOOKUP($A39,'Return Data'!$B$7:$R$2843,16,0)</f>
        <v>10.6434</v>
      </c>
      <c r="S39" s="67">
        <f t="shared" si="6"/>
        <v>34</v>
      </c>
    </row>
    <row r="40" spans="1:19" x14ac:dyDescent="0.3">
      <c r="A40" s="63" t="s">
        <v>1802</v>
      </c>
      <c r="B40" s="64">
        <f>VLOOKUP($A40,'Return Data'!$B$7:$R$2843,3,0)</f>
        <v>44452</v>
      </c>
      <c r="C40" s="65">
        <f>VLOOKUP($A40,'Return Data'!$B$7:$R$2843,4,0)</f>
        <v>35.74</v>
      </c>
      <c r="D40" s="65">
        <f>VLOOKUP($A40,'Return Data'!$B$7:$R$2843,10,0)</f>
        <v>13.785399999999999</v>
      </c>
      <c r="E40" s="66">
        <f t="shared" si="0"/>
        <v>10</v>
      </c>
      <c r="F40" s="65">
        <f>VLOOKUP($A40,'Return Data'!$B$7:$R$2843,11,0)</f>
        <v>23.156400000000001</v>
      </c>
      <c r="G40" s="66">
        <f t="shared" si="1"/>
        <v>10</v>
      </c>
      <c r="H40" s="65">
        <f>VLOOKUP($A40,'Return Data'!$B$7:$R$2843,12,0)</f>
        <v>40.046999999999997</v>
      </c>
      <c r="I40" s="66">
        <f t="shared" si="2"/>
        <v>11</v>
      </c>
      <c r="J40" s="65">
        <f>VLOOKUP($A40,'Return Data'!$B$7:$R$2843,13,0)</f>
        <v>61.719499999999996</v>
      </c>
      <c r="K40" s="66">
        <f t="shared" si="3"/>
        <v>19</v>
      </c>
      <c r="L40" s="65">
        <f>VLOOKUP($A40,'Return Data'!$B$7:$R$2843,17,0)</f>
        <v>34.128900000000002</v>
      </c>
      <c r="M40" s="66">
        <f t="shared" si="4"/>
        <v>9</v>
      </c>
      <c r="N40" s="65">
        <f>VLOOKUP($A40,'Return Data'!$B$7:$R$2843,14,0)</f>
        <v>20.432500000000001</v>
      </c>
      <c r="O40" s="66">
        <f t="shared" si="5"/>
        <v>9</v>
      </c>
      <c r="P40" s="65">
        <f>VLOOKUP($A40,'Return Data'!$B$7:$R$2843,15,0)</f>
        <v>16.375</v>
      </c>
      <c r="Q40" s="66">
        <f t="shared" si="7"/>
        <v>13</v>
      </c>
      <c r="R40" s="65">
        <f>VLOOKUP($A40,'Return Data'!$B$7:$R$2843,16,0)</f>
        <v>14.6296</v>
      </c>
      <c r="S40" s="67">
        <f t="shared" si="6"/>
        <v>31</v>
      </c>
    </row>
    <row r="41" spans="1:19" x14ac:dyDescent="0.3">
      <c r="A41" s="63" t="s">
        <v>1875</v>
      </c>
      <c r="B41" s="64">
        <f>VLOOKUP($A41,'Return Data'!$B$7:$R$2843,3,0)</f>
        <v>44452</v>
      </c>
      <c r="C41" s="65">
        <f>VLOOKUP($A41,'Return Data'!$B$7:$R$2843,4,0)</f>
        <v>274.40039999999999</v>
      </c>
      <c r="D41" s="65">
        <f>VLOOKUP($A41,'Return Data'!$B$7:$R$2843,10,0)</f>
        <v>14.9278</v>
      </c>
      <c r="E41" s="66">
        <f t="shared" si="0"/>
        <v>6</v>
      </c>
      <c r="F41" s="65">
        <f>VLOOKUP($A41,'Return Data'!$B$7:$R$2843,11,0)</f>
        <v>22.7133</v>
      </c>
      <c r="G41" s="66">
        <f t="shared" si="1"/>
        <v>12</v>
      </c>
      <c r="H41" s="65">
        <f>VLOOKUP($A41,'Return Data'!$B$7:$R$2843,12,0)</f>
        <v>40.279800000000002</v>
      </c>
      <c r="I41" s="66">
        <f t="shared" si="2"/>
        <v>10</v>
      </c>
      <c r="J41" s="65">
        <f>VLOOKUP($A41,'Return Data'!$B$7:$R$2843,13,0)</f>
        <v>71.330799999999996</v>
      </c>
      <c r="K41" s="66">
        <f t="shared" si="3"/>
        <v>5</v>
      </c>
      <c r="L41" s="65">
        <f>VLOOKUP($A41,'Return Data'!$B$7:$R$2843,17,0)</f>
        <v>39.700800000000001</v>
      </c>
      <c r="M41" s="66">
        <f t="shared" si="4"/>
        <v>5</v>
      </c>
      <c r="N41" s="65">
        <f>VLOOKUP($A41,'Return Data'!$B$7:$R$2843,14,0)</f>
        <v>22.5108</v>
      </c>
      <c r="O41" s="66">
        <f t="shared" si="5"/>
        <v>5</v>
      </c>
      <c r="P41" s="65">
        <f>VLOOKUP($A41,'Return Data'!$B$7:$R$2843,15,0)</f>
        <v>19.588899999999999</v>
      </c>
      <c r="Q41" s="66">
        <f t="shared" si="7"/>
        <v>4</v>
      </c>
      <c r="R41" s="65">
        <f>VLOOKUP($A41,'Return Data'!$B$7:$R$2843,16,0)</f>
        <v>18.344899999999999</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11.535547058823528</v>
      </c>
      <c r="E43" s="74"/>
      <c r="F43" s="75">
        <f>AVERAGE(F8:F41)</f>
        <v>20.853400000000001</v>
      </c>
      <c r="G43" s="74"/>
      <c r="H43" s="75">
        <f>AVERAGE(H8:H41)</f>
        <v>37.502394117647064</v>
      </c>
      <c r="I43" s="74"/>
      <c r="J43" s="75">
        <f>AVERAGE(J8:J41)</f>
        <v>61.766405882352942</v>
      </c>
      <c r="K43" s="74"/>
      <c r="L43" s="75">
        <f>AVERAGE(L8:L41)</f>
        <v>30.716562499999998</v>
      </c>
      <c r="M43" s="74"/>
      <c r="N43" s="75">
        <f>AVERAGE(N8:N41)</f>
        <v>18.467327586206892</v>
      </c>
      <c r="O43" s="74"/>
      <c r="P43" s="75">
        <f>AVERAGE(P8:P41)</f>
        <v>16.321470370370371</v>
      </c>
      <c r="Q43" s="74"/>
      <c r="R43" s="75">
        <f>AVERAGE(R8:R41)</f>
        <v>17.700941176470593</v>
      </c>
      <c r="S43" s="76"/>
    </row>
    <row r="44" spans="1:19" x14ac:dyDescent="0.3">
      <c r="A44" s="73" t="s">
        <v>28</v>
      </c>
      <c r="B44" s="74"/>
      <c r="C44" s="74"/>
      <c r="D44" s="75">
        <f>MIN(D8:D41)</f>
        <v>2.2564000000000002</v>
      </c>
      <c r="E44" s="74"/>
      <c r="F44" s="75">
        <f>MIN(F8:F41)</f>
        <v>11.691800000000001</v>
      </c>
      <c r="G44" s="74"/>
      <c r="H44" s="75">
        <f>MIN(H8:H41)</f>
        <v>24.0017</v>
      </c>
      <c r="I44" s="74"/>
      <c r="J44" s="75">
        <f>MIN(J8:J41)</f>
        <v>41.716799999999999</v>
      </c>
      <c r="K44" s="74"/>
      <c r="L44" s="75">
        <f>MIN(L8:L41)</f>
        <v>20.1617</v>
      </c>
      <c r="M44" s="74"/>
      <c r="N44" s="75">
        <f>MIN(N8:N41)</f>
        <v>8.9753000000000007</v>
      </c>
      <c r="O44" s="74"/>
      <c r="P44" s="75">
        <f>MIN(P8:P41)</f>
        <v>9.5202000000000009</v>
      </c>
      <c r="Q44" s="74"/>
      <c r="R44" s="75">
        <f>MIN(R8:R41)</f>
        <v>10.6434</v>
      </c>
      <c r="S44" s="76"/>
    </row>
    <row r="45" spans="1:19" ht="15" thickBot="1" x14ac:dyDescent="0.35">
      <c r="A45" s="77" t="s">
        <v>29</v>
      </c>
      <c r="B45" s="78"/>
      <c r="C45" s="78"/>
      <c r="D45" s="79">
        <f>MAX(D8:D41)</f>
        <v>16.249500000000001</v>
      </c>
      <c r="E45" s="78"/>
      <c r="F45" s="79">
        <f>MAX(F8:F41)</f>
        <v>36.506700000000002</v>
      </c>
      <c r="G45" s="78"/>
      <c r="H45" s="79">
        <f>MAX(H8:H41)</f>
        <v>59.057299999999998</v>
      </c>
      <c r="I45" s="78"/>
      <c r="J45" s="79">
        <f>MAX(J8:J41)</f>
        <v>86.054299999999998</v>
      </c>
      <c r="K45" s="78"/>
      <c r="L45" s="79">
        <f>MAX(L8:L41)</f>
        <v>54.508600000000001</v>
      </c>
      <c r="M45" s="78"/>
      <c r="N45" s="79">
        <f>MAX(N8:N41)</f>
        <v>30.519100000000002</v>
      </c>
      <c r="O45" s="78"/>
      <c r="P45" s="79">
        <f>MAX(P8:P41)</f>
        <v>24.437100000000001</v>
      </c>
      <c r="Q45" s="78"/>
      <c r="R45" s="79">
        <f>MAX(R8:R41)</f>
        <v>29.206299999999999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44452</v>
      </c>
      <c r="C8" s="65">
        <f>VLOOKUP($A8,'Return Data'!$B$7:$R$2843,4,0)</f>
        <v>1157.81</v>
      </c>
      <c r="D8" s="65">
        <f>VLOOKUP($A8,'Return Data'!$B$7:$R$2843,10,0)</f>
        <v>10.8695</v>
      </c>
      <c r="E8" s="66">
        <f t="shared" ref="E8:E41" si="0">RANK(D8,D$8:D$41,0)</f>
        <v>18</v>
      </c>
      <c r="F8" s="65">
        <f>VLOOKUP($A8,'Return Data'!$B$7:$R$2843,11,0)</f>
        <v>21.2151</v>
      </c>
      <c r="G8" s="66">
        <f t="shared" ref="G8:G41" si="1">RANK(F8,F$8:F$41,0)</f>
        <v>14</v>
      </c>
      <c r="H8" s="65">
        <f>VLOOKUP($A8,'Return Data'!$B$7:$R$2843,12,0)</f>
        <v>35.024700000000003</v>
      </c>
      <c r="I8" s="66">
        <f t="shared" ref="I8:I41" si="2">RANK(H8,H$8:H$41,0)</f>
        <v>20</v>
      </c>
      <c r="J8" s="65">
        <f>VLOOKUP($A8,'Return Data'!$B$7:$R$2843,13,0)</f>
        <v>63.1753</v>
      </c>
      <c r="K8" s="66">
        <f t="shared" ref="K8:K41" si="3">RANK(J8,J$8:J$41,0)</f>
        <v>13</v>
      </c>
      <c r="L8" s="65">
        <f>VLOOKUP($A8,'Return Data'!$B$7:$R$2843,17,0)</f>
        <v>29.1952</v>
      </c>
      <c r="M8" s="66">
        <f t="shared" ref="M8:M21" si="4">RANK(L8,L$8:L$41,0)</f>
        <v>14</v>
      </c>
      <c r="N8" s="65">
        <f>VLOOKUP($A8,'Return Data'!$B$7:$R$2843,14,0)</f>
        <v>16.653400000000001</v>
      </c>
      <c r="O8" s="66">
        <f t="shared" ref="O8:O21" si="5">RANK(N8,N$8:N$41,0)</f>
        <v>15</v>
      </c>
      <c r="P8" s="65">
        <f>VLOOKUP($A8,'Return Data'!$B$7:$R$2843,15,0)</f>
        <v>15.3428</v>
      </c>
      <c r="Q8" s="66">
        <f>RANK(P8,P$8:P$41,0)</f>
        <v>12</v>
      </c>
      <c r="R8" s="65">
        <f>VLOOKUP($A8,'Return Data'!$B$7:$R$2843,16,0)</f>
        <v>22.879200000000001</v>
      </c>
      <c r="S8" s="67">
        <f t="shared" ref="S8:S41" si="6">RANK(R8,R$8:R$41,0)</f>
        <v>2</v>
      </c>
    </row>
    <row r="9" spans="1:20" x14ac:dyDescent="0.3">
      <c r="A9" s="63" t="s">
        <v>1807</v>
      </c>
      <c r="B9" s="64">
        <f>VLOOKUP($A9,'Return Data'!$B$7:$R$2843,3,0)</f>
        <v>44452</v>
      </c>
      <c r="C9" s="65">
        <f>VLOOKUP($A9,'Return Data'!$B$7:$R$2843,4,0)</f>
        <v>19.239999999999998</v>
      </c>
      <c r="D9" s="65">
        <f>VLOOKUP($A9,'Return Data'!$B$7:$R$2843,10,0)</f>
        <v>14.660299999999999</v>
      </c>
      <c r="E9" s="66">
        <f t="shared" si="0"/>
        <v>4</v>
      </c>
      <c r="F9" s="65">
        <f>VLOOKUP($A9,'Return Data'!$B$7:$R$2843,11,0)</f>
        <v>20.7026</v>
      </c>
      <c r="G9" s="66">
        <f t="shared" si="1"/>
        <v>16</v>
      </c>
      <c r="H9" s="65">
        <f>VLOOKUP($A9,'Return Data'!$B$7:$R$2843,12,0)</f>
        <v>32.324599999999997</v>
      </c>
      <c r="I9" s="66">
        <f t="shared" si="2"/>
        <v>25</v>
      </c>
      <c r="J9" s="65">
        <f>VLOOKUP($A9,'Return Data'!$B$7:$R$2843,13,0)</f>
        <v>56.295699999999997</v>
      </c>
      <c r="K9" s="66">
        <f t="shared" si="3"/>
        <v>24</v>
      </c>
      <c r="L9" s="65">
        <f>VLOOKUP($A9,'Return Data'!$B$7:$R$2843,17,0)</f>
        <v>28.6875</v>
      </c>
      <c r="M9" s="66">
        <f t="shared" si="4"/>
        <v>16</v>
      </c>
      <c r="N9" s="65">
        <f>VLOOKUP($A9,'Return Data'!$B$7:$R$2843,14,0)</f>
        <v>20.083200000000001</v>
      </c>
      <c r="O9" s="66">
        <f t="shared" si="5"/>
        <v>8</v>
      </c>
      <c r="P9" s="65"/>
      <c r="Q9" s="66"/>
      <c r="R9" s="65">
        <f>VLOOKUP($A9,'Return Data'!$B$7:$R$2843,16,0)</f>
        <v>18.661200000000001</v>
      </c>
      <c r="S9" s="67">
        <f t="shared" si="6"/>
        <v>7</v>
      </c>
    </row>
    <row r="10" spans="1:20" x14ac:dyDescent="0.3">
      <c r="A10" s="63" t="s">
        <v>1258</v>
      </c>
      <c r="B10" s="64">
        <f>VLOOKUP($A10,'Return Data'!$B$7:$R$2843,3,0)</f>
        <v>44452</v>
      </c>
      <c r="C10" s="65">
        <f>VLOOKUP($A10,'Return Data'!$B$7:$R$2843,4,0)</f>
        <v>166.36</v>
      </c>
      <c r="D10" s="65">
        <f>VLOOKUP($A10,'Return Data'!$B$7:$R$2843,10,0)</f>
        <v>15.088200000000001</v>
      </c>
      <c r="E10" s="66">
        <f t="shared" si="0"/>
        <v>2</v>
      </c>
      <c r="F10" s="65">
        <f>VLOOKUP($A10,'Return Data'!$B$7:$R$2843,11,0)</f>
        <v>23.522400000000001</v>
      </c>
      <c r="G10" s="66">
        <f t="shared" si="1"/>
        <v>8</v>
      </c>
      <c r="H10" s="65">
        <f>VLOOKUP($A10,'Return Data'!$B$7:$R$2843,12,0)</f>
        <v>43.351999999999997</v>
      </c>
      <c r="I10" s="66">
        <f t="shared" si="2"/>
        <v>6</v>
      </c>
      <c r="J10" s="65">
        <f>VLOOKUP($A10,'Return Data'!$B$7:$R$2843,13,0)</f>
        <v>69.824399999999997</v>
      </c>
      <c r="K10" s="66">
        <f t="shared" si="3"/>
        <v>6</v>
      </c>
      <c r="L10" s="65">
        <f>VLOOKUP($A10,'Return Data'!$B$7:$R$2843,17,0)</f>
        <v>33.321800000000003</v>
      </c>
      <c r="M10" s="66">
        <f t="shared" si="4"/>
        <v>6</v>
      </c>
      <c r="N10" s="65">
        <f>VLOOKUP($A10,'Return Data'!$B$7:$R$2843,14,0)</f>
        <v>18.858499999999999</v>
      </c>
      <c r="O10" s="66">
        <f t="shared" si="5"/>
        <v>10</v>
      </c>
      <c r="P10" s="65">
        <f>VLOOKUP($A10,'Return Data'!$B$7:$R$2843,15,0)</f>
        <v>14.893800000000001</v>
      </c>
      <c r="Q10" s="66">
        <f t="shared" ref="Q10:Q21" si="7">RANK(P10,P$8:P$41,0)</f>
        <v>16</v>
      </c>
      <c r="R10" s="65">
        <f>VLOOKUP($A10,'Return Data'!$B$7:$R$2843,16,0)</f>
        <v>16.889099999999999</v>
      </c>
      <c r="S10" s="67">
        <f t="shared" si="6"/>
        <v>16</v>
      </c>
    </row>
    <row r="11" spans="1:20" x14ac:dyDescent="0.3">
      <c r="A11" s="63" t="s">
        <v>1260</v>
      </c>
      <c r="B11" s="64">
        <f>VLOOKUP($A11,'Return Data'!$B$7:$R$2843,3,0)</f>
        <v>44452</v>
      </c>
      <c r="C11" s="65">
        <f>VLOOKUP($A11,'Return Data'!$B$7:$R$2843,4,0)</f>
        <v>75.460999999999999</v>
      </c>
      <c r="D11" s="65">
        <f>VLOOKUP($A11,'Return Data'!$B$7:$R$2843,10,0)</f>
        <v>12.6721</v>
      </c>
      <c r="E11" s="66">
        <f t="shared" si="0"/>
        <v>11</v>
      </c>
      <c r="F11" s="65">
        <f>VLOOKUP($A11,'Return Data'!$B$7:$R$2843,11,0)</f>
        <v>22.495699999999999</v>
      </c>
      <c r="G11" s="66">
        <f t="shared" si="1"/>
        <v>10</v>
      </c>
      <c r="H11" s="65">
        <f>VLOOKUP($A11,'Return Data'!$B$7:$R$2843,12,0)</f>
        <v>39.934399999999997</v>
      </c>
      <c r="I11" s="66">
        <f t="shared" si="2"/>
        <v>9</v>
      </c>
      <c r="J11" s="65">
        <f>VLOOKUP($A11,'Return Data'!$B$7:$R$2843,13,0)</f>
        <v>64.195599999999999</v>
      </c>
      <c r="K11" s="66">
        <f t="shared" si="3"/>
        <v>12</v>
      </c>
      <c r="L11" s="65">
        <f>VLOOKUP($A11,'Return Data'!$B$7:$R$2843,17,0)</f>
        <v>28.7362</v>
      </c>
      <c r="M11" s="66">
        <f t="shared" si="4"/>
        <v>15</v>
      </c>
      <c r="N11" s="65">
        <f>VLOOKUP($A11,'Return Data'!$B$7:$R$2843,14,0)</f>
        <v>17.846599999999999</v>
      </c>
      <c r="O11" s="66">
        <f t="shared" si="5"/>
        <v>11</v>
      </c>
      <c r="P11" s="65">
        <f>VLOOKUP($A11,'Return Data'!$B$7:$R$2843,15,0)</f>
        <v>14.925800000000001</v>
      </c>
      <c r="Q11" s="66">
        <f t="shared" si="7"/>
        <v>15</v>
      </c>
      <c r="R11" s="65">
        <f>VLOOKUP($A11,'Return Data'!$B$7:$R$2843,16,0)</f>
        <v>13.459</v>
      </c>
      <c r="S11" s="67">
        <f t="shared" si="6"/>
        <v>27</v>
      </c>
    </row>
    <row r="12" spans="1:20" x14ac:dyDescent="0.3">
      <c r="A12" s="63" t="s">
        <v>1828</v>
      </c>
      <c r="B12" s="64">
        <f>VLOOKUP($A12,'Return Data'!$B$7:$R$2843,3,0)</f>
        <v>44452</v>
      </c>
      <c r="C12" s="65">
        <f>VLOOKUP($A12,'Return Data'!$B$7:$R$2843,4,0)</f>
        <v>227.52</v>
      </c>
      <c r="D12" s="65">
        <f>VLOOKUP($A12,'Return Data'!$B$7:$R$2843,10,0)</f>
        <v>13.5159</v>
      </c>
      <c r="E12" s="66">
        <f t="shared" si="0"/>
        <v>9</v>
      </c>
      <c r="F12" s="65">
        <f>VLOOKUP($A12,'Return Data'!$B$7:$R$2843,11,0)</f>
        <v>21.903099999999998</v>
      </c>
      <c r="G12" s="66">
        <f t="shared" si="1"/>
        <v>12</v>
      </c>
      <c r="H12" s="65">
        <f>VLOOKUP($A12,'Return Data'!$B$7:$R$2843,12,0)</f>
        <v>36.019599999999997</v>
      </c>
      <c r="I12" s="66">
        <f t="shared" si="2"/>
        <v>18</v>
      </c>
      <c r="J12" s="65">
        <f>VLOOKUP($A12,'Return Data'!$B$7:$R$2843,13,0)</f>
        <v>57.4206</v>
      </c>
      <c r="K12" s="66">
        <f t="shared" si="3"/>
        <v>22</v>
      </c>
      <c r="L12" s="65">
        <f>VLOOKUP($A12,'Return Data'!$B$7:$R$2843,17,0)</f>
        <v>33.270499999999998</v>
      </c>
      <c r="M12" s="66">
        <f t="shared" si="4"/>
        <v>7</v>
      </c>
      <c r="N12" s="65">
        <f>VLOOKUP($A12,'Return Data'!$B$7:$R$2843,14,0)</f>
        <v>20.4758</v>
      </c>
      <c r="O12" s="66">
        <f t="shared" si="5"/>
        <v>7</v>
      </c>
      <c r="P12" s="65">
        <f>VLOOKUP($A12,'Return Data'!$B$7:$R$2843,15,0)</f>
        <v>18.226900000000001</v>
      </c>
      <c r="Q12" s="66">
        <f t="shared" si="7"/>
        <v>5</v>
      </c>
      <c r="R12" s="65">
        <f>VLOOKUP($A12,'Return Data'!$B$7:$R$2843,16,0)</f>
        <v>18.950700000000001</v>
      </c>
      <c r="S12" s="67">
        <f t="shared" si="6"/>
        <v>6</v>
      </c>
    </row>
    <row r="13" spans="1:20" x14ac:dyDescent="0.3">
      <c r="A13" s="102" t="s">
        <v>1874</v>
      </c>
      <c r="B13" s="64">
        <f>VLOOKUP($A13,'Return Data'!$B$7:$R$2843,3,0)</f>
        <v>44452</v>
      </c>
      <c r="C13" s="65">
        <f>VLOOKUP($A13,'Return Data'!$B$7:$R$2843,4,0)</f>
        <v>67.727999999999994</v>
      </c>
      <c r="D13" s="65">
        <f>VLOOKUP($A13,'Return Data'!$B$7:$R$2843,10,0)</f>
        <v>12.2849</v>
      </c>
      <c r="E13" s="66">
        <f t="shared" si="0"/>
        <v>13</v>
      </c>
      <c r="F13" s="65">
        <f>VLOOKUP($A13,'Return Data'!$B$7:$R$2843,11,0)</f>
        <v>21.233000000000001</v>
      </c>
      <c r="G13" s="66">
        <f t="shared" si="1"/>
        <v>13</v>
      </c>
      <c r="H13" s="65">
        <f>VLOOKUP($A13,'Return Data'!$B$7:$R$2843,12,0)</f>
        <v>38.1556</v>
      </c>
      <c r="I13" s="66">
        <f t="shared" si="2"/>
        <v>12</v>
      </c>
      <c r="J13" s="65">
        <f>VLOOKUP($A13,'Return Data'!$B$7:$R$2843,13,0)</f>
        <v>65.748099999999994</v>
      </c>
      <c r="K13" s="66">
        <f t="shared" si="3"/>
        <v>10</v>
      </c>
      <c r="L13" s="65">
        <f>VLOOKUP($A13,'Return Data'!$B$7:$R$2843,17,0)</f>
        <v>32.253500000000003</v>
      </c>
      <c r="M13" s="66">
        <f t="shared" si="4"/>
        <v>10</v>
      </c>
      <c r="N13" s="65">
        <f>VLOOKUP($A13,'Return Data'!$B$7:$R$2843,14,0)</f>
        <v>21.1816</v>
      </c>
      <c r="O13" s="66">
        <f t="shared" si="5"/>
        <v>6</v>
      </c>
      <c r="P13" s="65">
        <f>VLOOKUP($A13,'Return Data'!$B$7:$R$2843,15,0)</f>
        <v>17.293700000000001</v>
      </c>
      <c r="Q13" s="66">
        <f t="shared" si="7"/>
        <v>6</v>
      </c>
      <c r="R13" s="65">
        <f>VLOOKUP($A13,'Return Data'!$B$7:$R$2843,16,0)</f>
        <v>14.335000000000001</v>
      </c>
      <c r="S13" s="67">
        <f t="shared" si="6"/>
        <v>26</v>
      </c>
    </row>
    <row r="14" spans="1:20" x14ac:dyDescent="0.3">
      <c r="A14" s="102" t="s">
        <v>1789</v>
      </c>
      <c r="B14" s="64">
        <f>VLOOKUP($A14,'Return Data'!$B$7:$R$2843,3,0)</f>
        <v>44452</v>
      </c>
      <c r="C14" s="65">
        <f>VLOOKUP($A14,'Return Data'!$B$7:$R$2843,4,0)</f>
        <v>22.693999999999999</v>
      </c>
      <c r="D14" s="65">
        <f>VLOOKUP($A14,'Return Data'!$B$7:$R$2843,10,0)</f>
        <v>11.4801</v>
      </c>
      <c r="E14" s="66">
        <f t="shared" si="0"/>
        <v>16</v>
      </c>
      <c r="F14" s="65">
        <f>VLOOKUP($A14,'Return Data'!$B$7:$R$2843,11,0)</f>
        <v>18.197900000000001</v>
      </c>
      <c r="G14" s="66">
        <f t="shared" si="1"/>
        <v>22</v>
      </c>
      <c r="H14" s="65">
        <f>VLOOKUP($A14,'Return Data'!$B$7:$R$2843,12,0)</f>
        <v>36.349400000000003</v>
      </c>
      <c r="I14" s="66">
        <f t="shared" si="2"/>
        <v>16</v>
      </c>
      <c r="J14" s="65">
        <f>VLOOKUP($A14,'Return Data'!$B$7:$R$2843,13,0)</f>
        <v>58.910400000000003</v>
      </c>
      <c r="K14" s="66">
        <f t="shared" si="3"/>
        <v>20</v>
      </c>
      <c r="L14" s="65">
        <f>VLOOKUP($A14,'Return Data'!$B$7:$R$2843,17,0)</f>
        <v>27.879899999999999</v>
      </c>
      <c r="M14" s="66">
        <f t="shared" si="4"/>
        <v>18</v>
      </c>
      <c r="N14" s="65">
        <f>VLOOKUP($A14,'Return Data'!$B$7:$R$2843,14,0)</f>
        <v>16.115200000000002</v>
      </c>
      <c r="O14" s="66">
        <f t="shared" si="5"/>
        <v>18</v>
      </c>
      <c r="P14" s="65">
        <f>VLOOKUP($A14,'Return Data'!$B$7:$R$2843,15,0)</f>
        <v>16.300999999999998</v>
      </c>
      <c r="Q14" s="66">
        <f t="shared" si="7"/>
        <v>7</v>
      </c>
      <c r="R14" s="65">
        <f>VLOOKUP($A14,'Return Data'!$B$7:$R$2843,16,0)</f>
        <v>13.191599999999999</v>
      </c>
      <c r="S14" s="67">
        <f t="shared" si="6"/>
        <v>31</v>
      </c>
    </row>
    <row r="15" spans="1:20" x14ac:dyDescent="0.3">
      <c r="A15" s="63" t="s">
        <v>1794</v>
      </c>
      <c r="B15" s="64">
        <f>VLOOKUP($A15,'Return Data'!$B$7:$R$2843,3,0)</f>
        <v>44452</v>
      </c>
      <c r="C15" s="65">
        <f>VLOOKUP($A15,'Return Data'!$B$7:$R$2843,4,0)</f>
        <v>921.38879999999995</v>
      </c>
      <c r="D15" s="65">
        <f>VLOOKUP($A15,'Return Data'!$B$7:$R$2843,10,0)</f>
        <v>9.5539000000000005</v>
      </c>
      <c r="E15" s="66">
        <f t="shared" si="0"/>
        <v>28</v>
      </c>
      <c r="F15" s="65">
        <f>VLOOKUP($A15,'Return Data'!$B$7:$R$2843,11,0)</f>
        <v>16.321300000000001</v>
      </c>
      <c r="G15" s="66">
        <f t="shared" si="1"/>
        <v>28</v>
      </c>
      <c r="H15" s="65">
        <f>VLOOKUP($A15,'Return Data'!$B$7:$R$2843,12,0)</f>
        <v>37.541600000000003</v>
      </c>
      <c r="I15" s="66">
        <f t="shared" si="2"/>
        <v>14</v>
      </c>
      <c r="J15" s="65">
        <f>VLOOKUP($A15,'Return Data'!$B$7:$R$2843,13,0)</f>
        <v>67.402000000000001</v>
      </c>
      <c r="K15" s="66">
        <f t="shared" si="3"/>
        <v>8</v>
      </c>
      <c r="L15" s="65">
        <f>VLOOKUP($A15,'Return Data'!$B$7:$R$2843,17,0)</f>
        <v>29.2852</v>
      </c>
      <c r="M15" s="66">
        <f t="shared" si="4"/>
        <v>13</v>
      </c>
      <c r="N15" s="65">
        <f>VLOOKUP($A15,'Return Data'!$B$7:$R$2843,14,0)</f>
        <v>14.9659</v>
      </c>
      <c r="O15" s="66">
        <f t="shared" si="5"/>
        <v>20</v>
      </c>
      <c r="P15" s="65">
        <f>VLOOKUP($A15,'Return Data'!$B$7:$R$2843,15,0)</f>
        <v>13.565099999999999</v>
      </c>
      <c r="Q15" s="66">
        <f t="shared" si="7"/>
        <v>18</v>
      </c>
      <c r="R15" s="65">
        <f>VLOOKUP($A15,'Return Data'!$B$7:$R$2843,16,0)</f>
        <v>18.2561</v>
      </c>
      <c r="S15" s="67">
        <f t="shared" si="6"/>
        <v>9</v>
      </c>
    </row>
    <row r="16" spans="1:20" x14ac:dyDescent="0.3">
      <c r="A16" s="63" t="s">
        <v>1796</v>
      </c>
      <c r="B16" s="64">
        <f>VLOOKUP($A16,'Return Data'!$B$7:$R$2843,3,0)</f>
        <v>44452</v>
      </c>
      <c r="C16" s="65">
        <f>VLOOKUP($A16,'Return Data'!$B$7:$R$2843,4,0)</f>
        <v>939.96699999999998</v>
      </c>
      <c r="D16" s="65">
        <f>VLOOKUP($A16,'Return Data'!$B$7:$R$2843,10,0)</f>
        <v>4.2664999999999997</v>
      </c>
      <c r="E16" s="66">
        <f t="shared" si="0"/>
        <v>33</v>
      </c>
      <c r="F16" s="65">
        <f>VLOOKUP($A16,'Return Data'!$B$7:$R$2843,11,0)</f>
        <v>12.9907</v>
      </c>
      <c r="G16" s="66">
        <f t="shared" si="1"/>
        <v>32</v>
      </c>
      <c r="H16" s="65">
        <f>VLOOKUP($A16,'Return Data'!$B$7:$R$2843,12,0)</f>
        <v>33.7898</v>
      </c>
      <c r="I16" s="66">
        <f t="shared" si="2"/>
        <v>21</v>
      </c>
      <c r="J16" s="65">
        <f>VLOOKUP($A16,'Return Data'!$B$7:$R$2843,13,0)</f>
        <v>62.139299999999999</v>
      </c>
      <c r="K16" s="66">
        <f t="shared" si="3"/>
        <v>15</v>
      </c>
      <c r="L16" s="65">
        <f>VLOOKUP($A16,'Return Data'!$B$7:$R$2843,17,0)</f>
        <v>21.452500000000001</v>
      </c>
      <c r="M16" s="66">
        <f t="shared" si="4"/>
        <v>28</v>
      </c>
      <c r="N16" s="65">
        <f>VLOOKUP($A16,'Return Data'!$B$7:$R$2843,14,0)</f>
        <v>13.285</v>
      </c>
      <c r="O16" s="66">
        <f t="shared" si="5"/>
        <v>24</v>
      </c>
      <c r="P16" s="65">
        <f>VLOOKUP($A16,'Return Data'!$B$7:$R$2843,15,0)</f>
        <v>13.49</v>
      </c>
      <c r="Q16" s="66">
        <f t="shared" si="7"/>
        <v>19</v>
      </c>
      <c r="R16" s="65">
        <f>VLOOKUP($A16,'Return Data'!$B$7:$R$2843,16,0)</f>
        <v>18.536000000000001</v>
      </c>
      <c r="S16" s="67">
        <f t="shared" si="6"/>
        <v>8</v>
      </c>
    </row>
    <row r="17" spans="1:19" x14ac:dyDescent="0.3">
      <c r="A17" s="126" t="s">
        <v>1790</v>
      </c>
      <c r="B17" s="64">
        <f>VLOOKUP($A17,'Return Data'!$B$7:$R$2843,3,0)</f>
        <v>44452</v>
      </c>
      <c r="C17" s="65">
        <f>VLOOKUP($A17,'Return Data'!$B$7:$R$2843,4,0)</f>
        <v>130.34739999999999</v>
      </c>
      <c r="D17" s="65">
        <f>VLOOKUP($A17,'Return Data'!$B$7:$R$2843,10,0)</f>
        <v>11.932700000000001</v>
      </c>
      <c r="E17" s="66">
        <f t="shared" si="0"/>
        <v>14</v>
      </c>
      <c r="F17" s="65">
        <f>VLOOKUP($A17,'Return Data'!$B$7:$R$2843,11,0)</f>
        <v>18.790500000000002</v>
      </c>
      <c r="G17" s="66">
        <f t="shared" si="1"/>
        <v>19</v>
      </c>
      <c r="H17" s="65">
        <f>VLOOKUP($A17,'Return Data'!$B$7:$R$2843,12,0)</f>
        <v>33.584299999999999</v>
      </c>
      <c r="I17" s="66">
        <f t="shared" si="2"/>
        <v>23</v>
      </c>
      <c r="J17" s="65">
        <f>VLOOKUP($A17,'Return Data'!$B$7:$R$2843,13,0)</f>
        <v>57.116199999999999</v>
      </c>
      <c r="K17" s="66">
        <f t="shared" si="3"/>
        <v>23</v>
      </c>
      <c r="L17" s="65">
        <f>VLOOKUP($A17,'Return Data'!$B$7:$R$2843,17,0)</f>
        <v>28.323399999999999</v>
      </c>
      <c r="M17" s="66">
        <f t="shared" si="4"/>
        <v>17</v>
      </c>
      <c r="N17" s="65">
        <f>VLOOKUP($A17,'Return Data'!$B$7:$R$2843,14,0)</f>
        <v>13.377000000000001</v>
      </c>
      <c r="O17" s="66">
        <f t="shared" si="5"/>
        <v>23</v>
      </c>
      <c r="P17" s="65">
        <f>VLOOKUP($A17,'Return Data'!$B$7:$R$2843,15,0)</f>
        <v>12.770899999999999</v>
      </c>
      <c r="Q17" s="66">
        <f t="shared" si="7"/>
        <v>22</v>
      </c>
      <c r="R17" s="65">
        <f>VLOOKUP($A17,'Return Data'!$B$7:$R$2843,16,0)</f>
        <v>15.7408</v>
      </c>
      <c r="S17" s="67">
        <f t="shared" si="6"/>
        <v>22</v>
      </c>
    </row>
    <row r="18" spans="1:19" x14ac:dyDescent="0.3">
      <c r="A18" s="127" t="s">
        <v>1262</v>
      </c>
      <c r="B18" s="64">
        <f>VLOOKUP($A18,'Return Data'!$B$7:$R$2843,3,0)</f>
        <v>44452</v>
      </c>
      <c r="C18" s="65">
        <f>VLOOKUP($A18,'Return Data'!$B$7:$R$2843,4,0)</f>
        <v>438.96</v>
      </c>
      <c r="D18" s="65">
        <f>VLOOKUP($A18,'Return Data'!$B$7:$R$2843,10,0)</f>
        <v>9.8195999999999994</v>
      </c>
      <c r="E18" s="66">
        <f t="shared" si="0"/>
        <v>25</v>
      </c>
      <c r="F18" s="65">
        <f>VLOOKUP($A18,'Return Data'!$B$7:$R$2843,11,0)</f>
        <v>18.5001</v>
      </c>
      <c r="G18" s="66">
        <f t="shared" si="1"/>
        <v>20</v>
      </c>
      <c r="H18" s="65">
        <f>VLOOKUP($A18,'Return Data'!$B$7:$R$2843,12,0)</f>
        <v>37.008000000000003</v>
      </c>
      <c r="I18" s="66">
        <f t="shared" si="2"/>
        <v>15</v>
      </c>
      <c r="J18" s="65">
        <f>VLOOKUP($A18,'Return Data'!$B$7:$R$2843,13,0)</f>
        <v>65.277299999999997</v>
      </c>
      <c r="K18" s="66">
        <f t="shared" si="3"/>
        <v>11</v>
      </c>
      <c r="L18" s="65">
        <f>VLOOKUP($A18,'Return Data'!$B$7:$R$2843,17,0)</f>
        <v>25.384699999999999</v>
      </c>
      <c r="M18" s="66">
        <f t="shared" si="4"/>
        <v>22</v>
      </c>
      <c r="N18" s="65">
        <f>VLOOKUP($A18,'Return Data'!$B$7:$R$2843,14,0)</f>
        <v>13.5114</v>
      </c>
      <c r="O18" s="66">
        <f t="shared" si="5"/>
        <v>22</v>
      </c>
      <c r="P18" s="65">
        <f>VLOOKUP($A18,'Return Data'!$B$7:$R$2843,15,0)</f>
        <v>13.450100000000001</v>
      </c>
      <c r="Q18" s="66">
        <f t="shared" si="7"/>
        <v>20</v>
      </c>
      <c r="R18" s="65">
        <f>VLOOKUP($A18,'Return Data'!$B$7:$R$2843,16,0)</f>
        <v>15.0532</v>
      </c>
      <c r="S18" s="67">
        <f t="shared" si="6"/>
        <v>24</v>
      </c>
    </row>
    <row r="19" spans="1:19" x14ac:dyDescent="0.3">
      <c r="A19" s="63" t="s">
        <v>1798</v>
      </c>
      <c r="B19" s="64">
        <f>VLOOKUP($A19,'Return Data'!$B$7:$R$2843,3,0)</f>
        <v>44452</v>
      </c>
      <c r="C19" s="65">
        <f>VLOOKUP($A19,'Return Data'!$B$7:$R$2843,4,0)</f>
        <v>34.049999999999997</v>
      </c>
      <c r="D19" s="65">
        <f>VLOOKUP($A19,'Return Data'!$B$7:$R$2843,10,0)</f>
        <v>14.6465</v>
      </c>
      <c r="E19" s="66">
        <f t="shared" si="0"/>
        <v>5</v>
      </c>
      <c r="F19" s="65">
        <f>VLOOKUP($A19,'Return Data'!$B$7:$R$2843,11,0)</f>
        <v>23.953399999999998</v>
      </c>
      <c r="G19" s="66">
        <f t="shared" si="1"/>
        <v>7</v>
      </c>
      <c r="H19" s="65">
        <f>VLOOKUP($A19,'Return Data'!$B$7:$R$2843,12,0)</f>
        <v>36.2545</v>
      </c>
      <c r="I19" s="66">
        <f t="shared" si="2"/>
        <v>17</v>
      </c>
      <c r="J19" s="65">
        <f>VLOOKUP($A19,'Return Data'!$B$7:$R$2843,13,0)</f>
        <v>58.741300000000003</v>
      </c>
      <c r="K19" s="66">
        <f t="shared" si="3"/>
        <v>21</v>
      </c>
      <c r="L19" s="65">
        <f>VLOOKUP($A19,'Return Data'!$B$7:$R$2843,17,0)</f>
        <v>30.011099999999999</v>
      </c>
      <c r="M19" s="66">
        <f t="shared" si="4"/>
        <v>12</v>
      </c>
      <c r="N19" s="65">
        <f>VLOOKUP($A19,'Return Data'!$B$7:$R$2843,14,0)</f>
        <v>16.674800000000001</v>
      </c>
      <c r="O19" s="66">
        <f t="shared" si="5"/>
        <v>14</v>
      </c>
      <c r="P19" s="65">
        <f>VLOOKUP($A19,'Return Data'!$B$7:$R$2843,15,0)</f>
        <v>13.632199999999999</v>
      </c>
      <c r="Q19" s="66">
        <f t="shared" si="7"/>
        <v>17</v>
      </c>
      <c r="R19" s="65">
        <f>VLOOKUP($A19,'Return Data'!$B$7:$R$2843,16,0)</f>
        <v>17.8279</v>
      </c>
      <c r="S19" s="67">
        <f t="shared" si="6"/>
        <v>10</v>
      </c>
    </row>
    <row r="20" spans="1:19" x14ac:dyDescent="0.3">
      <c r="A20" s="63" t="s">
        <v>1822</v>
      </c>
      <c r="B20" s="64">
        <f>VLOOKUP($A20,'Return Data'!$B$7:$R$2843,3,0)</f>
        <v>44452</v>
      </c>
      <c r="C20" s="65">
        <f>VLOOKUP($A20,'Return Data'!$B$7:$R$2843,4,0)</f>
        <v>134.08000000000001</v>
      </c>
      <c r="D20" s="65">
        <f>VLOOKUP($A20,'Return Data'!$B$7:$R$2843,10,0)</f>
        <v>10.700100000000001</v>
      </c>
      <c r="E20" s="66">
        <f t="shared" si="0"/>
        <v>20</v>
      </c>
      <c r="F20" s="65">
        <f>VLOOKUP($A20,'Return Data'!$B$7:$R$2843,11,0)</f>
        <v>17.955500000000001</v>
      </c>
      <c r="G20" s="66">
        <f t="shared" si="1"/>
        <v>24</v>
      </c>
      <c r="H20" s="65">
        <f>VLOOKUP($A20,'Return Data'!$B$7:$R$2843,12,0)</f>
        <v>30.326599999999999</v>
      </c>
      <c r="I20" s="66">
        <f t="shared" si="2"/>
        <v>26</v>
      </c>
      <c r="J20" s="65">
        <f>VLOOKUP($A20,'Return Data'!$B$7:$R$2843,13,0)</f>
        <v>54.026400000000002</v>
      </c>
      <c r="K20" s="66">
        <f t="shared" si="3"/>
        <v>25</v>
      </c>
      <c r="L20" s="65">
        <f>VLOOKUP($A20,'Return Data'!$B$7:$R$2843,17,0)</f>
        <v>22.781600000000001</v>
      </c>
      <c r="M20" s="66">
        <f t="shared" si="4"/>
        <v>27</v>
      </c>
      <c r="N20" s="65">
        <f>VLOOKUP($A20,'Return Data'!$B$7:$R$2843,14,0)</f>
        <v>11.8155</v>
      </c>
      <c r="O20" s="66">
        <f t="shared" si="5"/>
        <v>27</v>
      </c>
      <c r="P20" s="65">
        <f>VLOOKUP($A20,'Return Data'!$B$7:$R$2843,15,0)</f>
        <v>11.8064</v>
      </c>
      <c r="Q20" s="66">
        <f t="shared" si="7"/>
        <v>25</v>
      </c>
      <c r="R20" s="65">
        <f>VLOOKUP($A20,'Return Data'!$B$7:$R$2843,16,0)</f>
        <v>17.650300000000001</v>
      </c>
      <c r="S20" s="67">
        <f t="shared" si="6"/>
        <v>12</v>
      </c>
    </row>
    <row r="21" spans="1:19" x14ac:dyDescent="0.3">
      <c r="A21" s="63" t="s">
        <v>1265</v>
      </c>
      <c r="B21" s="64">
        <f>VLOOKUP($A21,'Return Data'!$B$7:$R$2843,3,0)</f>
        <v>44452</v>
      </c>
      <c r="C21" s="65">
        <f>VLOOKUP($A21,'Return Data'!$B$7:$R$2843,4,0)</f>
        <v>78.86</v>
      </c>
      <c r="D21" s="65">
        <f>VLOOKUP($A21,'Return Data'!$B$7:$R$2843,10,0)</f>
        <v>10.355399999999999</v>
      </c>
      <c r="E21" s="66">
        <f t="shared" si="0"/>
        <v>21</v>
      </c>
      <c r="F21" s="65">
        <f>VLOOKUP($A21,'Return Data'!$B$7:$R$2843,11,0)</f>
        <v>24.326000000000001</v>
      </c>
      <c r="G21" s="66">
        <f t="shared" si="1"/>
        <v>6</v>
      </c>
      <c r="H21" s="65">
        <f>VLOOKUP($A21,'Return Data'!$B$7:$R$2843,12,0)</f>
        <v>42.836399999999998</v>
      </c>
      <c r="I21" s="66">
        <f t="shared" si="2"/>
        <v>7</v>
      </c>
      <c r="J21" s="65">
        <f>VLOOKUP($A21,'Return Data'!$B$7:$R$2843,13,0)</f>
        <v>68.288499999999999</v>
      </c>
      <c r="K21" s="66">
        <f t="shared" si="3"/>
        <v>7</v>
      </c>
      <c r="L21" s="65">
        <f>VLOOKUP($A21,'Return Data'!$B$7:$R$2843,17,0)</f>
        <v>32.682899999999997</v>
      </c>
      <c r="M21" s="66">
        <f t="shared" si="4"/>
        <v>9</v>
      </c>
      <c r="N21" s="65">
        <f>VLOOKUP($A21,'Return Data'!$B$7:$R$2843,14,0)</f>
        <v>16.681699999999999</v>
      </c>
      <c r="O21" s="66">
        <f t="shared" si="5"/>
        <v>13</v>
      </c>
      <c r="P21" s="65">
        <f>VLOOKUP($A21,'Return Data'!$B$7:$R$2843,15,0)</f>
        <v>15.503500000000001</v>
      </c>
      <c r="Q21" s="66">
        <f t="shared" si="7"/>
        <v>11</v>
      </c>
      <c r="R21" s="65">
        <f>VLOOKUP($A21,'Return Data'!$B$7:$R$2843,16,0)</f>
        <v>16.527100000000001</v>
      </c>
      <c r="S21" s="67">
        <f t="shared" si="6"/>
        <v>18</v>
      </c>
    </row>
    <row r="22" spans="1:19" x14ac:dyDescent="0.3">
      <c r="A22" s="63" t="s">
        <v>1268</v>
      </c>
      <c r="B22" s="64">
        <f>VLOOKUP($A22,'Return Data'!$B$7:$R$2843,3,0)</f>
        <v>44452</v>
      </c>
      <c r="C22" s="65">
        <f>VLOOKUP($A22,'Return Data'!$B$7:$R$2843,4,0)</f>
        <v>14.6441</v>
      </c>
      <c r="D22" s="65">
        <f>VLOOKUP($A22,'Return Data'!$B$7:$R$2843,10,0)</f>
        <v>1.6916</v>
      </c>
      <c r="E22" s="66">
        <f t="shared" si="0"/>
        <v>34</v>
      </c>
      <c r="F22" s="65">
        <f>VLOOKUP($A22,'Return Data'!$B$7:$R$2843,11,0)</f>
        <v>11.4679</v>
      </c>
      <c r="G22" s="66">
        <f t="shared" si="1"/>
        <v>33</v>
      </c>
      <c r="H22" s="65">
        <f>VLOOKUP($A22,'Return Data'!$B$7:$R$2843,12,0)</f>
        <v>29.922599999999999</v>
      </c>
      <c r="I22" s="66">
        <f t="shared" si="2"/>
        <v>27</v>
      </c>
      <c r="J22" s="65">
        <f>VLOOKUP($A22,'Return Data'!$B$7:$R$2843,13,0)</f>
        <v>51.905000000000001</v>
      </c>
      <c r="K22" s="66">
        <f t="shared" si="3"/>
        <v>27</v>
      </c>
      <c r="L22" s="65"/>
      <c r="M22" s="66"/>
      <c r="N22" s="65"/>
      <c r="O22" s="66"/>
      <c r="P22" s="65"/>
      <c r="Q22" s="66"/>
      <c r="R22" s="65">
        <f>VLOOKUP($A22,'Return Data'!$B$7:$R$2843,16,0)</f>
        <v>17.752600000000001</v>
      </c>
      <c r="S22" s="67">
        <f t="shared" si="6"/>
        <v>11</v>
      </c>
    </row>
    <row r="23" spans="1:19" x14ac:dyDescent="0.3">
      <c r="A23" s="63" t="s">
        <v>1800</v>
      </c>
      <c r="B23" s="64">
        <f>VLOOKUP($A23,'Return Data'!$B$7:$R$2843,3,0)</f>
        <v>44452</v>
      </c>
      <c r="C23" s="65">
        <f>VLOOKUP($A23,'Return Data'!$B$7:$R$2843,4,0)</f>
        <v>51.083599999999997</v>
      </c>
      <c r="D23" s="65">
        <f>VLOOKUP($A23,'Return Data'!$B$7:$R$2843,10,0)</f>
        <v>12.510300000000001</v>
      </c>
      <c r="E23" s="66">
        <f t="shared" si="0"/>
        <v>12</v>
      </c>
      <c r="F23" s="65">
        <f>VLOOKUP($A23,'Return Data'!$B$7:$R$2843,11,0)</f>
        <v>18.378399999999999</v>
      </c>
      <c r="G23" s="66">
        <f t="shared" si="1"/>
        <v>21</v>
      </c>
      <c r="H23" s="65">
        <f>VLOOKUP($A23,'Return Data'!$B$7:$R$2843,12,0)</f>
        <v>35.366700000000002</v>
      </c>
      <c r="I23" s="66">
        <f t="shared" si="2"/>
        <v>19</v>
      </c>
      <c r="J23" s="65">
        <f>VLOOKUP($A23,'Return Data'!$B$7:$R$2843,13,0)</f>
        <v>62.769599999999997</v>
      </c>
      <c r="K23" s="66">
        <f t="shared" si="3"/>
        <v>14</v>
      </c>
      <c r="L23" s="65">
        <f>VLOOKUP($A23,'Return Data'!$B$7:$R$2843,17,0)</f>
        <v>27.292400000000001</v>
      </c>
      <c r="M23" s="66">
        <f t="shared" ref="M23:M36" si="8">RANK(L23,L$8:L$41,0)</f>
        <v>19</v>
      </c>
      <c r="N23" s="65">
        <f>VLOOKUP($A23,'Return Data'!$B$7:$R$2843,14,0)</f>
        <v>17.635200000000001</v>
      </c>
      <c r="O23" s="66">
        <f t="shared" ref="O23:O28" si="9">RANK(N23,N$8:N$41,0)</f>
        <v>12</v>
      </c>
      <c r="P23" s="65">
        <f>VLOOKUP($A23,'Return Data'!$B$7:$R$2843,15,0)</f>
        <v>16.042999999999999</v>
      </c>
      <c r="Q23" s="66">
        <f>RANK(P23,P$8:P$41,0)</f>
        <v>9</v>
      </c>
      <c r="R23" s="65">
        <f>VLOOKUP($A23,'Return Data'!$B$7:$R$2843,16,0)</f>
        <v>13.3871</v>
      </c>
      <c r="S23" s="67">
        <f t="shared" si="6"/>
        <v>30</v>
      </c>
    </row>
    <row r="24" spans="1:19" x14ac:dyDescent="0.3">
      <c r="A24" s="63" t="s">
        <v>1808</v>
      </c>
      <c r="B24" s="64">
        <f>VLOOKUP($A24,'Return Data'!$B$7:$R$2843,3,0)</f>
        <v>44452</v>
      </c>
      <c r="C24" s="65">
        <f>VLOOKUP($A24,'Return Data'!$B$7:$R$2843,4,0)</f>
        <v>52.991999999999997</v>
      </c>
      <c r="D24" s="65">
        <f>VLOOKUP($A24,'Return Data'!$B$7:$R$2843,10,0)</f>
        <v>9.7438000000000002</v>
      </c>
      <c r="E24" s="66">
        <f t="shared" si="0"/>
        <v>26</v>
      </c>
      <c r="F24" s="65">
        <f>VLOOKUP($A24,'Return Data'!$B$7:$R$2843,11,0)</f>
        <v>15.205</v>
      </c>
      <c r="G24" s="66">
        <f t="shared" si="1"/>
        <v>30</v>
      </c>
      <c r="H24" s="65">
        <f>VLOOKUP($A24,'Return Data'!$B$7:$R$2843,12,0)</f>
        <v>29.568000000000001</v>
      </c>
      <c r="I24" s="66">
        <f t="shared" si="2"/>
        <v>28</v>
      </c>
      <c r="J24" s="65">
        <f>VLOOKUP($A24,'Return Data'!$B$7:$R$2843,13,0)</f>
        <v>51.232900000000001</v>
      </c>
      <c r="K24" s="66">
        <f t="shared" si="3"/>
        <v>28</v>
      </c>
      <c r="L24" s="65">
        <f>VLOOKUP($A24,'Return Data'!$B$7:$R$2843,17,0)</f>
        <v>24.253900000000002</v>
      </c>
      <c r="M24" s="66">
        <f t="shared" si="8"/>
        <v>24</v>
      </c>
      <c r="N24" s="65">
        <f>VLOOKUP($A24,'Return Data'!$B$7:$R$2843,14,0)</f>
        <v>15.4435</v>
      </c>
      <c r="O24" s="66">
        <f t="shared" si="9"/>
        <v>19</v>
      </c>
      <c r="P24" s="65">
        <f>VLOOKUP($A24,'Return Data'!$B$7:$R$2843,15,0)</f>
        <v>14.959199999999999</v>
      </c>
      <c r="Q24" s="66">
        <f>RANK(P24,P$8:P$41,0)</f>
        <v>14</v>
      </c>
      <c r="R24" s="65">
        <f>VLOOKUP($A24,'Return Data'!$B$7:$R$2843,16,0)</f>
        <v>14.89</v>
      </c>
      <c r="S24" s="67">
        <f t="shared" si="6"/>
        <v>25</v>
      </c>
    </row>
    <row r="25" spans="1:19" x14ac:dyDescent="0.3">
      <c r="A25" s="63" t="s">
        <v>1824</v>
      </c>
      <c r="B25" s="64">
        <f>VLOOKUP($A25,'Return Data'!$B$7:$R$2843,3,0)</f>
        <v>44452</v>
      </c>
      <c r="C25" s="65">
        <f>VLOOKUP($A25,'Return Data'!$B$7:$R$2843,4,0)</f>
        <v>118.754</v>
      </c>
      <c r="D25" s="65">
        <f>VLOOKUP($A25,'Return Data'!$B$7:$R$2843,10,0)</f>
        <v>7.4648000000000003</v>
      </c>
      <c r="E25" s="66">
        <f t="shared" si="0"/>
        <v>32</v>
      </c>
      <c r="F25" s="65">
        <f>VLOOKUP($A25,'Return Data'!$B$7:$R$2843,11,0)</f>
        <v>16.3217</v>
      </c>
      <c r="G25" s="66">
        <f t="shared" si="1"/>
        <v>27</v>
      </c>
      <c r="H25" s="65">
        <f>VLOOKUP($A25,'Return Data'!$B$7:$R$2843,12,0)</f>
        <v>28.666499999999999</v>
      </c>
      <c r="I25" s="66">
        <f t="shared" si="2"/>
        <v>30</v>
      </c>
      <c r="J25" s="65">
        <f>VLOOKUP($A25,'Return Data'!$B$7:$R$2843,13,0)</f>
        <v>47.932099999999998</v>
      </c>
      <c r="K25" s="66">
        <f t="shared" si="3"/>
        <v>29</v>
      </c>
      <c r="L25" s="65">
        <f>VLOOKUP($A25,'Return Data'!$B$7:$R$2843,17,0)</f>
        <v>23.511099999999999</v>
      </c>
      <c r="M25" s="66">
        <f t="shared" si="8"/>
        <v>26</v>
      </c>
      <c r="N25" s="65">
        <f>VLOOKUP($A25,'Return Data'!$B$7:$R$2843,14,0)</f>
        <v>12.7195</v>
      </c>
      <c r="O25" s="66">
        <f t="shared" si="9"/>
        <v>26</v>
      </c>
      <c r="P25" s="65">
        <f>VLOOKUP($A25,'Return Data'!$B$7:$R$2843,15,0)</f>
        <v>12.2948</v>
      </c>
      <c r="Q25" s="66">
        <f>RANK(P25,P$8:P$41,0)</f>
        <v>24</v>
      </c>
      <c r="R25" s="65">
        <f>VLOOKUP($A25,'Return Data'!$B$7:$R$2843,16,0)</f>
        <v>16.3507</v>
      </c>
      <c r="S25" s="67">
        <f t="shared" si="6"/>
        <v>19</v>
      </c>
    </row>
    <row r="26" spans="1:19" x14ac:dyDescent="0.3">
      <c r="A26" s="63" t="s">
        <v>1825</v>
      </c>
      <c r="B26" s="64">
        <f>VLOOKUP($A26,'Return Data'!$B$7:$R$2843,3,0)</f>
        <v>44452</v>
      </c>
      <c r="C26" s="65">
        <f>VLOOKUP($A26,'Return Data'!$B$7:$R$2843,4,0)</f>
        <v>67.218199999999996</v>
      </c>
      <c r="D26" s="65">
        <f>VLOOKUP($A26,'Return Data'!$B$7:$R$2843,10,0)</f>
        <v>10.097799999999999</v>
      </c>
      <c r="E26" s="66">
        <f t="shared" si="0"/>
        <v>24</v>
      </c>
      <c r="F26" s="65">
        <f>VLOOKUP($A26,'Return Data'!$B$7:$R$2843,11,0)</f>
        <v>16.155200000000001</v>
      </c>
      <c r="G26" s="66">
        <f t="shared" si="1"/>
        <v>29</v>
      </c>
      <c r="H26" s="65">
        <f>VLOOKUP($A26,'Return Data'!$B$7:$R$2843,12,0)</f>
        <v>23.954599999999999</v>
      </c>
      <c r="I26" s="66">
        <f t="shared" si="2"/>
        <v>33</v>
      </c>
      <c r="J26" s="65">
        <f>VLOOKUP($A26,'Return Data'!$B$7:$R$2843,13,0)</f>
        <v>44.468600000000002</v>
      </c>
      <c r="K26" s="66">
        <f t="shared" si="3"/>
        <v>32</v>
      </c>
      <c r="L26" s="65">
        <f>VLOOKUP($A26,'Return Data'!$B$7:$R$2843,17,0)</f>
        <v>20.372499999999999</v>
      </c>
      <c r="M26" s="66">
        <f t="shared" si="8"/>
        <v>29</v>
      </c>
      <c r="N26" s="65">
        <f>VLOOKUP($A26,'Return Data'!$B$7:$R$2843,14,0)</f>
        <v>13.0831</v>
      </c>
      <c r="O26" s="66">
        <f t="shared" si="9"/>
        <v>25</v>
      </c>
      <c r="P26" s="65">
        <f>VLOOKUP($A26,'Return Data'!$B$7:$R$2843,15,0)</f>
        <v>10.868399999999999</v>
      </c>
      <c r="Q26" s="66">
        <f>RANK(P26,P$8:P$41,0)</f>
        <v>26</v>
      </c>
      <c r="R26" s="65">
        <f>VLOOKUP($A26,'Return Data'!$B$7:$R$2843,16,0)</f>
        <v>9.423</v>
      </c>
      <c r="S26" s="67">
        <f t="shared" si="6"/>
        <v>34</v>
      </c>
    </row>
    <row r="27" spans="1:19" x14ac:dyDescent="0.3">
      <c r="A27" s="63" t="s">
        <v>1270</v>
      </c>
      <c r="B27" s="64">
        <f>VLOOKUP($A27,'Return Data'!$B$7:$R$2843,3,0)</f>
        <v>44452</v>
      </c>
      <c r="C27" s="65">
        <f>VLOOKUP($A27,'Return Data'!$B$7:$R$2843,4,0)</f>
        <v>19.9816</v>
      </c>
      <c r="D27" s="65">
        <f>VLOOKUP($A27,'Return Data'!$B$7:$R$2843,10,0)</f>
        <v>11.5219</v>
      </c>
      <c r="E27" s="66">
        <f t="shared" si="0"/>
        <v>15</v>
      </c>
      <c r="F27" s="65">
        <f>VLOOKUP($A27,'Return Data'!$B$7:$R$2843,11,0)</f>
        <v>26.564399999999999</v>
      </c>
      <c r="G27" s="66">
        <f t="shared" si="1"/>
        <v>4</v>
      </c>
      <c r="H27" s="65">
        <f>VLOOKUP($A27,'Return Data'!$B$7:$R$2843,12,0)</f>
        <v>49.622199999999999</v>
      </c>
      <c r="I27" s="66">
        <f t="shared" si="2"/>
        <v>2</v>
      </c>
      <c r="J27" s="65">
        <f>VLOOKUP($A27,'Return Data'!$B$7:$R$2843,13,0)</f>
        <v>74.881399999999999</v>
      </c>
      <c r="K27" s="66">
        <f t="shared" si="3"/>
        <v>2</v>
      </c>
      <c r="L27" s="65">
        <f>VLOOKUP($A27,'Return Data'!$B$7:$R$2843,17,0)</f>
        <v>37.905299999999997</v>
      </c>
      <c r="M27" s="66">
        <f t="shared" si="8"/>
        <v>5</v>
      </c>
      <c r="N27" s="65">
        <f>VLOOKUP($A27,'Return Data'!$B$7:$R$2843,14,0)</f>
        <v>22.596399999999999</v>
      </c>
      <c r="O27" s="66">
        <f t="shared" si="9"/>
        <v>4</v>
      </c>
      <c r="P27" s="65"/>
      <c r="Q27" s="66"/>
      <c r="R27" s="65">
        <f>VLOOKUP($A27,'Return Data'!$B$7:$R$2843,16,0)</f>
        <v>17.2699</v>
      </c>
      <c r="S27" s="67">
        <f t="shared" si="6"/>
        <v>14</v>
      </c>
    </row>
    <row r="28" spans="1:19" x14ac:dyDescent="0.3">
      <c r="A28" s="63" t="s">
        <v>1820</v>
      </c>
      <c r="B28" s="64">
        <f>VLOOKUP($A28,'Return Data'!$B$7:$R$2843,3,0)</f>
        <v>44452</v>
      </c>
      <c r="C28" s="65">
        <f>VLOOKUP($A28,'Return Data'!$B$7:$R$2843,4,0)</f>
        <v>36.088099999999997</v>
      </c>
      <c r="D28" s="65">
        <f>VLOOKUP($A28,'Return Data'!$B$7:$R$2843,10,0)</f>
        <v>8.7987000000000002</v>
      </c>
      <c r="E28" s="66">
        <f t="shared" si="0"/>
        <v>30</v>
      </c>
      <c r="F28" s="65">
        <f>VLOOKUP($A28,'Return Data'!$B$7:$R$2843,11,0)</f>
        <v>11.177099999999999</v>
      </c>
      <c r="G28" s="66">
        <f t="shared" si="1"/>
        <v>34</v>
      </c>
      <c r="H28" s="65">
        <f>VLOOKUP($A28,'Return Data'!$B$7:$R$2843,12,0)</f>
        <v>24.5732</v>
      </c>
      <c r="I28" s="66">
        <f t="shared" si="2"/>
        <v>32</v>
      </c>
      <c r="J28" s="65">
        <f>VLOOKUP($A28,'Return Data'!$B$7:$R$2843,13,0)</f>
        <v>40.458300000000001</v>
      </c>
      <c r="K28" s="66">
        <f t="shared" si="3"/>
        <v>33</v>
      </c>
      <c r="L28" s="65">
        <f>VLOOKUP($A28,'Return Data'!$B$7:$R$2843,17,0)</f>
        <v>19.649100000000001</v>
      </c>
      <c r="M28" s="66">
        <f t="shared" si="8"/>
        <v>32</v>
      </c>
      <c r="N28" s="65">
        <f>VLOOKUP($A28,'Return Data'!$B$7:$R$2843,14,0)</f>
        <v>10.9901</v>
      </c>
      <c r="O28" s="66">
        <f t="shared" si="9"/>
        <v>28</v>
      </c>
      <c r="P28" s="65">
        <f>VLOOKUP($A28,'Return Data'!$B$7:$R$2843,15,0)</f>
        <v>12.586600000000001</v>
      </c>
      <c r="Q28" s="66">
        <f>RANK(P28,P$8:P$41,0)</f>
        <v>23</v>
      </c>
      <c r="R28" s="65">
        <f>VLOOKUP($A28,'Return Data'!$B$7:$R$2843,16,0)</f>
        <v>18.983599999999999</v>
      </c>
      <c r="S28" s="67">
        <f t="shared" si="6"/>
        <v>5</v>
      </c>
    </row>
    <row r="29" spans="1:19" x14ac:dyDescent="0.3">
      <c r="A29" s="63" t="s">
        <v>2016</v>
      </c>
      <c r="B29" s="64">
        <f>VLOOKUP($A29,'Return Data'!$B$7:$R$2843,3,0)</f>
        <v>44452</v>
      </c>
      <c r="C29" s="65">
        <f>VLOOKUP($A29,'Return Data'!$B$7:$R$2843,4,0)</f>
        <v>15.7095</v>
      </c>
      <c r="D29" s="65">
        <f>VLOOKUP($A29,'Return Data'!$B$7:$R$2843,10,0)</f>
        <v>10.899699999999999</v>
      </c>
      <c r="E29" s="66">
        <f t="shared" si="0"/>
        <v>17</v>
      </c>
      <c r="F29" s="65">
        <f>VLOOKUP($A29,'Return Data'!$B$7:$R$2843,11,0)</f>
        <v>19.106100000000001</v>
      </c>
      <c r="G29" s="66">
        <f t="shared" si="1"/>
        <v>18</v>
      </c>
      <c r="H29" s="65">
        <f>VLOOKUP($A29,'Return Data'!$B$7:$R$2843,12,0)</f>
        <v>33.735399999999998</v>
      </c>
      <c r="I29" s="66">
        <f t="shared" si="2"/>
        <v>22</v>
      </c>
      <c r="J29" s="65">
        <f>VLOOKUP($A29,'Return Data'!$B$7:$R$2843,13,0)</f>
        <v>52.878599999999999</v>
      </c>
      <c r="K29" s="66">
        <f t="shared" si="3"/>
        <v>26</v>
      </c>
      <c r="L29" s="65">
        <f>VLOOKUP($A29,'Return Data'!$B$7:$R$2843,17,0)</f>
        <v>24.041699999999999</v>
      </c>
      <c r="M29" s="66">
        <f t="shared" si="8"/>
        <v>25</v>
      </c>
      <c r="N29" s="65"/>
      <c r="O29" s="66"/>
      <c r="P29" s="65"/>
      <c r="Q29" s="66"/>
      <c r="R29" s="65">
        <f>VLOOKUP($A29,'Return Data'!$B$7:$R$2843,16,0)</f>
        <v>15.2437</v>
      </c>
      <c r="S29" s="67">
        <f t="shared" si="6"/>
        <v>23</v>
      </c>
    </row>
    <row r="30" spans="1:19" x14ac:dyDescent="0.3">
      <c r="A30" s="63" t="s">
        <v>1271</v>
      </c>
      <c r="B30" s="64">
        <f>VLOOKUP($A30,'Return Data'!$B$7:$R$2843,3,0)</f>
        <v>44452</v>
      </c>
      <c r="C30" s="65">
        <f>VLOOKUP($A30,'Return Data'!$B$7:$R$2843,4,0)</f>
        <v>142.04150000000001</v>
      </c>
      <c r="D30" s="65">
        <f>VLOOKUP($A30,'Return Data'!$B$7:$R$2843,10,0)</f>
        <v>14.252599999999999</v>
      </c>
      <c r="E30" s="66">
        <f t="shared" si="0"/>
        <v>8</v>
      </c>
      <c r="F30" s="65">
        <f>VLOOKUP($A30,'Return Data'!$B$7:$R$2843,11,0)</f>
        <v>21.130500000000001</v>
      </c>
      <c r="G30" s="66">
        <f t="shared" si="1"/>
        <v>15</v>
      </c>
      <c r="H30" s="65">
        <f>VLOOKUP($A30,'Return Data'!$B$7:$R$2843,12,0)</f>
        <v>48.082799999999999</v>
      </c>
      <c r="I30" s="66">
        <f t="shared" si="2"/>
        <v>3</v>
      </c>
      <c r="J30" s="65">
        <f>VLOOKUP($A30,'Return Data'!$B$7:$R$2843,13,0)</f>
        <v>74.632900000000006</v>
      </c>
      <c r="K30" s="66">
        <f t="shared" si="3"/>
        <v>3</v>
      </c>
      <c r="L30" s="65">
        <f>VLOOKUP($A30,'Return Data'!$B$7:$R$2843,17,0)</f>
        <v>25.8095</v>
      </c>
      <c r="M30" s="66">
        <f t="shared" si="8"/>
        <v>21</v>
      </c>
      <c r="N30" s="65">
        <f>VLOOKUP($A30,'Return Data'!$B$7:$R$2843,14,0)</f>
        <v>14.2996</v>
      </c>
      <c r="O30" s="66">
        <f t="shared" ref="O30:O35" si="10">RANK(N30,N$8:N$41,0)</f>
        <v>21</v>
      </c>
      <c r="P30" s="65">
        <f>VLOOKUP($A30,'Return Data'!$B$7:$R$2843,15,0)</f>
        <v>13.3696</v>
      </c>
      <c r="Q30" s="66">
        <f t="shared" ref="Q30:Q35" si="11">RANK(P30,P$8:P$41,0)</f>
        <v>21</v>
      </c>
      <c r="R30" s="65">
        <f>VLOOKUP($A30,'Return Data'!$B$7:$R$2843,16,0)</f>
        <v>17.4772</v>
      </c>
      <c r="S30" s="67">
        <f t="shared" si="6"/>
        <v>13</v>
      </c>
    </row>
    <row r="31" spans="1:19" x14ac:dyDescent="0.3">
      <c r="A31" s="63" t="s">
        <v>1780</v>
      </c>
      <c r="B31" s="64">
        <f>VLOOKUP($A31,'Return Data'!$B$7:$R$2843,3,0)</f>
        <v>44452</v>
      </c>
      <c r="C31" s="65">
        <f>VLOOKUP($A31,'Return Data'!$B$7:$R$2843,4,0)</f>
        <v>48.945999999999998</v>
      </c>
      <c r="D31" s="65">
        <f>VLOOKUP($A31,'Return Data'!$B$7:$R$2843,10,0)</f>
        <v>15.944000000000001</v>
      </c>
      <c r="E31" s="66">
        <f t="shared" si="0"/>
        <v>1</v>
      </c>
      <c r="F31" s="65">
        <f>VLOOKUP($A31,'Return Data'!$B$7:$R$2843,11,0)</f>
        <v>28.663699999999999</v>
      </c>
      <c r="G31" s="66">
        <f t="shared" si="1"/>
        <v>2</v>
      </c>
      <c r="H31" s="65">
        <f>VLOOKUP($A31,'Return Data'!$B$7:$R$2843,12,0)</f>
        <v>41.882300000000001</v>
      </c>
      <c r="I31" s="66">
        <f t="shared" si="2"/>
        <v>8</v>
      </c>
      <c r="J31" s="65">
        <f>VLOOKUP($A31,'Return Data'!$B$7:$R$2843,13,0)</f>
        <v>61.844000000000001</v>
      </c>
      <c r="K31" s="66">
        <f t="shared" si="3"/>
        <v>16</v>
      </c>
      <c r="L31" s="65">
        <f>VLOOKUP($A31,'Return Data'!$B$7:$R$2843,17,0)</f>
        <v>39.158299999999997</v>
      </c>
      <c r="M31" s="66">
        <f t="shared" si="8"/>
        <v>3</v>
      </c>
      <c r="N31" s="65">
        <f>VLOOKUP($A31,'Return Data'!$B$7:$R$2843,14,0)</f>
        <v>24.799099999999999</v>
      </c>
      <c r="O31" s="66">
        <f t="shared" si="10"/>
        <v>3</v>
      </c>
      <c r="P31" s="65">
        <f>VLOOKUP($A31,'Return Data'!$B$7:$R$2843,15,0)</f>
        <v>21.799499999999998</v>
      </c>
      <c r="Q31" s="66">
        <f t="shared" si="11"/>
        <v>2</v>
      </c>
      <c r="R31" s="65">
        <f>VLOOKUP($A31,'Return Data'!$B$7:$R$2843,16,0)</f>
        <v>21.084800000000001</v>
      </c>
      <c r="S31" s="67">
        <f t="shared" si="6"/>
        <v>3</v>
      </c>
    </row>
    <row r="32" spans="1:19" x14ac:dyDescent="0.3">
      <c r="A32" s="63" t="s">
        <v>1811</v>
      </c>
      <c r="B32" s="64">
        <f>VLOOKUP($A32,'Return Data'!$B$7:$R$2843,3,0)</f>
        <v>44452</v>
      </c>
      <c r="C32" s="65">
        <f>VLOOKUP($A32,'Return Data'!$B$7:$R$2843,4,0)</f>
        <v>26.53</v>
      </c>
      <c r="D32" s="65">
        <f>VLOOKUP($A32,'Return Data'!$B$7:$R$2843,10,0)</f>
        <v>14.4521</v>
      </c>
      <c r="E32" s="66">
        <f t="shared" si="0"/>
        <v>6</v>
      </c>
      <c r="F32" s="65">
        <f>VLOOKUP($A32,'Return Data'!$B$7:$R$2843,11,0)</f>
        <v>27.917100000000001</v>
      </c>
      <c r="G32" s="66">
        <f t="shared" si="1"/>
        <v>3</v>
      </c>
      <c r="H32" s="65">
        <f>VLOOKUP($A32,'Return Data'!$B$7:$R$2843,12,0)</f>
        <v>46.090299999999999</v>
      </c>
      <c r="I32" s="66">
        <f t="shared" si="2"/>
        <v>4</v>
      </c>
      <c r="J32" s="65">
        <f>VLOOKUP($A32,'Return Data'!$B$7:$R$2843,13,0)</f>
        <v>73.172300000000007</v>
      </c>
      <c r="K32" s="66">
        <f t="shared" si="3"/>
        <v>4</v>
      </c>
      <c r="L32" s="65">
        <f>VLOOKUP($A32,'Return Data'!$B$7:$R$2843,17,0)</f>
        <v>44.744900000000001</v>
      </c>
      <c r="M32" s="66">
        <f t="shared" si="8"/>
        <v>2</v>
      </c>
      <c r="N32" s="65">
        <f>VLOOKUP($A32,'Return Data'!$B$7:$R$2843,14,0)</f>
        <v>25.860199999999999</v>
      </c>
      <c r="O32" s="66">
        <f t="shared" si="10"/>
        <v>2</v>
      </c>
      <c r="P32" s="65">
        <f>VLOOKUP($A32,'Return Data'!$B$7:$R$2843,15,0)</f>
        <v>19.2516</v>
      </c>
      <c r="Q32" s="66">
        <f t="shared" si="11"/>
        <v>3</v>
      </c>
      <c r="R32" s="65">
        <f>VLOOKUP($A32,'Return Data'!$B$7:$R$2843,16,0)</f>
        <v>16.104399999999998</v>
      </c>
      <c r="S32" s="67">
        <f t="shared" si="6"/>
        <v>21</v>
      </c>
    </row>
    <row r="33" spans="1:19" x14ac:dyDescent="0.3">
      <c r="A33" s="63" t="s">
        <v>1273</v>
      </c>
      <c r="B33" s="64">
        <f>VLOOKUP($A33,'Return Data'!$B$7:$R$2843,3,0)</f>
        <v>44452</v>
      </c>
      <c r="C33" s="65">
        <f>VLOOKUP($A33,'Return Data'!$B$7:$R$2843,4,0)</f>
        <v>229.25</v>
      </c>
      <c r="D33" s="65">
        <f>VLOOKUP($A33,'Return Data'!$B$7:$R$2843,10,0)</f>
        <v>14.299200000000001</v>
      </c>
      <c r="E33" s="66">
        <f t="shared" si="0"/>
        <v>7</v>
      </c>
      <c r="F33" s="65">
        <f>VLOOKUP($A33,'Return Data'!$B$7:$R$2843,11,0)</f>
        <v>25.061399999999999</v>
      </c>
      <c r="G33" s="66">
        <f t="shared" si="1"/>
        <v>5</v>
      </c>
      <c r="H33" s="65">
        <f>VLOOKUP($A33,'Return Data'!$B$7:$R$2843,12,0)</f>
        <v>44.692</v>
      </c>
      <c r="I33" s="66">
        <f t="shared" si="2"/>
        <v>5</v>
      </c>
      <c r="J33" s="65">
        <f>VLOOKUP($A33,'Return Data'!$B$7:$R$2843,13,0)</f>
        <v>66.485100000000003</v>
      </c>
      <c r="K33" s="66">
        <f t="shared" si="3"/>
        <v>9</v>
      </c>
      <c r="L33" s="65">
        <f>VLOOKUP($A33,'Return Data'!$B$7:$R$2843,17,0)</f>
        <v>31.865500000000001</v>
      </c>
      <c r="M33" s="66">
        <f t="shared" si="8"/>
        <v>11</v>
      </c>
      <c r="N33" s="65">
        <f>VLOOKUP($A33,'Return Data'!$B$7:$R$2843,14,0)</f>
        <v>16.392199999999999</v>
      </c>
      <c r="O33" s="66">
        <f t="shared" si="10"/>
        <v>16</v>
      </c>
      <c r="P33" s="65">
        <f>VLOOKUP($A33,'Return Data'!$B$7:$R$2843,15,0)</f>
        <v>16.1494</v>
      </c>
      <c r="Q33" s="66">
        <f t="shared" si="11"/>
        <v>8</v>
      </c>
      <c r="R33" s="65">
        <f>VLOOKUP($A33,'Return Data'!$B$7:$R$2843,16,0)</f>
        <v>16.1692</v>
      </c>
      <c r="S33" s="67">
        <f t="shared" si="6"/>
        <v>20</v>
      </c>
    </row>
    <row r="34" spans="1:19" x14ac:dyDescent="0.3">
      <c r="A34" s="63" t="s">
        <v>1275</v>
      </c>
      <c r="B34" s="64">
        <f>VLOOKUP($A34,'Return Data'!$B$7:$R$2843,3,0)</f>
        <v>44452</v>
      </c>
      <c r="C34" s="65">
        <f>VLOOKUP($A34,'Return Data'!$B$7:$R$2843,4,0)</f>
        <v>399.90320000000003</v>
      </c>
      <c r="D34" s="65">
        <f>VLOOKUP($A34,'Return Data'!$B$7:$R$2843,10,0)</f>
        <v>10.3118</v>
      </c>
      <c r="E34" s="66">
        <f t="shared" si="0"/>
        <v>22</v>
      </c>
      <c r="F34" s="65">
        <f>VLOOKUP($A34,'Return Data'!$B$7:$R$2843,11,0)</f>
        <v>35.157800000000002</v>
      </c>
      <c r="G34" s="66">
        <f t="shared" si="1"/>
        <v>1</v>
      </c>
      <c r="H34" s="65">
        <f>VLOOKUP($A34,'Return Data'!$B$7:$R$2843,12,0)</f>
        <v>56.638100000000001</v>
      </c>
      <c r="I34" s="66">
        <f t="shared" si="2"/>
        <v>1</v>
      </c>
      <c r="J34" s="65">
        <f>VLOOKUP($A34,'Return Data'!$B$7:$R$2843,13,0)</f>
        <v>82.352800000000002</v>
      </c>
      <c r="K34" s="66">
        <f t="shared" si="3"/>
        <v>1</v>
      </c>
      <c r="L34" s="65">
        <f>VLOOKUP($A34,'Return Data'!$B$7:$R$2843,17,0)</f>
        <v>52.676400000000001</v>
      </c>
      <c r="M34" s="66">
        <f t="shared" si="8"/>
        <v>1</v>
      </c>
      <c r="N34" s="65">
        <f>VLOOKUP($A34,'Return Data'!$B$7:$R$2843,14,0)</f>
        <v>29.277999999999999</v>
      </c>
      <c r="O34" s="66">
        <f t="shared" si="10"/>
        <v>1</v>
      </c>
      <c r="P34" s="65">
        <f>VLOOKUP($A34,'Return Data'!$B$7:$R$2843,15,0)</f>
        <v>23.615400000000001</v>
      </c>
      <c r="Q34" s="66">
        <f t="shared" si="11"/>
        <v>1</v>
      </c>
      <c r="R34" s="65">
        <f>VLOOKUP($A34,'Return Data'!$B$7:$R$2843,16,0)</f>
        <v>19.715199999999999</v>
      </c>
      <c r="S34" s="67">
        <f t="shared" si="6"/>
        <v>4</v>
      </c>
    </row>
    <row r="35" spans="1:19" x14ac:dyDescent="0.3">
      <c r="A35" s="63" t="s">
        <v>1813</v>
      </c>
      <c r="B35" s="64">
        <f>VLOOKUP($A35,'Return Data'!$B$7:$R$2843,3,0)</f>
        <v>44452</v>
      </c>
      <c r="C35" s="65">
        <f>VLOOKUP($A35,'Return Data'!$B$7:$R$2843,4,0)</f>
        <v>75.260499999999993</v>
      </c>
      <c r="D35" s="65">
        <f>VLOOKUP($A35,'Return Data'!$B$7:$R$2843,10,0)</f>
        <v>9.6425000000000001</v>
      </c>
      <c r="E35" s="66">
        <f t="shared" si="0"/>
        <v>27</v>
      </c>
      <c r="F35" s="65">
        <f>VLOOKUP($A35,'Return Data'!$B$7:$R$2843,11,0)</f>
        <v>17.052600000000002</v>
      </c>
      <c r="G35" s="66">
        <f t="shared" si="1"/>
        <v>25</v>
      </c>
      <c r="H35" s="65">
        <f>VLOOKUP($A35,'Return Data'!$B$7:$R$2843,12,0)</f>
        <v>33.377000000000002</v>
      </c>
      <c r="I35" s="66">
        <f t="shared" si="2"/>
        <v>24</v>
      </c>
      <c r="J35" s="65">
        <f>VLOOKUP($A35,'Return Data'!$B$7:$R$2843,13,0)</f>
        <v>60.154299999999999</v>
      </c>
      <c r="K35" s="66">
        <f t="shared" si="3"/>
        <v>18</v>
      </c>
      <c r="L35" s="65">
        <f>VLOOKUP($A35,'Return Data'!$B$7:$R$2843,17,0)</f>
        <v>25.177700000000002</v>
      </c>
      <c r="M35" s="66">
        <f t="shared" si="8"/>
        <v>23</v>
      </c>
      <c r="N35" s="65">
        <f>VLOOKUP($A35,'Return Data'!$B$7:$R$2843,14,0)</f>
        <v>16.389700000000001</v>
      </c>
      <c r="O35" s="66">
        <f t="shared" si="10"/>
        <v>17</v>
      </c>
      <c r="P35" s="65">
        <f>VLOOKUP($A35,'Return Data'!$B$7:$R$2843,15,0)</f>
        <v>15.0152</v>
      </c>
      <c r="Q35" s="66">
        <f t="shared" si="11"/>
        <v>13</v>
      </c>
      <c r="R35" s="65">
        <f>VLOOKUP($A35,'Return Data'!$B$7:$R$2843,16,0)</f>
        <v>13.442600000000001</v>
      </c>
      <c r="S35" s="67">
        <f t="shared" si="6"/>
        <v>29</v>
      </c>
    </row>
    <row r="36" spans="1:19" x14ac:dyDescent="0.3">
      <c r="A36" s="63" t="s">
        <v>1815</v>
      </c>
      <c r="B36" s="64">
        <f>VLOOKUP($A36,'Return Data'!$B$7:$R$2843,3,0)</f>
        <v>44452</v>
      </c>
      <c r="C36" s="65">
        <f>VLOOKUP($A36,'Return Data'!$B$7:$R$2843,4,0)</f>
        <v>14.529199999999999</v>
      </c>
      <c r="D36" s="65">
        <f>VLOOKUP($A36,'Return Data'!$B$7:$R$2843,10,0)</f>
        <v>9.3752999999999993</v>
      </c>
      <c r="E36" s="66">
        <f t="shared" si="0"/>
        <v>29</v>
      </c>
      <c r="F36" s="65">
        <f>VLOOKUP($A36,'Return Data'!$B$7:$R$2843,11,0)</f>
        <v>14.302300000000001</v>
      </c>
      <c r="G36" s="66">
        <f t="shared" si="1"/>
        <v>31</v>
      </c>
      <c r="H36" s="65">
        <f>VLOOKUP($A36,'Return Data'!$B$7:$R$2843,12,0)</f>
        <v>22.306899999999999</v>
      </c>
      <c r="I36" s="66">
        <f t="shared" si="2"/>
        <v>34</v>
      </c>
      <c r="J36" s="65">
        <f>VLOOKUP($A36,'Return Data'!$B$7:$R$2843,13,0)</f>
        <v>40.136400000000002</v>
      </c>
      <c r="K36" s="66">
        <f t="shared" si="3"/>
        <v>34</v>
      </c>
      <c r="L36" s="65">
        <f>VLOOKUP($A36,'Return Data'!$B$7:$R$2843,17,0)</f>
        <v>20.113499999999998</v>
      </c>
      <c r="M36" s="66">
        <f t="shared" si="8"/>
        <v>30</v>
      </c>
      <c r="N36" s="65"/>
      <c r="O36" s="66"/>
      <c r="P36" s="65"/>
      <c r="Q36" s="66"/>
      <c r="R36" s="65">
        <f>VLOOKUP($A36,'Return Data'!$B$7:$R$2843,16,0)</f>
        <v>13.443899999999999</v>
      </c>
      <c r="S36" s="67">
        <f t="shared" si="6"/>
        <v>28</v>
      </c>
    </row>
    <row r="37" spans="1:19" x14ac:dyDescent="0.3">
      <c r="A37" s="63" t="s">
        <v>1278</v>
      </c>
      <c r="B37" s="64">
        <f>VLOOKUP($A37,'Return Data'!$B$7:$R$2843,3,0)</f>
        <v>44452</v>
      </c>
      <c r="C37" s="65">
        <f>VLOOKUP($A37,'Return Data'!$B$7:$R$2843,4,0)</f>
        <v>16.163</v>
      </c>
      <c r="D37" s="65">
        <f>VLOOKUP($A37,'Return Data'!$B$7:$R$2843,10,0)</f>
        <v>10.2005</v>
      </c>
      <c r="E37" s="66">
        <f t="shared" si="0"/>
        <v>23</v>
      </c>
      <c r="F37" s="65">
        <f>VLOOKUP($A37,'Return Data'!$B$7:$R$2843,11,0)</f>
        <v>19.3643</v>
      </c>
      <c r="G37" s="66">
        <f t="shared" si="1"/>
        <v>17</v>
      </c>
      <c r="H37" s="65">
        <f>VLOOKUP($A37,'Return Data'!$B$7:$R$2843,12,0)</f>
        <v>37.838999999999999</v>
      </c>
      <c r="I37" s="66">
        <f t="shared" si="2"/>
        <v>13</v>
      </c>
      <c r="J37" s="65">
        <f>VLOOKUP($A37,'Return Data'!$B$7:$R$2843,13,0)</f>
        <v>59.301000000000002</v>
      </c>
      <c r="K37" s="66">
        <f t="shared" si="3"/>
        <v>19</v>
      </c>
      <c r="L37" s="65"/>
      <c r="M37" s="66"/>
      <c r="N37" s="65"/>
      <c r="O37" s="66"/>
      <c r="P37" s="65"/>
      <c r="Q37" s="66"/>
      <c r="R37" s="65">
        <f>VLOOKUP($A37,'Return Data'!$B$7:$R$2843,16,0)</f>
        <v>26.8034</v>
      </c>
      <c r="S37" s="67">
        <f t="shared" si="6"/>
        <v>1</v>
      </c>
    </row>
    <row r="38" spans="1:19" x14ac:dyDescent="0.3">
      <c r="A38" s="102" t="s">
        <v>1793</v>
      </c>
      <c r="B38" s="64">
        <f>VLOOKUP($A38,'Return Data'!$B$7:$R$2843,3,0)</f>
        <v>44452</v>
      </c>
      <c r="C38" s="65">
        <f>VLOOKUP($A38,'Return Data'!$B$7:$R$2843,4,0)</f>
        <v>16.087499999999999</v>
      </c>
      <c r="D38" s="65">
        <f>VLOOKUP($A38,'Return Data'!$B$7:$R$2843,10,0)</f>
        <v>10.8565</v>
      </c>
      <c r="E38" s="66">
        <f t="shared" si="0"/>
        <v>19</v>
      </c>
      <c r="F38" s="65">
        <f>VLOOKUP($A38,'Return Data'!$B$7:$R$2843,11,0)</f>
        <v>18.1402</v>
      </c>
      <c r="G38" s="66">
        <f t="shared" si="1"/>
        <v>23</v>
      </c>
      <c r="H38" s="65">
        <f>VLOOKUP($A38,'Return Data'!$B$7:$R$2843,12,0)</f>
        <v>28.671199999999999</v>
      </c>
      <c r="I38" s="66">
        <f t="shared" si="2"/>
        <v>29</v>
      </c>
      <c r="J38" s="65">
        <f>VLOOKUP($A38,'Return Data'!$B$7:$R$2843,13,0)</f>
        <v>46.575099999999999</v>
      </c>
      <c r="K38" s="66">
        <f t="shared" si="3"/>
        <v>30</v>
      </c>
      <c r="L38" s="65">
        <f>VLOOKUP($A38,'Return Data'!$B$7:$R$2843,17,0)</f>
        <v>25.947900000000001</v>
      </c>
      <c r="M38" s="66">
        <f>RANK(L38,L$8:L$41,0)</f>
        <v>20</v>
      </c>
      <c r="N38" s="65"/>
      <c r="O38" s="66"/>
      <c r="P38" s="65"/>
      <c r="Q38" s="66"/>
      <c r="R38" s="65">
        <f>VLOOKUP($A38,'Return Data'!$B$7:$R$2843,16,0)</f>
        <v>17.038900000000002</v>
      </c>
      <c r="S38" s="67">
        <f t="shared" si="6"/>
        <v>15</v>
      </c>
    </row>
    <row r="39" spans="1:19" x14ac:dyDescent="0.3">
      <c r="A39" s="63" t="s">
        <v>1817</v>
      </c>
      <c r="B39" s="64">
        <f>VLOOKUP($A39,'Return Data'!$B$7:$R$2843,3,0)</f>
        <v>44452</v>
      </c>
      <c r="C39" s="65">
        <f>VLOOKUP($A39,'Return Data'!$B$7:$R$2843,4,0)</f>
        <v>148.69</v>
      </c>
      <c r="D39" s="65">
        <f>VLOOKUP($A39,'Return Data'!$B$7:$R$2843,10,0)</f>
        <v>8.7630999999999997</v>
      </c>
      <c r="E39" s="66">
        <f t="shared" si="0"/>
        <v>31</v>
      </c>
      <c r="F39" s="65">
        <f>VLOOKUP($A39,'Return Data'!$B$7:$R$2843,11,0)</f>
        <v>16.711099999999998</v>
      </c>
      <c r="G39" s="66">
        <f t="shared" si="1"/>
        <v>26</v>
      </c>
      <c r="H39" s="65">
        <f>VLOOKUP($A39,'Return Data'!$B$7:$R$2843,12,0)</f>
        <v>28.17</v>
      </c>
      <c r="I39" s="66">
        <f t="shared" si="2"/>
        <v>31</v>
      </c>
      <c r="J39" s="65">
        <f>VLOOKUP($A39,'Return Data'!$B$7:$R$2843,13,0)</f>
        <v>45.745899999999999</v>
      </c>
      <c r="K39" s="66">
        <f t="shared" si="3"/>
        <v>31</v>
      </c>
      <c r="L39" s="65">
        <f>VLOOKUP($A39,'Return Data'!$B$7:$R$2843,17,0)</f>
        <v>20.038</v>
      </c>
      <c r="M39" s="66">
        <f>RANK(L39,L$8:L$41,0)</f>
        <v>31</v>
      </c>
      <c r="N39" s="65">
        <f>VLOOKUP($A39,'Return Data'!$B$7:$R$2843,14,0)</f>
        <v>8.8587000000000007</v>
      </c>
      <c r="O39" s="66">
        <f>RANK(N39,N$8:N$41,0)</f>
        <v>29</v>
      </c>
      <c r="P39" s="65">
        <f>VLOOKUP($A39,'Return Data'!$B$7:$R$2843,15,0)</f>
        <v>9.3879999999999999</v>
      </c>
      <c r="Q39" s="66">
        <f>RANK(P39,P$8:P$41,0)</f>
        <v>27</v>
      </c>
      <c r="R39" s="65">
        <f>VLOOKUP($A39,'Return Data'!$B$7:$R$2843,16,0)</f>
        <v>10.2582</v>
      </c>
      <c r="S39" s="67">
        <f t="shared" si="6"/>
        <v>33</v>
      </c>
    </row>
    <row r="40" spans="1:19" x14ac:dyDescent="0.3">
      <c r="A40" s="63" t="s">
        <v>1803</v>
      </c>
      <c r="B40" s="64">
        <f>VLOOKUP($A40,'Return Data'!$B$7:$R$2843,3,0)</f>
        <v>44452</v>
      </c>
      <c r="C40" s="65">
        <f>VLOOKUP($A40,'Return Data'!$B$7:$R$2843,4,0)</f>
        <v>33.53</v>
      </c>
      <c r="D40" s="65">
        <f>VLOOKUP($A40,'Return Data'!$B$7:$R$2843,10,0)</f>
        <v>13.507099999999999</v>
      </c>
      <c r="E40" s="66">
        <f t="shared" si="0"/>
        <v>10</v>
      </c>
      <c r="F40" s="65">
        <f>VLOOKUP($A40,'Return Data'!$B$7:$R$2843,11,0)</f>
        <v>22.596</v>
      </c>
      <c r="G40" s="66">
        <f t="shared" si="1"/>
        <v>9</v>
      </c>
      <c r="H40" s="65">
        <f>VLOOKUP($A40,'Return Data'!$B$7:$R$2843,12,0)</f>
        <v>39.186399999999999</v>
      </c>
      <c r="I40" s="66">
        <f t="shared" si="2"/>
        <v>11</v>
      </c>
      <c r="J40" s="65">
        <f>VLOOKUP($A40,'Return Data'!$B$7:$R$2843,13,0)</f>
        <v>60.430599999999998</v>
      </c>
      <c r="K40" s="66">
        <f t="shared" si="3"/>
        <v>17</v>
      </c>
      <c r="L40" s="65">
        <f>VLOOKUP($A40,'Return Data'!$B$7:$R$2843,17,0)</f>
        <v>33.036799999999999</v>
      </c>
      <c r="M40" s="66">
        <f>RANK(L40,L$8:L$41,0)</f>
        <v>8</v>
      </c>
      <c r="N40" s="65">
        <f>VLOOKUP($A40,'Return Data'!$B$7:$R$2843,14,0)</f>
        <v>19.600100000000001</v>
      </c>
      <c r="O40" s="66">
        <f>RANK(N40,N$8:N$41,0)</f>
        <v>9</v>
      </c>
      <c r="P40" s="65">
        <f>VLOOKUP($A40,'Return Data'!$B$7:$R$2843,15,0)</f>
        <v>15.570499999999999</v>
      </c>
      <c r="Q40" s="66">
        <f>RANK(P40,P$8:P$41,0)</f>
        <v>10</v>
      </c>
      <c r="R40" s="65">
        <f>VLOOKUP($A40,'Return Data'!$B$7:$R$2843,16,0)</f>
        <v>12.5044</v>
      </c>
      <c r="S40" s="67">
        <f t="shared" si="6"/>
        <v>32</v>
      </c>
    </row>
    <row r="41" spans="1:19" x14ac:dyDescent="0.3">
      <c r="A41" s="63" t="s">
        <v>1876</v>
      </c>
      <c r="B41" s="64">
        <f>VLOOKUP($A41,'Return Data'!$B$7:$R$2843,3,0)</f>
        <v>44452</v>
      </c>
      <c r="C41" s="65">
        <f>VLOOKUP($A41,'Return Data'!$B$7:$R$2843,4,0)</f>
        <v>263.38200000000001</v>
      </c>
      <c r="D41" s="65">
        <f>VLOOKUP($A41,'Return Data'!$B$7:$R$2843,10,0)</f>
        <v>14.6957</v>
      </c>
      <c r="E41" s="66">
        <f t="shared" si="0"/>
        <v>3</v>
      </c>
      <c r="F41" s="65">
        <f>VLOOKUP($A41,'Return Data'!$B$7:$R$2843,11,0)</f>
        <v>22.249600000000001</v>
      </c>
      <c r="G41" s="66">
        <f t="shared" si="1"/>
        <v>11</v>
      </c>
      <c r="H41" s="65">
        <f>VLOOKUP($A41,'Return Data'!$B$7:$R$2843,12,0)</f>
        <v>39.509399999999999</v>
      </c>
      <c r="I41" s="66">
        <f t="shared" si="2"/>
        <v>10</v>
      </c>
      <c r="J41" s="65">
        <f>VLOOKUP($A41,'Return Data'!$B$7:$R$2843,13,0)</f>
        <v>70.108900000000006</v>
      </c>
      <c r="K41" s="66">
        <f t="shared" si="3"/>
        <v>5</v>
      </c>
      <c r="L41" s="65">
        <f>VLOOKUP($A41,'Return Data'!$B$7:$R$2843,17,0)</f>
        <v>38.765999999999998</v>
      </c>
      <c r="M41" s="66">
        <f>RANK(L41,L$8:L$41,0)</f>
        <v>4</v>
      </c>
      <c r="N41" s="65">
        <f>VLOOKUP($A41,'Return Data'!$B$7:$R$2843,14,0)</f>
        <v>21.752099999999999</v>
      </c>
      <c r="O41" s="66">
        <f>RANK(N41,N$8:N$41,0)</f>
        <v>5</v>
      </c>
      <c r="P41" s="65">
        <f>VLOOKUP($A41,'Return Data'!$B$7:$R$2843,15,0)</f>
        <v>18.912800000000001</v>
      </c>
      <c r="Q41" s="66">
        <f>RANK(P41,P$8:P$41,0)</f>
        <v>4</v>
      </c>
      <c r="R41" s="65">
        <f>VLOOKUP($A41,'Return Data'!$B$7:$R$2843,16,0)</f>
        <v>16.7727</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11.202197058823524</v>
      </c>
      <c r="E43" s="74"/>
      <c r="F43" s="75">
        <f>AVERAGE(F8:F41)</f>
        <v>20.142049999999998</v>
      </c>
      <c r="G43" s="74"/>
      <c r="H43" s="75">
        <f>AVERAGE(H8:H41)</f>
        <v>36.304591176470595</v>
      </c>
      <c r="I43" s="74"/>
      <c r="J43" s="75">
        <f>AVERAGE(J8:J41)</f>
        <v>59.883144117647056</v>
      </c>
      <c r="K43" s="74"/>
      <c r="L43" s="75">
        <f>AVERAGE(L8:L41)</f>
        <v>29.300828124999995</v>
      </c>
      <c r="M43" s="74"/>
      <c r="N43" s="75">
        <f>AVERAGE(N8:N41)</f>
        <v>17.283555172413795</v>
      </c>
      <c r="O43" s="74"/>
      <c r="P43" s="75">
        <f>AVERAGE(P8:P41)</f>
        <v>15.223192592592593</v>
      </c>
      <c r="Q43" s="74"/>
      <c r="R43" s="75">
        <f>AVERAGE(R8:R41)</f>
        <v>16.531549999999999</v>
      </c>
      <c r="S43" s="76"/>
    </row>
    <row r="44" spans="1:19" x14ac:dyDescent="0.3">
      <c r="A44" s="73" t="s">
        <v>28</v>
      </c>
      <c r="B44" s="74"/>
      <c r="C44" s="74"/>
      <c r="D44" s="75">
        <f>MIN(D8:D41)</f>
        <v>1.6916</v>
      </c>
      <c r="E44" s="74"/>
      <c r="F44" s="75">
        <f>MIN(F8:F41)</f>
        <v>11.177099999999999</v>
      </c>
      <c r="G44" s="74"/>
      <c r="H44" s="75">
        <f>MIN(H8:H41)</f>
        <v>22.306899999999999</v>
      </c>
      <c r="I44" s="74"/>
      <c r="J44" s="75">
        <f>MIN(J8:J41)</f>
        <v>40.136400000000002</v>
      </c>
      <c r="K44" s="74"/>
      <c r="L44" s="75">
        <f>MIN(L8:L41)</f>
        <v>19.649100000000001</v>
      </c>
      <c r="M44" s="74"/>
      <c r="N44" s="75">
        <f>MIN(N8:N41)</f>
        <v>8.8587000000000007</v>
      </c>
      <c r="O44" s="74"/>
      <c r="P44" s="75">
        <f>MIN(P8:P41)</f>
        <v>9.3879999999999999</v>
      </c>
      <c r="Q44" s="74"/>
      <c r="R44" s="75">
        <f>MIN(R8:R41)</f>
        <v>9.423</v>
      </c>
      <c r="S44" s="76"/>
    </row>
    <row r="45" spans="1:19" ht="15" thickBot="1" x14ac:dyDescent="0.35">
      <c r="A45" s="77" t="s">
        <v>29</v>
      </c>
      <c r="B45" s="78"/>
      <c r="C45" s="78"/>
      <c r="D45" s="79">
        <f>MAX(D8:D41)</f>
        <v>15.944000000000001</v>
      </c>
      <c r="E45" s="78"/>
      <c r="F45" s="79">
        <f>MAX(F8:F41)</f>
        <v>35.157800000000002</v>
      </c>
      <c r="G45" s="78"/>
      <c r="H45" s="79">
        <f>MAX(H8:H41)</f>
        <v>56.638100000000001</v>
      </c>
      <c r="I45" s="78"/>
      <c r="J45" s="79">
        <f>MAX(J8:J41)</f>
        <v>82.352800000000002</v>
      </c>
      <c r="K45" s="78"/>
      <c r="L45" s="79">
        <f>MAX(L8:L41)</f>
        <v>52.676400000000001</v>
      </c>
      <c r="M45" s="78"/>
      <c r="N45" s="79">
        <f>MAX(N8:N41)</f>
        <v>29.277999999999999</v>
      </c>
      <c r="O45" s="78"/>
      <c r="P45" s="79">
        <f>MAX(P8:P41)</f>
        <v>23.615400000000001</v>
      </c>
      <c r="Q45" s="78"/>
      <c r="R45" s="79">
        <f>MAX(R8:R41)</f>
        <v>26.8034</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44452</v>
      </c>
      <c r="C8" s="65">
        <f>VLOOKUP($A8,'Return Data'!$B$7:$R$2843,4,0)</f>
        <v>72.428100000000001</v>
      </c>
      <c r="D8" s="65">
        <f>VLOOKUP($A8,'Return Data'!$B$7:$R$2843,10,0)</f>
        <v>7.1230000000000002</v>
      </c>
      <c r="E8" s="66">
        <f t="shared" ref="E8:E21" si="0">RANK(D8,D$8:D$21,0)</f>
        <v>12</v>
      </c>
      <c r="F8" s="65">
        <f>VLOOKUP($A8,'Return Data'!$B$7:$R$2843,11,0)</f>
        <v>20.075299999999999</v>
      </c>
      <c r="G8" s="66">
        <f t="shared" ref="G8:G21" si="1">RANK(F8,F$8:F$21,0)</f>
        <v>4</v>
      </c>
      <c r="H8" s="65">
        <f>VLOOKUP($A8,'Return Data'!$B$7:$R$2843,12,0)</f>
        <v>38.641199999999998</v>
      </c>
      <c r="I8" s="66">
        <f t="shared" ref="I8:I21" si="2">RANK(H8,H$8:H$21,0)</f>
        <v>5</v>
      </c>
      <c r="J8" s="65">
        <f>VLOOKUP($A8,'Return Data'!$B$7:$R$2843,13,0)</f>
        <v>63.074599999999997</v>
      </c>
      <c r="K8" s="66">
        <f t="shared" ref="K8:K21" si="3">RANK(J8,J$8:J$21,0)</f>
        <v>5</v>
      </c>
      <c r="L8" s="65">
        <f>VLOOKUP($A8,'Return Data'!$B$7:$R$2843,17,0)</f>
        <v>26.248100000000001</v>
      </c>
      <c r="M8" s="66">
        <f t="shared" ref="M8:M21" si="4">RANK(L8,L$8:L$21,0)</f>
        <v>9</v>
      </c>
      <c r="N8" s="65">
        <f>VLOOKUP($A8,'Return Data'!$B$7:$R$2843,14,0)</f>
        <v>8.7276000000000007</v>
      </c>
      <c r="O8" s="66">
        <f t="shared" ref="O8:O19" si="5">RANK(N8,N$8:N$21,0)</f>
        <v>13</v>
      </c>
      <c r="P8" s="65">
        <f>VLOOKUP($A8,'Return Data'!$B$7:$R$2843,15,0)</f>
        <v>9.7561</v>
      </c>
      <c r="Q8" s="66">
        <f>RANK(P8,P$8:P$21,0)</f>
        <v>11</v>
      </c>
      <c r="R8" s="65">
        <f>VLOOKUP($A8,'Return Data'!$B$7:$R$2843,16,0)</f>
        <v>15.829700000000001</v>
      </c>
      <c r="S8" s="67">
        <f t="shared" ref="S8:S21" si="6">RANK(R8,R$8:R$21,0)</f>
        <v>9</v>
      </c>
    </row>
    <row r="9" spans="1:20" x14ac:dyDescent="0.3">
      <c r="A9" s="63" t="s">
        <v>31</v>
      </c>
      <c r="B9" s="64">
        <f>VLOOKUP($A9,'Return Data'!$B$7:$R$2843,3,0)</f>
        <v>44452</v>
      </c>
      <c r="C9" s="65">
        <f>VLOOKUP($A9,'Return Data'!$B$7:$R$2843,4,0)</f>
        <v>422.51400000000001</v>
      </c>
      <c r="D9" s="65">
        <f>VLOOKUP($A9,'Return Data'!$B$7:$R$2843,10,0)</f>
        <v>10.552199999999999</v>
      </c>
      <c r="E9" s="66">
        <f t="shared" si="0"/>
        <v>3</v>
      </c>
      <c r="F9" s="65">
        <f>VLOOKUP($A9,'Return Data'!$B$7:$R$2843,11,0)</f>
        <v>17.7027</v>
      </c>
      <c r="G9" s="66">
        <f t="shared" si="1"/>
        <v>6</v>
      </c>
      <c r="H9" s="65">
        <f>VLOOKUP($A9,'Return Data'!$B$7:$R$2843,12,0)</f>
        <v>35.278500000000001</v>
      </c>
      <c r="I9" s="66">
        <f t="shared" si="2"/>
        <v>9</v>
      </c>
      <c r="J9" s="65">
        <f>VLOOKUP($A9,'Return Data'!$B$7:$R$2843,13,0)</f>
        <v>58.819499999999998</v>
      </c>
      <c r="K9" s="66">
        <f t="shared" si="3"/>
        <v>9</v>
      </c>
      <c r="L9" s="65">
        <f>VLOOKUP($A9,'Return Data'!$B$7:$R$2843,17,0)</f>
        <v>24.9755</v>
      </c>
      <c r="M9" s="66">
        <f t="shared" si="4"/>
        <v>12</v>
      </c>
      <c r="N9" s="65">
        <f>VLOOKUP($A9,'Return Data'!$B$7:$R$2843,14,0)</f>
        <v>11.9238</v>
      </c>
      <c r="O9" s="66">
        <f t="shared" si="5"/>
        <v>9</v>
      </c>
      <c r="P9" s="65">
        <f>VLOOKUP($A9,'Return Data'!$B$7:$R$2843,15,0)</f>
        <v>13.7897</v>
      </c>
      <c r="Q9" s="66">
        <f>RANK(P9,P$8:P$21,0)</f>
        <v>6</v>
      </c>
      <c r="R9" s="65">
        <f>VLOOKUP($A9,'Return Data'!$B$7:$R$2843,16,0)</f>
        <v>14.5084</v>
      </c>
      <c r="S9" s="67">
        <f t="shared" si="6"/>
        <v>12</v>
      </c>
    </row>
    <row r="10" spans="1:20" x14ac:dyDescent="0.3">
      <c r="A10" s="63" t="s">
        <v>32</v>
      </c>
      <c r="B10" s="64">
        <f>VLOOKUP($A10,'Return Data'!$B$7:$R$2843,3,0)</f>
        <v>44452</v>
      </c>
      <c r="C10" s="65">
        <f>VLOOKUP($A10,'Return Data'!$B$7:$R$2843,4,0)</f>
        <v>233.38</v>
      </c>
      <c r="D10" s="65">
        <f>VLOOKUP($A10,'Return Data'!$B$7:$R$2843,10,0)</f>
        <v>7.7469999999999999</v>
      </c>
      <c r="E10" s="66">
        <f t="shared" si="0"/>
        <v>11</v>
      </c>
      <c r="F10" s="65">
        <f>VLOOKUP($A10,'Return Data'!$B$7:$R$2843,11,0)</f>
        <v>18.696000000000002</v>
      </c>
      <c r="G10" s="66">
        <f t="shared" si="1"/>
        <v>5</v>
      </c>
      <c r="H10" s="65">
        <f>VLOOKUP($A10,'Return Data'!$B$7:$R$2843,12,0)</f>
        <v>36.1372</v>
      </c>
      <c r="I10" s="66">
        <f t="shared" si="2"/>
        <v>8</v>
      </c>
      <c r="J10" s="65">
        <f>VLOOKUP($A10,'Return Data'!$B$7:$R$2843,13,0)</f>
        <v>59.423499999999997</v>
      </c>
      <c r="K10" s="66">
        <f t="shared" si="3"/>
        <v>8</v>
      </c>
      <c r="L10" s="65">
        <f>VLOOKUP($A10,'Return Data'!$B$7:$R$2843,17,0)</f>
        <v>29.833500000000001</v>
      </c>
      <c r="M10" s="66">
        <f t="shared" si="4"/>
        <v>4</v>
      </c>
      <c r="N10" s="65">
        <f>VLOOKUP($A10,'Return Data'!$B$7:$R$2843,14,0)</f>
        <v>15.0909</v>
      </c>
      <c r="O10" s="66">
        <f t="shared" si="5"/>
        <v>7</v>
      </c>
      <c r="P10" s="65">
        <f>VLOOKUP($A10,'Return Data'!$B$7:$R$2843,15,0)</f>
        <v>13.2088</v>
      </c>
      <c r="Q10" s="66">
        <f>RANK(P10,P$8:P$21,0)</f>
        <v>8</v>
      </c>
      <c r="R10" s="65">
        <f>VLOOKUP($A10,'Return Data'!$B$7:$R$2843,16,0)</f>
        <v>20.243500000000001</v>
      </c>
      <c r="S10" s="67">
        <f t="shared" si="6"/>
        <v>1</v>
      </c>
    </row>
    <row r="11" spans="1:20" x14ac:dyDescent="0.3">
      <c r="A11" s="63" t="s">
        <v>33</v>
      </c>
      <c r="B11" s="64">
        <f>VLOOKUP($A11,'Return Data'!$B$7:$R$2843,3,0)</f>
        <v>44452</v>
      </c>
      <c r="C11" s="65">
        <f>VLOOKUP($A11,'Return Data'!$B$7:$R$2843,4,0)</f>
        <v>15.66</v>
      </c>
      <c r="D11" s="65">
        <f>VLOOKUP($A11,'Return Data'!$B$7:$R$2843,10,0)</f>
        <v>8.9770000000000003</v>
      </c>
      <c r="E11" s="66">
        <f t="shared" si="0"/>
        <v>10</v>
      </c>
      <c r="F11" s="65">
        <f>VLOOKUP($A11,'Return Data'!$B$7:$R$2843,11,0)</f>
        <v>17.391300000000001</v>
      </c>
      <c r="G11" s="66">
        <f t="shared" si="1"/>
        <v>9</v>
      </c>
      <c r="H11" s="65">
        <f>VLOOKUP($A11,'Return Data'!$B$7:$R$2843,12,0)</f>
        <v>37.127800000000001</v>
      </c>
      <c r="I11" s="66">
        <f t="shared" si="2"/>
        <v>6</v>
      </c>
      <c r="J11" s="65">
        <f>VLOOKUP($A11,'Return Data'!$B$7:$R$2843,13,0)</f>
        <v>57.703899999999997</v>
      </c>
      <c r="K11" s="66">
        <f t="shared" si="3"/>
        <v>11</v>
      </c>
      <c r="L11" s="65">
        <f>VLOOKUP($A11,'Return Data'!$B$7:$R$2843,17,0)</f>
        <v>25.5411</v>
      </c>
      <c r="M11" s="66">
        <f t="shared" si="4"/>
        <v>10</v>
      </c>
      <c r="N11" s="65">
        <f>VLOOKUP($A11,'Return Data'!$B$7:$R$2843,14,0)</f>
        <v>15.978999999999999</v>
      </c>
      <c r="O11" s="66">
        <f t="shared" si="5"/>
        <v>4</v>
      </c>
      <c r="P11" s="65"/>
      <c r="Q11" s="66"/>
      <c r="R11" s="65">
        <f>VLOOKUP($A11,'Return Data'!$B$7:$R$2843,16,0)</f>
        <v>15.7394</v>
      </c>
      <c r="S11" s="67">
        <f t="shared" si="6"/>
        <v>10</v>
      </c>
    </row>
    <row r="12" spans="1:20" x14ac:dyDescent="0.3">
      <c r="A12" s="63" t="s">
        <v>34</v>
      </c>
      <c r="B12" s="64">
        <f>VLOOKUP($A12,'Return Data'!$B$7:$R$2843,3,0)</f>
        <v>44452</v>
      </c>
      <c r="C12" s="65">
        <f>VLOOKUP($A12,'Return Data'!$B$7:$R$2843,4,0)</f>
        <v>83.47</v>
      </c>
      <c r="D12" s="65">
        <f>VLOOKUP($A12,'Return Data'!$B$7:$R$2843,10,0)</f>
        <v>10.206</v>
      </c>
      <c r="E12" s="66">
        <f t="shared" si="0"/>
        <v>4</v>
      </c>
      <c r="F12" s="65">
        <f>VLOOKUP($A12,'Return Data'!$B$7:$R$2843,11,0)</f>
        <v>26.834800000000001</v>
      </c>
      <c r="G12" s="66">
        <f t="shared" si="1"/>
        <v>1</v>
      </c>
      <c r="H12" s="65">
        <f>VLOOKUP($A12,'Return Data'!$B$7:$R$2843,12,0)</f>
        <v>55.785699999999999</v>
      </c>
      <c r="I12" s="66">
        <f t="shared" si="2"/>
        <v>1</v>
      </c>
      <c r="J12" s="65">
        <f>VLOOKUP($A12,'Return Data'!$B$7:$R$2843,13,0)</f>
        <v>92.282899999999998</v>
      </c>
      <c r="K12" s="66">
        <f t="shared" si="3"/>
        <v>1</v>
      </c>
      <c r="L12" s="65">
        <f>VLOOKUP($A12,'Return Data'!$B$7:$R$2843,17,0)</f>
        <v>35.745699999999999</v>
      </c>
      <c r="M12" s="66">
        <f t="shared" si="4"/>
        <v>1</v>
      </c>
      <c r="N12" s="65">
        <f>VLOOKUP($A12,'Return Data'!$B$7:$R$2843,14,0)</f>
        <v>15.879099999999999</v>
      </c>
      <c r="O12" s="66">
        <f t="shared" si="5"/>
        <v>5</v>
      </c>
      <c r="P12" s="65">
        <f>VLOOKUP($A12,'Return Data'!$B$7:$R$2843,15,0)</f>
        <v>16.750599999999999</v>
      </c>
      <c r="Q12" s="66">
        <f t="shared" ref="Q12:Q19" si="7">RANK(P12,P$8:P$21,0)</f>
        <v>1</v>
      </c>
      <c r="R12" s="65">
        <f>VLOOKUP($A12,'Return Data'!$B$7:$R$2843,16,0)</f>
        <v>16.981300000000001</v>
      </c>
      <c r="S12" s="67">
        <f t="shared" si="6"/>
        <v>5</v>
      </c>
    </row>
    <row r="13" spans="1:20" x14ac:dyDescent="0.3">
      <c r="A13" s="63" t="s">
        <v>35</v>
      </c>
      <c r="B13" s="64">
        <f>VLOOKUP($A13,'Return Data'!$B$7:$R$2843,3,0)</f>
        <v>44452</v>
      </c>
      <c r="C13" s="65">
        <f>VLOOKUP($A13,'Return Data'!$B$7:$R$2843,4,0)</f>
        <v>16.925599999999999</v>
      </c>
      <c r="D13" s="65">
        <f>VLOOKUP($A13,'Return Data'!$B$7:$R$2843,10,0)</f>
        <v>9.6259999999999994</v>
      </c>
      <c r="E13" s="66">
        <f t="shared" si="0"/>
        <v>8</v>
      </c>
      <c r="F13" s="65">
        <f>VLOOKUP($A13,'Return Data'!$B$7:$R$2843,11,0)</f>
        <v>17.261199999999999</v>
      </c>
      <c r="G13" s="66">
        <f t="shared" si="1"/>
        <v>10</v>
      </c>
      <c r="H13" s="65">
        <f>VLOOKUP($A13,'Return Data'!$B$7:$R$2843,12,0)</f>
        <v>27.2286</v>
      </c>
      <c r="I13" s="66">
        <f t="shared" si="2"/>
        <v>14</v>
      </c>
      <c r="J13" s="65">
        <f>VLOOKUP($A13,'Return Data'!$B$7:$R$2843,13,0)</f>
        <v>48.846200000000003</v>
      </c>
      <c r="K13" s="66">
        <f t="shared" si="3"/>
        <v>13</v>
      </c>
      <c r="L13" s="65">
        <f>VLOOKUP($A13,'Return Data'!$B$7:$R$2843,17,0)</f>
        <v>25.2392</v>
      </c>
      <c r="M13" s="66">
        <f t="shared" si="4"/>
        <v>11</v>
      </c>
      <c r="N13" s="65">
        <f>VLOOKUP($A13,'Return Data'!$B$7:$R$2843,14,0)</f>
        <v>10.1511</v>
      </c>
      <c r="O13" s="66">
        <f t="shared" si="5"/>
        <v>12</v>
      </c>
      <c r="P13" s="65">
        <f>VLOOKUP($A13,'Return Data'!$B$7:$R$2843,15,0)</f>
        <v>9.1702999999999992</v>
      </c>
      <c r="Q13" s="66">
        <f t="shared" si="7"/>
        <v>12</v>
      </c>
      <c r="R13" s="65">
        <f>VLOOKUP($A13,'Return Data'!$B$7:$R$2843,16,0)</f>
        <v>9.1319999999999997</v>
      </c>
      <c r="S13" s="67">
        <f t="shared" si="6"/>
        <v>14</v>
      </c>
    </row>
    <row r="14" spans="1:20" x14ac:dyDescent="0.3">
      <c r="A14" s="63" t="s">
        <v>36</v>
      </c>
      <c r="B14" s="64">
        <f>VLOOKUP($A14,'Return Data'!$B$7:$R$2843,3,0)</f>
        <v>44452</v>
      </c>
      <c r="C14" s="65">
        <f>VLOOKUP($A14,'Return Data'!$B$7:$R$2843,4,0)</f>
        <v>406.25950107963598</v>
      </c>
      <c r="D14" s="65">
        <f>VLOOKUP($A14,'Return Data'!$B$7:$R$2843,10,0)</f>
        <v>9.7902000000000005</v>
      </c>
      <c r="E14" s="66">
        <f t="shared" si="0"/>
        <v>7</v>
      </c>
      <c r="F14" s="65">
        <f>VLOOKUP($A14,'Return Data'!$B$7:$R$2843,11,0)</f>
        <v>17.622199999999999</v>
      </c>
      <c r="G14" s="66">
        <f t="shared" si="1"/>
        <v>8</v>
      </c>
      <c r="H14" s="65">
        <f>VLOOKUP($A14,'Return Data'!$B$7:$R$2843,12,0)</f>
        <v>36.137700000000002</v>
      </c>
      <c r="I14" s="66">
        <f t="shared" si="2"/>
        <v>7</v>
      </c>
      <c r="J14" s="65">
        <f>VLOOKUP($A14,'Return Data'!$B$7:$R$2843,13,0)</f>
        <v>64.6999</v>
      </c>
      <c r="K14" s="66">
        <f t="shared" si="3"/>
        <v>4</v>
      </c>
      <c r="L14" s="65">
        <f>VLOOKUP($A14,'Return Data'!$B$7:$R$2843,17,0)</f>
        <v>29.132999999999999</v>
      </c>
      <c r="M14" s="66">
        <f t="shared" si="4"/>
        <v>6</v>
      </c>
      <c r="N14" s="65">
        <f>VLOOKUP($A14,'Return Data'!$B$7:$R$2843,14,0)</f>
        <v>16.046399999999998</v>
      </c>
      <c r="O14" s="66">
        <f t="shared" si="5"/>
        <v>3</v>
      </c>
      <c r="P14" s="65">
        <f>VLOOKUP($A14,'Return Data'!$B$7:$R$2843,15,0)</f>
        <v>14.858499999999999</v>
      </c>
      <c r="Q14" s="66">
        <f t="shared" si="7"/>
        <v>4</v>
      </c>
      <c r="R14" s="65">
        <f>VLOOKUP($A14,'Return Data'!$B$7:$R$2843,16,0)</f>
        <v>16.468800000000002</v>
      </c>
      <c r="S14" s="67">
        <f t="shared" si="6"/>
        <v>7</v>
      </c>
    </row>
    <row r="15" spans="1:20" x14ac:dyDescent="0.3">
      <c r="A15" s="63" t="s">
        <v>37</v>
      </c>
      <c r="B15" s="64">
        <f>VLOOKUP($A15,'Return Data'!$B$7:$R$2843,3,0)</f>
        <v>44452</v>
      </c>
      <c r="C15" s="65">
        <f>VLOOKUP($A15,'Return Data'!$B$7:$R$2843,4,0)</f>
        <v>56.39</v>
      </c>
      <c r="D15" s="65">
        <f>VLOOKUP($A15,'Return Data'!$B$7:$R$2843,10,0)</f>
        <v>12.120699999999999</v>
      </c>
      <c r="E15" s="66">
        <f t="shared" si="0"/>
        <v>1</v>
      </c>
      <c r="F15" s="65">
        <f>VLOOKUP($A15,'Return Data'!$B$7:$R$2843,11,0)</f>
        <v>21.608799999999999</v>
      </c>
      <c r="G15" s="66">
        <f t="shared" si="1"/>
        <v>2</v>
      </c>
      <c r="H15" s="65">
        <f>VLOOKUP($A15,'Return Data'!$B$7:$R$2843,12,0)</f>
        <v>40.172499999999999</v>
      </c>
      <c r="I15" s="66">
        <f t="shared" si="2"/>
        <v>4</v>
      </c>
      <c r="J15" s="65">
        <f>VLOOKUP($A15,'Return Data'!$B$7:$R$2843,13,0)</f>
        <v>62.976900000000001</v>
      </c>
      <c r="K15" s="66">
        <f t="shared" si="3"/>
        <v>6</v>
      </c>
      <c r="L15" s="65">
        <f>VLOOKUP($A15,'Return Data'!$B$7:$R$2843,17,0)</f>
        <v>29.4466</v>
      </c>
      <c r="M15" s="66">
        <f t="shared" si="4"/>
        <v>5</v>
      </c>
      <c r="N15" s="65">
        <f>VLOOKUP($A15,'Return Data'!$B$7:$R$2843,14,0)</f>
        <v>15.2697</v>
      </c>
      <c r="O15" s="66">
        <f t="shared" si="5"/>
        <v>6</v>
      </c>
      <c r="P15" s="65">
        <f>VLOOKUP($A15,'Return Data'!$B$7:$R$2843,15,0)</f>
        <v>15.184900000000001</v>
      </c>
      <c r="Q15" s="66">
        <f t="shared" si="7"/>
        <v>3</v>
      </c>
      <c r="R15" s="65">
        <f>VLOOKUP($A15,'Return Data'!$B$7:$R$2843,16,0)</f>
        <v>15.9506</v>
      </c>
      <c r="S15" s="67">
        <f t="shared" si="6"/>
        <v>8</v>
      </c>
    </row>
    <row r="16" spans="1:20" x14ac:dyDescent="0.3">
      <c r="A16" s="63" t="s">
        <v>38</v>
      </c>
      <c r="B16" s="64">
        <f>VLOOKUP($A16,'Return Data'!$B$7:$R$2843,3,0)</f>
        <v>44452</v>
      </c>
      <c r="C16" s="65">
        <f>VLOOKUP($A16,'Return Data'!$B$7:$R$2843,4,0)</f>
        <v>119.6097</v>
      </c>
      <c r="D16" s="65">
        <f>VLOOKUP($A16,'Return Data'!$B$7:$R$2843,10,0)</f>
        <v>10.6675</v>
      </c>
      <c r="E16" s="66">
        <f t="shared" si="0"/>
        <v>2</v>
      </c>
      <c r="F16" s="65">
        <f>VLOOKUP($A16,'Return Data'!$B$7:$R$2843,11,0)</f>
        <v>20.9437</v>
      </c>
      <c r="G16" s="66">
        <f t="shared" si="1"/>
        <v>3</v>
      </c>
      <c r="H16" s="65">
        <f>VLOOKUP($A16,'Return Data'!$B$7:$R$2843,12,0)</f>
        <v>41.762799999999999</v>
      </c>
      <c r="I16" s="66">
        <f t="shared" si="2"/>
        <v>3</v>
      </c>
      <c r="J16" s="65">
        <f>VLOOKUP($A16,'Return Data'!$B$7:$R$2843,13,0)</f>
        <v>66.292299999999997</v>
      </c>
      <c r="K16" s="66">
        <f t="shared" si="3"/>
        <v>3</v>
      </c>
      <c r="L16" s="65">
        <f>VLOOKUP($A16,'Return Data'!$B$7:$R$2843,17,0)</f>
        <v>30.956</v>
      </c>
      <c r="M16" s="66">
        <f t="shared" si="4"/>
        <v>2</v>
      </c>
      <c r="N16" s="65">
        <f>VLOOKUP($A16,'Return Data'!$B$7:$R$2843,14,0)</f>
        <v>17.6891</v>
      </c>
      <c r="O16" s="66">
        <f t="shared" si="5"/>
        <v>1</v>
      </c>
      <c r="P16" s="65">
        <f>VLOOKUP($A16,'Return Data'!$B$7:$R$2843,15,0)</f>
        <v>15.4909</v>
      </c>
      <c r="Q16" s="66">
        <f t="shared" si="7"/>
        <v>2</v>
      </c>
      <c r="R16" s="65">
        <f>VLOOKUP($A16,'Return Data'!$B$7:$R$2843,16,0)</f>
        <v>16.470300000000002</v>
      </c>
      <c r="S16" s="67">
        <f t="shared" si="6"/>
        <v>6</v>
      </c>
    </row>
    <row r="17" spans="1:19" x14ac:dyDescent="0.3">
      <c r="A17" s="63" t="s">
        <v>39</v>
      </c>
      <c r="B17" s="64">
        <f>VLOOKUP($A17,'Return Data'!$B$7:$R$2843,3,0)</f>
        <v>44452</v>
      </c>
      <c r="C17" s="65">
        <f>VLOOKUP($A17,'Return Data'!$B$7:$R$2843,4,0)</f>
        <v>76.540000000000006</v>
      </c>
      <c r="D17" s="65">
        <f>VLOOKUP($A17,'Return Data'!$B$7:$R$2843,10,0)</f>
        <v>5.7328000000000001</v>
      </c>
      <c r="E17" s="66">
        <f t="shared" si="0"/>
        <v>14</v>
      </c>
      <c r="F17" s="65">
        <f>VLOOKUP($A17,'Return Data'!$B$7:$R$2843,11,0)</f>
        <v>14.307</v>
      </c>
      <c r="G17" s="66">
        <f t="shared" si="1"/>
        <v>14</v>
      </c>
      <c r="H17" s="65">
        <f>VLOOKUP($A17,'Return Data'!$B$7:$R$2843,12,0)</f>
        <v>30.837599999999998</v>
      </c>
      <c r="I17" s="66">
        <f t="shared" si="2"/>
        <v>12</v>
      </c>
      <c r="J17" s="65">
        <f>VLOOKUP($A17,'Return Data'!$B$7:$R$2843,13,0)</f>
        <v>58.402299999999997</v>
      </c>
      <c r="K17" s="66">
        <f t="shared" si="3"/>
        <v>10</v>
      </c>
      <c r="L17" s="65">
        <f>VLOOKUP($A17,'Return Data'!$B$7:$R$2843,17,0)</f>
        <v>21.290800000000001</v>
      </c>
      <c r="M17" s="66">
        <f t="shared" si="4"/>
        <v>14</v>
      </c>
      <c r="N17" s="65">
        <f>VLOOKUP($A17,'Return Data'!$B$7:$R$2843,14,0)</f>
        <v>11.6165</v>
      </c>
      <c r="O17" s="66">
        <f t="shared" si="5"/>
        <v>10</v>
      </c>
      <c r="P17" s="65">
        <f>VLOOKUP($A17,'Return Data'!$B$7:$R$2843,15,0)</f>
        <v>10.936500000000001</v>
      </c>
      <c r="Q17" s="66">
        <f t="shared" si="7"/>
        <v>10</v>
      </c>
      <c r="R17" s="65">
        <f>VLOOKUP($A17,'Return Data'!$B$7:$R$2843,16,0)</f>
        <v>13.814299999999999</v>
      </c>
      <c r="S17" s="67">
        <f t="shared" si="6"/>
        <v>13</v>
      </c>
    </row>
    <row r="18" spans="1:19" x14ac:dyDescent="0.3">
      <c r="A18" s="63" t="s">
        <v>40</v>
      </c>
      <c r="B18" s="64">
        <f>VLOOKUP($A18,'Return Data'!$B$7:$R$2843,3,0)</f>
        <v>44452</v>
      </c>
      <c r="C18" s="65">
        <f>VLOOKUP($A18,'Return Data'!$B$7:$R$2843,4,0)</f>
        <v>193.63740000000001</v>
      </c>
      <c r="D18" s="65">
        <f>VLOOKUP($A18,'Return Data'!$B$7:$R$2843,10,0)</f>
        <v>9.4314</v>
      </c>
      <c r="E18" s="66">
        <f t="shared" si="0"/>
        <v>9</v>
      </c>
      <c r="F18" s="65">
        <f>VLOOKUP($A18,'Return Data'!$B$7:$R$2843,11,0)</f>
        <v>15.24</v>
      </c>
      <c r="G18" s="66">
        <f t="shared" si="1"/>
        <v>13</v>
      </c>
      <c r="H18" s="65">
        <f>VLOOKUP($A18,'Return Data'!$B$7:$R$2843,12,0)</f>
        <v>27.8566</v>
      </c>
      <c r="I18" s="66">
        <f t="shared" si="2"/>
        <v>13</v>
      </c>
      <c r="J18" s="65">
        <f>VLOOKUP($A18,'Return Data'!$B$7:$R$2843,13,0)</f>
        <v>47.837400000000002</v>
      </c>
      <c r="K18" s="66">
        <f t="shared" si="3"/>
        <v>14</v>
      </c>
      <c r="L18" s="65">
        <f>VLOOKUP($A18,'Return Data'!$B$7:$R$2843,17,0)</f>
        <v>22.957699999999999</v>
      </c>
      <c r="M18" s="66">
        <f t="shared" si="4"/>
        <v>13</v>
      </c>
      <c r="N18" s="65">
        <f>VLOOKUP($A18,'Return Data'!$B$7:$R$2843,14,0)</f>
        <v>11.5846</v>
      </c>
      <c r="O18" s="66">
        <f t="shared" si="5"/>
        <v>11</v>
      </c>
      <c r="P18" s="65">
        <f>VLOOKUP($A18,'Return Data'!$B$7:$R$2843,15,0)</f>
        <v>13.760199999999999</v>
      </c>
      <c r="Q18" s="66">
        <f t="shared" si="7"/>
        <v>7</v>
      </c>
      <c r="R18" s="65">
        <f>VLOOKUP($A18,'Return Data'!$B$7:$R$2843,16,0)</f>
        <v>18.779499999999999</v>
      </c>
      <c r="S18" s="67">
        <f t="shared" si="6"/>
        <v>3</v>
      </c>
    </row>
    <row r="19" spans="1:19" x14ac:dyDescent="0.3">
      <c r="A19" s="63" t="s">
        <v>43</v>
      </c>
      <c r="B19" s="64">
        <f>VLOOKUP($A19,'Return Data'!$B$7:$R$2843,3,0)</f>
        <v>44452</v>
      </c>
      <c r="C19" s="65">
        <f>VLOOKUP($A19,'Return Data'!$B$7:$R$2843,4,0)</f>
        <v>380.63060000000002</v>
      </c>
      <c r="D19" s="65">
        <f>VLOOKUP($A19,'Return Data'!$B$7:$R$2843,10,0)</f>
        <v>7.0785</v>
      </c>
      <c r="E19" s="66">
        <f t="shared" si="0"/>
        <v>13</v>
      </c>
      <c r="F19" s="65">
        <f>VLOOKUP($A19,'Return Data'!$B$7:$R$2843,11,0)</f>
        <v>15.910600000000001</v>
      </c>
      <c r="G19" s="66">
        <f t="shared" si="1"/>
        <v>12</v>
      </c>
      <c r="H19" s="65">
        <f>VLOOKUP($A19,'Return Data'!$B$7:$R$2843,12,0)</f>
        <v>41.950499999999998</v>
      </c>
      <c r="I19" s="66">
        <f t="shared" si="2"/>
        <v>2</v>
      </c>
      <c r="J19" s="65">
        <f>VLOOKUP($A19,'Return Data'!$B$7:$R$2843,13,0)</f>
        <v>76.412599999999998</v>
      </c>
      <c r="K19" s="66">
        <f t="shared" si="3"/>
        <v>2</v>
      </c>
      <c r="L19" s="65">
        <f>VLOOKUP($A19,'Return Data'!$B$7:$R$2843,17,0)</f>
        <v>28.6494</v>
      </c>
      <c r="M19" s="66">
        <f t="shared" si="4"/>
        <v>7</v>
      </c>
      <c r="N19" s="65">
        <f>VLOOKUP($A19,'Return Data'!$B$7:$R$2843,14,0)</f>
        <v>13.2042</v>
      </c>
      <c r="O19" s="66">
        <f t="shared" si="5"/>
        <v>8</v>
      </c>
      <c r="P19" s="65">
        <f>VLOOKUP($A19,'Return Data'!$B$7:$R$2843,15,0)</f>
        <v>12.757999999999999</v>
      </c>
      <c r="Q19" s="66">
        <f t="shared" si="7"/>
        <v>9</v>
      </c>
      <c r="R19" s="65">
        <f>VLOOKUP($A19,'Return Data'!$B$7:$R$2843,16,0)</f>
        <v>17.555099999999999</v>
      </c>
      <c r="S19" s="67">
        <f t="shared" si="6"/>
        <v>4</v>
      </c>
    </row>
    <row r="20" spans="1:19" x14ac:dyDescent="0.3">
      <c r="A20" s="63" t="s">
        <v>44</v>
      </c>
      <c r="B20" s="64">
        <f>VLOOKUP($A20,'Return Data'!$B$7:$R$2843,3,0)</f>
        <v>44452</v>
      </c>
      <c r="C20" s="65">
        <f>VLOOKUP($A20,'Return Data'!$B$7:$R$2843,4,0)</f>
        <v>16.38</v>
      </c>
      <c r="D20" s="65">
        <f>VLOOKUP($A20,'Return Data'!$B$7:$R$2843,10,0)</f>
        <v>9.9329000000000001</v>
      </c>
      <c r="E20" s="66">
        <f t="shared" si="0"/>
        <v>6</v>
      </c>
      <c r="F20" s="65">
        <f>VLOOKUP($A20,'Return Data'!$B$7:$R$2843,11,0)</f>
        <v>16.666699999999999</v>
      </c>
      <c r="G20" s="66">
        <f t="shared" si="1"/>
        <v>11</v>
      </c>
      <c r="H20" s="65">
        <f>VLOOKUP($A20,'Return Data'!$B$7:$R$2843,12,0)</f>
        <v>32.846699999999998</v>
      </c>
      <c r="I20" s="66">
        <f t="shared" si="2"/>
        <v>11</v>
      </c>
      <c r="J20" s="65">
        <f>VLOOKUP($A20,'Return Data'!$B$7:$R$2843,13,0)</f>
        <v>54.237299999999998</v>
      </c>
      <c r="K20" s="66">
        <f t="shared" si="3"/>
        <v>12</v>
      </c>
      <c r="L20" s="65">
        <f>VLOOKUP($A20,'Return Data'!$B$7:$R$2843,17,0)</f>
        <v>28.3262</v>
      </c>
      <c r="M20" s="66">
        <f t="shared" si="4"/>
        <v>8</v>
      </c>
      <c r="N20" s="65"/>
      <c r="O20" s="66"/>
      <c r="P20" s="65"/>
      <c r="Q20" s="66"/>
      <c r="R20" s="65">
        <f>VLOOKUP($A20,'Return Data'!$B$7:$R$2843,16,0)</f>
        <v>19.459499999999998</v>
      </c>
      <c r="S20" s="67">
        <f t="shared" si="6"/>
        <v>2</v>
      </c>
    </row>
    <row r="21" spans="1:19" x14ac:dyDescent="0.3">
      <c r="A21" s="63" t="s">
        <v>45</v>
      </c>
      <c r="B21" s="64">
        <f>VLOOKUP($A21,'Return Data'!$B$7:$R$2843,3,0)</f>
        <v>44452</v>
      </c>
      <c r="C21" s="65">
        <f>VLOOKUP($A21,'Return Data'!$B$7:$R$2843,4,0)</f>
        <v>99.426000000000002</v>
      </c>
      <c r="D21" s="65">
        <f>VLOOKUP($A21,'Return Data'!$B$7:$R$2843,10,0)</f>
        <v>10.1815</v>
      </c>
      <c r="E21" s="66">
        <f t="shared" si="0"/>
        <v>5</v>
      </c>
      <c r="F21" s="65">
        <f>VLOOKUP($A21,'Return Data'!$B$7:$R$2843,11,0)</f>
        <v>17.6675</v>
      </c>
      <c r="G21" s="66">
        <f t="shared" si="1"/>
        <v>7</v>
      </c>
      <c r="H21" s="65">
        <f>VLOOKUP($A21,'Return Data'!$B$7:$R$2843,12,0)</f>
        <v>33.066000000000003</v>
      </c>
      <c r="I21" s="66">
        <f t="shared" si="2"/>
        <v>10</v>
      </c>
      <c r="J21" s="65">
        <f>VLOOKUP($A21,'Return Data'!$B$7:$R$2843,13,0)</f>
        <v>60.079500000000003</v>
      </c>
      <c r="K21" s="66">
        <f t="shared" si="3"/>
        <v>7</v>
      </c>
      <c r="L21" s="65">
        <f>VLOOKUP($A21,'Return Data'!$B$7:$R$2843,17,0)</f>
        <v>30.130800000000001</v>
      </c>
      <c r="M21" s="66">
        <f t="shared" si="4"/>
        <v>3</v>
      </c>
      <c r="N21" s="65">
        <f>VLOOKUP($A21,'Return Data'!$B$7:$R$2843,14,0)</f>
        <v>16.988600000000002</v>
      </c>
      <c r="O21" s="66">
        <f>RANK(N21,N$8:N$21,0)</f>
        <v>2</v>
      </c>
      <c r="P21" s="65">
        <f>VLOOKUP($A21,'Return Data'!$B$7:$R$2843,15,0)</f>
        <v>14.711499999999999</v>
      </c>
      <c r="Q21" s="66">
        <f>RANK(P21,P$8:P$21,0)</f>
        <v>5</v>
      </c>
      <c r="R21" s="65">
        <f>VLOOKUP($A21,'Return Data'!$B$7:$R$2843,16,0)</f>
        <v>15.271000000000001</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9.2261928571428573</v>
      </c>
      <c r="E23" s="74"/>
      <c r="F23" s="75">
        <f>AVERAGE(F8:F21)</f>
        <v>18.423414285714284</v>
      </c>
      <c r="G23" s="74"/>
      <c r="H23" s="75">
        <f>AVERAGE(H8:H21)</f>
        <v>36.773528571428578</v>
      </c>
      <c r="I23" s="74"/>
      <c r="J23" s="75">
        <f>AVERAGE(J8:J21)</f>
        <v>62.22062857142857</v>
      </c>
      <c r="K23" s="74"/>
      <c r="L23" s="75">
        <f>AVERAGE(L8:L21)</f>
        <v>27.748114285714287</v>
      </c>
      <c r="M23" s="74"/>
      <c r="N23" s="75">
        <f>AVERAGE(N8:N21)</f>
        <v>13.857738461538458</v>
      </c>
      <c r="O23" s="74"/>
      <c r="P23" s="75">
        <f>AVERAGE(P8:P21)</f>
        <v>13.364666666666666</v>
      </c>
      <c r="Q23" s="74"/>
      <c r="R23" s="75">
        <f>AVERAGE(R8:R21)</f>
        <v>16.157385714285713</v>
      </c>
      <c r="S23" s="76"/>
    </row>
    <row r="24" spans="1:19" x14ac:dyDescent="0.3">
      <c r="A24" s="73" t="s">
        <v>28</v>
      </c>
      <c r="B24" s="74"/>
      <c r="C24" s="74"/>
      <c r="D24" s="75">
        <f>MIN(D8:D21)</f>
        <v>5.7328000000000001</v>
      </c>
      <c r="E24" s="74"/>
      <c r="F24" s="75">
        <f>MIN(F8:F21)</f>
        <v>14.307</v>
      </c>
      <c r="G24" s="74"/>
      <c r="H24" s="75">
        <f>MIN(H8:H21)</f>
        <v>27.2286</v>
      </c>
      <c r="I24" s="74"/>
      <c r="J24" s="75">
        <f>MIN(J8:J21)</f>
        <v>47.837400000000002</v>
      </c>
      <c r="K24" s="74"/>
      <c r="L24" s="75">
        <f>MIN(L8:L21)</f>
        <v>21.290800000000001</v>
      </c>
      <c r="M24" s="74"/>
      <c r="N24" s="75">
        <f>MIN(N8:N21)</f>
        <v>8.7276000000000007</v>
      </c>
      <c r="O24" s="74"/>
      <c r="P24" s="75">
        <f>MIN(P8:P21)</f>
        <v>9.1702999999999992</v>
      </c>
      <c r="Q24" s="74"/>
      <c r="R24" s="75">
        <f>MIN(R8:R21)</f>
        <v>9.1319999999999997</v>
      </c>
      <c r="S24" s="76"/>
    </row>
    <row r="25" spans="1:19" ht="15" thickBot="1" x14ac:dyDescent="0.35">
      <c r="A25" s="77" t="s">
        <v>29</v>
      </c>
      <c r="B25" s="78"/>
      <c r="C25" s="78"/>
      <c r="D25" s="79">
        <f>MAX(D8:D21)</f>
        <v>12.120699999999999</v>
      </c>
      <c r="E25" s="78"/>
      <c r="F25" s="79">
        <f>MAX(F8:F21)</f>
        <v>26.834800000000001</v>
      </c>
      <c r="G25" s="78"/>
      <c r="H25" s="79">
        <f>MAX(H8:H21)</f>
        <v>55.785699999999999</v>
      </c>
      <c r="I25" s="78"/>
      <c r="J25" s="79">
        <f>MAX(J8:J21)</f>
        <v>92.282899999999998</v>
      </c>
      <c r="K25" s="78"/>
      <c r="L25" s="79">
        <f>MAX(L8:L21)</f>
        <v>35.745699999999999</v>
      </c>
      <c r="M25" s="78"/>
      <c r="N25" s="79">
        <f>MAX(N8:N21)</f>
        <v>17.6891</v>
      </c>
      <c r="O25" s="78"/>
      <c r="P25" s="79">
        <f>MAX(P8:P21)</f>
        <v>16.750599999999999</v>
      </c>
      <c r="Q25" s="78"/>
      <c r="R25" s="79">
        <f>MAX(R8:R21)</f>
        <v>20.243500000000001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44452</v>
      </c>
      <c r="C8" s="65">
        <f>VLOOKUP($A8,'Return Data'!$B$7:$R$2843,4,0)</f>
        <v>729.32</v>
      </c>
      <c r="D8" s="65">
        <f>VLOOKUP($A8,'Return Data'!$B$7:$R$2843,10,0)</f>
        <v>13.854799999999999</v>
      </c>
      <c r="E8" s="66">
        <f>RANK(D8,D$8:D$34,0)</f>
        <v>7</v>
      </c>
      <c r="F8" s="65">
        <f>VLOOKUP($A8,'Return Data'!$B$7:$R$2843,11,0)</f>
        <v>22.123200000000001</v>
      </c>
      <c r="G8" s="66">
        <f>RANK(F8,F$8:F$34,0)</f>
        <v>15</v>
      </c>
      <c r="H8" s="65">
        <f>VLOOKUP($A8,'Return Data'!$B$7:$R$2843,12,0)</f>
        <v>42.270299999999999</v>
      </c>
      <c r="I8" s="66">
        <f>RANK(H8,H$8:H$34,0)</f>
        <v>8</v>
      </c>
      <c r="J8" s="65">
        <f>VLOOKUP($A8,'Return Data'!$B$7:$R$2843,13,0)</f>
        <v>71.133600000000001</v>
      </c>
      <c r="K8" s="66">
        <f>RANK(J8,J$8:J$34,0)</f>
        <v>2</v>
      </c>
      <c r="L8" s="65">
        <f>VLOOKUP($A8,'Return Data'!$B$7:$R$2843,17,0)</f>
        <v>35.092300000000002</v>
      </c>
      <c r="M8" s="66">
        <f>RANK(L8,L$8:L$34,0)</f>
        <v>5</v>
      </c>
      <c r="N8" s="65">
        <f>VLOOKUP($A8,'Return Data'!$B$7:$R$2843,14,0)</f>
        <v>18.156600000000001</v>
      </c>
      <c r="O8" s="66">
        <f>RANK(N8,N$8:N$34,0)</f>
        <v>11</v>
      </c>
      <c r="P8" s="65">
        <f>VLOOKUP($A8,'Return Data'!$B$7:$R$2843,15,0)</f>
        <v>15.393599999999999</v>
      </c>
      <c r="Q8" s="66">
        <f>RANK(P8,P$8:P$34,0)</f>
        <v>14</v>
      </c>
      <c r="R8" s="65">
        <f>VLOOKUP($A8,'Return Data'!$B$7:$R$2843,16,0)</f>
        <v>18.719000000000001</v>
      </c>
      <c r="S8" s="67">
        <f>RANK(R8,R$8:R$34,0)</f>
        <v>10</v>
      </c>
    </row>
    <row r="9" spans="1:20" x14ac:dyDescent="0.3">
      <c r="A9" s="63" t="s">
        <v>900</v>
      </c>
      <c r="B9" s="64">
        <f>VLOOKUP($A9,'Return Data'!$B$7:$R$2843,3,0)</f>
        <v>44452</v>
      </c>
      <c r="C9" s="65">
        <f>VLOOKUP($A9,'Return Data'!$B$7:$R$2843,4,0)</f>
        <v>21.57</v>
      </c>
      <c r="D9" s="65">
        <f>VLOOKUP($A9,'Return Data'!$B$7:$R$2843,10,0)</f>
        <v>14.7951</v>
      </c>
      <c r="E9" s="66">
        <f t="shared" ref="E9:E34" si="0">RANK(D9,D$8:D$34,0)</f>
        <v>3</v>
      </c>
      <c r="F9" s="65">
        <f>VLOOKUP($A9,'Return Data'!$B$7:$R$2843,11,0)</f>
        <v>26.361999999999998</v>
      </c>
      <c r="G9" s="66">
        <f t="shared" ref="G9:G34" si="1">RANK(F9,F$8:F$34,0)</f>
        <v>1</v>
      </c>
      <c r="H9" s="65">
        <f>VLOOKUP($A9,'Return Data'!$B$7:$R$2843,12,0)</f>
        <v>44.959699999999998</v>
      </c>
      <c r="I9" s="66">
        <f t="shared" ref="I9:I34" si="2">RANK(H9,H$8:H$34,0)</f>
        <v>3</v>
      </c>
      <c r="J9" s="65">
        <f>VLOOKUP($A9,'Return Data'!$B$7:$R$2843,13,0)</f>
        <v>70.379099999999994</v>
      </c>
      <c r="K9" s="66">
        <f t="shared" ref="K9:K34" si="3">RANK(J9,J$8:J$34,0)</f>
        <v>4</v>
      </c>
      <c r="L9" s="65">
        <f>VLOOKUP($A9,'Return Data'!$B$7:$R$2843,17,0)</f>
        <v>39.968000000000004</v>
      </c>
      <c r="M9" s="66">
        <f t="shared" ref="M9:M34" si="4">RANK(L9,L$8:L$34,0)</f>
        <v>1</v>
      </c>
      <c r="N9" s="65"/>
      <c r="O9" s="66"/>
      <c r="P9" s="65"/>
      <c r="Q9" s="66"/>
      <c r="R9" s="65">
        <f>VLOOKUP($A9,'Return Data'!$B$7:$R$2843,16,0)</f>
        <v>30.402000000000001</v>
      </c>
      <c r="S9" s="67">
        <f t="shared" ref="S9:S34" si="5">RANK(R9,R$8:R$34,0)</f>
        <v>4</v>
      </c>
    </row>
    <row r="10" spans="1:20" x14ac:dyDescent="0.3">
      <c r="A10" s="63" t="s">
        <v>902</v>
      </c>
      <c r="B10" s="64">
        <f>VLOOKUP($A10,'Return Data'!$B$7:$R$2843,3,0)</f>
        <v>44452</v>
      </c>
      <c r="C10" s="65">
        <f>VLOOKUP($A10,'Return Data'!$B$7:$R$2843,4,0)</f>
        <v>61.07</v>
      </c>
      <c r="D10" s="65">
        <f>VLOOKUP($A10,'Return Data'!$B$7:$R$2843,10,0)</f>
        <v>11.2994</v>
      </c>
      <c r="E10" s="66">
        <f t="shared" si="0"/>
        <v>16</v>
      </c>
      <c r="F10" s="65">
        <f>VLOOKUP($A10,'Return Data'!$B$7:$R$2843,11,0)</f>
        <v>25.6326</v>
      </c>
      <c r="G10" s="66">
        <f t="shared" si="1"/>
        <v>3</v>
      </c>
      <c r="H10" s="65">
        <f>VLOOKUP($A10,'Return Data'!$B$7:$R$2843,12,0)</f>
        <v>37.886699999999998</v>
      </c>
      <c r="I10" s="66">
        <f t="shared" si="2"/>
        <v>17</v>
      </c>
      <c r="J10" s="65">
        <f>VLOOKUP($A10,'Return Data'!$B$7:$R$2843,13,0)</f>
        <v>62.290700000000001</v>
      </c>
      <c r="K10" s="66">
        <f t="shared" si="3"/>
        <v>19</v>
      </c>
      <c r="L10" s="65">
        <f>VLOOKUP($A10,'Return Data'!$B$7:$R$2843,17,0)</f>
        <v>32.080399999999997</v>
      </c>
      <c r="M10" s="66">
        <f t="shared" si="4"/>
        <v>8</v>
      </c>
      <c r="N10" s="65">
        <f>VLOOKUP($A10,'Return Data'!$B$7:$R$2843,14,0)</f>
        <v>16.561399999999999</v>
      </c>
      <c r="O10" s="66">
        <f t="shared" ref="O10:O34" si="6">RANK(N10,N$8:N$34,0)</f>
        <v>15</v>
      </c>
      <c r="P10" s="65">
        <f>VLOOKUP($A10,'Return Data'!$B$7:$R$2843,15,0)</f>
        <v>15.1058</v>
      </c>
      <c r="Q10" s="66">
        <f t="shared" ref="Q10:Q34" si="7">RANK(P10,P$8:P$34,0)</f>
        <v>16</v>
      </c>
      <c r="R10" s="65">
        <f>VLOOKUP($A10,'Return Data'!$B$7:$R$2843,16,0)</f>
        <v>14.7492</v>
      </c>
      <c r="S10" s="67">
        <f t="shared" si="5"/>
        <v>24</v>
      </c>
    </row>
    <row r="11" spans="1:20" x14ac:dyDescent="0.3">
      <c r="A11" s="63" t="s">
        <v>904</v>
      </c>
      <c r="B11" s="64">
        <f>VLOOKUP($A11,'Return Data'!$B$7:$R$2843,3,0)</f>
        <v>44452</v>
      </c>
      <c r="C11" s="65">
        <f>VLOOKUP($A11,'Return Data'!$B$7:$R$2843,4,0)</f>
        <v>178.17</v>
      </c>
      <c r="D11" s="65">
        <f>VLOOKUP($A11,'Return Data'!$B$7:$R$2843,10,0)</f>
        <v>14.284800000000001</v>
      </c>
      <c r="E11" s="66">
        <f t="shared" si="0"/>
        <v>5</v>
      </c>
      <c r="F11" s="65">
        <f>VLOOKUP($A11,'Return Data'!$B$7:$R$2843,11,0)</f>
        <v>23.283999999999999</v>
      </c>
      <c r="G11" s="66">
        <f t="shared" si="1"/>
        <v>6</v>
      </c>
      <c r="H11" s="65">
        <f>VLOOKUP($A11,'Return Data'!$B$7:$R$2843,12,0)</f>
        <v>40.8904</v>
      </c>
      <c r="I11" s="66">
        <f t="shared" si="2"/>
        <v>11</v>
      </c>
      <c r="J11" s="65">
        <f>VLOOKUP($A11,'Return Data'!$B$7:$R$2843,13,0)</f>
        <v>65.3703</v>
      </c>
      <c r="K11" s="66">
        <f t="shared" si="3"/>
        <v>12</v>
      </c>
      <c r="L11" s="65">
        <f>VLOOKUP($A11,'Return Data'!$B$7:$R$2843,17,0)</f>
        <v>37.804699999999997</v>
      </c>
      <c r="M11" s="66">
        <f t="shared" si="4"/>
        <v>3</v>
      </c>
      <c r="N11" s="65">
        <f>VLOOKUP($A11,'Return Data'!$B$7:$R$2843,14,0)</f>
        <v>20.859000000000002</v>
      </c>
      <c r="O11" s="66">
        <f t="shared" si="6"/>
        <v>2</v>
      </c>
      <c r="P11" s="65">
        <f>VLOOKUP($A11,'Return Data'!$B$7:$R$2843,15,0)</f>
        <v>20.2194</v>
      </c>
      <c r="Q11" s="66">
        <f t="shared" si="7"/>
        <v>2</v>
      </c>
      <c r="R11" s="65">
        <f>VLOOKUP($A11,'Return Data'!$B$7:$R$2843,16,0)</f>
        <v>23.827300000000001</v>
      </c>
      <c r="S11" s="67">
        <f t="shared" si="5"/>
        <v>6</v>
      </c>
    </row>
    <row r="12" spans="1:20" x14ac:dyDescent="0.3">
      <c r="A12" s="63" t="s">
        <v>906</v>
      </c>
      <c r="B12" s="64">
        <f>VLOOKUP($A12,'Return Data'!$B$7:$R$2843,3,0)</f>
        <v>44452</v>
      </c>
      <c r="C12" s="65">
        <f>VLOOKUP($A12,'Return Data'!$B$7:$R$2843,4,0)</f>
        <v>391.64100000000002</v>
      </c>
      <c r="D12" s="65">
        <f>VLOOKUP($A12,'Return Data'!$B$7:$R$2843,10,0)</f>
        <v>10.382999999999999</v>
      </c>
      <c r="E12" s="66">
        <f t="shared" si="0"/>
        <v>19</v>
      </c>
      <c r="F12" s="65">
        <f>VLOOKUP($A12,'Return Data'!$B$7:$R$2843,11,0)</f>
        <v>22.732600000000001</v>
      </c>
      <c r="G12" s="66">
        <f t="shared" si="1"/>
        <v>8</v>
      </c>
      <c r="H12" s="65">
        <f>VLOOKUP($A12,'Return Data'!$B$7:$R$2843,12,0)</f>
        <v>40.3626</v>
      </c>
      <c r="I12" s="66">
        <f t="shared" si="2"/>
        <v>12</v>
      </c>
      <c r="J12" s="65">
        <f>VLOOKUP($A12,'Return Data'!$B$7:$R$2843,13,0)</f>
        <v>66.549400000000006</v>
      </c>
      <c r="K12" s="66">
        <f t="shared" si="3"/>
        <v>8</v>
      </c>
      <c r="L12" s="65">
        <f>VLOOKUP($A12,'Return Data'!$B$7:$R$2843,17,0)</f>
        <v>31.734100000000002</v>
      </c>
      <c r="M12" s="66">
        <f t="shared" si="4"/>
        <v>10</v>
      </c>
      <c r="N12" s="65">
        <f>VLOOKUP($A12,'Return Data'!$B$7:$R$2843,14,0)</f>
        <v>19.849900000000002</v>
      </c>
      <c r="O12" s="66">
        <f t="shared" si="6"/>
        <v>6</v>
      </c>
      <c r="P12" s="65">
        <f>VLOOKUP($A12,'Return Data'!$B$7:$R$2843,15,0)</f>
        <v>17.093499999999999</v>
      </c>
      <c r="Q12" s="66">
        <f t="shared" si="7"/>
        <v>9</v>
      </c>
      <c r="R12" s="65">
        <f>VLOOKUP($A12,'Return Data'!$B$7:$R$2843,16,0)</f>
        <v>18.312000000000001</v>
      </c>
      <c r="S12" s="67">
        <f t="shared" si="5"/>
        <v>11</v>
      </c>
    </row>
    <row r="13" spans="1:20" x14ac:dyDescent="0.3">
      <c r="A13" s="63" t="s">
        <v>908</v>
      </c>
      <c r="B13" s="64">
        <f>VLOOKUP($A13,'Return Data'!$B$7:$R$2843,3,0)</f>
        <v>44452</v>
      </c>
      <c r="C13" s="65">
        <f>VLOOKUP($A13,'Return Data'!$B$7:$R$2843,4,0)</f>
        <v>57.29</v>
      </c>
      <c r="D13" s="65">
        <f>VLOOKUP($A13,'Return Data'!$B$7:$R$2843,10,0)</f>
        <v>10.9884</v>
      </c>
      <c r="E13" s="66">
        <f t="shared" si="0"/>
        <v>18</v>
      </c>
      <c r="F13" s="65">
        <f>VLOOKUP($A13,'Return Data'!$B$7:$R$2843,11,0)</f>
        <v>19.267199999999999</v>
      </c>
      <c r="G13" s="66">
        <f t="shared" si="1"/>
        <v>23</v>
      </c>
      <c r="H13" s="65">
        <f>VLOOKUP($A13,'Return Data'!$B$7:$R$2843,12,0)</f>
        <v>39.854500000000002</v>
      </c>
      <c r="I13" s="66">
        <f t="shared" si="2"/>
        <v>13</v>
      </c>
      <c r="J13" s="65">
        <f>VLOOKUP($A13,'Return Data'!$B$7:$R$2843,13,0)</f>
        <v>62.792700000000004</v>
      </c>
      <c r="K13" s="66">
        <f t="shared" si="3"/>
        <v>18</v>
      </c>
      <c r="L13" s="65">
        <f>VLOOKUP($A13,'Return Data'!$B$7:$R$2843,17,0)</f>
        <v>33.236800000000002</v>
      </c>
      <c r="M13" s="66">
        <f t="shared" si="4"/>
        <v>7</v>
      </c>
      <c r="N13" s="65">
        <f>VLOOKUP($A13,'Return Data'!$B$7:$R$2843,14,0)</f>
        <v>20.133900000000001</v>
      </c>
      <c r="O13" s="66">
        <f t="shared" si="6"/>
        <v>5</v>
      </c>
      <c r="P13" s="65">
        <f>VLOOKUP($A13,'Return Data'!$B$7:$R$2843,15,0)</f>
        <v>17.614000000000001</v>
      </c>
      <c r="Q13" s="66">
        <f t="shared" si="7"/>
        <v>6</v>
      </c>
      <c r="R13" s="65">
        <f>VLOOKUP($A13,'Return Data'!$B$7:$R$2843,16,0)</f>
        <v>17.2959</v>
      </c>
      <c r="S13" s="67">
        <f t="shared" si="5"/>
        <v>17</v>
      </c>
    </row>
    <row r="14" spans="1:20" x14ac:dyDescent="0.3">
      <c r="A14" s="63" t="s">
        <v>911</v>
      </c>
      <c r="B14" s="64">
        <f>VLOOKUP($A14,'Return Data'!$B$7:$R$2843,3,0)</f>
        <v>44452</v>
      </c>
      <c r="C14" s="65">
        <f>VLOOKUP($A14,'Return Data'!$B$7:$R$2843,4,0)</f>
        <v>128.08099999999999</v>
      </c>
      <c r="D14" s="65">
        <f>VLOOKUP($A14,'Return Data'!$B$7:$R$2843,10,0)</f>
        <v>8.1220999999999997</v>
      </c>
      <c r="E14" s="66">
        <f t="shared" si="0"/>
        <v>25</v>
      </c>
      <c r="F14" s="65">
        <f>VLOOKUP($A14,'Return Data'!$B$7:$R$2843,11,0)</f>
        <v>17.1846</v>
      </c>
      <c r="G14" s="66">
        <f t="shared" si="1"/>
        <v>26</v>
      </c>
      <c r="H14" s="65">
        <f>VLOOKUP($A14,'Return Data'!$B$7:$R$2843,12,0)</f>
        <v>37.596600000000002</v>
      </c>
      <c r="I14" s="66">
        <f t="shared" si="2"/>
        <v>19</v>
      </c>
      <c r="J14" s="65">
        <f>VLOOKUP($A14,'Return Data'!$B$7:$R$2843,13,0)</f>
        <v>71.030299999999997</v>
      </c>
      <c r="K14" s="66">
        <f t="shared" si="3"/>
        <v>3</v>
      </c>
      <c r="L14" s="65">
        <f>VLOOKUP($A14,'Return Data'!$B$7:$R$2843,17,0)</f>
        <v>27.116900000000001</v>
      </c>
      <c r="M14" s="66">
        <f t="shared" si="4"/>
        <v>23</v>
      </c>
      <c r="N14" s="65">
        <f>VLOOKUP($A14,'Return Data'!$B$7:$R$2843,14,0)</f>
        <v>14.651899999999999</v>
      </c>
      <c r="O14" s="66">
        <f t="shared" si="6"/>
        <v>21</v>
      </c>
      <c r="P14" s="65">
        <f>VLOOKUP($A14,'Return Data'!$B$7:$R$2843,15,0)</f>
        <v>13.250999999999999</v>
      </c>
      <c r="Q14" s="66">
        <f t="shared" si="7"/>
        <v>21</v>
      </c>
      <c r="R14" s="65">
        <f>VLOOKUP($A14,'Return Data'!$B$7:$R$2843,16,0)</f>
        <v>15.814</v>
      </c>
      <c r="S14" s="67">
        <f t="shared" si="5"/>
        <v>19</v>
      </c>
    </row>
    <row r="15" spans="1:20" x14ac:dyDescent="0.3">
      <c r="A15" s="63" t="s">
        <v>2029</v>
      </c>
      <c r="B15" s="64">
        <f>VLOOKUP($A15,'Return Data'!$B$7:$R$2843,3,0)</f>
        <v>44452</v>
      </c>
      <c r="C15" s="65">
        <f>VLOOKUP($A15,'Return Data'!$B$7:$R$2843,4,0)</f>
        <v>183.256</v>
      </c>
      <c r="D15" s="65">
        <f>VLOOKUP($A15,'Return Data'!$B$7:$R$2843,10,0)</f>
        <v>9.3132000000000001</v>
      </c>
      <c r="E15" s="66">
        <f t="shared" si="0"/>
        <v>21</v>
      </c>
      <c r="F15" s="65">
        <f>VLOOKUP($A15,'Return Data'!$B$7:$R$2843,11,0)</f>
        <v>19.635200000000001</v>
      </c>
      <c r="G15" s="66">
        <f t="shared" si="1"/>
        <v>21</v>
      </c>
      <c r="H15" s="65">
        <f>VLOOKUP($A15,'Return Data'!$B$7:$R$2843,12,0)</f>
        <v>41.109400000000001</v>
      </c>
      <c r="I15" s="66">
        <f t="shared" si="2"/>
        <v>10</v>
      </c>
      <c r="J15" s="65">
        <f>VLOOKUP($A15,'Return Data'!$B$7:$R$2843,13,0)</f>
        <v>65.794499999999999</v>
      </c>
      <c r="K15" s="66">
        <f t="shared" si="3"/>
        <v>9</v>
      </c>
      <c r="L15" s="65">
        <f>VLOOKUP($A15,'Return Data'!$B$7:$R$2843,17,0)</f>
        <v>29.822199999999999</v>
      </c>
      <c r="M15" s="66">
        <f t="shared" si="4"/>
        <v>15</v>
      </c>
      <c r="N15" s="65">
        <f>VLOOKUP($A15,'Return Data'!$B$7:$R$2843,14,0)</f>
        <v>17.1907</v>
      </c>
      <c r="O15" s="66">
        <f t="shared" si="6"/>
        <v>14</v>
      </c>
      <c r="P15" s="65">
        <f>VLOOKUP($A15,'Return Data'!$B$7:$R$2843,15,0)</f>
        <v>14.581099999999999</v>
      </c>
      <c r="Q15" s="66">
        <f t="shared" si="7"/>
        <v>19</v>
      </c>
      <c r="R15" s="65">
        <f>VLOOKUP($A15,'Return Data'!$B$7:$R$2843,16,0)</f>
        <v>12.268700000000001</v>
      </c>
      <c r="S15" s="67">
        <f t="shared" si="5"/>
        <v>27</v>
      </c>
    </row>
    <row r="16" spans="1:20" x14ac:dyDescent="0.3">
      <c r="A16" s="63" t="s">
        <v>912</v>
      </c>
      <c r="B16" s="64">
        <f>VLOOKUP($A16,'Return Data'!$B$7:$R$2843,3,0)</f>
        <v>44452</v>
      </c>
      <c r="C16" s="65">
        <f>VLOOKUP($A16,'Return Data'!$B$7:$R$2843,4,0)</f>
        <v>16.607399999999998</v>
      </c>
      <c r="D16" s="65">
        <f>VLOOKUP($A16,'Return Data'!$B$7:$R$2843,10,0)</f>
        <v>13.0578</v>
      </c>
      <c r="E16" s="66">
        <f t="shared" si="0"/>
        <v>8</v>
      </c>
      <c r="F16" s="65">
        <f>VLOOKUP($A16,'Return Data'!$B$7:$R$2843,11,0)</f>
        <v>21.547499999999999</v>
      </c>
      <c r="G16" s="66">
        <f t="shared" si="1"/>
        <v>16</v>
      </c>
      <c r="H16" s="65">
        <f>VLOOKUP($A16,'Return Data'!$B$7:$R$2843,12,0)</f>
        <v>38.833500000000001</v>
      </c>
      <c r="I16" s="66">
        <f t="shared" si="2"/>
        <v>14</v>
      </c>
      <c r="J16" s="65">
        <f>VLOOKUP($A16,'Return Data'!$B$7:$R$2843,13,0)</f>
        <v>65.208299999999994</v>
      </c>
      <c r="K16" s="66">
        <f t="shared" si="3"/>
        <v>13</v>
      </c>
      <c r="L16" s="65">
        <f>VLOOKUP($A16,'Return Data'!$B$7:$R$2843,17,0)</f>
        <v>31.6402</v>
      </c>
      <c r="M16" s="66">
        <f t="shared" si="4"/>
        <v>11</v>
      </c>
      <c r="N16" s="65"/>
      <c r="O16" s="66"/>
      <c r="P16" s="65"/>
      <c r="Q16" s="66"/>
      <c r="R16" s="65">
        <f>VLOOKUP($A16,'Return Data'!$B$7:$R$2843,16,0)</f>
        <v>22.8413</v>
      </c>
      <c r="S16" s="67">
        <f t="shared" si="5"/>
        <v>7</v>
      </c>
    </row>
    <row r="17" spans="1:19" x14ac:dyDescent="0.3">
      <c r="A17" s="63" t="s">
        <v>915</v>
      </c>
      <c r="B17" s="64">
        <f>VLOOKUP($A17,'Return Data'!$B$7:$R$2843,3,0)</f>
        <v>44452</v>
      </c>
      <c r="C17" s="65">
        <f>VLOOKUP($A17,'Return Data'!$B$7:$R$2843,4,0)</f>
        <v>541.25</v>
      </c>
      <c r="D17" s="65">
        <f>VLOOKUP($A17,'Return Data'!$B$7:$R$2843,10,0)</f>
        <v>9.2904</v>
      </c>
      <c r="E17" s="66">
        <f t="shared" si="0"/>
        <v>22</v>
      </c>
      <c r="F17" s="65">
        <f>VLOOKUP($A17,'Return Data'!$B$7:$R$2843,11,0)</f>
        <v>19.520800000000001</v>
      </c>
      <c r="G17" s="66">
        <f t="shared" si="1"/>
        <v>22</v>
      </c>
      <c r="H17" s="65">
        <f>VLOOKUP($A17,'Return Data'!$B$7:$R$2843,12,0)</f>
        <v>37.796300000000002</v>
      </c>
      <c r="I17" s="66">
        <f t="shared" si="2"/>
        <v>18</v>
      </c>
      <c r="J17" s="65">
        <f>VLOOKUP($A17,'Return Data'!$B$7:$R$2843,13,0)</f>
        <v>65.646500000000003</v>
      </c>
      <c r="K17" s="66">
        <f t="shared" si="3"/>
        <v>10</v>
      </c>
      <c r="L17" s="65">
        <f>VLOOKUP($A17,'Return Data'!$B$7:$R$2843,17,0)</f>
        <v>28.011500000000002</v>
      </c>
      <c r="M17" s="66">
        <f t="shared" si="4"/>
        <v>20</v>
      </c>
      <c r="N17" s="65">
        <f>VLOOKUP($A17,'Return Data'!$B$7:$R$2843,14,0)</f>
        <v>16.368200000000002</v>
      </c>
      <c r="O17" s="66">
        <f t="shared" si="6"/>
        <v>17</v>
      </c>
      <c r="P17" s="65">
        <f>VLOOKUP($A17,'Return Data'!$B$7:$R$2843,15,0)</f>
        <v>14.627800000000001</v>
      </c>
      <c r="Q17" s="66">
        <f t="shared" si="7"/>
        <v>18</v>
      </c>
      <c r="R17" s="65">
        <f>VLOOKUP($A17,'Return Data'!$B$7:$R$2843,16,0)</f>
        <v>15.509499999999999</v>
      </c>
      <c r="S17" s="67">
        <f t="shared" si="5"/>
        <v>21</v>
      </c>
    </row>
    <row r="18" spans="1:19" x14ac:dyDescent="0.3">
      <c r="A18" s="63" t="s">
        <v>916</v>
      </c>
      <c r="B18" s="64">
        <f>VLOOKUP($A18,'Return Data'!$B$7:$R$2843,3,0)</f>
        <v>44452</v>
      </c>
      <c r="C18" s="65">
        <f>VLOOKUP($A18,'Return Data'!$B$7:$R$2843,4,0)</f>
        <v>75.7</v>
      </c>
      <c r="D18" s="65">
        <f>VLOOKUP($A18,'Return Data'!$B$7:$R$2843,10,0)</f>
        <v>8.3131000000000004</v>
      </c>
      <c r="E18" s="66">
        <f t="shared" si="0"/>
        <v>24</v>
      </c>
      <c r="F18" s="65">
        <f>VLOOKUP($A18,'Return Data'!$B$7:$R$2843,11,0)</f>
        <v>17.894400000000001</v>
      </c>
      <c r="G18" s="66">
        <f t="shared" si="1"/>
        <v>24</v>
      </c>
      <c r="H18" s="65">
        <f>VLOOKUP($A18,'Return Data'!$B$7:$R$2843,12,0)</f>
        <v>35.130299999999998</v>
      </c>
      <c r="I18" s="66">
        <f t="shared" si="2"/>
        <v>24</v>
      </c>
      <c r="J18" s="65">
        <f>VLOOKUP($A18,'Return Data'!$B$7:$R$2843,13,0)</f>
        <v>60.926900000000003</v>
      </c>
      <c r="K18" s="66">
        <f t="shared" si="3"/>
        <v>20</v>
      </c>
      <c r="L18" s="65">
        <f>VLOOKUP($A18,'Return Data'!$B$7:$R$2843,17,0)</f>
        <v>28.4206</v>
      </c>
      <c r="M18" s="66">
        <f t="shared" si="4"/>
        <v>19</v>
      </c>
      <c r="N18" s="65">
        <f>VLOOKUP($A18,'Return Data'!$B$7:$R$2843,14,0)</f>
        <v>15.3217</v>
      </c>
      <c r="O18" s="66">
        <f t="shared" si="6"/>
        <v>20</v>
      </c>
      <c r="P18" s="65">
        <f>VLOOKUP($A18,'Return Data'!$B$7:$R$2843,15,0)</f>
        <v>15.3614</v>
      </c>
      <c r="Q18" s="66">
        <f t="shared" si="7"/>
        <v>15</v>
      </c>
      <c r="R18" s="65">
        <f>VLOOKUP($A18,'Return Data'!$B$7:$R$2843,16,0)</f>
        <v>14.780099999999999</v>
      </c>
      <c r="S18" s="67">
        <f t="shared" si="5"/>
        <v>23</v>
      </c>
    </row>
    <row r="19" spans="1:19" x14ac:dyDescent="0.3">
      <c r="A19" s="63" t="s">
        <v>919</v>
      </c>
      <c r="B19" s="64">
        <f>VLOOKUP($A19,'Return Data'!$B$7:$R$2843,3,0)</f>
        <v>44452</v>
      </c>
      <c r="C19" s="65">
        <f>VLOOKUP($A19,'Return Data'!$B$7:$R$2843,4,0)</f>
        <v>58.78</v>
      </c>
      <c r="D19" s="65">
        <f>VLOOKUP($A19,'Return Data'!$B$7:$R$2843,10,0)</f>
        <v>11.2204</v>
      </c>
      <c r="E19" s="66">
        <f t="shared" si="0"/>
        <v>17</v>
      </c>
      <c r="F19" s="65">
        <f>VLOOKUP($A19,'Return Data'!$B$7:$R$2843,11,0)</f>
        <v>17.559999999999999</v>
      </c>
      <c r="G19" s="66">
        <f t="shared" si="1"/>
        <v>25</v>
      </c>
      <c r="H19" s="65">
        <f>VLOOKUP($A19,'Return Data'!$B$7:$R$2843,12,0)</f>
        <v>32.656300000000002</v>
      </c>
      <c r="I19" s="66">
        <f t="shared" si="2"/>
        <v>25</v>
      </c>
      <c r="J19" s="65">
        <f>VLOOKUP($A19,'Return Data'!$B$7:$R$2843,13,0)</f>
        <v>53.1128</v>
      </c>
      <c r="K19" s="66">
        <f t="shared" si="3"/>
        <v>26</v>
      </c>
      <c r="L19" s="65">
        <f>VLOOKUP($A19,'Return Data'!$B$7:$R$2843,17,0)</f>
        <v>26.843299999999999</v>
      </c>
      <c r="M19" s="66">
        <f t="shared" si="4"/>
        <v>24</v>
      </c>
      <c r="N19" s="65">
        <f>VLOOKUP($A19,'Return Data'!$B$7:$R$2843,14,0)</f>
        <v>16.3688</v>
      </c>
      <c r="O19" s="66">
        <f t="shared" si="6"/>
        <v>16</v>
      </c>
      <c r="P19" s="65">
        <f>VLOOKUP($A19,'Return Data'!$B$7:$R$2843,15,0)</f>
        <v>17.3142</v>
      </c>
      <c r="Q19" s="66">
        <f t="shared" si="7"/>
        <v>8</v>
      </c>
      <c r="R19" s="65">
        <f>VLOOKUP($A19,'Return Data'!$B$7:$R$2843,16,0)</f>
        <v>18.154399999999999</v>
      </c>
      <c r="S19" s="67">
        <f t="shared" si="5"/>
        <v>12</v>
      </c>
    </row>
    <row r="20" spans="1:19" x14ac:dyDescent="0.3">
      <c r="A20" s="63" t="s">
        <v>921</v>
      </c>
      <c r="B20" s="64">
        <f>VLOOKUP($A20,'Return Data'!$B$7:$R$2843,3,0)</f>
        <v>44452</v>
      </c>
      <c r="C20" s="65">
        <f>VLOOKUP($A20,'Return Data'!$B$7:$R$2843,4,0)</f>
        <v>215.62200000000001</v>
      </c>
      <c r="D20" s="65">
        <f>VLOOKUP($A20,'Return Data'!$B$7:$R$2843,10,0)</f>
        <v>11.727</v>
      </c>
      <c r="E20" s="66">
        <f t="shared" si="0"/>
        <v>13</v>
      </c>
      <c r="F20" s="65">
        <f>VLOOKUP($A20,'Return Data'!$B$7:$R$2843,11,0)</f>
        <v>19.702200000000001</v>
      </c>
      <c r="G20" s="66">
        <f t="shared" si="1"/>
        <v>20</v>
      </c>
      <c r="H20" s="65">
        <f>VLOOKUP($A20,'Return Data'!$B$7:$R$2843,12,0)</f>
        <v>35.955100000000002</v>
      </c>
      <c r="I20" s="66">
        <f t="shared" si="2"/>
        <v>22</v>
      </c>
      <c r="J20" s="65">
        <f>VLOOKUP($A20,'Return Data'!$B$7:$R$2843,13,0)</f>
        <v>60.4116</v>
      </c>
      <c r="K20" s="66">
        <f t="shared" si="3"/>
        <v>21</v>
      </c>
      <c r="L20" s="65">
        <f>VLOOKUP($A20,'Return Data'!$B$7:$R$2843,17,0)</f>
        <v>32.0261</v>
      </c>
      <c r="M20" s="66">
        <f t="shared" si="4"/>
        <v>9</v>
      </c>
      <c r="N20" s="65">
        <f>VLOOKUP($A20,'Return Data'!$B$7:$R$2843,14,0)</f>
        <v>20.379899999999999</v>
      </c>
      <c r="O20" s="66">
        <f t="shared" si="6"/>
        <v>3</v>
      </c>
      <c r="P20" s="65">
        <f>VLOOKUP($A20,'Return Data'!$B$7:$R$2843,15,0)</f>
        <v>17.478000000000002</v>
      </c>
      <c r="Q20" s="66">
        <f t="shared" si="7"/>
        <v>7</v>
      </c>
      <c r="R20" s="65">
        <f>VLOOKUP($A20,'Return Data'!$B$7:$R$2843,16,0)</f>
        <v>18.078900000000001</v>
      </c>
      <c r="S20" s="67">
        <f t="shared" si="5"/>
        <v>14</v>
      </c>
    </row>
    <row r="21" spans="1:19" x14ac:dyDescent="0.3">
      <c r="A21" s="63" t="s">
        <v>922</v>
      </c>
      <c r="B21" s="64">
        <f>VLOOKUP($A21,'Return Data'!$B$7:$R$2843,3,0)</f>
        <v>44452</v>
      </c>
      <c r="C21" s="65">
        <f>VLOOKUP($A21,'Return Data'!$B$7:$R$2843,4,0)</f>
        <v>75.316999999999993</v>
      </c>
      <c r="D21" s="65">
        <f>VLOOKUP($A21,'Return Data'!$B$7:$R$2843,10,0)</f>
        <v>12.6</v>
      </c>
      <c r="E21" s="66">
        <f t="shared" si="0"/>
        <v>11</v>
      </c>
      <c r="F21" s="65">
        <f>VLOOKUP($A21,'Return Data'!$B$7:$R$2843,11,0)</f>
        <v>22.373100000000001</v>
      </c>
      <c r="G21" s="66">
        <f t="shared" si="1"/>
        <v>12</v>
      </c>
      <c r="H21" s="65">
        <f>VLOOKUP($A21,'Return Data'!$B$7:$R$2843,12,0)</f>
        <v>32.139699999999998</v>
      </c>
      <c r="I21" s="66">
        <f t="shared" si="2"/>
        <v>27</v>
      </c>
      <c r="J21" s="65">
        <f>VLOOKUP($A21,'Return Data'!$B$7:$R$2843,13,0)</f>
        <v>48.425400000000003</v>
      </c>
      <c r="K21" s="66">
        <f t="shared" si="3"/>
        <v>27</v>
      </c>
      <c r="L21" s="65">
        <f>VLOOKUP($A21,'Return Data'!$B$7:$R$2843,17,0)</f>
        <v>27.361699999999999</v>
      </c>
      <c r="M21" s="66">
        <f t="shared" si="4"/>
        <v>22</v>
      </c>
      <c r="N21" s="65">
        <f>VLOOKUP($A21,'Return Data'!$B$7:$R$2843,14,0)</f>
        <v>13.5411</v>
      </c>
      <c r="O21" s="66">
        <f t="shared" si="6"/>
        <v>22</v>
      </c>
      <c r="P21" s="65">
        <f>VLOOKUP($A21,'Return Data'!$B$7:$R$2843,15,0)</f>
        <v>14.6334</v>
      </c>
      <c r="Q21" s="66">
        <f t="shared" si="7"/>
        <v>17</v>
      </c>
      <c r="R21" s="65">
        <f>VLOOKUP($A21,'Return Data'!$B$7:$R$2843,16,0)</f>
        <v>15.4703</v>
      </c>
      <c r="S21" s="67">
        <f t="shared" si="5"/>
        <v>22</v>
      </c>
    </row>
    <row r="22" spans="1:19" x14ac:dyDescent="0.3">
      <c r="A22" s="63" t="s">
        <v>924</v>
      </c>
      <c r="B22" s="64">
        <f>VLOOKUP($A22,'Return Data'!$B$7:$R$2843,3,0)</f>
        <v>44452</v>
      </c>
      <c r="C22" s="65">
        <f>VLOOKUP($A22,'Return Data'!$B$7:$R$2843,4,0)</f>
        <v>26.1568</v>
      </c>
      <c r="D22" s="65">
        <f>VLOOKUP($A22,'Return Data'!$B$7:$R$2843,10,0)</f>
        <v>14.1899</v>
      </c>
      <c r="E22" s="66">
        <f t="shared" si="0"/>
        <v>6</v>
      </c>
      <c r="F22" s="65">
        <f>VLOOKUP($A22,'Return Data'!$B$7:$R$2843,11,0)</f>
        <v>22.156099999999999</v>
      </c>
      <c r="G22" s="66">
        <f t="shared" si="1"/>
        <v>13</v>
      </c>
      <c r="H22" s="65">
        <f>VLOOKUP($A22,'Return Data'!$B$7:$R$2843,12,0)</f>
        <v>35.5169</v>
      </c>
      <c r="I22" s="66">
        <f t="shared" si="2"/>
        <v>23</v>
      </c>
      <c r="J22" s="65">
        <f>VLOOKUP($A22,'Return Data'!$B$7:$R$2843,13,0)</f>
        <v>59.9589</v>
      </c>
      <c r="K22" s="66">
        <f t="shared" si="3"/>
        <v>23</v>
      </c>
      <c r="L22" s="65">
        <f>VLOOKUP($A22,'Return Data'!$B$7:$R$2843,17,0)</f>
        <v>30.2423</v>
      </c>
      <c r="M22" s="66">
        <f t="shared" si="4"/>
        <v>13</v>
      </c>
      <c r="N22" s="65">
        <f>VLOOKUP($A22,'Return Data'!$B$7:$R$2843,14,0)</f>
        <v>18.723700000000001</v>
      </c>
      <c r="O22" s="66">
        <f t="shared" si="6"/>
        <v>10</v>
      </c>
      <c r="P22" s="65">
        <f>VLOOKUP($A22,'Return Data'!$B$7:$R$2843,15,0)</f>
        <v>18.346499999999999</v>
      </c>
      <c r="Q22" s="66">
        <f t="shared" si="7"/>
        <v>5</v>
      </c>
      <c r="R22" s="65">
        <f>VLOOKUP($A22,'Return Data'!$B$7:$R$2843,16,0)</f>
        <v>15.803100000000001</v>
      </c>
      <c r="S22" s="67">
        <f t="shared" si="5"/>
        <v>20</v>
      </c>
    </row>
    <row r="23" spans="1:19" x14ac:dyDescent="0.3">
      <c r="A23" s="63" t="s">
        <v>926</v>
      </c>
      <c r="B23" s="64">
        <f>VLOOKUP($A23,'Return Data'!$B$7:$R$2843,3,0)</f>
        <v>44452</v>
      </c>
      <c r="C23" s="65">
        <f>VLOOKUP($A23,'Return Data'!$B$7:$R$2843,4,0)</f>
        <v>16.7805</v>
      </c>
      <c r="D23" s="65">
        <f>VLOOKUP($A23,'Return Data'!$B$7:$R$2843,10,0)</f>
        <v>11.5443</v>
      </c>
      <c r="E23" s="66">
        <f t="shared" si="0"/>
        <v>15</v>
      </c>
      <c r="F23" s="65">
        <f>VLOOKUP($A23,'Return Data'!$B$7:$R$2843,11,0)</f>
        <v>23.107199999999999</v>
      </c>
      <c r="G23" s="66">
        <f t="shared" si="1"/>
        <v>7</v>
      </c>
      <c r="H23" s="65">
        <f>VLOOKUP($A23,'Return Data'!$B$7:$R$2843,12,0)</f>
        <v>45.0672</v>
      </c>
      <c r="I23" s="66">
        <f t="shared" si="2"/>
        <v>2</v>
      </c>
      <c r="J23" s="65">
        <f>VLOOKUP($A23,'Return Data'!$B$7:$R$2843,13,0)</f>
        <v>68.604200000000006</v>
      </c>
      <c r="K23" s="66">
        <f t="shared" si="3"/>
        <v>7</v>
      </c>
      <c r="L23" s="65"/>
      <c r="M23" s="66"/>
      <c r="N23" s="65"/>
      <c r="O23" s="66"/>
      <c r="P23" s="65"/>
      <c r="Q23" s="66"/>
      <c r="R23" s="65">
        <f>VLOOKUP($A23,'Return Data'!$B$7:$R$2843,16,0)</f>
        <v>35.427700000000002</v>
      </c>
      <c r="S23" s="67">
        <f t="shared" si="5"/>
        <v>1</v>
      </c>
    </row>
    <row r="24" spans="1:19" x14ac:dyDescent="0.3">
      <c r="A24" s="63" t="s">
        <v>928</v>
      </c>
      <c r="B24" s="64">
        <f>VLOOKUP($A24,'Return Data'!$B$7:$R$2843,3,0)</f>
        <v>44452</v>
      </c>
      <c r="C24" s="65">
        <f>VLOOKUP($A24,'Return Data'!$B$7:$R$2843,4,0)</f>
        <v>105.55500000000001</v>
      </c>
      <c r="D24" s="65">
        <f>VLOOKUP($A24,'Return Data'!$B$7:$R$2843,10,0)</f>
        <v>12.4445</v>
      </c>
      <c r="E24" s="66">
        <f t="shared" si="0"/>
        <v>12</v>
      </c>
      <c r="F24" s="65">
        <f>VLOOKUP($A24,'Return Data'!$B$7:$R$2843,11,0)</f>
        <v>22.440799999999999</v>
      </c>
      <c r="G24" s="66">
        <f t="shared" si="1"/>
        <v>11</v>
      </c>
      <c r="H24" s="65">
        <f>VLOOKUP($A24,'Return Data'!$B$7:$R$2843,12,0)</f>
        <v>42.802100000000003</v>
      </c>
      <c r="I24" s="66">
        <f t="shared" si="2"/>
        <v>7</v>
      </c>
      <c r="J24" s="65">
        <f>VLOOKUP($A24,'Return Data'!$B$7:$R$2843,13,0)</f>
        <v>69.574399999999997</v>
      </c>
      <c r="K24" s="66">
        <f t="shared" si="3"/>
        <v>6</v>
      </c>
      <c r="L24" s="65">
        <f>VLOOKUP($A24,'Return Data'!$B$7:$R$2843,17,0)</f>
        <v>38.008699999999997</v>
      </c>
      <c r="M24" s="66">
        <f t="shared" si="4"/>
        <v>2</v>
      </c>
      <c r="N24" s="65">
        <f>VLOOKUP($A24,'Return Data'!$B$7:$R$2843,14,0)</f>
        <v>25.378399999999999</v>
      </c>
      <c r="O24" s="66">
        <f t="shared" si="6"/>
        <v>1</v>
      </c>
      <c r="P24" s="65">
        <f>VLOOKUP($A24,'Return Data'!$B$7:$R$2843,15,0)</f>
        <v>22.581600000000002</v>
      </c>
      <c r="Q24" s="66">
        <f t="shared" si="7"/>
        <v>1</v>
      </c>
      <c r="R24" s="65">
        <f>VLOOKUP($A24,'Return Data'!$B$7:$R$2843,16,0)</f>
        <v>26.103200000000001</v>
      </c>
      <c r="S24" s="67">
        <f t="shared" si="5"/>
        <v>5</v>
      </c>
    </row>
    <row r="25" spans="1:19" x14ac:dyDescent="0.3">
      <c r="A25" s="63" t="s">
        <v>930</v>
      </c>
      <c r="B25" s="64">
        <f>VLOOKUP($A25,'Return Data'!$B$7:$R$2843,3,0)</f>
        <v>44452</v>
      </c>
      <c r="C25" s="65">
        <f>VLOOKUP($A25,'Return Data'!$B$7:$R$2843,4,0)</f>
        <v>17.395600000000002</v>
      </c>
      <c r="D25" s="65">
        <f>VLOOKUP($A25,'Return Data'!$B$7:$R$2843,10,0)</f>
        <v>15.8911</v>
      </c>
      <c r="E25" s="66">
        <f t="shared" si="0"/>
        <v>2</v>
      </c>
      <c r="F25" s="65">
        <f>VLOOKUP($A25,'Return Data'!$B$7:$R$2843,11,0)</f>
        <v>26.218800000000002</v>
      </c>
      <c r="G25" s="66">
        <f t="shared" si="1"/>
        <v>2</v>
      </c>
      <c r="H25" s="65">
        <f>VLOOKUP($A25,'Return Data'!$B$7:$R$2843,12,0)</f>
        <v>47.902900000000002</v>
      </c>
      <c r="I25" s="66">
        <f t="shared" si="2"/>
        <v>1</v>
      </c>
      <c r="J25" s="65">
        <f>VLOOKUP($A25,'Return Data'!$B$7:$R$2843,13,0)</f>
        <v>77.272800000000004</v>
      </c>
      <c r="K25" s="66">
        <f t="shared" si="3"/>
        <v>1</v>
      </c>
      <c r="L25" s="65"/>
      <c r="M25" s="66"/>
      <c r="N25" s="65"/>
      <c r="O25" s="66"/>
      <c r="P25" s="65"/>
      <c r="Q25" s="66"/>
      <c r="R25" s="65">
        <f>VLOOKUP($A25,'Return Data'!$B$7:$R$2843,16,0)</f>
        <v>33.632300000000001</v>
      </c>
      <c r="S25" s="67">
        <f t="shared" si="5"/>
        <v>2</v>
      </c>
    </row>
    <row r="26" spans="1:19" x14ac:dyDescent="0.3">
      <c r="A26" s="63" t="s">
        <v>2017</v>
      </c>
      <c r="B26" s="64">
        <f>VLOOKUP($A26,'Return Data'!$B$7:$R$2843,3,0)</f>
        <v>44452</v>
      </c>
      <c r="C26" s="65">
        <f>VLOOKUP($A26,'Return Data'!$B$7:$R$2843,4,0)</f>
        <v>26.1843</v>
      </c>
      <c r="D26" s="65">
        <f>VLOOKUP($A26,'Return Data'!$B$7:$R$2843,10,0)</f>
        <v>12.858499999999999</v>
      </c>
      <c r="E26" s="66">
        <f t="shared" si="0"/>
        <v>10</v>
      </c>
      <c r="F26" s="65">
        <f>VLOOKUP($A26,'Return Data'!$B$7:$R$2843,11,0)</f>
        <v>22.449200000000001</v>
      </c>
      <c r="G26" s="66">
        <f t="shared" si="1"/>
        <v>10</v>
      </c>
      <c r="H26" s="65">
        <f>VLOOKUP($A26,'Return Data'!$B$7:$R$2843,12,0)</f>
        <v>43.7119</v>
      </c>
      <c r="I26" s="66">
        <f t="shared" si="2"/>
        <v>5</v>
      </c>
      <c r="J26" s="65">
        <f>VLOOKUP($A26,'Return Data'!$B$7:$R$2843,13,0)</f>
        <v>64.561099999999996</v>
      </c>
      <c r="K26" s="66">
        <f t="shared" si="3"/>
        <v>15</v>
      </c>
      <c r="L26" s="65">
        <f>VLOOKUP($A26,'Return Data'!$B$7:$R$2843,17,0)</f>
        <v>29.062899999999999</v>
      </c>
      <c r="M26" s="66">
        <f t="shared" si="4"/>
        <v>18</v>
      </c>
      <c r="N26" s="65">
        <f>VLOOKUP($A26,'Return Data'!$B$7:$R$2843,14,0)</f>
        <v>19.1495</v>
      </c>
      <c r="O26" s="66">
        <f t="shared" si="6"/>
        <v>9</v>
      </c>
      <c r="P26" s="65">
        <f>VLOOKUP($A26,'Return Data'!$B$7:$R$2843,15,0)</f>
        <v>16.6584</v>
      </c>
      <c r="Q26" s="66">
        <f t="shared" si="7"/>
        <v>10</v>
      </c>
      <c r="R26" s="65">
        <f>VLOOKUP($A26,'Return Data'!$B$7:$R$2843,16,0)</f>
        <v>18.145800000000001</v>
      </c>
      <c r="S26" s="67">
        <f t="shared" si="5"/>
        <v>13</v>
      </c>
    </row>
    <row r="27" spans="1:19" x14ac:dyDescent="0.3">
      <c r="A27" s="63" t="s">
        <v>933</v>
      </c>
      <c r="B27" s="64">
        <f>VLOOKUP($A27,'Return Data'!$B$7:$R$2843,3,0)</f>
        <v>44452</v>
      </c>
      <c r="C27" s="65">
        <f>VLOOKUP($A27,'Return Data'!$B$7:$R$2843,4,0)</f>
        <v>865.77459999999996</v>
      </c>
      <c r="D27" s="65">
        <f>VLOOKUP($A27,'Return Data'!$B$7:$R$2843,10,0)</f>
        <v>13.042899999999999</v>
      </c>
      <c r="E27" s="66">
        <f t="shared" si="0"/>
        <v>9</v>
      </c>
      <c r="F27" s="65">
        <f>VLOOKUP($A27,'Return Data'!$B$7:$R$2843,11,0)</f>
        <v>19.904900000000001</v>
      </c>
      <c r="G27" s="66">
        <f t="shared" si="1"/>
        <v>19</v>
      </c>
      <c r="H27" s="65">
        <f>VLOOKUP($A27,'Return Data'!$B$7:$R$2843,12,0)</f>
        <v>38.782699999999998</v>
      </c>
      <c r="I27" s="66">
        <f t="shared" si="2"/>
        <v>15</v>
      </c>
      <c r="J27" s="65">
        <f>VLOOKUP($A27,'Return Data'!$B$7:$R$2843,13,0)</f>
        <v>63.457299999999996</v>
      </c>
      <c r="K27" s="66">
        <f t="shared" si="3"/>
        <v>17</v>
      </c>
      <c r="L27" s="65">
        <f>VLOOKUP($A27,'Return Data'!$B$7:$R$2843,17,0)</f>
        <v>29.644600000000001</v>
      </c>
      <c r="M27" s="66">
        <f t="shared" si="4"/>
        <v>17</v>
      </c>
      <c r="N27" s="65">
        <f>VLOOKUP($A27,'Return Data'!$B$7:$R$2843,14,0)</f>
        <v>15.7028</v>
      </c>
      <c r="O27" s="66">
        <f t="shared" si="6"/>
        <v>19</v>
      </c>
      <c r="P27" s="65">
        <f>VLOOKUP($A27,'Return Data'!$B$7:$R$2843,15,0)</f>
        <v>12.9201</v>
      </c>
      <c r="Q27" s="66">
        <f t="shared" si="7"/>
        <v>22</v>
      </c>
      <c r="R27" s="65">
        <f>VLOOKUP($A27,'Return Data'!$B$7:$R$2843,16,0)</f>
        <v>14.226699999999999</v>
      </c>
      <c r="S27" s="67">
        <f t="shared" si="5"/>
        <v>26</v>
      </c>
    </row>
    <row r="28" spans="1:19" x14ac:dyDescent="0.3">
      <c r="A28" s="63" t="s">
        <v>935</v>
      </c>
      <c r="B28" s="64">
        <f>VLOOKUP($A28,'Return Data'!$B$7:$R$2843,3,0)</f>
        <v>44452</v>
      </c>
      <c r="C28" s="65">
        <f>VLOOKUP($A28,'Return Data'!$B$7:$R$2843,4,0)</f>
        <v>193.55</v>
      </c>
      <c r="D28" s="65">
        <f>VLOOKUP($A28,'Return Data'!$B$7:$R$2843,10,0)</f>
        <v>11.581899999999999</v>
      </c>
      <c r="E28" s="66">
        <f t="shared" si="0"/>
        <v>14</v>
      </c>
      <c r="F28" s="65">
        <f>VLOOKUP($A28,'Return Data'!$B$7:$R$2843,11,0)</f>
        <v>22.554300000000001</v>
      </c>
      <c r="G28" s="66">
        <f t="shared" si="1"/>
        <v>9</v>
      </c>
      <c r="H28" s="65">
        <f>VLOOKUP($A28,'Return Data'!$B$7:$R$2843,12,0)</f>
        <v>41.205199999999998</v>
      </c>
      <c r="I28" s="66">
        <f t="shared" si="2"/>
        <v>9</v>
      </c>
      <c r="J28" s="65">
        <f>VLOOKUP($A28,'Return Data'!$B$7:$R$2843,13,0)</f>
        <v>65.399100000000004</v>
      </c>
      <c r="K28" s="66">
        <f t="shared" si="3"/>
        <v>11</v>
      </c>
      <c r="L28" s="65">
        <f>VLOOKUP($A28,'Return Data'!$B$7:$R$2843,17,0)</f>
        <v>36.7044</v>
      </c>
      <c r="M28" s="66">
        <f t="shared" si="4"/>
        <v>4</v>
      </c>
      <c r="N28" s="65">
        <f>VLOOKUP($A28,'Return Data'!$B$7:$R$2843,14,0)</f>
        <v>19.216899999999999</v>
      </c>
      <c r="O28" s="66">
        <f t="shared" si="6"/>
        <v>8</v>
      </c>
      <c r="P28" s="65">
        <f>VLOOKUP($A28,'Return Data'!$B$7:$R$2843,15,0)</f>
        <v>18.490200000000002</v>
      </c>
      <c r="Q28" s="66">
        <f t="shared" si="7"/>
        <v>3</v>
      </c>
      <c r="R28" s="65">
        <f>VLOOKUP($A28,'Return Data'!$B$7:$R$2843,16,0)</f>
        <v>22.026700000000002</v>
      </c>
      <c r="S28" s="67">
        <f t="shared" si="5"/>
        <v>8</v>
      </c>
    </row>
    <row r="29" spans="1:19" x14ac:dyDescent="0.3">
      <c r="A29" s="63" t="s">
        <v>937</v>
      </c>
      <c r="B29" s="64">
        <f>VLOOKUP($A29,'Return Data'!$B$7:$R$2843,3,0)</f>
        <v>44452</v>
      </c>
      <c r="C29" s="65">
        <f>VLOOKUP($A29,'Return Data'!$B$7:$R$2843,4,0)</f>
        <v>65.097300000000004</v>
      </c>
      <c r="D29" s="65">
        <f>VLOOKUP($A29,'Return Data'!$B$7:$R$2843,10,0)</f>
        <v>6.6527000000000003</v>
      </c>
      <c r="E29" s="66">
        <f t="shared" si="0"/>
        <v>27</v>
      </c>
      <c r="F29" s="65">
        <f>VLOOKUP($A29,'Return Data'!$B$7:$R$2843,11,0)</f>
        <v>24.191700000000001</v>
      </c>
      <c r="G29" s="66">
        <f t="shared" si="1"/>
        <v>4</v>
      </c>
      <c r="H29" s="65">
        <f>VLOOKUP($A29,'Return Data'!$B$7:$R$2843,12,0)</f>
        <v>36.045900000000003</v>
      </c>
      <c r="I29" s="66">
        <f t="shared" si="2"/>
        <v>21</v>
      </c>
      <c r="J29" s="65">
        <f>VLOOKUP($A29,'Return Data'!$B$7:$R$2843,13,0)</f>
        <v>59.990600000000001</v>
      </c>
      <c r="K29" s="66">
        <f t="shared" si="3"/>
        <v>22</v>
      </c>
      <c r="L29" s="65">
        <f>VLOOKUP($A29,'Return Data'!$B$7:$R$2843,17,0)</f>
        <v>34.1633</v>
      </c>
      <c r="M29" s="66">
        <f t="shared" si="4"/>
        <v>6</v>
      </c>
      <c r="N29" s="65">
        <f>VLOOKUP($A29,'Return Data'!$B$7:$R$2843,14,0)</f>
        <v>19.5151</v>
      </c>
      <c r="O29" s="66">
        <f t="shared" si="6"/>
        <v>7</v>
      </c>
      <c r="P29" s="65">
        <f>VLOOKUP($A29,'Return Data'!$B$7:$R$2843,15,0)</f>
        <v>15.997</v>
      </c>
      <c r="Q29" s="66">
        <f t="shared" si="7"/>
        <v>11</v>
      </c>
      <c r="R29" s="65">
        <f>VLOOKUP($A29,'Return Data'!$B$7:$R$2843,16,0)</f>
        <v>18.8398</v>
      </c>
      <c r="S29" s="67">
        <f t="shared" si="5"/>
        <v>9</v>
      </c>
    </row>
    <row r="30" spans="1:19" x14ac:dyDescent="0.3">
      <c r="A30" s="63" t="s">
        <v>1904</v>
      </c>
      <c r="B30" s="64">
        <f>VLOOKUP($A30,'Return Data'!$B$7:$R$2843,3,0)</f>
        <v>44452</v>
      </c>
      <c r="C30" s="65">
        <f>VLOOKUP($A30,'Return Data'!$B$7:$R$2843,4,0)</f>
        <v>367.57830000000001</v>
      </c>
      <c r="D30" s="65">
        <f>VLOOKUP($A30,'Return Data'!$B$7:$R$2843,10,0)</f>
        <v>7.7630999999999997</v>
      </c>
      <c r="E30" s="66">
        <f t="shared" si="0"/>
        <v>26</v>
      </c>
      <c r="F30" s="65">
        <f>VLOOKUP($A30,'Return Data'!$B$7:$R$2843,11,0)</f>
        <v>20.1416</v>
      </c>
      <c r="G30" s="66">
        <f t="shared" si="1"/>
        <v>18</v>
      </c>
      <c r="H30" s="65">
        <f>VLOOKUP($A30,'Return Data'!$B$7:$R$2843,12,0)</f>
        <v>36.244300000000003</v>
      </c>
      <c r="I30" s="66">
        <f t="shared" si="2"/>
        <v>20</v>
      </c>
      <c r="J30" s="65">
        <f>VLOOKUP($A30,'Return Data'!$B$7:$R$2843,13,0)</f>
        <v>65.05</v>
      </c>
      <c r="K30" s="66">
        <f t="shared" si="3"/>
        <v>14</v>
      </c>
      <c r="L30" s="65">
        <f>VLOOKUP($A30,'Return Data'!$B$7:$R$2843,17,0)</f>
        <v>29.903400000000001</v>
      </c>
      <c r="M30" s="66">
        <f t="shared" si="4"/>
        <v>14</v>
      </c>
      <c r="N30" s="65">
        <f>VLOOKUP($A30,'Return Data'!$B$7:$R$2843,14,0)</f>
        <v>17.992999999999999</v>
      </c>
      <c r="O30" s="66">
        <f t="shared" si="6"/>
        <v>12</v>
      </c>
      <c r="P30" s="65">
        <f>VLOOKUP($A30,'Return Data'!$B$7:$R$2843,15,0)</f>
        <v>15.665800000000001</v>
      </c>
      <c r="Q30" s="66">
        <f t="shared" si="7"/>
        <v>13</v>
      </c>
      <c r="R30" s="65">
        <f>VLOOKUP($A30,'Return Data'!$B$7:$R$2843,16,0)</f>
        <v>17.755199999999999</v>
      </c>
      <c r="S30" s="67">
        <f t="shared" si="5"/>
        <v>15</v>
      </c>
    </row>
    <row r="31" spans="1:19" x14ac:dyDescent="0.3">
      <c r="A31" s="63" t="s">
        <v>939</v>
      </c>
      <c r="B31" s="64">
        <f>VLOOKUP($A31,'Return Data'!$B$7:$R$2843,3,0)</f>
        <v>44452</v>
      </c>
      <c r="C31" s="65">
        <f>VLOOKUP($A31,'Return Data'!$B$7:$R$2843,4,0)</f>
        <v>58.930199999999999</v>
      </c>
      <c r="D31" s="65">
        <f>VLOOKUP($A31,'Return Data'!$B$7:$R$2843,10,0)</f>
        <v>16.795500000000001</v>
      </c>
      <c r="E31" s="66">
        <f t="shared" si="0"/>
        <v>1</v>
      </c>
      <c r="F31" s="65">
        <f>VLOOKUP($A31,'Return Data'!$B$7:$R$2843,11,0)</f>
        <v>22.1478</v>
      </c>
      <c r="G31" s="66">
        <f t="shared" si="1"/>
        <v>14</v>
      </c>
      <c r="H31" s="65">
        <f>VLOOKUP($A31,'Return Data'!$B$7:$R$2843,12,0)</f>
        <v>42.9512</v>
      </c>
      <c r="I31" s="66">
        <f t="shared" si="2"/>
        <v>6</v>
      </c>
      <c r="J31" s="65">
        <f>VLOOKUP($A31,'Return Data'!$B$7:$R$2843,13,0)</f>
        <v>64.094300000000004</v>
      </c>
      <c r="K31" s="66">
        <f t="shared" si="3"/>
        <v>16</v>
      </c>
      <c r="L31" s="65">
        <f>VLOOKUP($A31,'Return Data'!$B$7:$R$2843,17,0)</f>
        <v>30.4861</v>
      </c>
      <c r="M31" s="66">
        <f t="shared" si="4"/>
        <v>12</v>
      </c>
      <c r="N31" s="65">
        <f>VLOOKUP($A31,'Return Data'!$B$7:$R$2843,14,0)</f>
        <v>17.906500000000001</v>
      </c>
      <c r="O31" s="66">
        <f t="shared" si="6"/>
        <v>13</v>
      </c>
      <c r="P31" s="65">
        <f>VLOOKUP($A31,'Return Data'!$B$7:$R$2843,15,0)</f>
        <v>18.409600000000001</v>
      </c>
      <c r="Q31" s="66">
        <f t="shared" si="7"/>
        <v>4</v>
      </c>
      <c r="R31" s="65">
        <f>VLOOKUP($A31,'Return Data'!$B$7:$R$2843,16,0)</f>
        <v>16.7376</v>
      </c>
      <c r="S31" s="67">
        <f t="shared" si="5"/>
        <v>18</v>
      </c>
    </row>
    <row r="32" spans="1:19" x14ac:dyDescent="0.3">
      <c r="A32" s="63" t="s">
        <v>941</v>
      </c>
      <c r="B32" s="64">
        <f>VLOOKUP($A32,'Return Data'!$B$7:$R$2843,3,0)</f>
        <v>44452</v>
      </c>
      <c r="C32" s="65">
        <f>VLOOKUP($A32,'Return Data'!$B$7:$R$2843,4,0)</f>
        <v>359.04180000000002</v>
      </c>
      <c r="D32" s="65">
        <f>VLOOKUP($A32,'Return Data'!$B$7:$R$2843,10,0)</f>
        <v>9.0023999999999997</v>
      </c>
      <c r="E32" s="66">
        <f t="shared" si="0"/>
        <v>23</v>
      </c>
      <c r="F32" s="65">
        <f>VLOOKUP($A32,'Return Data'!$B$7:$R$2843,11,0)</f>
        <v>15.7197</v>
      </c>
      <c r="G32" s="66">
        <f t="shared" si="1"/>
        <v>27</v>
      </c>
      <c r="H32" s="65">
        <f>VLOOKUP($A32,'Return Data'!$B$7:$R$2843,12,0)</f>
        <v>32.515900000000002</v>
      </c>
      <c r="I32" s="66">
        <f t="shared" si="2"/>
        <v>26</v>
      </c>
      <c r="J32" s="65">
        <f>VLOOKUP($A32,'Return Data'!$B$7:$R$2843,13,0)</f>
        <v>57.889000000000003</v>
      </c>
      <c r="K32" s="66">
        <f t="shared" si="3"/>
        <v>25</v>
      </c>
      <c r="L32" s="65">
        <f>VLOOKUP($A32,'Return Data'!$B$7:$R$2843,17,0)</f>
        <v>27.9923</v>
      </c>
      <c r="M32" s="66">
        <f t="shared" si="4"/>
        <v>21</v>
      </c>
      <c r="N32" s="65">
        <f>VLOOKUP($A32,'Return Data'!$B$7:$R$2843,14,0)</f>
        <v>20.139900000000001</v>
      </c>
      <c r="O32" s="66">
        <f t="shared" si="6"/>
        <v>4</v>
      </c>
      <c r="P32" s="65">
        <f>VLOOKUP($A32,'Return Data'!$B$7:$R$2843,15,0)</f>
        <v>15.8337</v>
      </c>
      <c r="Q32" s="66">
        <f t="shared" si="7"/>
        <v>12</v>
      </c>
      <c r="R32" s="65">
        <f>VLOOKUP($A32,'Return Data'!$B$7:$R$2843,16,0)</f>
        <v>17.414000000000001</v>
      </c>
      <c r="S32" s="67">
        <f t="shared" si="5"/>
        <v>16</v>
      </c>
    </row>
    <row r="33" spans="1:19" x14ac:dyDescent="0.3">
      <c r="A33" s="63" t="s">
        <v>942</v>
      </c>
      <c r="B33" s="64">
        <f>VLOOKUP($A33,'Return Data'!$B$7:$R$2843,3,0)</f>
        <v>44452</v>
      </c>
      <c r="C33" s="65">
        <f>VLOOKUP($A33,'Return Data'!$B$7:$R$2843,4,0)</f>
        <v>16.7</v>
      </c>
      <c r="D33" s="65">
        <f>VLOOKUP($A33,'Return Data'!$B$7:$R$2843,10,0)</f>
        <v>14.462</v>
      </c>
      <c r="E33" s="66">
        <f t="shared" si="0"/>
        <v>4</v>
      </c>
      <c r="F33" s="65">
        <f>VLOOKUP($A33,'Return Data'!$B$7:$R$2843,11,0)</f>
        <v>23.8872</v>
      </c>
      <c r="G33" s="66">
        <f t="shared" si="1"/>
        <v>5</v>
      </c>
      <c r="H33" s="65">
        <f>VLOOKUP($A33,'Return Data'!$B$7:$R$2843,12,0)</f>
        <v>38.3596</v>
      </c>
      <c r="I33" s="66">
        <f t="shared" si="2"/>
        <v>16</v>
      </c>
      <c r="J33" s="65">
        <f>VLOOKUP($A33,'Return Data'!$B$7:$R$2843,13,0)</f>
        <v>59.351100000000002</v>
      </c>
      <c r="K33" s="66">
        <f t="shared" si="3"/>
        <v>24</v>
      </c>
      <c r="L33" s="65"/>
      <c r="M33" s="66"/>
      <c r="N33" s="65"/>
      <c r="O33" s="66"/>
      <c r="P33" s="65"/>
      <c r="Q33" s="66"/>
      <c r="R33" s="65">
        <f>VLOOKUP($A33,'Return Data'!$B$7:$R$2843,16,0)</f>
        <v>33.549999999999997</v>
      </c>
      <c r="S33" s="67">
        <f t="shared" si="5"/>
        <v>3</v>
      </c>
    </row>
    <row r="34" spans="1:19" x14ac:dyDescent="0.3">
      <c r="A34" s="63" t="s">
        <v>944</v>
      </c>
      <c r="B34" s="64">
        <f>VLOOKUP($A34,'Return Data'!$B$7:$R$2843,3,0)</f>
        <v>44452</v>
      </c>
      <c r="C34" s="65">
        <f>VLOOKUP($A34,'Return Data'!$B$7:$R$2843,4,0)</f>
        <v>101.9935</v>
      </c>
      <c r="D34" s="65">
        <f>VLOOKUP($A34,'Return Data'!$B$7:$R$2843,10,0)</f>
        <v>10.0709</v>
      </c>
      <c r="E34" s="66">
        <f t="shared" si="0"/>
        <v>20</v>
      </c>
      <c r="F34" s="65">
        <f>VLOOKUP($A34,'Return Data'!$B$7:$R$2843,11,0)</f>
        <v>21.299800000000001</v>
      </c>
      <c r="G34" s="66">
        <f t="shared" si="1"/>
        <v>17</v>
      </c>
      <c r="H34" s="65">
        <f>VLOOKUP($A34,'Return Data'!$B$7:$R$2843,12,0)</f>
        <v>44.331000000000003</v>
      </c>
      <c r="I34" s="66">
        <f t="shared" si="2"/>
        <v>4</v>
      </c>
      <c r="J34" s="65">
        <f>VLOOKUP($A34,'Return Data'!$B$7:$R$2843,13,0)</f>
        <v>69.9572</v>
      </c>
      <c r="K34" s="66">
        <f t="shared" si="3"/>
        <v>5</v>
      </c>
      <c r="L34" s="65">
        <f>VLOOKUP($A34,'Return Data'!$B$7:$R$2843,17,0)</f>
        <v>29.795500000000001</v>
      </c>
      <c r="M34" s="66">
        <f t="shared" si="4"/>
        <v>16</v>
      </c>
      <c r="N34" s="65">
        <f>VLOOKUP($A34,'Return Data'!$B$7:$R$2843,14,0)</f>
        <v>16.0169</v>
      </c>
      <c r="O34" s="66">
        <f t="shared" si="6"/>
        <v>18</v>
      </c>
      <c r="P34" s="65">
        <f>VLOOKUP($A34,'Return Data'!$B$7:$R$2843,15,0)</f>
        <v>14.031700000000001</v>
      </c>
      <c r="Q34" s="66">
        <f t="shared" si="7"/>
        <v>20</v>
      </c>
      <c r="R34" s="65">
        <f>VLOOKUP($A34,'Return Data'!$B$7:$R$2843,16,0)</f>
        <v>14.472799999999999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11.687007407407407</v>
      </c>
      <c r="E36" s="74"/>
      <c r="F36" s="75">
        <f>AVERAGE(F8:F34)</f>
        <v>21.519944444444445</v>
      </c>
      <c r="G36" s="74"/>
      <c r="H36" s="75">
        <f>AVERAGE(H8:H34)</f>
        <v>39.365859259259246</v>
      </c>
      <c r="I36" s="74"/>
      <c r="J36" s="75">
        <f>AVERAGE(J8:J34)</f>
        <v>64.230818518518518</v>
      </c>
      <c r="K36" s="74"/>
      <c r="L36" s="75">
        <f>AVERAGE(L8:L34)</f>
        <v>31.548429166666661</v>
      </c>
      <c r="M36" s="74"/>
      <c r="N36" s="75">
        <f>AVERAGE(N8:N34)</f>
        <v>18.142081818181822</v>
      </c>
      <c r="O36" s="74"/>
      <c r="P36" s="75">
        <f>AVERAGE(P8:P34)</f>
        <v>16.436718181818183</v>
      </c>
      <c r="Q36" s="74"/>
      <c r="R36" s="75">
        <f>AVERAGE(R8:R34)</f>
        <v>20.013240740740745</v>
      </c>
      <c r="S36" s="76"/>
    </row>
    <row r="37" spans="1:19" x14ac:dyDescent="0.3">
      <c r="A37" s="73" t="s">
        <v>28</v>
      </c>
      <c r="B37" s="74"/>
      <c r="C37" s="74"/>
      <c r="D37" s="75">
        <f>MIN(D8:D34)</f>
        <v>6.6527000000000003</v>
      </c>
      <c r="E37" s="74"/>
      <c r="F37" s="75">
        <f>MIN(F8:F34)</f>
        <v>15.7197</v>
      </c>
      <c r="G37" s="74"/>
      <c r="H37" s="75">
        <f>MIN(H8:H34)</f>
        <v>32.139699999999998</v>
      </c>
      <c r="I37" s="74"/>
      <c r="J37" s="75">
        <f>MIN(J8:J34)</f>
        <v>48.425400000000003</v>
      </c>
      <c r="K37" s="74"/>
      <c r="L37" s="75">
        <f>MIN(L8:L34)</f>
        <v>26.843299999999999</v>
      </c>
      <c r="M37" s="74"/>
      <c r="N37" s="75">
        <f>MIN(N8:N34)</f>
        <v>13.5411</v>
      </c>
      <c r="O37" s="74"/>
      <c r="P37" s="75">
        <f>MIN(P8:P34)</f>
        <v>12.9201</v>
      </c>
      <c r="Q37" s="74"/>
      <c r="R37" s="75">
        <f>MIN(R8:R34)</f>
        <v>12.268700000000001</v>
      </c>
      <c r="S37" s="76"/>
    </row>
    <row r="38" spans="1:19" ht="15" thickBot="1" x14ac:dyDescent="0.35">
      <c r="A38" s="77" t="s">
        <v>29</v>
      </c>
      <c r="B38" s="78"/>
      <c r="C38" s="78"/>
      <c r="D38" s="79">
        <f>MAX(D8:D34)</f>
        <v>16.795500000000001</v>
      </c>
      <c r="E38" s="78"/>
      <c r="F38" s="79">
        <f>MAX(F8:F34)</f>
        <v>26.361999999999998</v>
      </c>
      <c r="G38" s="78"/>
      <c r="H38" s="79">
        <f>MAX(H8:H34)</f>
        <v>47.902900000000002</v>
      </c>
      <c r="I38" s="78"/>
      <c r="J38" s="79">
        <f>MAX(J8:J34)</f>
        <v>77.272800000000004</v>
      </c>
      <c r="K38" s="78"/>
      <c r="L38" s="79">
        <f>MAX(L8:L34)</f>
        <v>39.968000000000004</v>
      </c>
      <c r="M38" s="78"/>
      <c r="N38" s="79">
        <f>MAX(N8:N34)</f>
        <v>25.378399999999999</v>
      </c>
      <c r="O38" s="78"/>
      <c r="P38" s="79">
        <f>MAX(P8:P34)</f>
        <v>22.581600000000002</v>
      </c>
      <c r="Q38" s="78"/>
      <c r="R38" s="79">
        <f>MAX(R8:R34)</f>
        <v>35.427700000000002</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44452</v>
      </c>
      <c r="C8" s="65">
        <f>VLOOKUP($A8,'Return Data'!$B$7:$R$2843,4,0)</f>
        <v>816.57103881987996</v>
      </c>
      <c r="D8" s="65">
        <f>VLOOKUP($A8,'Return Data'!$B$7:$R$2843,10,0)</f>
        <v>13.611000000000001</v>
      </c>
      <c r="E8" s="66">
        <f t="shared" ref="E8:E34" si="0">RANK(D8,D$8:D$34,0)</f>
        <v>7</v>
      </c>
      <c r="F8" s="65">
        <f>VLOOKUP($A8,'Return Data'!$B$7:$R$2843,11,0)</f>
        <v>21.603100000000001</v>
      </c>
      <c r="G8" s="66">
        <f t="shared" ref="G8:G34" si="1">RANK(F8,F$8:F$34,0)</f>
        <v>12</v>
      </c>
      <c r="H8" s="65">
        <f>VLOOKUP($A8,'Return Data'!$B$7:$R$2843,12,0)</f>
        <v>41.362000000000002</v>
      </c>
      <c r="I8" s="66">
        <f>RANK(H8,H$8:H$34,0)</f>
        <v>8</v>
      </c>
      <c r="J8" s="65">
        <f>VLOOKUP($A8,'Return Data'!$B$7:$R$2843,13,0)</f>
        <v>69.633600000000001</v>
      </c>
      <c r="K8" s="66">
        <f>RANK(J8,J$8:J$34,0)</f>
        <v>3</v>
      </c>
      <c r="L8" s="65">
        <f>VLOOKUP($A8,'Return Data'!$B$7:$R$2843,17,0)</f>
        <v>33.878900000000002</v>
      </c>
      <c r="M8" s="66">
        <f>RANK(L8,L$8:L$34,0)</f>
        <v>5</v>
      </c>
      <c r="N8" s="65">
        <f>VLOOKUP($A8,'Return Data'!$B$7:$R$2843,14,0)</f>
        <v>17.101400000000002</v>
      </c>
      <c r="O8" s="66">
        <f>RANK(N8,N$8:N$34,0)</f>
        <v>10</v>
      </c>
      <c r="P8" s="65">
        <f>VLOOKUP($A8,'Return Data'!$B$7:$R$2843,15,0)</f>
        <v>14.2072</v>
      </c>
      <c r="Q8" s="66">
        <f>RANK(P8,P$8:P$34,0)</f>
        <v>15</v>
      </c>
      <c r="R8" s="65">
        <f>VLOOKUP($A8,'Return Data'!$B$7:$R$2843,16,0)</f>
        <v>18.296600000000002</v>
      </c>
      <c r="S8" s="67">
        <f>RANK(R8,R$8:R$34,0)</f>
        <v>13</v>
      </c>
    </row>
    <row r="9" spans="1:20" x14ac:dyDescent="0.3">
      <c r="A9" s="63" t="s">
        <v>901</v>
      </c>
      <c r="B9" s="64">
        <f>VLOOKUP($A9,'Return Data'!$B$7:$R$2843,3,0)</f>
        <v>44452</v>
      </c>
      <c r="C9" s="65">
        <f>VLOOKUP($A9,'Return Data'!$B$7:$R$2843,4,0)</f>
        <v>20.53</v>
      </c>
      <c r="D9" s="65">
        <f>VLOOKUP($A9,'Return Data'!$B$7:$R$2843,10,0)</f>
        <v>14.3096</v>
      </c>
      <c r="E9" s="66">
        <f t="shared" si="0"/>
        <v>3</v>
      </c>
      <c r="F9" s="65">
        <f>VLOOKUP($A9,'Return Data'!$B$7:$R$2843,11,0)</f>
        <v>25.412299999999998</v>
      </c>
      <c r="G9" s="66">
        <f t="shared" si="1"/>
        <v>1</v>
      </c>
      <c r="H9" s="65">
        <f>VLOOKUP($A9,'Return Data'!$B$7:$R$2843,12,0)</f>
        <v>43.265900000000002</v>
      </c>
      <c r="I9" s="66">
        <f t="shared" ref="I9:I34" si="2">RANK(H9,H$8:H$34,0)</f>
        <v>3</v>
      </c>
      <c r="J9" s="65">
        <f>VLOOKUP($A9,'Return Data'!$B$7:$R$2843,13,0)</f>
        <v>67.865899999999996</v>
      </c>
      <c r="K9" s="66">
        <f t="shared" ref="K9:K34" si="3">RANK(J9,J$8:J$34,0)</f>
        <v>5</v>
      </c>
      <c r="L9" s="65">
        <f>VLOOKUP($A9,'Return Data'!$B$7:$R$2843,17,0)</f>
        <v>37.7498</v>
      </c>
      <c r="M9" s="66">
        <f t="shared" ref="M9:M34" si="4">RANK(L9,L$8:L$34,0)</f>
        <v>1</v>
      </c>
      <c r="N9" s="65"/>
      <c r="O9" s="66"/>
      <c r="P9" s="65"/>
      <c r="Q9" s="66"/>
      <c r="R9" s="65">
        <f>VLOOKUP($A9,'Return Data'!$B$7:$R$2843,16,0)</f>
        <v>28.195599999999999</v>
      </c>
      <c r="S9" s="67">
        <f t="shared" ref="S9:S34" si="5">RANK(R9,R$8:R$34,0)</f>
        <v>4</v>
      </c>
    </row>
    <row r="10" spans="1:20" x14ac:dyDescent="0.3">
      <c r="A10" s="63" t="s">
        <v>903</v>
      </c>
      <c r="B10" s="64">
        <f>VLOOKUP($A10,'Return Data'!$B$7:$R$2843,3,0)</f>
        <v>44452</v>
      </c>
      <c r="C10" s="65">
        <f>VLOOKUP($A10,'Return Data'!$B$7:$R$2843,4,0)</f>
        <v>55.37</v>
      </c>
      <c r="D10" s="65">
        <f>VLOOKUP($A10,'Return Data'!$B$7:$R$2843,10,0)</f>
        <v>11.028700000000001</v>
      </c>
      <c r="E10" s="66">
        <f t="shared" si="0"/>
        <v>15</v>
      </c>
      <c r="F10" s="65">
        <f>VLOOKUP($A10,'Return Data'!$B$7:$R$2843,11,0)</f>
        <v>25.0169</v>
      </c>
      <c r="G10" s="66">
        <f t="shared" si="1"/>
        <v>3</v>
      </c>
      <c r="H10" s="65">
        <f>VLOOKUP($A10,'Return Data'!$B$7:$R$2843,12,0)</f>
        <v>36.817399999999999</v>
      </c>
      <c r="I10" s="66">
        <f t="shared" si="2"/>
        <v>19</v>
      </c>
      <c r="J10" s="65">
        <f>VLOOKUP($A10,'Return Data'!$B$7:$R$2843,13,0)</f>
        <v>60.585799999999999</v>
      </c>
      <c r="K10" s="66">
        <f t="shared" si="3"/>
        <v>18</v>
      </c>
      <c r="L10" s="65">
        <f>VLOOKUP($A10,'Return Data'!$B$7:$R$2843,17,0)</f>
        <v>30.618600000000001</v>
      </c>
      <c r="M10" s="66">
        <f t="shared" si="4"/>
        <v>8</v>
      </c>
      <c r="N10" s="65">
        <f>VLOOKUP($A10,'Return Data'!$B$7:$R$2843,14,0)</f>
        <v>15.2311</v>
      </c>
      <c r="O10" s="66">
        <f t="shared" ref="O10:O34" si="6">RANK(N10,N$8:N$34,0)</f>
        <v>17</v>
      </c>
      <c r="P10" s="65">
        <f>VLOOKUP($A10,'Return Data'!$B$7:$R$2843,15,0)</f>
        <v>13.769</v>
      </c>
      <c r="Q10" s="66">
        <f t="shared" ref="Q10:Q34" si="7">RANK(P10,P$8:P$34,0)</f>
        <v>17</v>
      </c>
      <c r="R10" s="65">
        <f>VLOOKUP($A10,'Return Data'!$B$7:$R$2843,16,0)</f>
        <v>14.182600000000001</v>
      </c>
      <c r="S10" s="67">
        <f t="shared" si="5"/>
        <v>18</v>
      </c>
    </row>
    <row r="11" spans="1:20" x14ac:dyDescent="0.3">
      <c r="A11" s="63" t="s">
        <v>905</v>
      </c>
      <c r="B11" s="64">
        <f>VLOOKUP($A11,'Return Data'!$B$7:$R$2843,3,0)</f>
        <v>44452</v>
      </c>
      <c r="C11" s="65">
        <f>VLOOKUP($A11,'Return Data'!$B$7:$R$2843,4,0)</f>
        <v>162.31</v>
      </c>
      <c r="D11" s="65">
        <f>VLOOKUP($A11,'Return Data'!$B$7:$R$2843,10,0)</f>
        <v>13.925700000000001</v>
      </c>
      <c r="E11" s="66">
        <f t="shared" si="0"/>
        <v>5</v>
      </c>
      <c r="F11" s="65">
        <f>VLOOKUP($A11,'Return Data'!$B$7:$R$2843,11,0)</f>
        <v>22.5351</v>
      </c>
      <c r="G11" s="66">
        <f t="shared" si="1"/>
        <v>6</v>
      </c>
      <c r="H11" s="65">
        <f>VLOOKUP($A11,'Return Data'!$B$7:$R$2843,12,0)</f>
        <v>39.609499999999997</v>
      </c>
      <c r="I11" s="66">
        <f t="shared" si="2"/>
        <v>11</v>
      </c>
      <c r="J11" s="65">
        <f>VLOOKUP($A11,'Return Data'!$B$7:$R$2843,13,0)</f>
        <v>63.388399999999997</v>
      </c>
      <c r="K11" s="66">
        <f t="shared" si="3"/>
        <v>13</v>
      </c>
      <c r="L11" s="65">
        <f>VLOOKUP($A11,'Return Data'!$B$7:$R$2843,17,0)</f>
        <v>36.1631</v>
      </c>
      <c r="M11" s="66">
        <f t="shared" si="4"/>
        <v>3</v>
      </c>
      <c r="N11" s="65">
        <f>VLOOKUP($A11,'Return Data'!$B$7:$R$2843,14,0)</f>
        <v>19.462599999999998</v>
      </c>
      <c r="O11" s="66">
        <f t="shared" si="6"/>
        <v>2</v>
      </c>
      <c r="P11" s="65">
        <f>VLOOKUP($A11,'Return Data'!$B$7:$R$2843,15,0)</f>
        <v>18.7639</v>
      </c>
      <c r="Q11" s="66">
        <f t="shared" si="7"/>
        <v>2</v>
      </c>
      <c r="R11" s="65">
        <f>VLOOKUP($A11,'Return Data'!$B$7:$R$2843,16,0)</f>
        <v>18.375800000000002</v>
      </c>
      <c r="S11" s="67">
        <f t="shared" si="5"/>
        <v>11</v>
      </c>
    </row>
    <row r="12" spans="1:20" x14ac:dyDescent="0.3">
      <c r="A12" s="63" t="s">
        <v>907</v>
      </c>
      <c r="B12" s="64">
        <f>VLOOKUP($A12,'Return Data'!$B$7:$R$2843,3,0)</f>
        <v>44452</v>
      </c>
      <c r="C12" s="65">
        <f>VLOOKUP($A12,'Return Data'!$B$7:$R$2843,4,0)</f>
        <v>364.036</v>
      </c>
      <c r="D12" s="65">
        <f>VLOOKUP($A12,'Return Data'!$B$7:$R$2843,10,0)</f>
        <v>10.123699999999999</v>
      </c>
      <c r="E12" s="66">
        <f t="shared" si="0"/>
        <v>19</v>
      </c>
      <c r="F12" s="65">
        <f>VLOOKUP($A12,'Return Data'!$B$7:$R$2843,11,0)</f>
        <v>22.151900000000001</v>
      </c>
      <c r="G12" s="66">
        <f t="shared" si="1"/>
        <v>7</v>
      </c>
      <c r="H12" s="65">
        <f>VLOOKUP($A12,'Return Data'!$B$7:$R$2843,12,0)</f>
        <v>39.363700000000001</v>
      </c>
      <c r="I12" s="66">
        <f t="shared" si="2"/>
        <v>12</v>
      </c>
      <c r="J12" s="65">
        <f>VLOOKUP($A12,'Return Data'!$B$7:$R$2843,13,0)</f>
        <v>64.981200000000001</v>
      </c>
      <c r="K12" s="66">
        <f t="shared" si="3"/>
        <v>8</v>
      </c>
      <c r="L12" s="65">
        <f>VLOOKUP($A12,'Return Data'!$B$7:$R$2843,17,0)</f>
        <v>30.502300000000002</v>
      </c>
      <c r="M12" s="66">
        <f t="shared" si="4"/>
        <v>10</v>
      </c>
      <c r="N12" s="65">
        <f>VLOOKUP($A12,'Return Data'!$B$7:$R$2843,14,0)</f>
        <v>18.708300000000001</v>
      </c>
      <c r="O12" s="66">
        <f t="shared" si="6"/>
        <v>6</v>
      </c>
      <c r="P12" s="65">
        <f>VLOOKUP($A12,'Return Data'!$B$7:$R$2843,15,0)</f>
        <v>15.913</v>
      </c>
      <c r="Q12" s="66">
        <f t="shared" si="7"/>
        <v>8</v>
      </c>
      <c r="R12" s="65">
        <f>VLOOKUP($A12,'Return Data'!$B$7:$R$2843,16,0)</f>
        <v>18.3443</v>
      </c>
      <c r="S12" s="67">
        <f t="shared" si="5"/>
        <v>12</v>
      </c>
    </row>
    <row r="13" spans="1:20" x14ac:dyDescent="0.3">
      <c r="A13" s="63" t="s">
        <v>909</v>
      </c>
      <c r="B13" s="64">
        <f>VLOOKUP($A13,'Return Data'!$B$7:$R$2843,3,0)</f>
        <v>44452</v>
      </c>
      <c r="C13" s="65">
        <f>VLOOKUP($A13,'Return Data'!$B$7:$R$2843,4,0)</f>
        <v>51.667999999999999</v>
      </c>
      <c r="D13" s="65">
        <f>VLOOKUP($A13,'Return Data'!$B$7:$R$2843,10,0)</f>
        <v>10.5387</v>
      </c>
      <c r="E13" s="66">
        <f t="shared" si="0"/>
        <v>18</v>
      </c>
      <c r="F13" s="65">
        <f>VLOOKUP($A13,'Return Data'!$B$7:$R$2843,11,0)</f>
        <v>18.3201</v>
      </c>
      <c r="G13" s="66">
        <f t="shared" si="1"/>
        <v>23</v>
      </c>
      <c r="H13" s="65">
        <f>VLOOKUP($A13,'Return Data'!$B$7:$R$2843,12,0)</f>
        <v>38.22</v>
      </c>
      <c r="I13" s="66">
        <f t="shared" si="2"/>
        <v>14</v>
      </c>
      <c r="J13" s="65">
        <f>VLOOKUP($A13,'Return Data'!$B$7:$R$2843,13,0)</f>
        <v>60.3003</v>
      </c>
      <c r="K13" s="66">
        <f t="shared" si="3"/>
        <v>19</v>
      </c>
      <c r="L13" s="65">
        <f>VLOOKUP($A13,'Return Data'!$B$7:$R$2843,17,0)</f>
        <v>31.184200000000001</v>
      </c>
      <c r="M13" s="66">
        <f t="shared" si="4"/>
        <v>7</v>
      </c>
      <c r="N13" s="65">
        <f>VLOOKUP($A13,'Return Data'!$B$7:$R$2843,14,0)</f>
        <v>18.304300000000001</v>
      </c>
      <c r="O13" s="66">
        <f t="shared" si="6"/>
        <v>7</v>
      </c>
      <c r="P13" s="65">
        <f>VLOOKUP($A13,'Return Data'!$B$7:$R$2843,15,0)</f>
        <v>16.1646</v>
      </c>
      <c r="Q13" s="66">
        <f t="shared" si="7"/>
        <v>6</v>
      </c>
      <c r="R13" s="65">
        <f>VLOOKUP($A13,'Return Data'!$B$7:$R$2843,16,0)</f>
        <v>12.2056</v>
      </c>
      <c r="S13" s="67">
        <f t="shared" si="5"/>
        <v>27</v>
      </c>
    </row>
    <row r="14" spans="1:20" x14ac:dyDescent="0.3">
      <c r="A14" s="63" t="s">
        <v>910</v>
      </c>
      <c r="B14" s="64">
        <f>VLOOKUP($A14,'Return Data'!$B$7:$R$2843,3,0)</f>
        <v>44452</v>
      </c>
      <c r="C14" s="65">
        <f>VLOOKUP($A14,'Return Data'!$B$7:$R$2843,4,0)</f>
        <v>119.9387</v>
      </c>
      <c r="D14" s="65">
        <f>VLOOKUP($A14,'Return Data'!$B$7:$R$2843,10,0)</f>
        <v>7.9241000000000001</v>
      </c>
      <c r="E14" s="66">
        <f t="shared" si="0"/>
        <v>25</v>
      </c>
      <c r="F14" s="65">
        <f>VLOOKUP($A14,'Return Data'!$B$7:$R$2843,11,0)</f>
        <v>16.760100000000001</v>
      </c>
      <c r="G14" s="66">
        <f t="shared" si="1"/>
        <v>26</v>
      </c>
      <c r="H14" s="65">
        <f>VLOOKUP($A14,'Return Data'!$B$7:$R$2843,12,0)</f>
        <v>36.831000000000003</v>
      </c>
      <c r="I14" s="66">
        <f t="shared" si="2"/>
        <v>18</v>
      </c>
      <c r="J14" s="65">
        <f>VLOOKUP($A14,'Return Data'!$B$7:$R$2843,13,0)</f>
        <v>69.710599999999999</v>
      </c>
      <c r="K14" s="66">
        <f t="shared" si="3"/>
        <v>2</v>
      </c>
      <c r="L14" s="65">
        <f>VLOOKUP($A14,'Return Data'!$B$7:$R$2843,17,0)</f>
        <v>26.027100000000001</v>
      </c>
      <c r="M14" s="66">
        <f t="shared" si="4"/>
        <v>23</v>
      </c>
      <c r="N14" s="65">
        <f>VLOOKUP($A14,'Return Data'!$B$7:$R$2843,14,0)</f>
        <v>13.732900000000001</v>
      </c>
      <c r="O14" s="66">
        <f t="shared" si="6"/>
        <v>21</v>
      </c>
      <c r="P14" s="65">
        <f>VLOOKUP($A14,'Return Data'!$B$7:$R$2843,15,0)</f>
        <v>12.344900000000001</v>
      </c>
      <c r="Q14" s="66">
        <f t="shared" si="7"/>
        <v>21</v>
      </c>
      <c r="R14" s="65">
        <f>VLOOKUP($A14,'Return Data'!$B$7:$R$2843,16,0)</f>
        <v>16.201799999999999</v>
      </c>
      <c r="S14" s="67">
        <f t="shared" si="5"/>
        <v>14</v>
      </c>
    </row>
    <row r="15" spans="1:20" x14ac:dyDescent="0.3">
      <c r="A15" s="63" t="s">
        <v>2030</v>
      </c>
      <c r="B15" s="64">
        <f>VLOOKUP($A15,'Return Data'!$B$7:$R$2843,3,0)</f>
        <v>44452</v>
      </c>
      <c r="C15" s="65">
        <f>VLOOKUP($A15,'Return Data'!$B$7:$R$2843,4,0)</f>
        <v>242.243545154521</v>
      </c>
      <c r="D15" s="65">
        <f>VLOOKUP($A15,'Return Data'!$B$7:$R$2843,10,0)</f>
        <v>9.1545000000000005</v>
      </c>
      <c r="E15" s="66">
        <f t="shared" si="0"/>
        <v>21</v>
      </c>
      <c r="F15" s="65">
        <f>VLOOKUP($A15,'Return Data'!$B$7:$R$2843,11,0)</f>
        <v>19.232500000000002</v>
      </c>
      <c r="G15" s="66">
        <f t="shared" si="1"/>
        <v>20</v>
      </c>
      <c r="H15" s="65">
        <f>VLOOKUP($A15,'Return Data'!$B$7:$R$2843,12,0)</f>
        <v>40.4557</v>
      </c>
      <c r="I15" s="66">
        <f t="shared" si="2"/>
        <v>9</v>
      </c>
      <c r="J15" s="65">
        <f>VLOOKUP($A15,'Return Data'!$B$7:$R$2843,13,0)</f>
        <v>64.881200000000007</v>
      </c>
      <c r="K15" s="66">
        <f t="shared" si="3"/>
        <v>9</v>
      </c>
      <c r="L15" s="65">
        <f>VLOOKUP($A15,'Return Data'!$B$7:$R$2843,17,0)</f>
        <v>29.284500000000001</v>
      </c>
      <c r="M15" s="66">
        <f t="shared" si="4"/>
        <v>12</v>
      </c>
      <c r="N15" s="65">
        <f>VLOOKUP($A15,'Return Data'!$B$7:$R$2843,14,0)</f>
        <v>16.813099999999999</v>
      </c>
      <c r="O15" s="66">
        <f t="shared" si="6"/>
        <v>13</v>
      </c>
      <c r="P15" s="65">
        <f>VLOOKUP($A15,'Return Data'!$B$7:$R$2843,15,0)</f>
        <v>14.3093</v>
      </c>
      <c r="Q15" s="66">
        <f t="shared" si="7"/>
        <v>14</v>
      </c>
      <c r="R15" s="65">
        <f>VLOOKUP($A15,'Return Data'!$B$7:$R$2843,16,0)</f>
        <v>12.248100000000001</v>
      </c>
      <c r="S15" s="67">
        <f t="shared" si="5"/>
        <v>26</v>
      </c>
    </row>
    <row r="16" spans="1:20" x14ac:dyDescent="0.3">
      <c r="A16" s="63" t="s">
        <v>913</v>
      </c>
      <c r="B16" s="64">
        <f>VLOOKUP($A16,'Return Data'!$B$7:$R$2843,3,0)</f>
        <v>44452</v>
      </c>
      <c r="C16" s="65">
        <f>VLOOKUP($A16,'Return Data'!$B$7:$R$2843,4,0)</f>
        <v>15.946</v>
      </c>
      <c r="D16" s="65">
        <f>VLOOKUP($A16,'Return Data'!$B$7:$R$2843,10,0)</f>
        <v>12.5661</v>
      </c>
      <c r="E16" s="66">
        <f t="shared" si="0"/>
        <v>9</v>
      </c>
      <c r="F16" s="65">
        <f>VLOOKUP($A16,'Return Data'!$B$7:$R$2843,11,0)</f>
        <v>20.5063</v>
      </c>
      <c r="G16" s="66">
        <f t="shared" si="1"/>
        <v>17</v>
      </c>
      <c r="H16" s="65">
        <f>VLOOKUP($A16,'Return Data'!$B$7:$R$2843,12,0)</f>
        <v>37.066099999999999</v>
      </c>
      <c r="I16" s="66">
        <f t="shared" si="2"/>
        <v>16</v>
      </c>
      <c r="J16" s="65">
        <f>VLOOKUP($A16,'Return Data'!$B$7:$R$2843,13,0)</f>
        <v>62.425899999999999</v>
      </c>
      <c r="K16" s="66">
        <f t="shared" si="3"/>
        <v>15</v>
      </c>
      <c r="L16" s="65">
        <f>VLOOKUP($A16,'Return Data'!$B$7:$R$2843,17,0)</f>
        <v>29.4678</v>
      </c>
      <c r="M16" s="66">
        <f t="shared" si="4"/>
        <v>11</v>
      </c>
      <c r="N16" s="65"/>
      <c r="O16" s="66"/>
      <c r="P16" s="65"/>
      <c r="Q16" s="66"/>
      <c r="R16" s="65">
        <f>VLOOKUP($A16,'Return Data'!$B$7:$R$2843,16,0)</f>
        <v>20.833300000000001</v>
      </c>
      <c r="S16" s="67">
        <f t="shared" si="5"/>
        <v>7</v>
      </c>
    </row>
    <row r="17" spans="1:19" x14ac:dyDescent="0.3">
      <c r="A17" s="63" t="s">
        <v>914</v>
      </c>
      <c r="B17" s="64">
        <f>VLOOKUP($A17,'Return Data'!$B$7:$R$2843,3,0)</f>
        <v>44452</v>
      </c>
      <c r="C17" s="65">
        <f>VLOOKUP($A17,'Return Data'!$B$7:$R$2843,4,0)</f>
        <v>500.76</v>
      </c>
      <c r="D17" s="65">
        <f>VLOOKUP($A17,'Return Data'!$B$7:$R$2843,10,0)</f>
        <v>9.0670999999999999</v>
      </c>
      <c r="E17" s="66">
        <f t="shared" si="0"/>
        <v>22</v>
      </c>
      <c r="F17" s="65">
        <f>VLOOKUP($A17,'Return Data'!$B$7:$R$2843,11,0)</f>
        <v>19.067</v>
      </c>
      <c r="G17" s="66">
        <f t="shared" si="1"/>
        <v>21</v>
      </c>
      <c r="H17" s="65">
        <f>VLOOKUP($A17,'Return Data'!$B$7:$R$2843,12,0)</f>
        <v>37.018099999999997</v>
      </c>
      <c r="I17" s="66">
        <f t="shared" si="2"/>
        <v>17</v>
      </c>
      <c r="J17" s="65">
        <f>VLOOKUP($A17,'Return Data'!$B$7:$R$2843,13,0)</f>
        <v>64.382999999999996</v>
      </c>
      <c r="K17" s="66">
        <f t="shared" si="3"/>
        <v>10</v>
      </c>
      <c r="L17" s="65">
        <f>VLOOKUP($A17,'Return Data'!$B$7:$R$2843,17,0)</f>
        <v>27.038599999999999</v>
      </c>
      <c r="M17" s="66">
        <f t="shared" si="4"/>
        <v>19</v>
      </c>
      <c r="N17" s="65">
        <f>VLOOKUP($A17,'Return Data'!$B$7:$R$2843,14,0)</f>
        <v>15.4307</v>
      </c>
      <c r="O17" s="66">
        <f t="shared" si="6"/>
        <v>16</v>
      </c>
      <c r="P17" s="65">
        <f>VLOOKUP($A17,'Return Data'!$B$7:$R$2843,15,0)</f>
        <v>13.5106</v>
      </c>
      <c r="Q17" s="66">
        <f t="shared" si="7"/>
        <v>19</v>
      </c>
      <c r="R17" s="65">
        <f>VLOOKUP($A17,'Return Data'!$B$7:$R$2843,16,0)</f>
        <v>18.377300000000002</v>
      </c>
      <c r="S17" s="67">
        <f t="shared" si="5"/>
        <v>10</v>
      </c>
    </row>
    <row r="18" spans="1:19" x14ac:dyDescent="0.3">
      <c r="A18" s="63" t="s">
        <v>917</v>
      </c>
      <c r="B18" s="64">
        <f>VLOOKUP($A18,'Return Data'!$B$7:$R$2843,3,0)</f>
        <v>44452</v>
      </c>
      <c r="C18" s="65">
        <f>VLOOKUP($A18,'Return Data'!$B$7:$R$2843,4,0)</f>
        <v>67.959999999999994</v>
      </c>
      <c r="D18" s="65">
        <f>VLOOKUP($A18,'Return Data'!$B$7:$R$2843,10,0)</f>
        <v>7.9930000000000003</v>
      </c>
      <c r="E18" s="66">
        <f t="shared" si="0"/>
        <v>24</v>
      </c>
      <c r="F18" s="65">
        <f>VLOOKUP($A18,'Return Data'!$B$7:$R$2843,11,0)</f>
        <v>17.192599999999999</v>
      </c>
      <c r="G18" s="66">
        <f t="shared" si="1"/>
        <v>24</v>
      </c>
      <c r="H18" s="65">
        <f>VLOOKUP($A18,'Return Data'!$B$7:$R$2843,12,0)</f>
        <v>33.911299999999997</v>
      </c>
      <c r="I18" s="66">
        <f t="shared" si="2"/>
        <v>23</v>
      </c>
      <c r="J18" s="65">
        <f>VLOOKUP($A18,'Return Data'!$B$7:$R$2843,13,0)</f>
        <v>59.008000000000003</v>
      </c>
      <c r="K18" s="66">
        <f t="shared" si="3"/>
        <v>20</v>
      </c>
      <c r="L18" s="65">
        <f>VLOOKUP($A18,'Return Data'!$B$7:$R$2843,17,0)</f>
        <v>26.891300000000001</v>
      </c>
      <c r="M18" s="66">
        <f t="shared" si="4"/>
        <v>20</v>
      </c>
      <c r="N18" s="65">
        <f>VLOOKUP($A18,'Return Data'!$B$7:$R$2843,14,0)</f>
        <v>13.9406</v>
      </c>
      <c r="O18" s="66">
        <f t="shared" si="6"/>
        <v>20</v>
      </c>
      <c r="P18" s="65">
        <f>VLOOKUP($A18,'Return Data'!$B$7:$R$2843,15,0)</f>
        <v>13.8073</v>
      </c>
      <c r="Q18" s="66">
        <f t="shared" si="7"/>
        <v>16</v>
      </c>
      <c r="R18" s="65">
        <f>VLOOKUP($A18,'Return Data'!$B$7:$R$2843,16,0)</f>
        <v>12.6343</v>
      </c>
      <c r="S18" s="67">
        <f t="shared" si="5"/>
        <v>23</v>
      </c>
    </row>
    <row r="19" spans="1:19" x14ac:dyDescent="0.3">
      <c r="A19" s="63" t="s">
        <v>918</v>
      </c>
      <c r="B19" s="64">
        <f>VLOOKUP($A19,'Return Data'!$B$7:$R$2843,3,0)</f>
        <v>44452</v>
      </c>
      <c r="C19" s="65">
        <f>VLOOKUP($A19,'Return Data'!$B$7:$R$2843,4,0)</f>
        <v>52.03</v>
      </c>
      <c r="D19" s="65">
        <f>VLOOKUP($A19,'Return Data'!$B$7:$R$2843,10,0)</f>
        <v>10.8672</v>
      </c>
      <c r="E19" s="66">
        <f t="shared" si="0"/>
        <v>17</v>
      </c>
      <c r="F19" s="65">
        <f>VLOOKUP($A19,'Return Data'!$B$7:$R$2843,11,0)</f>
        <v>16.7639</v>
      </c>
      <c r="G19" s="66">
        <f t="shared" si="1"/>
        <v>25</v>
      </c>
      <c r="H19" s="65">
        <f>VLOOKUP($A19,'Return Data'!$B$7:$R$2843,12,0)</f>
        <v>31.289400000000001</v>
      </c>
      <c r="I19" s="66">
        <f t="shared" si="2"/>
        <v>26</v>
      </c>
      <c r="J19" s="65">
        <f>VLOOKUP($A19,'Return Data'!$B$7:$R$2843,13,0)</f>
        <v>50.986699999999999</v>
      </c>
      <c r="K19" s="66">
        <f t="shared" si="3"/>
        <v>26</v>
      </c>
      <c r="L19" s="65">
        <f>VLOOKUP($A19,'Return Data'!$B$7:$R$2843,17,0)</f>
        <v>25.280100000000001</v>
      </c>
      <c r="M19" s="66">
        <f t="shared" si="4"/>
        <v>24</v>
      </c>
      <c r="N19" s="65">
        <f>VLOOKUP($A19,'Return Data'!$B$7:$R$2843,14,0)</f>
        <v>14.949</v>
      </c>
      <c r="O19" s="66">
        <f t="shared" si="6"/>
        <v>19</v>
      </c>
      <c r="P19" s="65">
        <f>VLOOKUP($A19,'Return Data'!$B$7:$R$2843,15,0)</f>
        <v>15.6861</v>
      </c>
      <c r="Q19" s="66">
        <f t="shared" si="7"/>
        <v>9</v>
      </c>
      <c r="R19" s="65">
        <f>VLOOKUP($A19,'Return Data'!$B$7:$R$2843,16,0)</f>
        <v>12.401899999999999</v>
      </c>
      <c r="S19" s="67">
        <f t="shared" si="5"/>
        <v>24</v>
      </c>
    </row>
    <row r="20" spans="1:19" x14ac:dyDescent="0.3">
      <c r="A20" s="63" t="s">
        <v>920</v>
      </c>
      <c r="B20" s="64">
        <f>VLOOKUP($A20,'Return Data'!$B$7:$R$2843,3,0)</f>
        <v>44452</v>
      </c>
      <c r="C20" s="65">
        <f>VLOOKUP($A20,'Return Data'!$B$7:$R$2843,4,0)</f>
        <v>196.334</v>
      </c>
      <c r="D20" s="65">
        <f>VLOOKUP($A20,'Return Data'!$B$7:$R$2843,10,0)</f>
        <v>11.376200000000001</v>
      </c>
      <c r="E20" s="66">
        <f t="shared" si="0"/>
        <v>13</v>
      </c>
      <c r="F20" s="65">
        <f>VLOOKUP($A20,'Return Data'!$B$7:$R$2843,11,0)</f>
        <v>18.9665</v>
      </c>
      <c r="G20" s="66">
        <f t="shared" si="1"/>
        <v>22</v>
      </c>
      <c r="H20" s="65">
        <f>VLOOKUP($A20,'Return Data'!$B$7:$R$2843,12,0)</f>
        <v>34.711500000000001</v>
      </c>
      <c r="I20" s="66">
        <f t="shared" si="2"/>
        <v>21</v>
      </c>
      <c r="J20" s="65">
        <f>VLOOKUP($A20,'Return Data'!$B$7:$R$2843,13,0)</f>
        <v>58.485999999999997</v>
      </c>
      <c r="K20" s="66">
        <f t="shared" si="3"/>
        <v>21</v>
      </c>
      <c r="L20" s="65">
        <f>VLOOKUP($A20,'Return Data'!$B$7:$R$2843,17,0)</f>
        <v>30.514399999999998</v>
      </c>
      <c r="M20" s="66">
        <f t="shared" si="4"/>
        <v>9</v>
      </c>
      <c r="N20" s="65">
        <f>VLOOKUP($A20,'Return Data'!$B$7:$R$2843,14,0)</f>
        <v>19.041799999999999</v>
      </c>
      <c r="O20" s="66">
        <f t="shared" si="6"/>
        <v>4</v>
      </c>
      <c r="P20" s="65">
        <f>VLOOKUP($A20,'Return Data'!$B$7:$R$2843,15,0)</f>
        <v>16.0791</v>
      </c>
      <c r="Q20" s="66">
        <f t="shared" si="7"/>
        <v>7</v>
      </c>
      <c r="R20" s="65">
        <f>VLOOKUP($A20,'Return Data'!$B$7:$R$2843,16,0)</f>
        <v>19.113399999999999</v>
      </c>
      <c r="S20" s="67">
        <f t="shared" si="5"/>
        <v>8</v>
      </c>
    </row>
    <row r="21" spans="1:19" x14ac:dyDescent="0.3">
      <c r="A21" s="63" t="s">
        <v>923</v>
      </c>
      <c r="B21" s="64">
        <f>VLOOKUP($A21,'Return Data'!$B$7:$R$2843,3,0)</f>
        <v>44452</v>
      </c>
      <c r="C21" s="65">
        <f>VLOOKUP($A21,'Return Data'!$B$7:$R$2843,4,0)</f>
        <v>70.441999999999993</v>
      </c>
      <c r="D21" s="65">
        <f>VLOOKUP($A21,'Return Data'!$B$7:$R$2843,10,0)</f>
        <v>12.3316</v>
      </c>
      <c r="E21" s="66">
        <f t="shared" si="0"/>
        <v>10</v>
      </c>
      <c r="F21" s="65">
        <f>VLOOKUP($A21,'Return Data'!$B$7:$R$2843,11,0)</f>
        <v>21.8066</v>
      </c>
      <c r="G21" s="66">
        <f t="shared" si="1"/>
        <v>11</v>
      </c>
      <c r="H21" s="65">
        <f>VLOOKUP($A21,'Return Data'!$B$7:$R$2843,12,0)</f>
        <v>31.255099999999999</v>
      </c>
      <c r="I21" s="66">
        <f t="shared" si="2"/>
        <v>27</v>
      </c>
      <c r="J21" s="65">
        <f>VLOOKUP($A21,'Return Data'!$B$7:$R$2843,13,0)</f>
        <v>47.109699999999997</v>
      </c>
      <c r="K21" s="66">
        <f t="shared" si="3"/>
        <v>27</v>
      </c>
      <c r="L21" s="65">
        <f>VLOOKUP($A21,'Return Data'!$B$7:$R$2843,17,0)</f>
        <v>26.276199999999999</v>
      </c>
      <c r="M21" s="66">
        <f t="shared" si="4"/>
        <v>22</v>
      </c>
      <c r="N21" s="65">
        <f>VLOOKUP($A21,'Return Data'!$B$7:$R$2843,14,0)</f>
        <v>12.571099999999999</v>
      </c>
      <c r="O21" s="66">
        <f t="shared" si="6"/>
        <v>22</v>
      </c>
      <c r="P21" s="65">
        <f>VLOOKUP($A21,'Return Data'!$B$7:$R$2843,15,0)</f>
        <v>13.6844</v>
      </c>
      <c r="Q21" s="66">
        <f t="shared" si="7"/>
        <v>18</v>
      </c>
      <c r="R21" s="65">
        <f>VLOOKUP($A21,'Return Data'!$B$7:$R$2843,16,0)</f>
        <v>13.587300000000001</v>
      </c>
      <c r="S21" s="67">
        <f t="shared" si="5"/>
        <v>19</v>
      </c>
    </row>
    <row r="22" spans="1:19" x14ac:dyDescent="0.3">
      <c r="A22" s="63" t="s">
        <v>925</v>
      </c>
      <c r="B22" s="64">
        <f>VLOOKUP($A22,'Return Data'!$B$7:$R$2843,3,0)</f>
        <v>44452</v>
      </c>
      <c r="C22" s="65">
        <f>VLOOKUP($A22,'Return Data'!$B$7:$R$2843,4,0)</f>
        <v>23.958200000000001</v>
      </c>
      <c r="D22" s="65">
        <f>VLOOKUP($A22,'Return Data'!$B$7:$R$2843,10,0)</f>
        <v>13.7136</v>
      </c>
      <c r="E22" s="66">
        <f t="shared" si="0"/>
        <v>6</v>
      </c>
      <c r="F22" s="65">
        <f>VLOOKUP($A22,'Return Data'!$B$7:$R$2843,11,0)</f>
        <v>21.144200000000001</v>
      </c>
      <c r="G22" s="66">
        <f t="shared" si="1"/>
        <v>15</v>
      </c>
      <c r="H22" s="65">
        <f>VLOOKUP($A22,'Return Data'!$B$7:$R$2843,12,0)</f>
        <v>33.868600000000001</v>
      </c>
      <c r="I22" s="66">
        <f t="shared" si="2"/>
        <v>24</v>
      </c>
      <c r="J22" s="65">
        <f>VLOOKUP($A22,'Return Data'!$B$7:$R$2843,13,0)</f>
        <v>57.409500000000001</v>
      </c>
      <c r="K22" s="66">
        <f t="shared" si="3"/>
        <v>24</v>
      </c>
      <c r="L22" s="65">
        <f>VLOOKUP($A22,'Return Data'!$B$7:$R$2843,17,0)</f>
        <v>28.200099999999999</v>
      </c>
      <c r="M22" s="66">
        <f t="shared" si="4"/>
        <v>17</v>
      </c>
      <c r="N22" s="65">
        <f>VLOOKUP($A22,'Return Data'!$B$7:$R$2843,14,0)</f>
        <v>17.0259</v>
      </c>
      <c r="O22" s="66">
        <f t="shared" si="6"/>
        <v>11</v>
      </c>
      <c r="P22" s="65">
        <f>VLOOKUP($A22,'Return Data'!$B$7:$R$2843,15,0)</f>
        <v>16.566800000000001</v>
      </c>
      <c r="Q22" s="66">
        <f t="shared" si="7"/>
        <v>5</v>
      </c>
      <c r="R22" s="65">
        <f>VLOOKUP($A22,'Return Data'!$B$7:$R$2843,16,0)</f>
        <v>14.262</v>
      </c>
      <c r="S22" s="67">
        <f t="shared" si="5"/>
        <v>17</v>
      </c>
    </row>
    <row r="23" spans="1:19" x14ac:dyDescent="0.3">
      <c r="A23" s="63" t="s">
        <v>927</v>
      </c>
      <c r="B23" s="64">
        <f>VLOOKUP($A23,'Return Data'!$B$7:$R$2843,3,0)</f>
        <v>44452</v>
      </c>
      <c r="C23" s="65">
        <f>VLOOKUP($A23,'Return Data'!$B$7:$R$2843,4,0)</f>
        <v>16.264299999999999</v>
      </c>
      <c r="D23" s="65">
        <f>VLOOKUP($A23,'Return Data'!$B$7:$R$2843,10,0)</f>
        <v>10.9971</v>
      </c>
      <c r="E23" s="66">
        <f t="shared" si="0"/>
        <v>16</v>
      </c>
      <c r="F23" s="65">
        <f>VLOOKUP($A23,'Return Data'!$B$7:$R$2843,11,0)</f>
        <v>21.923999999999999</v>
      </c>
      <c r="G23" s="66">
        <f t="shared" si="1"/>
        <v>8</v>
      </c>
      <c r="H23" s="65">
        <f>VLOOKUP($A23,'Return Data'!$B$7:$R$2843,12,0)</f>
        <v>43.020600000000002</v>
      </c>
      <c r="I23" s="66">
        <f t="shared" si="2"/>
        <v>4</v>
      </c>
      <c r="J23" s="65">
        <f>VLOOKUP($A23,'Return Data'!$B$7:$R$2843,13,0)</f>
        <v>65.465800000000002</v>
      </c>
      <c r="K23" s="66">
        <f t="shared" si="3"/>
        <v>7</v>
      </c>
      <c r="L23" s="65"/>
      <c r="M23" s="66"/>
      <c r="N23" s="65"/>
      <c r="O23" s="66"/>
      <c r="P23" s="65"/>
      <c r="Q23" s="66"/>
      <c r="R23" s="65">
        <f>VLOOKUP($A23,'Return Data'!$B$7:$R$2843,16,0)</f>
        <v>32.971200000000003</v>
      </c>
      <c r="S23" s="67">
        <f t="shared" si="5"/>
        <v>1</v>
      </c>
    </row>
    <row r="24" spans="1:19" x14ac:dyDescent="0.3">
      <c r="A24" s="63" t="s">
        <v>929</v>
      </c>
      <c r="B24" s="64">
        <f>VLOOKUP($A24,'Return Data'!$B$7:$R$2843,3,0)</f>
        <v>44452</v>
      </c>
      <c r="C24" s="65">
        <f>VLOOKUP($A24,'Return Data'!$B$7:$R$2843,4,0)</f>
        <v>97.320999999999998</v>
      </c>
      <c r="D24" s="65">
        <f>VLOOKUP($A24,'Return Data'!$B$7:$R$2843,10,0)</f>
        <v>12.1533</v>
      </c>
      <c r="E24" s="66">
        <f t="shared" si="0"/>
        <v>12</v>
      </c>
      <c r="F24" s="65">
        <f>VLOOKUP($A24,'Return Data'!$B$7:$R$2843,11,0)</f>
        <v>21.8111</v>
      </c>
      <c r="G24" s="66">
        <f t="shared" si="1"/>
        <v>10</v>
      </c>
      <c r="H24" s="65">
        <f>VLOOKUP($A24,'Return Data'!$B$7:$R$2843,12,0)</f>
        <v>41.689700000000002</v>
      </c>
      <c r="I24" s="66">
        <f t="shared" si="2"/>
        <v>5</v>
      </c>
      <c r="J24" s="65">
        <f>VLOOKUP($A24,'Return Data'!$B$7:$R$2843,13,0)</f>
        <v>67.806399999999996</v>
      </c>
      <c r="K24" s="66">
        <f t="shared" si="3"/>
        <v>6</v>
      </c>
      <c r="L24" s="65">
        <f>VLOOKUP($A24,'Return Data'!$B$7:$R$2843,17,0)</f>
        <v>36.606000000000002</v>
      </c>
      <c r="M24" s="66">
        <f t="shared" si="4"/>
        <v>2</v>
      </c>
      <c r="N24" s="65">
        <f>VLOOKUP($A24,'Return Data'!$B$7:$R$2843,14,0)</f>
        <v>24.100899999999999</v>
      </c>
      <c r="O24" s="66">
        <f t="shared" si="6"/>
        <v>1</v>
      </c>
      <c r="P24" s="65">
        <f>VLOOKUP($A24,'Return Data'!$B$7:$R$2843,15,0)</f>
        <v>21.487100000000002</v>
      </c>
      <c r="Q24" s="66">
        <f t="shared" si="7"/>
        <v>1</v>
      </c>
      <c r="R24" s="65">
        <f>VLOOKUP($A24,'Return Data'!$B$7:$R$2843,16,0)</f>
        <v>22.551600000000001</v>
      </c>
      <c r="S24" s="67">
        <f t="shared" si="5"/>
        <v>6</v>
      </c>
    </row>
    <row r="25" spans="1:19" x14ac:dyDescent="0.3">
      <c r="A25" s="63" t="s">
        <v>931</v>
      </c>
      <c r="B25" s="64">
        <f>VLOOKUP($A25,'Return Data'!$B$7:$R$2843,3,0)</f>
        <v>44452</v>
      </c>
      <c r="C25" s="65">
        <f>VLOOKUP($A25,'Return Data'!$B$7:$R$2843,4,0)</f>
        <v>16.822500000000002</v>
      </c>
      <c r="D25" s="65">
        <f>VLOOKUP($A25,'Return Data'!$B$7:$R$2843,10,0)</f>
        <v>15.3704</v>
      </c>
      <c r="E25" s="66">
        <f t="shared" si="0"/>
        <v>2</v>
      </c>
      <c r="F25" s="65">
        <f>VLOOKUP($A25,'Return Data'!$B$7:$R$2843,11,0)</f>
        <v>25.094799999999999</v>
      </c>
      <c r="G25" s="66">
        <f t="shared" si="1"/>
        <v>2</v>
      </c>
      <c r="H25" s="65">
        <f>VLOOKUP($A25,'Return Data'!$B$7:$R$2843,12,0)</f>
        <v>45.965299999999999</v>
      </c>
      <c r="I25" s="66">
        <f t="shared" si="2"/>
        <v>1</v>
      </c>
      <c r="J25" s="65">
        <f>VLOOKUP($A25,'Return Data'!$B$7:$R$2843,13,0)</f>
        <v>74.194699999999997</v>
      </c>
      <c r="K25" s="66">
        <f t="shared" si="3"/>
        <v>1</v>
      </c>
      <c r="L25" s="65"/>
      <c r="M25" s="66"/>
      <c r="N25" s="65"/>
      <c r="O25" s="66"/>
      <c r="P25" s="65"/>
      <c r="Q25" s="66"/>
      <c r="R25" s="65">
        <f>VLOOKUP($A25,'Return Data'!$B$7:$R$2843,16,0)</f>
        <v>31.308499999999999</v>
      </c>
      <c r="S25" s="67">
        <f t="shared" si="5"/>
        <v>3</v>
      </c>
    </row>
    <row r="26" spans="1:19" x14ac:dyDescent="0.3">
      <c r="A26" s="63" t="s">
        <v>2018</v>
      </c>
      <c r="B26" s="64">
        <f>VLOOKUP($A26,'Return Data'!$B$7:$R$2843,3,0)</f>
        <v>44452</v>
      </c>
      <c r="C26" s="65">
        <f>VLOOKUP($A26,'Return Data'!$B$7:$R$2843,4,0)</f>
        <v>23.5715</v>
      </c>
      <c r="D26" s="65">
        <f>VLOOKUP($A26,'Return Data'!$B$7:$R$2843,10,0)</f>
        <v>12.260199999999999</v>
      </c>
      <c r="E26" s="66">
        <f t="shared" si="0"/>
        <v>11</v>
      </c>
      <c r="F26" s="65">
        <f>VLOOKUP($A26,'Return Data'!$B$7:$R$2843,11,0)</f>
        <v>21.149100000000001</v>
      </c>
      <c r="G26" s="66">
        <f t="shared" si="1"/>
        <v>14</v>
      </c>
      <c r="H26" s="65">
        <f>VLOOKUP($A26,'Return Data'!$B$7:$R$2843,12,0)</f>
        <v>41.437199999999997</v>
      </c>
      <c r="I26" s="66">
        <f t="shared" si="2"/>
        <v>7</v>
      </c>
      <c r="J26" s="65">
        <f>VLOOKUP($A26,'Return Data'!$B$7:$R$2843,13,0)</f>
        <v>61.045999999999999</v>
      </c>
      <c r="K26" s="66">
        <f t="shared" si="3"/>
        <v>17</v>
      </c>
      <c r="L26" s="65">
        <f>VLOOKUP($A26,'Return Data'!$B$7:$R$2843,17,0)</f>
        <v>26.565799999999999</v>
      </c>
      <c r="M26" s="66">
        <f t="shared" si="4"/>
        <v>21</v>
      </c>
      <c r="N26" s="65">
        <f>VLOOKUP($A26,'Return Data'!$B$7:$R$2843,14,0)</f>
        <v>16.845500000000001</v>
      </c>
      <c r="O26" s="66">
        <f t="shared" si="6"/>
        <v>12</v>
      </c>
      <c r="P26" s="65">
        <f>VLOOKUP($A26,'Return Data'!$B$7:$R$2843,15,0)</f>
        <v>14.5502</v>
      </c>
      <c r="Q26" s="66">
        <f t="shared" si="7"/>
        <v>13</v>
      </c>
      <c r="R26" s="65">
        <f>VLOOKUP($A26,'Return Data'!$B$7:$R$2843,16,0)</f>
        <v>16.0137</v>
      </c>
      <c r="S26" s="67">
        <f t="shared" si="5"/>
        <v>15</v>
      </c>
    </row>
    <row r="27" spans="1:19" x14ac:dyDescent="0.3">
      <c r="A27" s="63" t="s">
        <v>932</v>
      </c>
      <c r="B27" s="64">
        <f>VLOOKUP($A27,'Return Data'!$B$7:$R$2843,3,0)</f>
        <v>44452</v>
      </c>
      <c r="C27" s="65">
        <f>VLOOKUP($A27,'Return Data'!$B$7:$R$2843,4,0)</f>
        <v>821.31200000000001</v>
      </c>
      <c r="D27" s="65">
        <f>VLOOKUP($A27,'Return Data'!$B$7:$R$2843,10,0)</f>
        <v>12.9048</v>
      </c>
      <c r="E27" s="66">
        <f t="shared" si="0"/>
        <v>8</v>
      </c>
      <c r="F27" s="65">
        <f>VLOOKUP($A27,'Return Data'!$B$7:$R$2843,11,0)</f>
        <v>19.608499999999999</v>
      </c>
      <c r="G27" s="66">
        <f t="shared" si="1"/>
        <v>19</v>
      </c>
      <c r="H27" s="65">
        <f>VLOOKUP($A27,'Return Data'!$B$7:$R$2843,12,0)</f>
        <v>38.260100000000001</v>
      </c>
      <c r="I27" s="66">
        <f t="shared" si="2"/>
        <v>13</v>
      </c>
      <c r="J27" s="65">
        <f>VLOOKUP($A27,'Return Data'!$B$7:$R$2843,13,0)</f>
        <v>62.616100000000003</v>
      </c>
      <c r="K27" s="66">
        <f t="shared" si="3"/>
        <v>14</v>
      </c>
      <c r="L27" s="65">
        <f>VLOOKUP($A27,'Return Data'!$B$7:$R$2843,17,0)</f>
        <v>28.977499999999999</v>
      </c>
      <c r="M27" s="66">
        <f t="shared" si="4"/>
        <v>15</v>
      </c>
      <c r="N27" s="65">
        <f>VLOOKUP($A27,'Return Data'!$B$7:$R$2843,14,0)</f>
        <v>15.093400000000001</v>
      </c>
      <c r="O27" s="66">
        <f t="shared" si="6"/>
        <v>18</v>
      </c>
      <c r="P27" s="65">
        <f>VLOOKUP($A27,'Return Data'!$B$7:$R$2843,15,0)</f>
        <v>12.2544</v>
      </c>
      <c r="Q27" s="66">
        <f t="shared" si="7"/>
        <v>22</v>
      </c>
      <c r="R27" s="65">
        <f>VLOOKUP($A27,'Return Data'!$B$7:$R$2843,16,0)</f>
        <v>18.5154</v>
      </c>
      <c r="S27" s="67">
        <f t="shared" si="5"/>
        <v>9</v>
      </c>
    </row>
    <row r="28" spans="1:19" x14ac:dyDescent="0.3">
      <c r="A28" s="63" t="s">
        <v>934</v>
      </c>
      <c r="B28" s="64">
        <f>VLOOKUP($A28,'Return Data'!$B$7:$R$2843,3,0)</f>
        <v>44452</v>
      </c>
      <c r="C28" s="65">
        <f>VLOOKUP($A28,'Return Data'!$B$7:$R$2843,4,0)</f>
        <v>177.82</v>
      </c>
      <c r="D28" s="65">
        <f>VLOOKUP($A28,'Return Data'!$B$7:$R$2843,10,0)</f>
        <v>11.262700000000001</v>
      </c>
      <c r="E28" s="66">
        <f t="shared" si="0"/>
        <v>14</v>
      </c>
      <c r="F28" s="65">
        <f>VLOOKUP($A28,'Return Data'!$B$7:$R$2843,11,0)</f>
        <v>21.8613</v>
      </c>
      <c r="G28" s="66">
        <f t="shared" si="1"/>
        <v>9</v>
      </c>
      <c r="H28" s="65">
        <f>VLOOKUP($A28,'Return Data'!$B$7:$R$2843,12,0)</f>
        <v>40.026800000000001</v>
      </c>
      <c r="I28" s="66">
        <f t="shared" si="2"/>
        <v>10</v>
      </c>
      <c r="J28" s="65">
        <f>VLOOKUP($A28,'Return Data'!$B$7:$R$2843,13,0)</f>
        <v>63.572800000000001</v>
      </c>
      <c r="K28" s="66">
        <f t="shared" si="3"/>
        <v>12</v>
      </c>
      <c r="L28" s="65">
        <f>VLOOKUP($A28,'Return Data'!$B$7:$R$2843,17,0)</f>
        <v>35.193399999999997</v>
      </c>
      <c r="M28" s="66">
        <f t="shared" si="4"/>
        <v>4</v>
      </c>
      <c r="N28" s="65">
        <f>VLOOKUP($A28,'Return Data'!$B$7:$R$2843,14,0)</f>
        <v>17.879899999999999</v>
      </c>
      <c r="O28" s="66">
        <f t="shared" si="6"/>
        <v>8</v>
      </c>
      <c r="P28" s="65">
        <f>VLOOKUP($A28,'Return Data'!$B$7:$R$2843,15,0)</f>
        <v>17.172699999999999</v>
      </c>
      <c r="Q28" s="66">
        <f t="shared" si="7"/>
        <v>3</v>
      </c>
      <c r="R28" s="65">
        <f>VLOOKUP($A28,'Return Data'!$B$7:$R$2843,16,0)</f>
        <v>25.118500000000001</v>
      </c>
      <c r="S28" s="67">
        <f t="shared" si="5"/>
        <v>5</v>
      </c>
    </row>
    <row r="29" spans="1:19" x14ac:dyDescent="0.3">
      <c r="A29" s="63" t="s">
        <v>936</v>
      </c>
      <c r="B29" s="64">
        <f>VLOOKUP($A29,'Return Data'!$B$7:$R$2843,3,0)</f>
        <v>44452</v>
      </c>
      <c r="C29" s="65">
        <f>VLOOKUP($A29,'Return Data'!$B$7:$R$2843,4,0)</f>
        <v>63.0657</v>
      </c>
      <c r="D29" s="65">
        <f>VLOOKUP($A29,'Return Data'!$B$7:$R$2843,10,0)</f>
        <v>6.1669</v>
      </c>
      <c r="E29" s="66">
        <f t="shared" si="0"/>
        <v>27</v>
      </c>
      <c r="F29" s="65">
        <f>VLOOKUP($A29,'Return Data'!$B$7:$R$2843,11,0)</f>
        <v>23.0425</v>
      </c>
      <c r="G29" s="66">
        <f t="shared" si="1"/>
        <v>5</v>
      </c>
      <c r="H29" s="65">
        <f>VLOOKUP($A29,'Return Data'!$B$7:$R$2843,12,0)</f>
        <v>34.395699999999998</v>
      </c>
      <c r="I29" s="66">
        <f t="shared" si="2"/>
        <v>22</v>
      </c>
      <c r="J29" s="65">
        <f>VLOOKUP($A29,'Return Data'!$B$7:$R$2843,13,0)</f>
        <v>57.991300000000003</v>
      </c>
      <c r="K29" s="66">
        <f t="shared" si="3"/>
        <v>22</v>
      </c>
      <c r="L29" s="65">
        <f>VLOOKUP($A29,'Return Data'!$B$7:$R$2843,17,0)</f>
        <v>33.2547</v>
      </c>
      <c r="M29" s="66">
        <f t="shared" si="4"/>
        <v>6</v>
      </c>
      <c r="N29" s="65">
        <f>VLOOKUP($A29,'Return Data'!$B$7:$R$2843,14,0)</f>
        <v>18.784700000000001</v>
      </c>
      <c r="O29" s="66">
        <f t="shared" si="6"/>
        <v>5</v>
      </c>
      <c r="P29" s="65">
        <f>VLOOKUP($A29,'Return Data'!$B$7:$R$2843,15,0)</f>
        <v>15.516</v>
      </c>
      <c r="Q29" s="66">
        <f t="shared" si="7"/>
        <v>10</v>
      </c>
      <c r="R29" s="65">
        <f>VLOOKUP($A29,'Return Data'!$B$7:$R$2843,16,0)</f>
        <v>13.2819</v>
      </c>
      <c r="S29" s="67">
        <f t="shared" si="5"/>
        <v>20</v>
      </c>
    </row>
    <row r="30" spans="1:19" x14ac:dyDescent="0.3">
      <c r="A30" s="63" t="s">
        <v>1905</v>
      </c>
      <c r="B30" s="64">
        <f>VLOOKUP($A30,'Return Data'!$B$7:$R$2843,3,0)</f>
        <v>44452</v>
      </c>
      <c r="C30" s="65">
        <f>VLOOKUP($A30,'Return Data'!$B$7:$R$2843,4,0)</f>
        <v>515.75077587964597</v>
      </c>
      <c r="D30" s="65">
        <f>VLOOKUP($A30,'Return Data'!$B$7:$R$2843,10,0)</f>
        <v>7.5492999999999997</v>
      </c>
      <c r="E30" s="66">
        <f t="shared" si="0"/>
        <v>26</v>
      </c>
      <c r="F30" s="65">
        <f>VLOOKUP($A30,'Return Data'!$B$7:$R$2843,11,0)</f>
        <v>19.6876</v>
      </c>
      <c r="G30" s="66">
        <f t="shared" si="1"/>
        <v>18</v>
      </c>
      <c r="H30" s="65">
        <f>VLOOKUP($A30,'Return Data'!$B$7:$R$2843,12,0)</f>
        <v>35.4876</v>
      </c>
      <c r="I30" s="66">
        <f t="shared" si="2"/>
        <v>20</v>
      </c>
      <c r="J30" s="65">
        <f>VLOOKUP($A30,'Return Data'!$B$7:$R$2843,13,0)</f>
        <v>63.847499999999997</v>
      </c>
      <c r="K30" s="66">
        <f t="shared" si="3"/>
        <v>11</v>
      </c>
      <c r="L30" s="65">
        <f>VLOOKUP($A30,'Return Data'!$B$7:$R$2843,17,0)</f>
        <v>28.983599999999999</v>
      </c>
      <c r="M30" s="66">
        <f t="shared" si="4"/>
        <v>14</v>
      </c>
      <c r="N30" s="65">
        <f>VLOOKUP($A30,'Return Data'!$B$7:$R$2843,14,0)</f>
        <v>17.2</v>
      </c>
      <c r="O30" s="66">
        <f t="shared" si="6"/>
        <v>9</v>
      </c>
      <c r="P30" s="65">
        <f>VLOOKUP($A30,'Return Data'!$B$7:$R$2843,15,0)</f>
        <v>14.8773</v>
      </c>
      <c r="Q30" s="66">
        <f t="shared" si="7"/>
        <v>11</v>
      </c>
      <c r="R30" s="65">
        <f>VLOOKUP($A30,'Return Data'!$B$7:$R$2843,16,0)</f>
        <v>14.805199999999999</v>
      </c>
      <c r="S30" s="67">
        <f t="shared" si="5"/>
        <v>16</v>
      </c>
    </row>
    <row r="31" spans="1:19" x14ac:dyDescent="0.3">
      <c r="A31" s="63" t="s">
        <v>938</v>
      </c>
      <c r="B31" s="64">
        <f>VLOOKUP($A31,'Return Data'!$B$7:$R$2843,3,0)</f>
        <v>44452</v>
      </c>
      <c r="C31" s="65">
        <f>VLOOKUP($A31,'Return Data'!$B$7:$R$2843,4,0)</f>
        <v>54.6995</v>
      </c>
      <c r="D31" s="65">
        <f>VLOOKUP($A31,'Return Data'!$B$7:$R$2843,10,0)</f>
        <v>16.413900000000002</v>
      </c>
      <c r="E31" s="66">
        <f t="shared" si="0"/>
        <v>1</v>
      </c>
      <c r="F31" s="65">
        <f>VLOOKUP($A31,'Return Data'!$B$7:$R$2843,11,0)</f>
        <v>21.3767</v>
      </c>
      <c r="G31" s="66">
        <f t="shared" si="1"/>
        <v>13</v>
      </c>
      <c r="H31" s="65">
        <f>VLOOKUP($A31,'Return Data'!$B$7:$R$2843,12,0)</f>
        <v>41.621600000000001</v>
      </c>
      <c r="I31" s="66">
        <f t="shared" si="2"/>
        <v>6</v>
      </c>
      <c r="J31" s="65">
        <f>VLOOKUP($A31,'Return Data'!$B$7:$R$2843,13,0)</f>
        <v>62.016399999999997</v>
      </c>
      <c r="K31" s="66">
        <f t="shared" si="3"/>
        <v>16</v>
      </c>
      <c r="L31" s="65">
        <f>VLOOKUP($A31,'Return Data'!$B$7:$R$2843,17,0)</f>
        <v>28.8413</v>
      </c>
      <c r="M31" s="66">
        <f t="shared" si="4"/>
        <v>16</v>
      </c>
      <c r="N31" s="65">
        <f>VLOOKUP($A31,'Return Data'!$B$7:$R$2843,14,0)</f>
        <v>16.558900000000001</v>
      </c>
      <c r="O31" s="66">
        <f t="shared" si="6"/>
        <v>14</v>
      </c>
      <c r="P31" s="65">
        <f>VLOOKUP($A31,'Return Data'!$B$7:$R$2843,15,0)</f>
        <v>17.1584</v>
      </c>
      <c r="Q31" s="66">
        <f t="shared" si="7"/>
        <v>4</v>
      </c>
      <c r="R31" s="65">
        <f>VLOOKUP($A31,'Return Data'!$B$7:$R$2843,16,0)</f>
        <v>12.3851</v>
      </c>
      <c r="S31" s="67">
        <f t="shared" si="5"/>
        <v>25</v>
      </c>
    </row>
    <row r="32" spans="1:19" x14ac:dyDescent="0.3">
      <c r="A32" s="63" t="s">
        <v>940</v>
      </c>
      <c r="B32" s="64">
        <f>VLOOKUP($A32,'Return Data'!$B$7:$R$2843,3,0)</f>
        <v>44452</v>
      </c>
      <c r="C32" s="65">
        <f>VLOOKUP($A32,'Return Data'!$B$7:$R$2843,4,0)</f>
        <v>328.51530000000002</v>
      </c>
      <c r="D32" s="65">
        <f>VLOOKUP($A32,'Return Data'!$B$7:$R$2843,10,0)</f>
        <v>8.6998999999999995</v>
      </c>
      <c r="E32" s="66">
        <f t="shared" si="0"/>
        <v>23</v>
      </c>
      <c r="F32" s="65">
        <f>VLOOKUP($A32,'Return Data'!$B$7:$R$2843,11,0)</f>
        <v>15.0989</v>
      </c>
      <c r="G32" s="66">
        <f t="shared" si="1"/>
        <v>27</v>
      </c>
      <c r="H32" s="65">
        <f>VLOOKUP($A32,'Return Data'!$B$7:$R$2843,12,0)</f>
        <v>31.4467</v>
      </c>
      <c r="I32" s="66">
        <f t="shared" si="2"/>
        <v>25</v>
      </c>
      <c r="J32" s="65">
        <f>VLOOKUP($A32,'Return Data'!$B$7:$R$2843,13,0)</f>
        <v>56.196100000000001</v>
      </c>
      <c r="K32" s="66">
        <f t="shared" si="3"/>
        <v>25</v>
      </c>
      <c r="L32" s="65">
        <f>VLOOKUP($A32,'Return Data'!$B$7:$R$2843,17,0)</f>
        <v>27.507400000000001</v>
      </c>
      <c r="M32" s="66">
        <f t="shared" si="4"/>
        <v>18</v>
      </c>
      <c r="N32" s="65">
        <f>VLOOKUP($A32,'Return Data'!$B$7:$R$2843,14,0)</f>
        <v>19.2621</v>
      </c>
      <c r="O32" s="66">
        <f t="shared" si="6"/>
        <v>3</v>
      </c>
      <c r="P32" s="65">
        <f>VLOOKUP($A32,'Return Data'!$B$7:$R$2843,15,0)</f>
        <v>14.650499999999999</v>
      </c>
      <c r="Q32" s="66">
        <f t="shared" si="7"/>
        <v>12</v>
      </c>
      <c r="R32" s="65">
        <f>VLOOKUP($A32,'Return Data'!$B$7:$R$2843,16,0)</f>
        <v>13.0023</v>
      </c>
      <c r="S32" s="67">
        <f t="shared" si="5"/>
        <v>22</v>
      </c>
    </row>
    <row r="33" spans="1:19" x14ac:dyDescent="0.3">
      <c r="A33" s="63" t="s">
        <v>943</v>
      </c>
      <c r="B33" s="64">
        <f>VLOOKUP($A33,'Return Data'!$B$7:$R$2843,3,0)</f>
        <v>44452</v>
      </c>
      <c r="C33" s="65">
        <f>VLOOKUP($A33,'Return Data'!$B$7:$R$2843,4,0)</f>
        <v>16.399999999999999</v>
      </c>
      <c r="D33" s="65">
        <f>VLOOKUP($A33,'Return Data'!$B$7:$R$2843,10,0)</f>
        <v>14.1267</v>
      </c>
      <c r="E33" s="66">
        <f t="shared" si="0"/>
        <v>4</v>
      </c>
      <c r="F33" s="65">
        <f>VLOOKUP($A33,'Return Data'!$B$7:$R$2843,11,0)</f>
        <v>23.215599999999998</v>
      </c>
      <c r="G33" s="66">
        <f t="shared" si="1"/>
        <v>4</v>
      </c>
      <c r="H33" s="65">
        <f>VLOOKUP($A33,'Return Data'!$B$7:$R$2843,12,0)</f>
        <v>37.238500000000002</v>
      </c>
      <c r="I33" s="66">
        <f t="shared" si="2"/>
        <v>15</v>
      </c>
      <c r="J33" s="65">
        <f>VLOOKUP($A33,'Return Data'!$B$7:$R$2843,13,0)</f>
        <v>57.692300000000003</v>
      </c>
      <c r="K33" s="66">
        <f t="shared" si="3"/>
        <v>23</v>
      </c>
      <c r="L33" s="65"/>
      <c r="M33" s="66"/>
      <c r="N33" s="65"/>
      <c r="O33" s="66"/>
      <c r="P33" s="65"/>
      <c r="Q33" s="66"/>
      <c r="R33" s="65">
        <f>VLOOKUP($A33,'Return Data'!$B$7:$R$2843,16,0)</f>
        <v>32.191200000000002</v>
      </c>
      <c r="S33" s="67">
        <f t="shared" si="5"/>
        <v>2</v>
      </c>
    </row>
    <row r="34" spans="1:19" x14ac:dyDescent="0.3">
      <c r="A34" s="63" t="s">
        <v>945</v>
      </c>
      <c r="B34" s="64">
        <f>VLOOKUP($A34,'Return Data'!$B$7:$R$2843,3,0)</f>
        <v>44452</v>
      </c>
      <c r="C34" s="65">
        <f>VLOOKUP($A34,'Return Data'!$B$7:$R$2843,4,0)</f>
        <v>196.04079999999999</v>
      </c>
      <c r="D34" s="65">
        <f>VLOOKUP($A34,'Return Data'!$B$7:$R$2843,10,0)</f>
        <v>9.92</v>
      </c>
      <c r="E34" s="66">
        <f t="shared" si="0"/>
        <v>20</v>
      </c>
      <c r="F34" s="65">
        <f>VLOOKUP($A34,'Return Data'!$B$7:$R$2843,11,0)</f>
        <v>20.974</v>
      </c>
      <c r="G34" s="66">
        <f t="shared" si="1"/>
        <v>16</v>
      </c>
      <c r="H34" s="65">
        <f>VLOOKUP($A34,'Return Data'!$B$7:$R$2843,12,0)</f>
        <v>43.768099999999997</v>
      </c>
      <c r="I34" s="66">
        <f t="shared" si="2"/>
        <v>2</v>
      </c>
      <c r="J34" s="65">
        <f>VLOOKUP($A34,'Return Data'!$B$7:$R$2843,13,0)</f>
        <v>69.094300000000004</v>
      </c>
      <c r="K34" s="66">
        <f t="shared" si="3"/>
        <v>4</v>
      </c>
      <c r="L34" s="65">
        <f>VLOOKUP($A34,'Return Data'!$B$7:$R$2843,17,0)</f>
        <v>29.175599999999999</v>
      </c>
      <c r="M34" s="66">
        <f t="shared" si="4"/>
        <v>13</v>
      </c>
      <c r="N34" s="65">
        <f>VLOOKUP($A34,'Return Data'!$B$7:$R$2843,14,0)</f>
        <v>15.446199999999999</v>
      </c>
      <c r="O34" s="66">
        <f t="shared" si="6"/>
        <v>15</v>
      </c>
      <c r="P34" s="65">
        <f>VLOOKUP($A34,'Return Data'!$B$7:$R$2843,15,0)</f>
        <v>13.438599999999999</v>
      </c>
      <c r="Q34" s="66">
        <f t="shared" si="7"/>
        <v>20</v>
      </c>
      <c r="R34" s="65">
        <f>VLOOKUP($A34,'Return Data'!$B$7:$R$2843,16,0)</f>
        <v>13.055199999999999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11.34651851851852</v>
      </c>
      <c r="E36" s="74"/>
      <c r="F36" s="75">
        <f>AVERAGE(F8:F34)</f>
        <v>20.789748148148149</v>
      </c>
      <c r="G36" s="74"/>
      <c r="H36" s="75">
        <f>AVERAGE(H8:H34)</f>
        <v>38.126044444444446</v>
      </c>
      <c r="I36" s="74"/>
      <c r="J36" s="75">
        <f>AVERAGE(J8:J34)</f>
        <v>62.322055555555551</v>
      </c>
      <c r="K36" s="74"/>
      <c r="L36" s="75">
        <f>AVERAGE(L8:L34)</f>
        <v>30.174262500000001</v>
      </c>
      <c r="M36" s="74"/>
      <c r="N36" s="75">
        <f>AVERAGE(N8:N34)</f>
        <v>16.976563636363633</v>
      </c>
      <c r="O36" s="74"/>
      <c r="P36" s="75">
        <f>AVERAGE(P8:P34)</f>
        <v>15.268700000000003</v>
      </c>
      <c r="Q36" s="74"/>
      <c r="R36" s="75">
        <f>AVERAGE(R8:R34)</f>
        <v>18.313322222222219</v>
      </c>
      <c r="S36" s="76"/>
    </row>
    <row r="37" spans="1:19" x14ac:dyDescent="0.3">
      <c r="A37" s="73" t="s">
        <v>28</v>
      </c>
      <c r="B37" s="74"/>
      <c r="C37" s="74"/>
      <c r="D37" s="75">
        <f>MIN(D8:D34)</f>
        <v>6.1669</v>
      </c>
      <c r="E37" s="74"/>
      <c r="F37" s="75">
        <f>MIN(F8:F34)</f>
        <v>15.0989</v>
      </c>
      <c r="G37" s="74"/>
      <c r="H37" s="75">
        <f>MIN(H8:H34)</f>
        <v>31.255099999999999</v>
      </c>
      <c r="I37" s="74"/>
      <c r="J37" s="75">
        <f>MIN(J8:J34)</f>
        <v>47.109699999999997</v>
      </c>
      <c r="K37" s="74"/>
      <c r="L37" s="75">
        <f>MIN(L8:L34)</f>
        <v>25.280100000000001</v>
      </c>
      <c r="M37" s="74"/>
      <c r="N37" s="75">
        <f>MIN(N8:N34)</f>
        <v>12.571099999999999</v>
      </c>
      <c r="O37" s="74"/>
      <c r="P37" s="75">
        <f>MIN(P8:P34)</f>
        <v>12.2544</v>
      </c>
      <c r="Q37" s="74"/>
      <c r="R37" s="75">
        <f>MIN(R8:R34)</f>
        <v>12.2056</v>
      </c>
      <c r="S37" s="76"/>
    </row>
    <row r="38" spans="1:19" ht="15" thickBot="1" x14ac:dyDescent="0.35">
      <c r="A38" s="77" t="s">
        <v>29</v>
      </c>
      <c r="B38" s="78"/>
      <c r="C38" s="78"/>
      <c r="D38" s="79">
        <f>MAX(D8:D34)</f>
        <v>16.413900000000002</v>
      </c>
      <c r="E38" s="78"/>
      <c r="F38" s="79">
        <f>MAX(F8:F34)</f>
        <v>25.412299999999998</v>
      </c>
      <c r="G38" s="78"/>
      <c r="H38" s="79">
        <f>MAX(H8:H34)</f>
        <v>45.965299999999999</v>
      </c>
      <c r="I38" s="78"/>
      <c r="J38" s="79">
        <f>MAX(J8:J34)</f>
        <v>74.194699999999997</v>
      </c>
      <c r="K38" s="78"/>
      <c r="L38" s="79">
        <f>MAX(L8:L34)</f>
        <v>37.7498</v>
      </c>
      <c r="M38" s="78"/>
      <c r="N38" s="79">
        <f>MAX(N8:N34)</f>
        <v>24.100899999999999</v>
      </c>
      <c r="O38" s="78"/>
      <c r="P38" s="79">
        <f>MAX(P8:P34)</f>
        <v>21.487100000000002</v>
      </c>
      <c r="Q38" s="78"/>
      <c r="R38" s="79">
        <f>MAX(R8:R34)</f>
        <v>32.971200000000003</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44452</v>
      </c>
      <c r="C8" s="65">
        <f>VLOOKUP($A8,'Return Data'!$B$7:$R$2843,4,0)</f>
        <v>56.1</v>
      </c>
      <c r="D8" s="65">
        <f>VLOOKUP($A8,'Return Data'!$B$7:$R$2843,10,0)</f>
        <v>5.5305</v>
      </c>
      <c r="E8" s="66">
        <f t="shared" ref="E8:E39" si="0">RANK(D8,D$8:D$71,0)</f>
        <v>61</v>
      </c>
      <c r="F8" s="65">
        <f>VLOOKUP($A8,'Return Data'!$B$7:$R$2843,11,0)</f>
        <v>6.6539999999999999</v>
      </c>
      <c r="G8" s="66">
        <f t="shared" ref="G8:G39" si="1">RANK(F8,F$8:F$71,0)</f>
        <v>64</v>
      </c>
      <c r="H8" s="65">
        <f>VLOOKUP($A8,'Return Data'!$B$7:$R$2843,12,0)</f>
        <v>20.257200000000001</v>
      </c>
      <c r="I8" s="66">
        <f t="shared" ref="I8:I39" si="2">RANK(H8,H$8:H$71,0)</f>
        <v>64</v>
      </c>
      <c r="J8" s="65">
        <f>VLOOKUP($A8,'Return Data'!$B$7:$R$2843,13,0)</f>
        <v>32.875399999999999</v>
      </c>
      <c r="K8" s="66">
        <f t="shared" ref="K8:K39" si="3">RANK(J8,J$8:J$71,0)</f>
        <v>64</v>
      </c>
      <c r="L8" s="65">
        <f>VLOOKUP($A8,'Return Data'!$B$7:$R$2843,17,0)</f>
        <v>19.906099999999999</v>
      </c>
      <c r="M8" s="66">
        <f t="shared" ref="M8:M28" si="4">RANK(L8,L$8:L$71,0)</f>
        <v>61</v>
      </c>
      <c r="N8" s="65">
        <f>VLOOKUP($A8,'Return Data'!$B$7:$R$2843,14,0)</f>
        <v>8.9155999999999995</v>
      </c>
      <c r="O8" s="66">
        <f>RANK(N8,N$8:N$71,0)</f>
        <v>51</v>
      </c>
      <c r="P8" s="65">
        <f>VLOOKUP($A8,'Return Data'!$B$7:$R$2843,15,0)</f>
        <v>12.646100000000001</v>
      </c>
      <c r="Q8" s="66">
        <f>RANK(P8,P$8:P$71,0)</f>
        <v>32</v>
      </c>
      <c r="R8" s="65">
        <f>VLOOKUP($A8,'Return Data'!$B$7:$R$2843,16,0)</f>
        <v>15.943</v>
      </c>
      <c r="S8" s="67">
        <f t="shared" ref="S8:S39" si="5">RANK(R8,R$8:R$71,0)</f>
        <v>35</v>
      </c>
    </row>
    <row r="9" spans="1:20" x14ac:dyDescent="0.3">
      <c r="A9" s="63" t="s">
        <v>164</v>
      </c>
      <c r="B9" s="64">
        <f>VLOOKUP($A9,'Return Data'!$B$7:$R$2843,3,0)</f>
        <v>44452</v>
      </c>
      <c r="C9" s="65">
        <f>VLOOKUP($A9,'Return Data'!$B$7:$R$2843,4,0)</f>
        <v>46.09</v>
      </c>
      <c r="D9" s="65">
        <f>VLOOKUP($A9,'Return Data'!$B$7:$R$2843,10,0)</f>
        <v>5.9053000000000004</v>
      </c>
      <c r="E9" s="66">
        <f t="shared" si="0"/>
        <v>59</v>
      </c>
      <c r="F9" s="65">
        <f>VLOOKUP($A9,'Return Data'!$B$7:$R$2843,11,0)</f>
        <v>7.4359000000000002</v>
      </c>
      <c r="G9" s="66">
        <f t="shared" si="1"/>
        <v>63</v>
      </c>
      <c r="H9" s="65">
        <f>VLOOKUP($A9,'Return Data'!$B$7:$R$2843,12,0)</f>
        <v>21.034700000000001</v>
      </c>
      <c r="I9" s="66">
        <f t="shared" si="2"/>
        <v>63</v>
      </c>
      <c r="J9" s="65">
        <f>VLOOKUP($A9,'Return Data'!$B$7:$R$2843,13,0)</f>
        <v>33.904699999999998</v>
      </c>
      <c r="K9" s="66">
        <f t="shared" si="3"/>
        <v>63</v>
      </c>
      <c r="L9" s="65">
        <f>VLOOKUP($A9,'Return Data'!$B$7:$R$2843,17,0)</f>
        <v>21.0839</v>
      </c>
      <c r="M9" s="66">
        <f t="shared" si="4"/>
        <v>60</v>
      </c>
      <c r="N9" s="65">
        <f>VLOOKUP($A9,'Return Data'!$B$7:$R$2843,14,0)</f>
        <v>10.1272</v>
      </c>
      <c r="O9" s="66">
        <f>RANK(N9,N$8:N$71,0)</f>
        <v>50</v>
      </c>
      <c r="P9" s="65">
        <f>VLOOKUP($A9,'Return Data'!$B$7:$R$2843,15,0)</f>
        <v>13.511699999999999</v>
      </c>
      <c r="Q9" s="66">
        <f>RANK(P9,P$8:P$71,0)</f>
        <v>28</v>
      </c>
      <c r="R9" s="65">
        <f>VLOOKUP($A9,'Return Data'!$B$7:$R$2843,16,0)</f>
        <v>16.7531</v>
      </c>
      <c r="S9" s="67">
        <f t="shared" si="5"/>
        <v>30</v>
      </c>
    </row>
    <row r="10" spans="1:20" x14ac:dyDescent="0.3">
      <c r="A10" s="63" t="s">
        <v>165</v>
      </c>
      <c r="B10" s="64">
        <f>VLOOKUP($A10,'Return Data'!$B$7:$R$2843,3,0)</f>
        <v>44452</v>
      </c>
      <c r="C10" s="65">
        <f>VLOOKUP($A10,'Return Data'!$B$7:$R$2843,4,0)</f>
        <v>82.685400000000001</v>
      </c>
      <c r="D10" s="65">
        <f>VLOOKUP($A10,'Return Data'!$B$7:$R$2843,10,0)</f>
        <v>14.4389</v>
      </c>
      <c r="E10" s="66">
        <f t="shared" si="0"/>
        <v>11</v>
      </c>
      <c r="F10" s="65">
        <f>VLOOKUP($A10,'Return Data'!$B$7:$R$2843,11,0)</f>
        <v>20.911100000000001</v>
      </c>
      <c r="G10" s="66">
        <f t="shared" si="1"/>
        <v>23</v>
      </c>
      <c r="H10" s="65">
        <f>VLOOKUP($A10,'Return Data'!$B$7:$R$2843,12,0)</f>
        <v>33.448399999999999</v>
      </c>
      <c r="I10" s="66">
        <f t="shared" si="2"/>
        <v>45</v>
      </c>
      <c r="J10" s="65">
        <f>VLOOKUP($A10,'Return Data'!$B$7:$R$2843,13,0)</f>
        <v>62.935899999999997</v>
      </c>
      <c r="K10" s="66">
        <f t="shared" si="3"/>
        <v>30</v>
      </c>
      <c r="L10" s="65">
        <f>VLOOKUP($A10,'Return Data'!$B$7:$R$2843,17,0)</f>
        <v>31.543600000000001</v>
      </c>
      <c r="M10" s="66">
        <f t="shared" si="4"/>
        <v>26</v>
      </c>
      <c r="N10" s="65">
        <f>VLOOKUP($A10,'Return Data'!$B$7:$R$2843,14,0)</f>
        <v>20.207000000000001</v>
      </c>
      <c r="O10" s="66">
        <f>RANK(N10,N$8:N$71,0)</f>
        <v>11</v>
      </c>
      <c r="P10" s="65">
        <f>VLOOKUP($A10,'Return Data'!$B$7:$R$2843,15,0)</f>
        <v>19.02</v>
      </c>
      <c r="Q10" s="66">
        <f>RANK(P10,P$8:P$71,0)</f>
        <v>5</v>
      </c>
      <c r="R10" s="65">
        <f>VLOOKUP($A10,'Return Data'!$B$7:$R$2843,16,0)</f>
        <v>21.745999999999999</v>
      </c>
      <c r="S10" s="67">
        <f t="shared" si="5"/>
        <v>8</v>
      </c>
    </row>
    <row r="11" spans="1:20" x14ac:dyDescent="0.3">
      <c r="A11" s="63" t="s">
        <v>166</v>
      </c>
      <c r="B11" s="64">
        <f>VLOOKUP($A11,'Return Data'!$B$7:$R$2843,3,0)</f>
        <v>44452</v>
      </c>
      <c r="C11" s="65">
        <f>VLOOKUP($A11,'Return Data'!$B$7:$R$2843,4,0)</f>
        <v>78.09</v>
      </c>
      <c r="D11" s="65">
        <f>VLOOKUP($A11,'Return Data'!$B$7:$R$2843,10,0)</f>
        <v>15.671799999999999</v>
      </c>
      <c r="E11" s="66">
        <f t="shared" si="0"/>
        <v>8</v>
      </c>
      <c r="F11" s="65">
        <f>VLOOKUP($A11,'Return Data'!$B$7:$R$2843,11,0)</f>
        <v>23.1509</v>
      </c>
      <c r="G11" s="66">
        <f t="shared" si="1"/>
        <v>16</v>
      </c>
      <c r="H11" s="65">
        <f>VLOOKUP($A11,'Return Data'!$B$7:$R$2843,12,0)</f>
        <v>40.399099999999997</v>
      </c>
      <c r="I11" s="66">
        <f t="shared" si="2"/>
        <v>18</v>
      </c>
      <c r="J11" s="65">
        <f>VLOOKUP($A11,'Return Data'!$B$7:$R$2843,13,0)</f>
        <v>65.025400000000005</v>
      </c>
      <c r="K11" s="66">
        <f t="shared" si="3"/>
        <v>22</v>
      </c>
      <c r="L11" s="65">
        <f>VLOOKUP($A11,'Return Data'!$B$7:$R$2843,17,0)</f>
        <v>31.872800000000002</v>
      </c>
      <c r="M11" s="66">
        <f t="shared" si="4"/>
        <v>24</v>
      </c>
      <c r="N11" s="65">
        <f>VLOOKUP($A11,'Return Data'!$B$7:$R$2843,14,0)</f>
        <v>16.504899999999999</v>
      </c>
      <c r="O11" s="66">
        <f>RANK(N11,N$8:N$71,0)</f>
        <v>25</v>
      </c>
      <c r="P11" s="65">
        <f>VLOOKUP($A11,'Return Data'!$B$7:$R$2843,15,0)</f>
        <v>14.0779</v>
      </c>
      <c r="Q11" s="66">
        <f>RANK(P11,P$8:P$71,0)</f>
        <v>27</v>
      </c>
      <c r="R11" s="65">
        <f>VLOOKUP($A11,'Return Data'!$B$7:$R$2843,16,0)</f>
        <v>10.721299999999999</v>
      </c>
      <c r="S11" s="67">
        <f t="shared" si="5"/>
        <v>58</v>
      </c>
    </row>
    <row r="12" spans="1:20" x14ac:dyDescent="0.3">
      <c r="A12" s="63" t="s">
        <v>167</v>
      </c>
      <c r="B12" s="64">
        <f>VLOOKUP($A12,'Return Data'!$B$7:$R$2843,3,0)</f>
        <v>44452</v>
      </c>
      <c r="C12" s="65">
        <f>VLOOKUP($A12,'Return Data'!$B$7:$R$2843,4,0)</f>
        <v>64.057000000000002</v>
      </c>
      <c r="D12" s="65">
        <f>VLOOKUP($A12,'Return Data'!$B$7:$R$2843,10,0)</f>
        <v>9.5290999999999997</v>
      </c>
      <c r="E12" s="66">
        <f t="shared" si="0"/>
        <v>43</v>
      </c>
      <c r="F12" s="65">
        <f>VLOOKUP($A12,'Return Data'!$B$7:$R$2843,11,0)</f>
        <v>13.9581</v>
      </c>
      <c r="G12" s="66">
        <f t="shared" si="1"/>
        <v>59</v>
      </c>
      <c r="H12" s="65">
        <f>VLOOKUP($A12,'Return Data'!$B$7:$R$2843,12,0)</f>
        <v>27.4132</v>
      </c>
      <c r="I12" s="66">
        <f t="shared" si="2"/>
        <v>56</v>
      </c>
      <c r="J12" s="65">
        <f>VLOOKUP($A12,'Return Data'!$B$7:$R$2843,13,0)</f>
        <v>48.983600000000003</v>
      </c>
      <c r="K12" s="66">
        <f t="shared" si="3"/>
        <v>55</v>
      </c>
      <c r="L12" s="65">
        <f>VLOOKUP($A12,'Return Data'!$B$7:$R$2843,17,0)</f>
        <v>27.503699999999998</v>
      </c>
      <c r="M12" s="66">
        <f t="shared" si="4"/>
        <v>41</v>
      </c>
      <c r="N12" s="65">
        <f>VLOOKUP($A12,'Return Data'!$B$7:$R$2843,14,0)</f>
        <v>19.0869</v>
      </c>
      <c r="O12" s="66">
        <f>RANK(N12,N$8:N$71,0)</f>
        <v>16</v>
      </c>
      <c r="P12" s="65">
        <f>VLOOKUP($A12,'Return Data'!$B$7:$R$2843,15,0)</f>
        <v>14.972099999999999</v>
      </c>
      <c r="Q12" s="66">
        <f>RANK(P12,P$8:P$71,0)</f>
        <v>21</v>
      </c>
      <c r="R12" s="65">
        <f>VLOOKUP($A12,'Return Data'!$B$7:$R$2843,16,0)</f>
        <v>16.4437</v>
      </c>
      <c r="S12" s="67">
        <f t="shared" si="5"/>
        <v>31</v>
      </c>
    </row>
    <row r="13" spans="1:20" x14ac:dyDescent="0.3">
      <c r="A13" s="63" t="s">
        <v>168</v>
      </c>
      <c r="B13" s="64">
        <f>VLOOKUP($A13,'Return Data'!$B$7:$R$2843,3,0)</f>
        <v>44452</v>
      </c>
      <c r="C13" s="65">
        <f>VLOOKUP($A13,'Return Data'!$B$7:$R$2843,4,0)</f>
        <v>17.88</v>
      </c>
      <c r="D13" s="65">
        <f>VLOOKUP($A13,'Return Data'!$B$7:$R$2843,10,0)</f>
        <v>15.803100000000001</v>
      </c>
      <c r="E13" s="66">
        <f t="shared" si="0"/>
        <v>7</v>
      </c>
      <c r="F13" s="65">
        <f>VLOOKUP($A13,'Return Data'!$B$7:$R$2843,11,0)</f>
        <v>31.470600000000001</v>
      </c>
      <c r="G13" s="66">
        <f t="shared" si="1"/>
        <v>9</v>
      </c>
      <c r="H13" s="65">
        <f>VLOOKUP($A13,'Return Data'!$B$7:$R$2843,12,0)</f>
        <v>51.525399999999998</v>
      </c>
      <c r="I13" s="66">
        <f t="shared" si="2"/>
        <v>10</v>
      </c>
      <c r="J13" s="65">
        <f>VLOOKUP($A13,'Return Data'!$B$7:$R$2843,13,0)</f>
        <v>75.2941</v>
      </c>
      <c r="K13" s="66">
        <f t="shared" si="3"/>
        <v>11</v>
      </c>
      <c r="L13" s="65">
        <f>VLOOKUP($A13,'Return Data'!$B$7:$R$2843,17,0)</f>
        <v>47.406599999999997</v>
      </c>
      <c r="M13" s="66">
        <f t="shared" si="4"/>
        <v>4</v>
      </c>
      <c r="N13" s="65"/>
      <c r="O13" s="66"/>
      <c r="P13" s="65"/>
      <c r="Q13" s="66"/>
      <c r="R13" s="65">
        <f>VLOOKUP($A13,'Return Data'!$B$7:$R$2843,16,0)</f>
        <v>17.692299999999999</v>
      </c>
      <c r="S13" s="67">
        <f t="shared" si="5"/>
        <v>19</v>
      </c>
    </row>
    <row r="14" spans="1:20" x14ac:dyDescent="0.3">
      <c r="A14" s="63" t="s">
        <v>169</v>
      </c>
      <c r="B14" s="64">
        <f>VLOOKUP($A14,'Return Data'!$B$7:$R$2843,3,0)</f>
        <v>44452</v>
      </c>
      <c r="C14" s="65">
        <f>VLOOKUP($A14,'Return Data'!$B$7:$R$2843,4,0)</f>
        <v>21.64</v>
      </c>
      <c r="D14" s="65">
        <f>VLOOKUP($A14,'Return Data'!$B$7:$R$2843,10,0)</f>
        <v>15.351800000000001</v>
      </c>
      <c r="E14" s="66">
        <f t="shared" si="0"/>
        <v>10</v>
      </c>
      <c r="F14" s="65">
        <f>VLOOKUP($A14,'Return Data'!$B$7:$R$2843,11,0)</f>
        <v>30.204599999999999</v>
      </c>
      <c r="G14" s="66">
        <f t="shared" si="1"/>
        <v>11</v>
      </c>
      <c r="H14" s="65">
        <f>VLOOKUP($A14,'Return Data'!$B$7:$R$2843,12,0)</f>
        <v>50.486800000000002</v>
      </c>
      <c r="I14" s="66">
        <f t="shared" si="2"/>
        <v>11</v>
      </c>
      <c r="J14" s="65">
        <f>VLOOKUP($A14,'Return Data'!$B$7:$R$2843,13,0)</f>
        <v>75.506900000000002</v>
      </c>
      <c r="K14" s="66">
        <f t="shared" si="3"/>
        <v>10</v>
      </c>
      <c r="L14" s="65">
        <f>VLOOKUP($A14,'Return Data'!$B$7:$R$2843,17,0)</f>
        <v>43.762900000000002</v>
      </c>
      <c r="M14" s="66">
        <f t="shared" si="4"/>
        <v>6</v>
      </c>
      <c r="N14" s="65"/>
      <c r="O14" s="66"/>
      <c r="P14" s="65"/>
      <c r="Q14" s="66"/>
      <c r="R14" s="65">
        <f>VLOOKUP($A14,'Return Data'!$B$7:$R$2843,16,0)</f>
        <v>30.4495</v>
      </c>
      <c r="S14" s="67">
        <f t="shared" si="5"/>
        <v>2</v>
      </c>
    </row>
    <row r="15" spans="1:20" x14ac:dyDescent="0.3">
      <c r="A15" s="63" t="s">
        <v>170</v>
      </c>
      <c r="B15" s="64">
        <f>VLOOKUP($A15,'Return Data'!$B$7:$R$2843,3,0)</f>
        <v>44452</v>
      </c>
      <c r="C15" s="65">
        <f>VLOOKUP($A15,'Return Data'!$B$7:$R$2843,4,0)</f>
        <v>113.69</v>
      </c>
      <c r="D15" s="65">
        <f>VLOOKUP($A15,'Return Data'!$B$7:$R$2843,10,0)</f>
        <v>15.4565</v>
      </c>
      <c r="E15" s="66">
        <f t="shared" si="0"/>
        <v>9</v>
      </c>
      <c r="F15" s="65">
        <f>VLOOKUP($A15,'Return Data'!$B$7:$R$2843,11,0)</f>
        <v>27.842099999999999</v>
      </c>
      <c r="G15" s="66">
        <f t="shared" si="1"/>
        <v>12</v>
      </c>
      <c r="H15" s="65">
        <f>VLOOKUP($A15,'Return Data'!$B$7:$R$2843,12,0)</f>
        <v>46.8673</v>
      </c>
      <c r="I15" s="66">
        <f t="shared" si="2"/>
        <v>12</v>
      </c>
      <c r="J15" s="65">
        <f>VLOOKUP($A15,'Return Data'!$B$7:$R$2843,13,0)</f>
        <v>71.581599999999995</v>
      </c>
      <c r="K15" s="66">
        <f t="shared" si="3"/>
        <v>13</v>
      </c>
      <c r="L15" s="65">
        <f>VLOOKUP($A15,'Return Data'!$B$7:$R$2843,17,0)</f>
        <v>45.145899999999997</v>
      </c>
      <c r="M15" s="66">
        <f t="shared" si="4"/>
        <v>5</v>
      </c>
      <c r="N15" s="65">
        <f>VLOOKUP($A15,'Return Data'!$B$7:$R$2843,14,0)</f>
        <v>25.134899999999998</v>
      </c>
      <c r="O15" s="66">
        <f t="shared" ref="O15:O23" si="6">RANK(N15,N$8:N$71,0)</f>
        <v>4</v>
      </c>
      <c r="P15" s="65">
        <f>VLOOKUP($A15,'Return Data'!$B$7:$R$2843,15,0)</f>
        <v>21.912800000000001</v>
      </c>
      <c r="Q15" s="66">
        <f t="shared" ref="Q15:Q23" si="7">RANK(P15,P$8:P$71,0)</f>
        <v>3</v>
      </c>
      <c r="R15" s="65">
        <f>VLOOKUP($A15,'Return Data'!$B$7:$R$2843,16,0)</f>
        <v>19.926200000000001</v>
      </c>
      <c r="S15" s="67">
        <f t="shared" si="5"/>
        <v>11</v>
      </c>
    </row>
    <row r="16" spans="1:20" x14ac:dyDescent="0.3">
      <c r="A16" s="63" t="s">
        <v>171</v>
      </c>
      <c r="B16" s="64">
        <f>VLOOKUP($A16,'Return Data'!$B$7:$R$2843,3,0)</f>
        <v>44452</v>
      </c>
      <c r="C16" s="65">
        <f>VLOOKUP($A16,'Return Data'!$B$7:$R$2843,4,0)</f>
        <v>123.25</v>
      </c>
      <c r="D16" s="65">
        <f>VLOOKUP($A16,'Return Data'!$B$7:$R$2843,10,0)</f>
        <v>12.5776</v>
      </c>
      <c r="E16" s="66">
        <f t="shared" si="0"/>
        <v>21</v>
      </c>
      <c r="F16" s="65">
        <f>VLOOKUP($A16,'Return Data'!$B$7:$R$2843,11,0)</f>
        <v>20.5733</v>
      </c>
      <c r="G16" s="66">
        <f t="shared" si="1"/>
        <v>25</v>
      </c>
      <c r="H16" s="65">
        <f>VLOOKUP($A16,'Return Data'!$B$7:$R$2843,12,0)</f>
        <v>40.024999999999999</v>
      </c>
      <c r="I16" s="66">
        <f t="shared" si="2"/>
        <v>19</v>
      </c>
      <c r="J16" s="65">
        <f>VLOOKUP($A16,'Return Data'!$B$7:$R$2843,13,0)</f>
        <v>64.508799999999994</v>
      </c>
      <c r="K16" s="66">
        <f t="shared" si="3"/>
        <v>26</v>
      </c>
      <c r="L16" s="65">
        <f>VLOOKUP($A16,'Return Data'!$B$7:$R$2843,17,0)</f>
        <v>38.161700000000003</v>
      </c>
      <c r="M16" s="66">
        <f t="shared" si="4"/>
        <v>12</v>
      </c>
      <c r="N16" s="65">
        <f>VLOOKUP($A16,'Return Data'!$B$7:$R$2843,14,0)</f>
        <v>23.0852</v>
      </c>
      <c r="O16" s="66">
        <f t="shared" si="6"/>
        <v>6</v>
      </c>
      <c r="P16" s="65">
        <f>VLOOKUP($A16,'Return Data'!$B$7:$R$2843,15,0)</f>
        <v>20.0932</v>
      </c>
      <c r="Q16" s="66">
        <f t="shared" si="7"/>
        <v>4</v>
      </c>
      <c r="R16" s="65">
        <f>VLOOKUP($A16,'Return Data'!$B$7:$R$2843,16,0)</f>
        <v>17.6846</v>
      </c>
      <c r="S16" s="67">
        <f t="shared" si="5"/>
        <v>20</v>
      </c>
    </row>
    <row r="17" spans="1:19" x14ac:dyDescent="0.3">
      <c r="A17" s="63" t="s">
        <v>172</v>
      </c>
      <c r="B17" s="64">
        <f>VLOOKUP($A17,'Return Data'!$B$7:$R$2843,3,0)</f>
        <v>44452</v>
      </c>
      <c r="C17" s="65">
        <f>VLOOKUP($A17,'Return Data'!$B$7:$R$2843,4,0)</f>
        <v>87.191999999999993</v>
      </c>
      <c r="D17" s="65">
        <f>VLOOKUP($A17,'Return Data'!$B$7:$R$2843,10,0)</f>
        <v>11.5044</v>
      </c>
      <c r="E17" s="66">
        <f t="shared" si="0"/>
        <v>30</v>
      </c>
      <c r="F17" s="65">
        <f>VLOOKUP($A17,'Return Data'!$B$7:$R$2843,11,0)</f>
        <v>23.239599999999999</v>
      </c>
      <c r="G17" s="66">
        <f t="shared" si="1"/>
        <v>15</v>
      </c>
      <c r="H17" s="65">
        <f>VLOOKUP($A17,'Return Data'!$B$7:$R$2843,12,0)</f>
        <v>42.0505</v>
      </c>
      <c r="I17" s="66">
        <f t="shared" si="2"/>
        <v>16</v>
      </c>
      <c r="J17" s="65">
        <f>VLOOKUP($A17,'Return Data'!$B$7:$R$2843,13,0)</f>
        <v>70.233699999999999</v>
      </c>
      <c r="K17" s="66">
        <f t="shared" si="3"/>
        <v>14</v>
      </c>
      <c r="L17" s="65">
        <f>VLOOKUP($A17,'Return Data'!$B$7:$R$2843,17,0)</f>
        <v>32.414900000000003</v>
      </c>
      <c r="M17" s="66">
        <f t="shared" si="4"/>
        <v>22</v>
      </c>
      <c r="N17" s="65">
        <f>VLOOKUP($A17,'Return Data'!$B$7:$R$2843,14,0)</f>
        <v>21.686699999999998</v>
      </c>
      <c r="O17" s="66">
        <f t="shared" si="6"/>
        <v>9</v>
      </c>
      <c r="P17" s="65">
        <f>VLOOKUP($A17,'Return Data'!$B$7:$R$2843,15,0)</f>
        <v>17.807700000000001</v>
      </c>
      <c r="Q17" s="66">
        <f t="shared" si="7"/>
        <v>9</v>
      </c>
      <c r="R17" s="65">
        <f>VLOOKUP($A17,'Return Data'!$B$7:$R$2843,16,0)</f>
        <v>19.174800000000001</v>
      </c>
      <c r="S17" s="67">
        <f t="shared" si="5"/>
        <v>14</v>
      </c>
    </row>
    <row r="18" spans="1:19" x14ac:dyDescent="0.3">
      <c r="A18" s="63" t="s">
        <v>173</v>
      </c>
      <c r="B18" s="64">
        <f>VLOOKUP($A18,'Return Data'!$B$7:$R$2843,3,0)</f>
        <v>44452</v>
      </c>
      <c r="C18" s="65">
        <f>VLOOKUP($A18,'Return Data'!$B$7:$R$2843,4,0)</f>
        <v>77.790000000000006</v>
      </c>
      <c r="D18" s="65">
        <f>VLOOKUP($A18,'Return Data'!$B$7:$R$2843,10,0)</f>
        <v>11.5589</v>
      </c>
      <c r="E18" s="66">
        <f t="shared" si="0"/>
        <v>29</v>
      </c>
      <c r="F18" s="65">
        <f>VLOOKUP($A18,'Return Data'!$B$7:$R$2843,11,0)</f>
        <v>16.9071</v>
      </c>
      <c r="G18" s="66">
        <f t="shared" si="1"/>
        <v>49</v>
      </c>
      <c r="H18" s="65">
        <f>VLOOKUP($A18,'Return Data'!$B$7:$R$2843,12,0)</f>
        <v>34.305900000000001</v>
      </c>
      <c r="I18" s="66">
        <f t="shared" si="2"/>
        <v>40</v>
      </c>
      <c r="J18" s="65">
        <f>VLOOKUP($A18,'Return Data'!$B$7:$R$2843,13,0)</f>
        <v>55.517800000000001</v>
      </c>
      <c r="K18" s="66">
        <f t="shared" si="3"/>
        <v>45</v>
      </c>
      <c r="L18" s="65">
        <f>VLOOKUP($A18,'Return Data'!$B$7:$R$2843,17,0)</f>
        <v>27.700900000000001</v>
      </c>
      <c r="M18" s="66">
        <f t="shared" si="4"/>
        <v>39</v>
      </c>
      <c r="N18" s="65">
        <f>VLOOKUP($A18,'Return Data'!$B$7:$R$2843,14,0)</f>
        <v>16.9023</v>
      </c>
      <c r="O18" s="66">
        <f t="shared" si="6"/>
        <v>23</v>
      </c>
      <c r="P18" s="65">
        <f>VLOOKUP($A18,'Return Data'!$B$7:$R$2843,15,0)</f>
        <v>14.767099999999999</v>
      </c>
      <c r="Q18" s="66">
        <f t="shared" si="7"/>
        <v>23</v>
      </c>
      <c r="R18" s="65">
        <f>VLOOKUP($A18,'Return Data'!$B$7:$R$2843,16,0)</f>
        <v>15.844099999999999</v>
      </c>
      <c r="S18" s="67">
        <f t="shared" si="5"/>
        <v>37</v>
      </c>
    </row>
    <row r="19" spans="1:19" x14ac:dyDescent="0.3">
      <c r="A19" s="63" t="s">
        <v>175</v>
      </c>
      <c r="B19" s="64">
        <f>VLOOKUP($A19,'Return Data'!$B$7:$R$2843,3,0)</f>
        <v>44452</v>
      </c>
      <c r="C19" s="65">
        <f>VLOOKUP($A19,'Return Data'!$B$7:$R$2843,4,0)</f>
        <v>898.12900000000002</v>
      </c>
      <c r="D19" s="65">
        <f>VLOOKUP($A19,'Return Data'!$B$7:$R$2843,10,0)</f>
        <v>7.0589000000000004</v>
      </c>
      <c r="E19" s="66">
        <f t="shared" si="0"/>
        <v>54</v>
      </c>
      <c r="F19" s="65">
        <f>VLOOKUP($A19,'Return Data'!$B$7:$R$2843,11,0)</f>
        <v>15.338900000000001</v>
      </c>
      <c r="G19" s="66">
        <f t="shared" si="1"/>
        <v>54</v>
      </c>
      <c r="H19" s="65">
        <f>VLOOKUP($A19,'Return Data'!$B$7:$R$2843,12,0)</f>
        <v>34.688400000000001</v>
      </c>
      <c r="I19" s="66">
        <f t="shared" si="2"/>
        <v>37</v>
      </c>
      <c r="J19" s="65">
        <f>VLOOKUP($A19,'Return Data'!$B$7:$R$2843,13,0)</f>
        <v>65.854500000000002</v>
      </c>
      <c r="K19" s="66">
        <f t="shared" si="3"/>
        <v>21</v>
      </c>
      <c r="L19" s="65">
        <f>VLOOKUP($A19,'Return Data'!$B$7:$R$2843,17,0)</f>
        <v>25.010200000000001</v>
      </c>
      <c r="M19" s="66">
        <f t="shared" si="4"/>
        <v>51</v>
      </c>
      <c r="N19" s="65">
        <f>VLOOKUP($A19,'Return Data'!$B$7:$R$2843,14,0)</f>
        <v>14.4755</v>
      </c>
      <c r="O19" s="66">
        <f t="shared" si="6"/>
        <v>40</v>
      </c>
      <c r="P19" s="65">
        <f>VLOOKUP($A19,'Return Data'!$B$7:$R$2843,15,0)</f>
        <v>13.287699999999999</v>
      </c>
      <c r="Q19" s="66">
        <f t="shared" si="7"/>
        <v>30</v>
      </c>
      <c r="R19" s="65">
        <f>VLOOKUP($A19,'Return Data'!$B$7:$R$2843,16,0)</f>
        <v>16.225300000000001</v>
      </c>
      <c r="S19" s="67">
        <f t="shared" si="5"/>
        <v>33</v>
      </c>
    </row>
    <row r="20" spans="1:19" x14ac:dyDescent="0.3">
      <c r="A20" s="63" t="s">
        <v>176</v>
      </c>
      <c r="B20" s="64">
        <f>VLOOKUP($A20,'Return Data'!$B$7:$R$2843,3,0)</f>
        <v>44452</v>
      </c>
      <c r="C20" s="65">
        <f>VLOOKUP($A20,'Return Data'!$B$7:$R$2843,4,0)</f>
        <v>577.41099999999994</v>
      </c>
      <c r="D20" s="65">
        <f>VLOOKUP($A20,'Return Data'!$B$7:$R$2843,10,0)</f>
        <v>8.6946999999999992</v>
      </c>
      <c r="E20" s="66">
        <f t="shared" si="0"/>
        <v>49</v>
      </c>
      <c r="F20" s="65">
        <f>VLOOKUP($A20,'Return Data'!$B$7:$R$2843,11,0)</f>
        <v>17.447800000000001</v>
      </c>
      <c r="G20" s="66">
        <f t="shared" si="1"/>
        <v>44</v>
      </c>
      <c r="H20" s="65">
        <f>VLOOKUP($A20,'Return Data'!$B$7:$R$2843,12,0)</f>
        <v>36.464399999999998</v>
      </c>
      <c r="I20" s="66">
        <f t="shared" si="2"/>
        <v>29</v>
      </c>
      <c r="J20" s="65">
        <f>VLOOKUP($A20,'Return Data'!$B$7:$R$2843,13,0)</f>
        <v>60.589100000000002</v>
      </c>
      <c r="K20" s="66">
        <f t="shared" si="3"/>
        <v>35</v>
      </c>
      <c r="L20" s="65">
        <f>VLOOKUP($A20,'Return Data'!$B$7:$R$2843,17,0)</f>
        <v>27.0123</v>
      </c>
      <c r="M20" s="66">
        <f t="shared" si="4"/>
        <v>44</v>
      </c>
      <c r="N20" s="65">
        <f>VLOOKUP($A20,'Return Data'!$B$7:$R$2843,14,0)</f>
        <v>16.5138</v>
      </c>
      <c r="O20" s="66">
        <f t="shared" si="6"/>
        <v>24</v>
      </c>
      <c r="P20" s="65">
        <f>VLOOKUP($A20,'Return Data'!$B$7:$R$2843,15,0)</f>
        <v>16.259899999999998</v>
      </c>
      <c r="Q20" s="66">
        <f t="shared" si="7"/>
        <v>15</v>
      </c>
      <c r="R20" s="65">
        <f>VLOOKUP($A20,'Return Data'!$B$7:$R$2843,16,0)</f>
        <v>17.034199999999998</v>
      </c>
      <c r="S20" s="67">
        <f t="shared" si="5"/>
        <v>25</v>
      </c>
    </row>
    <row r="21" spans="1:19" x14ac:dyDescent="0.3">
      <c r="A21" s="63" t="s">
        <v>177</v>
      </c>
      <c r="B21" s="64">
        <f>VLOOKUP($A21,'Return Data'!$B$7:$R$2843,3,0)</f>
        <v>44452</v>
      </c>
      <c r="C21" s="65">
        <f>VLOOKUP($A21,'Return Data'!$B$7:$R$2843,4,0)</f>
        <v>758.06200000000001</v>
      </c>
      <c r="D21" s="65">
        <f>VLOOKUP($A21,'Return Data'!$B$7:$R$2843,10,0)</f>
        <v>12.725300000000001</v>
      </c>
      <c r="E21" s="66">
        <f t="shared" si="0"/>
        <v>20</v>
      </c>
      <c r="F21" s="65">
        <f>VLOOKUP($A21,'Return Data'!$B$7:$R$2843,11,0)</f>
        <v>20.679400000000001</v>
      </c>
      <c r="G21" s="66">
        <f t="shared" si="1"/>
        <v>24</v>
      </c>
      <c r="H21" s="65">
        <f>VLOOKUP($A21,'Return Data'!$B$7:$R$2843,12,0)</f>
        <v>36.469200000000001</v>
      </c>
      <c r="I21" s="66">
        <f t="shared" si="2"/>
        <v>28</v>
      </c>
      <c r="J21" s="65">
        <f>VLOOKUP($A21,'Return Data'!$B$7:$R$2843,13,0)</f>
        <v>55.402700000000003</v>
      </c>
      <c r="K21" s="66">
        <f t="shared" si="3"/>
        <v>46</v>
      </c>
      <c r="L21" s="65">
        <f>VLOOKUP($A21,'Return Data'!$B$7:$R$2843,17,0)</f>
        <v>22.1236</v>
      </c>
      <c r="M21" s="66">
        <f t="shared" si="4"/>
        <v>58</v>
      </c>
      <c r="N21" s="65">
        <f>VLOOKUP($A21,'Return Data'!$B$7:$R$2843,14,0)</f>
        <v>11.6229</v>
      </c>
      <c r="O21" s="66">
        <f t="shared" si="6"/>
        <v>48</v>
      </c>
      <c r="P21" s="65">
        <f>VLOOKUP($A21,'Return Data'!$B$7:$R$2843,15,0)</f>
        <v>12.332800000000001</v>
      </c>
      <c r="Q21" s="66">
        <f t="shared" si="7"/>
        <v>35</v>
      </c>
      <c r="R21" s="65">
        <f>VLOOKUP($A21,'Return Data'!$B$7:$R$2843,16,0)</f>
        <v>13.9062</v>
      </c>
      <c r="S21" s="67">
        <f t="shared" si="5"/>
        <v>50</v>
      </c>
    </row>
    <row r="22" spans="1:19" x14ac:dyDescent="0.3">
      <c r="A22" s="63" t="s">
        <v>178</v>
      </c>
      <c r="B22" s="64">
        <f>VLOOKUP($A22,'Return Data'!$B$7:$R$2843,3,0)</f>
        <v>44452</v>
      </c>
      <c r="C22" s="65">
        <f>VLOOKUP($A22,'Return Data'!$B$7:$R$2843,4,0)</f>
        <v>59.445700000000002</v>
      </c>
      <c r="D22" s="65">
        <f>VLOOKUP($A22,'Return Data'!$B$7:$R$2843,10,0)</f>
        <v>11.889799999999999</v>
      </c>
      <c r="E22" s="66">
        <f t="shared" si="0"/>
        <v>24</v>
      </c>
      <c r="F22" s="65">
        <f>VLOOKUP($A22,'Return Data'!$B$7:$R$2843,11,0)</f>
        <v>18.677800000000001</v>
      </c>
      <c r="G22" s="66">
        <f t="shared" si="1"/>
        <v>37</v>
      </c>
      <c r="H22" s="65">
        <f>VLOOKUP($A22,'Return Data'!$B$7:$R$2843,12,0)</f>
        <v>33.816499999999998</v>
      </c>
      <c r="I22" s="66">
        <f t="shared" si="2"/>
        <v>43</v>
      </c>
      <c r="J22" s="65">
        <f>VLOOKUP($A22,'Return Data'!$B$7:$R$2843,13,0)</f>
        <v>57.775100000000002</v>
      </c>
      <c r="K22" s="66">
        <f t="shared" si="3"/>
        <v>40</v>
      </c>
      <c r="L22" s="65">
        <f>VLOOKUP($A22,'Return Data'!$B$7:$R$2843,17,0)</f>
        <v>27.0611</v>
      </c>
      <c r="M22" s="66">
        <f t="shared" si="4"/>
        <v>43</v>
      </c>
      <c r="N22" s="65">
        <f>VLOOKUP($A22,'Return Data'!$B$7:$R$2843,14,0)</f>
        <v>15.882099999999999</v>
      </c>
      <c r="O22" s="66">
        <f t="shared" si="6"/>
        <v>34</v>
      </c>
      <c r="P22" s="65">
        <f>VLOOKUP($A22,'Return Data'!$B$7:$R$2843,15,0)</f>
        <v>14.303100000000001</v>
      </c>
      <c r="Q22" s="66">
        <f t="shared" si="7"/>
        <v>26</v>
      </c>
      <c r="R22" s="65">
        <f>VLOOKUP($A22,'Return Data'!$B$7:$R$2843,16,0)</f>
        <v>15.499499999999999</v>
      </c>
      <c r="S22" s="67">
        <f t="shared" si="5"/>
        <v>41</v>
      </c>
    </row>
    <row r="23" spans="1:19" x14ac:dyDescent="0.3">
      <c r="A23" s="63" t="s">
        <v>179</v>
      </c>
      <c r="B23" s="64">
        <f>VLOOKUP($A23,'Return Data'!$B$7:$R$2843,3,0)</f>
        <v>44452</v>
      </c>
      <c r="C23" s="65">
        <f>VLOOKUP($A23,'Return Data'!$B$7:$R$2843,4,0)</f>
        <v>632.92999999999995</v>
      </c>
      <c r="D23" s="65">
        <f>VLOOKUP($A23,'Return Data'!$B$7:$R$2843,10,0)</f>
        <v>11.610200000000001</v>
      </c>
      <c r="E23" s="66">
        <f t="shared" si="0"/>
        <v>28</v>
      </c>
      <c r="F23" s="65">
        <f>VLOOKUP($A23,'Return Data'!$B$7:$R$2843,11,0)</f>
        <v>18.6907</v>
      </c>
      <c r="G23" s="66">
        <f t="shared" si="1"/>
        <v>36</v>
      </c>
      <c r="H23" s="65">
        <f>VLOOKUP($A23,'Return Data'!$B$7:$R$2843,12,0)</f>
        <v>36.1111</v>
      </c>
      <c r="I23" s="66">
        <f t="shared" si="2"/>
        <v>33</v>
      </c>
      <c r="J23" s="65">
        <f>VLOOKUP($A23,'Return Data'!$B$7:$R$2843,13,0)</f>
        <v>62.908000000000001</v>
      </c>
      <c r="K23" s="66">
        <f t="shared" si="3"/>
        <v>31</v>
      </c>
      <c r="L23" s="65">
        <f>VLOOKUP($A23,'Return Data'!$B$7:$R$2843,17,0)</f>
        <v>28.5044</v>
      </c>
      <c r="M23" s="66">
        <f t="shared" si="4"/>
        <v>37</v>
      </c>
      <c r="N23" s="65">
        <f>VLOOKUP($A23,'Return Data'!$B$7:$R$2843,14,0)</f>
        <v>16.222000000000001</v>
      </c>
      <c r="O23" s="66">
        <f t="shared" si="6"/>
        <v>28</v>
      </c>
      <c r="P23" s="65">
        <f>VLOOKUP($A23,'Return Data'!$B$7:$R$2843,15,0)</f>
        <v>15.1737</v>
      </c>
      <c r="Q23" s="66">
        <f t="shared" si="7"/>
        <v>20</v>
      </c>
      <c r="R23" s="65">
        <f>VLOOKUP($A23,'Return Data'!$B$7:$R$2843,16,0)</f>
        <v>17.195900000000002</v>
      </c>
      <c r="S23" s="67">
        <f t="shared" si="5"/>
        <v>23</v>
      </c>
    </row>
    <row r="24" spans="1:19" x14ac:dyDescent="0.3">
      <c r="A24" s="63" t="s">
        <v>180</v>
      </c>
      <c r="B24" s="64">
        <f>VLOOKUP($A24,'Return Data'!$B$7:$R$2843,3,0)</f>
        <v>44452</v>
      </c>
      <c r="C24" s="65">
        <f>VLOOKUP($A24,'Return Data'!$B$7:$R$2843,4,0)</f>
        <v>15.62</v>
      </c>
      <c r="D24" s="65">
        <f>VLOOKUP($A24,'Return Data'!$B$7:$R$2843,10,0)</f>
        <v>6.1863000000000001</v>
      </c>
      <c r="E24" s="66">
        <f t="shared" si="0"/>
        <v>56</v>
      </c>
      <c r="F24" s="65">
        <f>VLOOKUP($A24,'Return Data'!$B$7:$R$2843,11,0)</f>
        <v>12.3741</v>
      </c>
      <c r="G24" s="66">
        <f t="shared" si="1"/>
        <v>60</v>
      </c>
      <c r="H24" s="65">
        <f>VLOOKUP($A24,'Return Data'!$B$7:$R$2843,12,0)</f>
        <v>25.3612</v>
      </c>
      <c r="I24" s="66">
        <f t="shared" si="2"/>
        <v>59</v>
      </c>
      <c r="J24" s="65">
        <f>VLOOKUP($A24,'Return Data'!$B$7:$R$2843,13,0)</f>
        <v>48.338099999999997</v>
      </c>
      <c r="K24" s="66">
        <f t="shared" si="3"/>
        <v>57</v>
      </c>
      <c r="L24" s="65">
        <f>VLOOKUP($A24,'Return Data'!$B$7:$R$2843,17,0)</f>
        <v>22.460100000000001</v>
      </c>
      <c r="M24" s="66">
        <f t="shared" si="4"/>
        <v>57</v>
      </c>
      <c r="N24" s="65"/>
      <c r="O24" s="66"/>
      <c r="P24" s="65"/>
      <c r="Q24" s="66"/>
      <c r="R24" s="65">
        <f>VLOOKUP($A24,'Return Data'!$B$7:$R$2843,16,0)</f>
        <v>13.674799999999999</v>
      </c>
      <c r="S24" s="67">
        <f t="shared" si="5"/>
        <v>52</v>
      </c>
    </row>
    <row r="25" spans="1:19" x14ac:dyDescent="0.3">
      <c r="A25" s="63" t="s">
        <v>181</v>
      </c>
      <c r="B25" s="64">
        <f>VLOOKUP($A25,'Return Data'!$B$7:$R$2843,3,0)</f>
        <v>44452</v>
      </c>
      <c r="C25" s="65">
        <f>VLOOKUP($A25,'Return Data'!$B$7:$R$2843,4,0)</f>
        <v>41.84</v>
      </c>
      <c r="D25" s="65">
        <f>VLOOKUP($A25,'Return Data'!$B$7:$R$2843,10,0)</f>
        <v>11.632899999999999</v>
      </c>
      <c r="E25" s="66">
        <f t="shared" si="0"/>
        <v>27</v>
      </c>
      <c r="F25" s="65">
        <f>VLOOKUP($A25,'Return Data'!$B$7:$R$2843,11,0)</f>
        <v>17.726500000000001</v>
      </c>
      <c r="G25" s="66">
        <f t="shared" si="1"/>
        <v>42</v>
      </c>
      <c r="H25" s="65">
        <f>VLOOKUP($A25,'Return Data'!$B$7:$R$2843,12,0)</f>
        <v>30.261500000000002</v>
      </c>
      <c r="I25" s="66">
        <f t="shared" si="2"/>
        <v>54</v>
      </c>
      <c r="J25" s="65">
        <f>VLOOKUP($A25,'Return Data'!$B$7:$R$2843,13,0)</f>
        <v>53.091799999999999</v>
      </c>
      <c r="K25" s="66">
        <f t="shared" si="3"/>
        <v>53</v>
      </c>
      <c r="L25" s="65">
        <f>VLOOKUP($A25,'Return Data'!$B$7:$R$2843,17,0)</f>
        <v>24.103000000000002</v>
      </c>
      <c r="M25" s="66">
        <f t="shared" si="4"/>
        <v>54</v>
      </c>
      <c r="N25" s="65">
        <f>VLOOKUP($A25,'Return Data'!$B$7:$R$2843,14,0)</f>
        <v>12.8161</v>
      </c>
      <c r="O25" s="66">
        <f>RANK(N25,N$8:N$71,0)</f>
        <v>46</v>
      </c>
      <c r="P25" s="65">
        <f>VLOOKUP($A25,'Return Data'!$B$7:$R$2843,15,0)</f>
        <v>13.4978</v>
      </c>
      <c r="Q25" s="66">
        <f>RANK(P25,P$8:P$71,0)</f>
        <v>29</v>
      </c>
      <c r="R25" s="65">
        <f>VLOOKUP($A25,'Return Data'!$B$7:$R$2843,16,0)</f>
        <v>19.554600000000001</v>
      </c>
      <c r="S25" s="67">
        <f t="shared" si="5"/>
        <v>12</v>
      </c>
    </row>
    <row r="26" spans="1:19" x14ac:dyDescent="0.3">
      <c r="A26" s="63" t="s">
        <v>182</v>
      </c>
      <c r="B26" s="64">
        <f>VLOOKUP($A26,'Return Data'!$B$7:$R$2843,3,0)</f>
        <v>44452</v>
      </c>
      <c r="C26" s="65">
        <f>VLOOKUP($A26,'Return Data'!$B$7:$R$2843,4,0)</f>
        <v>101.66</v>
      </c>
      <c r="D26" s="65">
        <f>VLOOKUP($A26,'Return Data'!$B$7:$R$2843,10,0)</f>
        <v>8.2756000000000007</v>
      </c>
      <c r="E26" s="66">
        <f t="shared" si="0"/>
        <v>50</v>
      </c>
      <c r="F26" s="65">
        <f>VLOOKUP($A26,'Return Data'!$B$7:$R$2843,11,0)</f>
        <v>21.153600000000001</v>
      </c>
      <c r="G26" s="66">
        <f t="shared" si="1"/>
        <v>22</v>
      </c>
      <c r="H26" s="65">
        <f>VLOOKUP($A26,'Return Data'!$B$7:$R$2843,12,0)</f>
        <v>46.210299999999997</v>
      </c>
      <c r="I26" s="66">
        <f t="shared" si="2"/>
        <v>13</v>
      </c>
      <c r="J26" s="65">
        <f>VLOOKUP($A26,'Return Data'!$B$7:$R$2843,13,0)</f>
        <v>75.275899999999993</v>
      </c>
      <c r="K26" s="66">
        <f t="shared" si="3"/>
        <v>12</v>
      </c>
      <c r="L26" s="65">
        <f>VLOOKUP($A26,'Return Data'!$B$7:$R$2843,17,0)</f>
        <v>34.716299999999997</v>
      </c>
      <c r="M26" s="66">
        <f t="shared" si="4"/>
        <v>18</v>
      </c>
      <c r="N26" s="65">
        <f>VLOOKUP($A26,'Return Data'!$B$7:$R$2843,14,0)</f>
        <v>18.4269</v>
      </c>
      <c r="O26" s="66">
        <f>RANK(N26,N$8:N$71,0)</f>
        <v>17</v>
      </c>
      <c r="P26" s="65">
        <f>VLOOKUP($A26,'Return Data'!$B$7:$R$2843,15,0)</f>
        <v>18.5519</v>
      </c>
      <c r="Q26" s="66">
        <f>RANK(P26,P$8:P$71,0)</f>
        <v>6</v>
      </c>
      <c r="R26" s="65">
        <f>VLOOKUP($A26,'Return Data'!$B$7:$R$2843,16,0)</f>
        <v>19.033100000000001</v>
      </c>
      <c r="S26" s="67">
        <f t="shared" si="5"/>
        <v>15</v>
      </c>
    </row>
    <row r="27" spans="1:19" x14ac:dyDescent="0.3">
      <c r="A27" s="63" t="s">
        <v>183</v>
      </c>
      <c r="B27" s="64">
        <f>VLOOKUP($A27,'Return Data'!$B$7:$R$2843,3,0)</f>
        <v>44452</v>
      </c>
      <c r="C27" s="65">
        <f>VLOOKUP($A27,'Return Data'!$B$7:$R$2843,4,0)</f>
        <v>14.17</v>
      </c>
      <c r="D27" s="65">
        <f>VLOOKUP($A27,'Return Data'!$B$7:$R$2843,10,0)</f>
        <v>9</v>
      </c>
      <c r="E27" s="66">
        <f t="shared" si="0"/>
        <v>48</v>
      </c>
      <c r="F27" s="65">
        <f>VLOOKUP($A27,'Return Data'!$B$7:$R$2843,11,0)</f>
        <v>14.829800000000001</v>
      </c>
      <c r="G27" s="66">
        <f t="shared" si="1"/>
        <v>57</v>
      </c>
      <c r="H27" s="65">
        <f>VLOOKUP($A27,'Return Data'!$B$7:$R$2843,12,0)</f>
        <v>25.398199999999999</v>
      </c>
      <c r="I27" s="66">
        <f t="shared" si="2"/>
        <v>58</v>
      </c>
      <c r="J27" s="65">
        <f>VLOOKUP($A27,'Return Data'!$B$7:$R$2843,13,0)</f>
        <v>46.535699999999999</v>
      </c>
      <c r="K27" s="66">
        <f t="shared" si="3"/>
        <v>58</v>
      </c>
      <c r="L27" s="65">
        <f>VLOOKUP($A27,'Return Data'!$B$7:$R$2843,17,0)</f>
        <v>22.6785</v>
      </c>
      <c r="M27" s="66">
        <f t="shared" si="4"/>
        <v>56</v>
      </c>
      <c r="N27" s="65"/>
      <c r="O27" s="66"/>
      <c r="P27" s="65"/>
      <c r="Q27" s="66"/>
      <c r="R27" s="65">
        <f>VLOOKUP($A27,'Return Data'!$B$7:$R$2843,16,0)</f>
        <v>9.8436000000000003</v>
      </c>
      <c r="S27" s="67">
        <f t="shared" si="5"/>
        <v>62</v>
      </c>
    </row>
    <row r="28" spans="1:19" x14ac:dyDescent="0.3">
      <c r="A28" s="63" t="s">
        <v>184</v>
      </c>
      <c r="B28" s="64">
        <f>VLOOKUP($A28,'Return Data'!$B$7:$R$2843,3,0)</f>
        <v>44452</v>
      </c>
      <c r="C28" s="65">
        <f>VLOOKUP($A28,'Return Data'!$B$7:$R$2843,4,0)</f>
        <v>92.09</v>
      </c>
      <c r="D28" s="65">
        <f>VLOOKUP($A28,'Return Data'!$B$7:$R$2843,10,0)</f>
        <v>9.9845000000000006</v>
      </c>
      <c r="E28" s="66">
        <f t="shared" si="0"/>
        <v>39</v>
      </c>
      <c r="F28" s="65">
        <f>VLOOKUP($A28,'Return Data'!$B$7:$R$2843,11,0)</f>
        <v>18.4894</v>
      </c>
      <c r="G28" s="66">
        <f t="shared" si="1"/>
        <v>40</v>
      </c>
      <c r="H28" s="65">
        <f>VLOOKUP($A28,'Return Data'!$B$7:$R$2843,12,0)</f>
        <v>34.595100000000002</v>
      </c>
      <c r="I28" s="66">
        <f t="shared" si="2"/>
        <v>38</v>
      </c>
      <c r="J28" s="65">
        <f>VLOOKUP($A28,'Return Data'!$B$7:$R$2843,13,0)</f>
        <v>55.820599999999999</v>
      </c>
      <c r="K28" s="66">
        <f t="shared" si="3"/>
        <v>43</v>
      </c>
      <c r="L28" s="65">
        <f>VLOOKUP($A28,'Return Data'!$B$7:$R$2843,17,0)</f>
        <v>31.125399999999999</v>
      </c>
      <c r="M28" s="66">
        <f t="shared" si="4"/>
        <v>27</v>
      </c>
      <c r="N28" s="65">
        <f>VLOOKUP($A28,'Return Data'!$B$7:$R$2843,14,0)</f>
        <v>17.7195</v>
      </c>
      <c r="O28" s="66">
        <f>RANK(N28,N$8:N$71,0)</f>
        <v>21</v>
      </c>
      <c r="P28" s="65">
        <f>VLOOKUP($A28,'Return Data'!$B$7:$R$2843,15,0)</f>
        <v>17.620899999999999</v>
      </c>
      <c r="Q28" s="66">
        <f>RANK(P28,P$8:P$71,0)</f>
        <v>10</v>
      </c>
      <c r="R28" s="65">
        <f>VLOOKUP($A28,'Return Data'!$B$7:$R$2843,16,0)</f>
        <v>19.356100000000001</v>
      </c>
      <c r="S28" s="67">
        <f t="shared" si="5"/>
        <v>13</v>
      </c>
    </row>
    <row r="29" spans="1:19" x14ac:dyDescent="0.3">
      <c r="A29" s="63" t="s">
        <v>185</v>
      </c>
      <c r="B29" s="64">
        <f>VLOOKUP($A29,'Return Data'!$B$7:$R$2843,3,0)</f>
        <v>44452</v>
      </c>
      <c r="C29" s="65">
        <f>VLOOKUP($A29,'Return Data'!$B$7:$R$2843,4,0)</f>
        <v>15.547000000000001</v>
      </c>
      <c r="D29" s="65">
        <f>VLOOKUP($A29,'Return Data'!$B$7:$R$2843,10,0)</f>
        <v>3.8224999999999998</v>
      </c>
      <c r="E29" s="66">
        <f t="shared" si="0"/>
        <v>64</v>
      </c>
      <c r="F29" s="65">
        <f>VLOOKUP($A29,'Return Data'!$B$7:$R$2843,11,0)</f>
        <v>15.1067</v>
      </c>
      <c r="G29" s="66">
        <f t="shared" si="1"/>
        <v>55</v>
      </c>
      <c r="H29" s="65">
        <f>VLOOKUP($A29,'Return Data'!$B$7:$R$2843,12,0)</f>
        <v>31.750900000000001</v>
      </c>
      <c r="I29" s="66">
        <f t="shared" si="2"/>
        <v>50</v>
      </c>
      <c r="J29" s="65">
        <f>VLOOKUP($A29,'Return Data'!$B$7:$R$2843,13,0)</f>
        <v>53.735900000000001</v>
      </c>
      <c r="K29" s="66">
        <f t="shared" si="3"/>
        <v>51</v>
      </c>
      <c r="L29" s="65"/>
      <c r="M29" s="66"/>
      <c r="N29" s="65"/>
      <c r="O29" s="66"/>
      <c r="P29" s="65"/>
      <c r="Q29" s="66"/>
      <c r="R29" s="65">
        <f>VLOOKUP($A29,'Return Data'!$B$7:$R$2843,16,0)</f>
        <v>26.038799999999998</v>
      </c>
      <c r="S29" s="67">
        <f t="shared" si="5"/>
        <v>5</v>
      </c>
    </row>
    <row r="30" spans="1:19" x14ac:dyDescent="0.3">
      <c r="A30" s="63" t="s">
        <v>186</v>
      </c>
      <c r="B30" s="64">
        <f>VLOOKUP($A30,'Return Data'!$B$7:$R$2843,3,0)</f>
        <v>44452</v>
      </c>
      <c r="C30" s="65">
        <f>VLOOKUP($A30,'Return Data'!$B$7:$R$2843,4,0)</f>
        <v>30.8261</v>
      </c>
      <c r="D30" s="65">
        <f>VLOOKUP($A30,'Return Data'!$B$7:$R$2843,10,0)</f>
        <v>11.8817</v>
      </c>
      <c r="E30" s="66">
        <f t="shared" si="0"/>
        <v>25</v>
      </c>
      <c r="F30" s="65">
        <f>VLOOKUP($A30,'Return Data'!$B$7:$R$2843,11,0)</f>
        <v>18.707999999999998</v>
      </c>
      <c r="G30" s="66">
        <f t="shared" si="1"/>
        <v>35</v>
      </c>
      <c r="H30" s="65">
        <f>VLOOKUP($A30,'Return Data'!$B$7:$R$2843,12,0)</f>
        <v>34.894500000000001</v>
      </c>
      <c r="I30" s="66">
        <f t="shared" si="2"/>
        <v>35</v>
      </c>
      <c r="J30" s="65">
        <f>VLOOKUP($A30,'Return Data'!$B$7:$R$2843,13,0)</f>
        <v>63.1434</v>
      </c>
      <c r="K30" s="66">
        <f t="shared" si="3"/>
        <v>29</v>
      </c>
      <c r="L30" s="65">
        <f>VLOOKUP($A30,'Return Data'!$B$7:$R$2843,17,0)</f>
        <v>30.4679</v>
      </c>
      <c r="M30" s="66">
        <f t="shared" ref="M30:M38" si="8">RANK(L30,L$8:L$71,0)</f>
        <v>29</v>
      </c>
      <c r="N30" s="65">
        <f>VLOOKUP($A30,'Return Data'!$B$7:$R$2843,14,0)</f>
        <v>20.0349</v>
      </c>
      <c r="O30" s="66">
        <f t="shared" ref="O30:O38" si="9">RANK(N30,N$8:N$71,0)</f>
        <v>12</v>
      </c>
      <c r="P30" s="65">
        <f>VLOOKUP($A30,'Return Data'!$B$7:$R$2843,15,0)</f>
        <v>17.935600000000001</v>
      </c>
      <c r="Q30" s="66">
        <f>RANK(P30,P$8:P$71,0)</f>
        <v>8</v>
      </c>
      <c r="R30" s="65">
        <f>VLOOKUP($A30,'Return Data'!$B$7:$R$2843,16,0)</f>
        <v>18.2865</v>
      </c>
      <c r="S30" s="67">
        <f t="shared" si="5"/>
        <v>17</v>
      </c>
    </row>
    <row r="31" spans="1:19" x14ac:dyDescent="0.3">
      <c r="A31" s="63" t="s">
        <v>187</v>
      </c>
      <c r="B31" s="64">
        <f>VLOOKUP($A31,'Return Data'!$B$7:$R$2843,3,0)</f>
        <v>44452</v>
      </c>
      <c r="C31" s="65">
        <f>VLOOKUP($A31,'Return Data'!$B$7:$R$2843,4,0)</f>
        <v>78.822999999999993</v>
      </c>
      <c r="D31" s="65">
        <f>VLOOKUP($A31,'Return Data'!$B$7:$R$2843,10,0)</f>
        <v>10.2666</v>
      </c>
      <c r="E31" s="66">
        <f t="shared" si="0"/>
        <v>36</v>
      </c>
      <c r="F31" s="65">
        <f>VLOOKUP($A31,'Return Data'!$B$7:$R$2843,11,0)</f>
        <v>18.8507</v>
      </c>
      <c r="G31" s="66">
        <f t="shared" si="1"/>
        <v>33</v>
      </c>
      <c r="H31" s="65">
        <f>VLOOKUP($A31,'Return Data'!$B$7:$R$2843,12,0)</f>
        <v>36.2376</v>
      </c>
      <c r="I31" s="66">
        <f t="shared" si="2"/>
        <v>31</v>
      </c>
      <c r="J31" s="65">
        <f>VLOOKUP($A31,'Return Data'!$B$7:$R$2843,13,0)</f>
        <v>61.515900000000002</v>
      </c>
      <c r="K31" s="66">
        <f t="shared" si="3"/>
        <v>34</v>
      </c>
      <c r="L31" s="65">
        <f>VLOOKUP($A31,'Return Data'!$B$7:$R$2843,17,0)</f>
        <v>30.773299999999999</v>
      </c>
      <c r="M31" s="66">
        <f t="shared" si="8"/>
        <v>28</v>
      </c>
      <c r="N31" s="65">
        <f>VLOOKUP($A31,'Return Data'!$B$7:$R$2843,14,0)</f>
        <v>19.739699999999999</v>
      </c>
      <c r="O31" s="66">
        <f t="shared" si="9"/>
        <v>13</v>
      </c>
      <c r="P31" s="65">
        <f>VLOOKUP($A31,'Return Data'!$B$7:$R$2843,15,0)</f>
        <v>17.0992</v>
      </c>
      <c r="Q31" s="66">
        <f>RANK(P31,P$8:P$71,0)</f>
        <v>11</v>
      </c>
      <c r="R31" s="65">
        <f>VLOOKUP($A31,'Return Data'!$B$7:$R$2843,16,0)</f>
        <v>16.851199999999999</v>
      </c>
      <c r="S31" s="67">
        <f t="shared" si="5"/>
        <v>28</v>
      </c>
    </row>
    <row r="32" spans="1:19" x14ac:dyDescent="0.3">
      <c r="A32" s="63" t="s">
        <v>188</v>
      </c>
      <c r="B32" s="64">
        <f>VLOOKUP($A32,'Return Data'!$B$7:$R$2843,3,0)</f>
        <v>44452</v>
      </c>
      <c r="C32" s="65">
        <f>VLOOKUP($A32,'Return Data'!$B$7:$R$2843,4,0)</f>
        <v>84.953000000000003</v>
      </c>
      <c r="D32" s="65">
        <f>VLOOKUP($A32,'Return Data'!$B$7:$R$2843,10,0)</f>
        <v>10.309900000000001</v>
      </c>
      <c r="E32" s="66">
        <f t="shared" si="0"/>
        <v>35</v>
      </c>
      <c r="F32" s="65">
        <f>VLOOKUP($A32,'Return Data'!$B$7:$R$2843,11,0)</f>
        <v>18.579899999999999</v>
      </c>
      <c r="G32" s="66">
        <f t="shared" si="1"/>
        <v>39</v>
      </c>
      <c r="H32" s="65">
        <f>VLOOKUP($A32,'Return Data'!$B$7:$R$2843,12,0)</f>
        <v>31.773399999999999</v>
      </c>
      <c r="I32" s="66">
        <f t="shared" si="2"/>
        <v>49</v>
      </c>
      <c r="J32" s="65">
        <f>VLOOKUP($A32,'Return Data'!$B$7:$R$2843,13,0)</f>
        <v>53.727699999999999</v>
      </c>
      <c r="K32" s="66">
        <f t="shared" si="3"/>
        <v>52</v>
      </c>
      <c r="L32" s="65">
        <f>VLOOKUP($A32,'Return Data'!$B$7:$R$2843,17,0)</f>
        <v>26.640699999999999</v>
      </c>
      <c r="M32" s="66">
        <f t="shared" si="8"/>
        <v>45</v>
      </c>
      <c r="N32" s="65">
        <f>VLOOKUP($A32,'Return Data'!$B$7:$R$2843,14,0)</f>
        <v>13.377800000000001</v>
      </c>
      <c r="O32" s="66">
        <f t="shared" si="9"/>
        <v>43</v>
      </c>
      <c r="P32" s="65">
        <f>VLOOKUP($A32,'Return Data'!$B$7:$R$2843,15,0)</f>
        <v>14.6309</v>
      </c>
      <c r="Q32" s="66">
        <f>RANK(P32,P$8:P$71,0)</f>
        <v>24</v>
      </c>
      <c r="R32" s="65">
        <f>VLOOKUP($A32,'Return Data'!$B$7:$R$2843,16,0)</f>
        <v>15.822900000000001</v>
      </c>
      <c r="S32" s="67">
        <f t="shared" si="5"/>
        <v>38</v>
      </c>
    </row>
    <row r="33" spans="1:19" x14ac:dyDescent="0.3">
      <c r="A33" s="63" t="s">
        <v>189</v>
      </c>
      <c r="B33" s="64">
        <f>VLOOKUP($A33,'Return Data'!$B$7:$R$2843,3,0)</f>
        <v>44452</v>
      </c>
      <c r="C33" s="65">
        <f>VLOOKUP($A33,'Return Data'!$B$7:$R$2843,4,0)</f>
        <v>108.6987</v>
      </c>
      <c r="D33" s="65">
        <f>VLOOKUP($A33,'Return Data'!$B$7:$R$2843,10,0)</f>
        <v>13.0975</v>
      </c>
      <c r="E33" s="66">
        <f t="shared" si="0"/>
        <v>17</v>
      </c>
      <c r="F33" s="65">
        <f>VLOOKUP($A33,'Return Data'!$B$7:$R$2843,11,0)</f>
        <v>19.6753</v>
      </c>
      <c r="G33" s="66">
        <f t="shared" si="1"/>
        <v>29</v>
      </c>
      <c r="H33" s="65">
        <f>VLOOKUP($A33,'Return Data'!$B$7:$R$2843,12,0)</f>
        <v>30.701499999999999</v>
      </c>
      <c r="I33" s="66">
        <f t="shared" si="2"/>
        <v>53</v>
      </c>
      <c r="J33" s="65">
        <f>VLOOKUP($A33,'Return Data'!$B$7:$R$2843,13,0)</f>
        <v>54.715200000000003</v>
      </c>
      <c r="K33" s="66">
        <f t="shared" si="3"/>
        <v>48</v>
      </c>
      <c r="L33" s="65">
        <f>VLOOKUP($A33,'Return Data'!$B$7:$R$2843,17,0)</f>
        <v>24.415900000000001</v>
      </c>
      <c r="M33" s="66">
        <f t="shared" si="8"/>
        <v>52</v>
      </c>
      <c r="N33" s="65">
        <f>VLOOKUP($A33,'Return Data'!$B$7:$R$2843,14,0)</f>
        <v>16.093599999999999</v>
      </c>
      <c r="O33" s="66">
        <f t="shared" si="9"/>
        <v>30</v>
      </c>
      <c r="P33" s="65">
        <f>VLOOKUP($A33,'Return Data'!$B$7:$R$2843,15,0)</f>
        <v>15.203200000000001</v>
      </c>
      <c r="Q33" s="66">
        <f>RANK(P33,P$8:P$71,0)</f>
        <v>19</v>
      </c>
      <c r="R33" s="65">
        <f>VLOOKUP($A33,'Return Data'!$B$7:$R$2843,16,0)</f>
        <v>15.9407</v>
      </c>
      <c r="S33" s="67">
        <f t="shared" si="5"/>
        <v>36</v>
      </c>
    </row>
    <row r="34" spans="1:19" x14ac:dyDescent="0.3">
      <c r="A34" s="63" t="s">
        <v>434</v>
      </c>
      <c r="B34" s="64">
        <f>VLOOKUP($A34,'Return Data'!$B$7:$R$2843,3,0)</f>
        <v>44452</v>
      </c>
      <c r="C34" s="65">
        <f>VLOOKUP($A34,'Return Data'!$B$7:$R$2843,4,0)</f>
        <v>20.352499999999999</v>
      </c>
      <c r="D34" s="65">
        <f>VLOOKUP($A34,'Return Data'!$B$7:$R$2843,10,0)</f>
        <v>12.7644</v>
      </c>
      <c r="E34" s="66">
        <f t="shared" si="0"/>
        <v>19</v>
      </c>
      <c r="F34" s="65">
        <f>VLOOKUP($A34,'Return Data'!$B$7:$R$2843,11,0)</f>
        <v>22.271799999999999</v>
      </c>
      <c r="G34" s="66">
        <f t="shared" si="1"/>
        <v>17</v>
      </c>
      <c r="H34" s="65">
        <f>VLOOKUP($A34,'Return Data'!$B$7:$R$2843,12,0)</f>
        <v>44.128300000000003</v>
      </c>
      <c r="I34" s="66">
        <f t="shared" si="2"/>
        <v>14</v>
      </c>
      <c r="J34" s="65">
        <f>VLOOKUP($A34,'Return Data'!$B$7:$R$2843,13,0)</f>
        <v>67.959599999999995</v>
      </c>
      <c r="K34" s="66">
        <f t="shared" si="3"/>
        <v>17</v>
      </c>
      <c r="L34" s="65">
        <f>VLOOKUP($A34,'Return Data'!$B$7:$R$2843,17,0)</f>
        <v>32.355800000000002</v>
      </c>
      <c r="M34" s="66">
        <f t="shared" si="8"/>
        <v>23</v>
      </c>
      <c r="N34" s="65">
        <f>VLOOKUP($A34,'Return Data'!$B$7:$R$2843,14,0)</f>
        <v>18.076000000000001</v>
      </c>
      <c r="O34" s="66">
        <f t="shared" si="9"/>
        <v>19</v>
      </c>
      <c r="P34" s="65"/>
      <c r="Q34" s="66"/>
      <c r="R34" s="65">
        <f>VLOOKUP($A34,'Return Data'!$B$7:$R$2843,16,0)</f>
        <v>15.583399999999999</v>
      </c>
      <c r="S34" s="67">
        <f t="shared" si="5"/>
        <v>39</v>
      </c>
    </row>
    <row r="35" spans="1:19" x14ac:dyDescent="0.3">
      <c r="A35" s="63" t="s">
        <v>191</v>
      </c>
      <c r="B35" s="64">
        <f>VLOOKUP($A35,'Return Data'!$B$7:$R$2843,3,0)</f>
        <v>44452</v>
      </c>
      <c r="C35" s="65">
        <f>VLOOKUP($A35,'Return Data'!$B$7:$R$2843,4,0)</f>
        <v>33.682000000000002</v>
      </c>
      <c r="D35" s="65">
        <f>VLOOKUP($A35,'Return Data'!$B$7:$R$2843,10,0)</f>
        <v>11.470700000000001</v>
      </c>
      <c r="E35" s="66">
        <f t="shared" si="0"/>
        <v>31</v>
      </c>
      <c r="F35" s="65">
        <f>VLOOKUP($A35,'Return Data'!$B$7:$R$2843,11,0)</f>
        <v>20.194099999999999</v>
      </c>
      <c r="G35" s="66">
        <f t="shared" si="1"/>
        <v>27</v>
      </c>
      <c r="H35" s="65">
        <f>VLOOKUP($A35,'Return Data'!$B$7:$R$2843,12,0)</f>
        <v>39.487299999999998</v>
      </c>
      <c r="I35" s="66">
        <f t="shared" si="2"/>
        <v>21</v>
      </c>
      <c r="J35" s="65">
        <f>VLOOKUP($A35,'Return Data'!$B$7:$R$2843,13,0)</f>
        <v>66.224199999999996</v>
      </c>
      <c r="K35" s="66">
        <f t="shared" si="3"/>
        <v>20</v>
      </c>
      <c r="L35" s="65">
        <f>VLOOKUP($A35,'Return Data'!$B$7:$R$2843,17,0)</f>
        <v>36.026499999999999</v>
      </c>
      <c r="M35" s="66">
        <f t="shared" si="8"/>
        <v>17</v>
      </c>
      <c r="N35" s="65">
        <f>VLOOKUP($A35,'Return Data'!$B$7:$R$2843,14,0)</f>
        <v>23.869299999999999</v>
      </c>
      <c r="O35" s="66">
        <f t="shared" si="9"/>
        <v>5</v>
      </c>
      <c r="P35" s="65"/>
      <c r="Q35" s="66"/>
      <c r="R35" s="65">
        <f>VLOOKUP($A35,'Return Data'!$B$7:$R$2843,16,0)</f>
        <v>23.675000000000001</v>
      </c>
      <c r="S35" s="67">
        <f t="shared" si="5"/>
        <v>6</v>
      </c>
    </row>
    <row r="36" spans="1:19" x14ac:dyDescent="0.3">
      <c r="A36" s="63" t="s">
        <v>192</v>
      </c>
      <c r="B36" s="64">
        <f>VLOOKUP($A36,'Return Data'!$B$7:$R$2843,3,0)</f>
        <v>44452</v>
      </c>
      <c r="C36" s="65">
        <f>VLOOKUP($A36,'Return Data'!$B$7:$R$2843,4,0)</f>
        <v>30.0334</v>
      </c>
      <c r="D36" s="65">
        <f>VLOOKUP($A36,'Return Data'!$B$7:$R$2843,10,0)</f>
        <v>14.1061</v>
      </c>
      <c r="E36" s="66">
        <f t="shared" si="0"/>
        <v>13</v>
      </c>
      <c r="F36" s="65">
        <f>VLOOKUP($A36,'Return Data'!$B$7:$R$2843,11,0)</f>
        <v>23.4129</v>
      </c>
      <c r="G36" s="66">
        <f t="shared" si="1"/>
        <v>14</v>
      </c>
      <c r="H36" s="65">
        <f>VLOOKUP($A36,'Return Data'!$B$7:$R$2843,12,0)</f>
        <v>41.754600000000003</v>
      </c>
      <c r="I36" s="66">
        <f t="shared" si="2"/>
        <v>17</v>
      </c>
      <c r="J36" s="65">
        <f>VLOOKUP($A36,'Return Data'!$B$7:$R$2843,13,0)</f>
        <v>68.9529</v>
      </c>
      <c r="K36" s="66">
        <f t="shared" si="3"/>
        <v>15</v>
      </c>
      <c r="L36" s="65">
        <f>VLOOKUP($A36,'Return Data'!$B$7:$R$2843,17,0)</f>
        <v>30.0562</v>
      </c>
      <c r="M36" s="66">
        <f t="shared" si="8"/>
        <v>30</v>
      </c>
      <c r="N36" s="65">
        <f>VLOOKUP($A36,'Return Data'!$B$7:$R$2843,14,0)</f>
        <v>17.246099999999998</v>
      </c>
      <c r="O36" s="66">
        <f t="shared" si="9"/>
        <v>22</v>
      </c>
      <c r="P36" s="65">
        <f>VLOOKUP($A36,'Return Data'!$B$7:$R$2843,15,0)</f>
        <v>17.979800000000001</v>
      </c>
      <c r="Q36" s="66">
        <f>RANK(P36,P$8:P$71,0)</f>
        <v>7</v>
      </c>
      <c r="R36" s="65">
        <f>VLOOKUP($A36,'Return Data'!$B$7:$R$2843,16,0)</f>
        <v>17.985199999999999</v>
      </c>
      <c r="S36" s="67">
        <f t="shared" si="5"/>
        <v>18</v>
      </c>
    </row>
    <row r="37" spans="1:19" x14ac:dyDescent="0.3">
      <c r="A37" s="81" t="s">
        <v>2013</v>
      </c>
      <c r="B37" s="64">
        <f>VLOOKUP($A37,'Return Data'!$B$7:$R$2843,3,0)</f>
        <v>44452</v>
      </c>
      <c r="C37" s="65">
        <f>VLOOKUP($A37,'Return Data'!$B$7:$R$2843,4,0)</f>
        <v>22.151800000000001</v>
      </c>
      <c r="D37" s="65">
        <f>VLOOKUP($A37,'Return Data'!$B$7:$R$2843,10,0)</f>
        <v>9.2794000000000008</v>
      </c>
      <c r="E37" s="66">
        <f t="shared" si="0"/>
        <v>46</v>
      </c>
      <c r="F37" s="65">
        <f>VLOOKUP($A37,'Return Data'!$B$7:$R$2843,11,0)</f>
        <v>15.494899999999999</v>
      </c>
      <c r="G37" s="66">
        <f t="shared" si="1"/>
        <v>53</v>
      </c>
      <c r="H37" s="65">
        <f>VLOOKUP($A37,'Return Data'!$B$7:$R$2843,12,0)</f>
        <v>29.784800000000001</v>
      </c>
      <c r="I37" s="66">
        <f t="shared" si="2"/>
        <v>55</v>
      </c>
      <c r="J37" s="65">
        <f>VLOOKUP($A37,'Return Data'!$B$7:$R$2843,13,0)</f>
        <v>48.428699999999999</v>
      </c>
      <c r="K37" s="66">
        <f t="shared" si="3"/>
        <v>56</v>
      </c>
      <c r="L37" s="65">
        <f>VLOOKUP($A37,'Return Data'!$B$7:$R$2843,17,0)</f>
        <v>23.475899999999999</v>
      </c>
      <c r="M37" s="66">
        <f t="shared" si="8"/>
        <v>55</v>
      </c>
      <c r="N37" s="65">
        <f>VLOOKUP($A37,'Return Data'!$B$7:$R$2843,14,0)</f>
        <v>14.581899999999999</v>
      </c>
      <c r="O37" s="66">
        <f t="shared" si="9"/>
        <v>39</v>
      </c>
      <c r="P37" s="65"/>
      <c r="Q37" s="66"/>
      <c r="R37" s="65">
        <f>VLOOKUP($A37,'Return Data'!$B$7:$R$2843,16,0)</f>
        <v>14.9466</v>
      </c>
      <c r="S37" s="67">
        <f t="shared" si="5"/>
        <v>43</v>
      </c>
    </row>
    <row r="38" spans="1:19" x14ac:dyDescent="0.3">
      <c r="A38" s="63" t="s">
        <v>193</v>
      </c>
      <c r="B38" s="64">
        <f>VLOOKUP($A38,'Return Data'!$B$7:$R$2843,3,0)</f>
        <v>44452</v>
      </c>
      <c r="C38" s="65">
        <f>VLOOKUP($A38,'Return Data'!$B$7:$R$2843,4,0)</f>
        <v>81.179699999999997</v>
      </c>
      <c r="D38" s="65">
        <f>VLOOKUP($A38,'Return Data'!$B$7:$R$2843,10,0)</f>
        <v>11.9323</v>
      </c>
      <c r="E38" s="66">
        <f t="shared" si="0"/>
        <v>23</v>
      </c>
      <c r="F38" s="65">
        <f>VLOOKUP($A38,'Return Data'!$B$7:$R$2843,11,0)</f>
        <v>19.6541</v>
      </c>
      <c r="G38" s="66">
        <f t="shared" si="1"/>
        <v>30</v>
      </c>
      <c r="H38" s="65">
        <f>VLOOKUP($A38,'Return Data'!$B$7:$R$2843,12,0)</f>
        <v>42.461500000000001</v>
      </c>
      <c r="I38" s="66">
        <f t="shared" si="2"/>
        <v>15</v>
      </c>
      <c r="J38" s="65">
        <f>VLOOKUP($A38,'Return Data'!$B$7:$R$2843,13,0)</f>
        <v>68.667199999999994</v>
      </c>
      <c r="K38" s="66">
        <f t="shared" si="3"/>
        <v>16</v>
      </c>
      <c r="L38" s="65">
        <f>VLOOKUP($A38,'Return Data'!$B$7:$R$2843,17,0)</f>
        <v>25.034300000000002</v>
      </c>
      <c r="M38" s="66">
        <f t="shared" si="8"/>
        <v>50</v>
      </c>
      <c r="N38" s="65">
        <f>VLOOKUP($A38,'Return Data'!$B$7:$R$2843,14,0)</f>
        <v>10.395300000000001</v>
      </c>
      <c r="O38" s="66">
        <f t="shared" si="9"/>
        <v>49</v>
      </c>
      <c r="P38" s="65">
        <f>VLOOKUP($A38,'Return Data'!$B$7:$R$2843,15,0)</f>
        <v>9.7142999999999997</v>
      </c>
      <c r="Q38" s="66">
        <f>RANK(P38,P$8:P$71,0)</f>
        <v>37</v>
      </c>
      <c r="R38" s="65">
        <f>VLOOKUP($A38,'Return Data'!$B$7:$R$2843,16,0)</f>
        <v>14.5974</v>
      </c>
      <c r="S38" s="67">
        <f t="shared" si="5"/>
        <v>46</v>
      </c>
    </row>
    <row r="39" spans="1:19" x14ac:dyDescent="0.3">
      <c r="A39" s="63" t="s">
        <v>194</v>
      </c>
      <c r="B39" s="64">
        <f>VLOOKUP($A39,'Return Data'!$B$7:$R$2843,3,0)</f>
        <v>44452</v>
      </c>
      <c r="C39" s="65">
        <f>VLOOKUP($A39,'Return Data'!$B$7:$R$2843,4,0)</f>
        <v>18.468900000000001</v>
      </c>
      <c r="D39" s="65">
        <f>VLOOKUP($A39,'Return Data'!$B$7:$R$2843,10,0)</f>
        <v>12.9223</v>
      </c>
      <c r="E39" s="66">
        <f t="shared" si="0"/>
        <v>18</v>
      </c>
      <c r="F39" s="65">
        <f>VLOOKUP($A39,'Return Data'!$B$7:$R$2843,11,0)</f>
        <v>24.0398</v>
      </c>
      <c r="G39" s="66">
        <f t="shared" si="1"/>
        <v>13</v>
      </c>
      <c r="H39" s="65">
        <f>VLOOKUP($A39,'Return Data'!$B$7:$R$2843,12,0)</f>
        <v>34.719000000000001</v>
      </c>
      <c r="I39" s="66">
        <f t="shared" si="2"/>
        <v>36</v>
      </c>
      <c r="J39" s="65">
        <f>VLOOKUP($A39,'Return Data'!$B$7:$R$2843,13,0)</f>
        <v>54.604500000000002</v>
      </c>
      <c r="K39" s="66">
        <f t="shared" si="3"/>
        <v>49</v>
      </c>
      <c r="L39" s="65"/>
      <c r="M39" s="66"/>
      <c r="N39" s="65"/>
      <c r="O39" s="66"/>
      <c r="P39" s="65"/>
      <c r="Q39" s="66"/>
      <c r="R39" s="65">
        <f>VLOOKUP($A39,'Return Data'!$B$7:$R$2843,16,0)</f>
        <v>33.156300000000002</v>
      </c>
      <c r="S39" s="67">
        <f t="shared" si="5"/>
        <v>1</v>
      </c>
    </row>
    <row r="40" spans="1:19" x14ac:dyDescent="0.3">
      <c r="A40" s="63" t="s">
        <v>195</v>
      </c>
      <c r="B40" s="64">
        <f>VLOOKUP($A40,'Return Data'!$B$7:$R$2843,3,0)</f>
        <v>44452</v>
      </c>
      <c r="C40" s="65">
        <f>VLOOKUP($A40,'Return Data'!$B$7:$R$2843,4,0)</f>
        <v>24.42</v>
      </c>
      <c r="D40" s="65">
        <f>VLOOKUP($A40,'Return Data'!$B$7:$R$2843,10,0)</f>
        <v>8.0053000000000001</v>
      </c>
      <c r="E40" s="66">
        <f t="shared" ref="E40:E71" si="10">RANK(D40,D$8:D$71,0)</f>
        <v>52</v>
      </c>
      <c r="F40" s="65">
        <f>VLOOKUP($A40,'Return Data'!$B$7:$R$2843,11,0)</f>
        <v>20</v>
      </c>
      <c r="G40" s="66">
        <f t="shared" ref="G40:G71" si="11">RANK(F40,F$8:F$71,0)</f>
        <v>28</v>
      </c>
      <c r="H40" s="65">
        <f>VLOOKUP($A40,'Return Data'!$B$7:$R$2843,12,0)</f>
        <v>36.196300000000001</v>
      </c>
      <c r="I40" s="66">
        <f t="shared" ref="I40:I71" si="12">RANK(H40,H$8:H$71,0)</f>
        <v>32</v>
      </c>
      <c r="J40" s="65">
        <f>VLOOKUP($A40,'Return Data'!$B$7:$R$2843,13,0)</f>
        <v>62.583199999999998</v>
      </c>
      <c r="K40" s="66">
        <f t="shared" ref="K40:K71" si="13">RANK(J40,J$8:J$71,0)</f>
        <v>32</v>
      </c>
      <c r="L40" s="65">
        <f>VLOOKUP($A40,'Return Data'!$B$7:$R$2843,17,0)</f>
        <v>29.728100000000001</v>
      </c>
      <c r="M40" s="66">
        <f t="shared" ref="M40:M52" si="14">RANK(L40,L$8:L$71,0)</f>
        <v>31</v>
      </c>
      <c r="N40" s="65">
        <f>VLOOKUP($A40,'Return Data'!$B$7:$R$2843,14,0)</f>
        <v>18.104099999999999</v>
      </c>
      <c r="O40" s="66">
        <f t="shared" ref="O40:O49" si="15">RANK(N40,N$8:N$71,0)</f>
        <v>18</v>
      </c>
      <c r="P40" s="65"/>
      <c r="Q40" s="66"/>
      <c r="R40" s="65">
        <f>VLOOKUP($A40,'Return Data'!$B$7:$R$2843,16,0)</f>
        <v>16.760999999999999</v>
      </c>
      <c r="S40" s="67">
        <f t="shared" ref="S40:S71" si="16">RANK(R40,R$8:R$71,0)</f>
        <v>29</v>
      </c>
    </row>
    <row r="41" spans="1:19" x14ac:dyDescent="0.3">
      <c r="A41" s="63" t="s">
        <v>196</v>
      </c>
      <c r="B41" s="64">
        <f>VLOOKUP($A41,'Return Data'!$B$7:$R$2843,3,0)</f>
        <v>44452</v>
      </c>
      <c r="C41" s="65">
        <f>VLOOKUP($A41,'Return Data'!$B$7:$R$2843,4,0)</f>
        <v>311.51</v>
      </c>
      <c r="D41" s="65">
        <f>VLOOKUP($A41,'Return Data'!$B$7:$R$2843,10,0)</f>
        <v>10.5076</v>
      </c>
      <c r="E41" s="66">
        <f t="shared" si="10"/>
        <v>32</v>
      </c>
      <c r="F41" s="65">
        <f>VLOOKUP($A41,'Return Data'!$B$7:$R$2843,11,0)</f>
        <v>18.901499999999999</v>
      </c>
      <c r="G41" s="66">
        <f t="shared" si="11"/>
        <v>32</v>
      </c>
      <c r="H41" s="65">
        <f>VLOOKUP($A41,'Return Data'!$B$7:$R$2843,12,0)</f>
        <v>33.942500000000003</v>
      </c>
      <c r="I41" s="66">
        <f t="shared" si="12"/>
        <v>41</v>
      </c>
      <c r="J41" s="65">
        <f>VLOOKUP($A41,'Return Data'!$B$7:$R$2843,13,0)</f>
        <v>59.063499999999998</v>
      </c>
      <c r="K41" s="66">
        <f t="shared" si="13"/>
        <v>37</v>
      </c>
      <c r="L41" s="65">
        <f>VLOOKUP($A41,'Return Data'!$B$7:$R$2843,17,0)</f>
        <v>28.613900000000001</v>
      </c>
      <c r="M41" s="66">
        <f t="shared" si="14"/>
        <v>36</v>
      </c>
      <c r="N41" s="65">
        <f>VLOOKUP($A41,'Return Data'!$B$7:$R$2843,14,0)</f>
        <v>14.4054</v>
      </c>
      <c r="O41" s="66">
        <f t="shared" si="15"/>
        <v>41</v>
      </c>
      <c r="P41" s="65">
        <f>VLOOKUP($A41,'Return Data'!$B$7:$R$2843,15,0)</f>
        <v>12.573600000000001</v>
      </c>
      <c r="Q41" s="66">
        <f t="shared" ref="Q41:Q47" si="17">RANK(P41,P$8:P$71,0)</f>
        <v>33</v>
      </c>
      <c r="R41" s="65">
        <f>VLOOKUP($A41,'Return Data'!$B$7:$R$2843,16,0)</f>
        <v>13.705</v>
      </c>
      <c r="S41" s="67">
        <f t="shared" si="16"/>
        <v>51</v>
      </c>
    </row>
    <row r="42" spans="1:19" x14ac:dyDescent="0.3">
      <c r="A42" s="63" t="s">
        <v>197</v>
      </c>
      <c r="B42" s="64">
        <f>VLOOKUP($A42,'Return Data'!$B$7:$R$2843,3,0)</f>
        <v>44452</v>
      </c>
      <c r="C42" s="65">
        <f>VLOOKUP($A42,'Return Data'!$B$7:$R$2843,4,0)</f>
        <v>333.38</v>
      </c>
      <c r="D42" s="65">
        <f>VLOOKUP($A42,'Return Data'!$B$7:$R$2843,10,0)</f>
        <v>10.4017</v>
      </c>
      <c r="E42" s="66">
        <f t="shared" si="10"/>
        <v>34</v>
      </c>
      <c r="F42" s="65">
        <f>VLOOKUP($A42,'Return Data'!$B$7:$R$2843,11,0)</f>
        <v>18.843599999999999</v>
      </c>
      <c r="G42" s="66">
        <f t="shared" si="11"/>
        <v>34</v>
      </c>
      <c r="H42" s="65">
        <f>VLOOKUP($A42,'Return Data'!$B$7:$R$2843,12,0)</f>
        <v>33.8123</v>
      </c>
      <c r="I42" s="66">
        <f t="shared" si="12"/>
        <v>44</v>
      </c>
      <c r="J42" s="65">
        <f>VLOOKUP($A42,'Return Data'!$B$7:$R$2843,13,0)</f>
        <v>58.684399999999997</v>
      </c>
      <c r="K42" s="66">
        <f t="shared" si="13"/>
        <v>39</v>
      </c>
      <c r="L42" s="65">
        <f>VLOOKUP($A42,'Return Data'!$B$7:$R$2843,17,0)</f>
        <v>28.873699999999999</v>
      </c>
      <c r="M42" s="66">
        <f t="shared" si="14"/>
        <v>33</v>
      </c>
      <c r="N42" s="65">
        <f>VLOOKUP($A42,'Return Data'!$B$7:$R$2843,14,0)</f>
        <v>14.8858</v>
      </c>
      <c r="O42" s="66">
        <f t="shared" si="15"/>
        <v>37</v>
      </c>
      <c r="P42" s="65">
        <f>VLOOKUP($A42,'Return Data'!$B$7:$R$2843,15,0)</f>
        <v>15.3743</v>
      </c>
      <c r="Q42" s="66">
        <f t="shared" si="17"/>
        <v>18</v>
      </c>
      <c r="R42" s="65">
        <f>VLOOKUP($A42,'Return Data'!$B$7:$R$2843,16,0)</f>
        <v>16.892099999999999</v>
      </c>
      <c r="S42" s="67">
        <f t="shared" si="16"/>
        <v>26</v>
      </c>
    </row>
    <row r="43" spans="1:19" x14ac:dyDescent="0.3">
      <c r="A43" s="63" t="s">
        <v>198</v>
      </c>
      <c r="B43" s="64">
        <f>VLOOKUP($A43,'Return Data'!$B$7:$R$2843,3,0)</f>
        <v>44452</v>
      </c>
      <c r="C43" s="65">
        <f>VLOOKUP($A43,'Return Data'!$B$7:$R$2843,4,0)</f>
        <v>224.25370000000001</v>
      </c>
      <c r="D43" s="65">
        <f>VLOOKUP($A43,'Return Data'!$B$7:$R$2843,10,0)</f>
        <v>9.2114999999999991</v>
      </c>
      <c r="E43" s="66">
        <f t="shared" si="10"/>
        <v>47</v>
      </c>
      <c r="F43" s="65">
        <f>VLOOKUP($A43,'Return Data'!$B$7:$R$2843,11,0)</f>
        <v>36.762700000000002</v>
      </c>
      <c r="G43" s="66">
        <f t="shared" si="11"/>
        <v>8</v>
      </c>
      <c r="H43" s="65">
        <f>VLOOKUP($A43,'Return Data'!$B$7:$R$2843,12,0)</f>
        <v>62.231900000000003</v>
      </c>
      <c r="I43" s="66">
        <f t="shared" si="12"/>
        <v>7</v>
      </c>
      <c r="J43" s="65">
        <f>VLOOKUP($A43,'Return Data'!$B$7:$R$2843,13,0)</f>
        <v>91.816100000000006</v>
      </c>
      <c r="K43" s="66">
        <f t="shared" si="13"/>
        <v>8</v>
      </c>
      <c r="L43" s="65">
        <f>VLOOKUP($A43,'Return Data'!$B$7:$R$2843,17,0)</f>
        <v>58.122300000000003</v>
      </c>
      <c r="M43" s="66">
        <f t="shared" si="14"/>
        <v>1</v>
      </c>
      <c r="N43" s="65">
        <f>VLOOKUP($A43,'Return Data'!$B$7:$R$2843,14,0)</f>
        <v>32.517899999999997</v>
      </c>
      <c r="O43" s="66">
        <f t="shared" si="15"/>
        <v>2</v>
      </c>
      <c r="P43" s="65">
        <f>VLOOKUP($A43,'Return Data'!$B$7:$R$2843,15,0)</f>
        <v>24.740600000000001</v>
      </c>
      <c r="Q43" s="66">
        <f t="shared" si="17"/>
        <v>2</v>
      </c>
      <c r="R43" s="65">
        <f>VLOOKUP($A43,'Return Data'!$B$7:$R$2843,16,0)</f>
        <v>22.2499</v>
      </c>
      <c r="S43" s="67">
        <f t="shared" si="16"/>
        <v>7</v>
      </c>
    </row>
    <row r="44" spans="1:19" x14ac:dyDescent="0.3">
      <c r="A44" s="63" t="s">
        <v>199</v>
      </c>
      <c r="B44" s="64">
        <f>VLOOKUP($A44,'Return Data'!$B$7:$R$2843,3,0)</f>
        <v>44452</v>
      </c>
      <c r="C44" s="65">
        <f>VLOOKUP($A44,'Return Data'!$B$7:$R$2843,4,0)</f>
        <v>77.27</v>
      </c>
      <c r="D44" s="65">
        <f>VLOOKUP($A44,'Return Data'!$B$7:$R$2843,10,0)</f>
        <v>5.98</v>
      </c>
      <c r="E44" s="66">
        <f t="shared" si="10"/>
        <v>58</v>
      </c>
      <c r="F44" s="65">
        <f>VLOOKUP($A44,'Return Data'!$B$7:$R$2843,11,0)</f>
        <v>14.695</v>
      </c>
      <c r="G44" s="66">
        <f t="shared" si="11"/>
        <v>58</v>
      </c>
      <c r="H44" s="65">
        <f>VLOOKUP($A44,'Return Data'!$B$7:$R$2843,12,0)</f>
        <v>31.210699999999999</v>
      </c>
      <c r="I44" s="66">
        <f t="shared" si="12"/>
        <v>52</v>
      </c>
      <c r="J44" s="65">
        <f>VLOOKUP($A44,'Return Data'!$B$7:$R$2843,13,0)</f>
        <v>58.795699999999997</v>
      </c>
      <c r="K44" s="66">
        <f t="shared" si="13"/>
        <v>38</v>
      </c>
      <c r="L44" s="65">
        <f>VLOOKUP($A44,'Return Data'!$B$7:$R$2843,17,0)</f>
        <v>22.019400000000001</v>
      </c>
      <c r="M44" s="66">
        <f t="shared" si="14"/>
        <v>59</v>
      </c>
      <c r="N44" s="65">
        <f>VLOOKUP($A44,'Return Data'!$B$7:$R$2843,14,0)</f>
        <v>12.119</v>
      </c>
      <c r="O44" s="66">
        <f t="shared" si="15"/>
        <v>47</v>
      </c>
      <c r="P44" s="65">
        <f>VLOOKUP($A44,'Return Data'!$B$7:$R$2843,15,0)</f>
        <v>11.425700000000001</v>
      </c>
      <c r="Q44" s="66">
        <f t="shared" si="17"/>
        <v>36</v>
      </c>
      <c r="R44" s="65">
        <f>VLOOKUP($A44,'Return Data'!$B$7:$R$2843,16,0)</f>
        <v>17.421900000000001</v>
      </c>
      <c r="S44" s="67">
        <f t="shared" si="16"/>
        <v>22</v>
      </c>
    </row>
    <row r="45" spans="1:19" x14ac:dyDescent="0.3">
      <c r="A45" s="63" t="s">
        <v>370</v>
      </c>
      <c r="B45" s="64">
        <f>VLOOKUP($A45,'Return Data'!$B$7:$R$2843,3,0)</f>
        <v>44452</v>
      </c>
      <c r="C45" s="65">
        <f>VLOOKUP($A45,'Return Data'!$B$7:$R$2843,4,0)</f>
        <v>229.59</v>
      </c>
      <c r="D45" s="65">
        <f>VLOOKUP($A45,'Return Data'!$B$7:$R$2843,10,0)</f>
        <v>7.9359999999999999</v>
      </c>
      <c r="E45" s="66">
        <f t="shared" si="10"/>
        <v>53</v>
      </c>
      <c r="F45" s="65">
        <f>VLOOKUP($A45,'Return Data'!$B$7:$R$2843,11,0)</f>
        <v>17.2517</v>
      </c>
      <c r="G45" s="66">
        <f t="shared" si="11"/>
        <v>47</v>
      </c>
      <c r="H45" s="65">
        <f>VLOOKUP($A45,'Return Data'!$B$7:$R$2843,12,0)</f>
        <v>33.363</v>
      </c>
      <c r="I45" s="66">
        <f t="shared" si="12"/>
        <v>46</v>
      </c>
      <c r="J45" s="65">
        <f>VLOOKUP($A45,'Return Data'!$B$7:$R$2843,13,0)</f>
        <v>54.180799999999998</v>
      </c>
      <c r="K45" s="66">
        <f t="shared" si="13"/>
        <v>50</v>
      </c>
      <c r="L45" s="65">
        <f>VLOOKUP($A45,'Return Data'!$B$7:$R$2843,17,0)</f>
        <v>28.457599999999999</v>
      </c>
      <c r="M45" s="66">
        <f t="shared" si="14"/>
        <v>38</v>
      </c>
      <c r="N45" s="65">
        <f>VLOOKUP($A45,'Return Data'!$B$7:$R$2843,14,0)</f>
        <v>15.8163</v>
      </c>
      <c r="O45" s="66">
        <f t="shared" si="15"/>
        <v>35</v>
      </c>
      <c r="P45" s="65">
        <f>VLOOKUP($A45,'Return Data'!$B$7:$R$2843,15,0)</f>
        <v>13.21</v>
      </c>
      <c r="Q45" s="66">
        <f t="shared" si="17"/>
        <v>31</v>
      </c>
      <c r="R45" s="65">
        <f>VLOOKUP($A45,'Return Data'!$B$7:$R$2843,16,0)</f>
        <v>15.089600000000001</v>
      </c>
      <c r="S45" s="67">
        <f t="shared" si="16"/>
        <v>42</v>
      </c>
    </row>
    <row r="46" spans="1:19" x14ac:dyDescent="0.3">
      <c r="A46" s="63" t="s">
        <v>201</v>
      </c>
      <c r="B46" s="64">
        <f>VLOOKUP($A46,'Return Data'!$B$7:$R$2843,3,0)</f>
        <v>44452</v>
      </c>
      <c r="C46" s="65">
        <f>VLOOKUP($A46,'Return Data'!$B$7:$R$2843,4,0)</f>
        <v>23.931100000000001</v>
      </c>
      <c r="D46" s="65">
        <f>VLOOKUP($A46,'Return Data'!$B$7:$R$2843,10,0)</f>
        <v>9.8401999999999994</v>
      </c>
      <c r="E46" s="66">
        <f t="shared" si="10"/>
        <v>40</v>
      </c>
      <c r="F46" s="65">
        <f>VLOOKUP($A46,'Return Data'!$B$7:$R$2843,11,0)</f>
        <v>21.287400000000002</v>
      </c>
      <c r="G46" s="66">
        <f t="shared" si="11"/>
        <v>21</v>
      </c>
      <c r="H46" s="65">
        <f>VLOOKUP($A46,'Return Data'!$B$7:$R$2843,12,0)</f>
        <v>37.764699999999998</v>
      </c>
      <c r="I46" s="66">
        <f t="shared" si="12"/>
        <v>27</v>
      </c>
      <c r="J46" s="65">
        <f>VLOOKUP($A46,'Return Data'!$B$7:$R$2843,13,0)</f>
        <v>64.088099999999997</v>
      </c>
      <c r="K46" s="66">
        <f t="shared" si="13"/>
        <v>27</v>
      </c>
      <c r="L46" s="65">
        <f>VLOOKUP($A46,'Return Data'!$B$7:$R$2843,17,0)</f>
        <v>36.1449</v>
      </c>
      <c r="M46" s="66">
        <f t="shared" si="14"/>
        <v>16</v>
      </c>
      <c r="N46" s="65">
        <f>VLOOKUP($A46,'Return Data'!$B$7:$R$2843,14,0)</f>
        <v>20.608699999999999</v>
      </c>
      <c r="O46" s="66">
        <f t="shared" si="15"/>
        <v>10</v>
      </c>
      <c r="P46" s="65">
        <f>VLOOKUP($A46,'Return Data'!$B$7:$R$2843,15,0)</f>
        <v>15.4693</v>
      </c>
      <c r="Q46" s="66">
        <f t="shared" si="17"/>
        <v>16</v>
      </c>
      <c r="R46" s="65">
        <f>VLOOKUP($A46,'Return Data'!$B$7:$R$2843,16,0)</f>
        <v>14.2187</v>
      </c>
      <c r="S46" s="67">
        <f t="shared" si="16"/>
        <v>47</v>
      </c>
    </row>
    <row r="47" spans="1:19" x14ac:dyDescent="0.3">
      <c r="A47" s="63" t="s">
        <v>202</v>
      </c>
      <c r="B47" s="64">
        <f>VLOOKUP($A47,'Return Data'!$B$7:$R$2843,3,0)</f>
        <v>44452</v>
      </c>
      <c r="C47" s="65">
        <f>VLOOKUP($A47,'Return Data'!$B$7:$R$2843,4,0)</f>
        <v>25.442299999999999</v>
      </c>
      <c r="D47" s="65">
        <f>VLOOKUP($A47,'Return Data'!$B$7:$R$2843,10,0)</f>
        <v>10.1584</v>
      </c>
      <c r="E47" s="66">
        <f t="shared" si="10"/>
        <v>38</v>
      </c>
      <c r="F47" s="65">
        <f>VLOOKUP($A47,'Return Data'!$B$7:$R$2843,11,0)</f>
        <v>21.774899999999999</v>
      </c>
      <c r="G47" s="66">
        <f t="shared" si="11"/>
        <v>19</v>
      </c>
      <c r="H47" s="65">
        <f>VLOOKUP($A47,'Return Data'!$B$7:$R$2843,12,0)</f>
        <v>37.854599999999998</v>
      </c>
      <c r="I47" s="66">
        <f t="shared" si="12"/>
        <v>26</v>
      </c>
      <c r="J47" s="65">
        <f>VLOOKUP($A47,'Return Data'!$B$7:$R$2843,13,0)</f>
        <v>63.786700000000003</v>
      </c>
      <c r="K47" s="66">
        <f t="shared" si="13"/>
        <v>28</v>
      </c>
      <c r="L47" s="65">
        <f>VLOOKUP($A47,'Return Data'!$B$7:$R$2843,17,0)</f>
        <v>37.992600000000003</v>
      </c>
      <c r="M47" s="66">
        <f t="shared" si="14"/>
        <v>13</v>
      </c>
      <c r="N47" s="65">
        <f>VLOOKUP($A47,'Return Data'!$B$7:$R$2843,14,0)</f>
        <v>22.722799999999999</v>
      </c>
      <c r="O47" s="66">
        <f t="shared" si="15"/>
        <v>7</v>
      </c>
      <c r="P47" s="65">
        <f>VLOOKUP($A47,'Return Data'!$B$7:$R$2843,15,0)</f>
        <v>16.957999999999998</v>
      </c>
      <c r="Q47" s="66">
        <f t="shared" si="17"/>
        <v>12</v>
      </c>
      <c r="R47" s="65">
        <f>VLOOKUP($A47,'Return Data'!$B$7:$R$2843,16,0)</f>
        <v>15.515499999999999</v>
      </c>
      <c r="S47" s="67">
        <f t="shared" si="16"/>
        <v>40</v>
      </c>
    </row>
    <row r="48" spans="1:19" x14ac:dyDescent="0.3">
      <c r="A48" s="63" t="s">
        <v>203</v>
      </c>
      <c r="B48" s="64">
        <f>VLOOKUP($A48,'Return Data'!$B$7:$R$2843,3,0)</f>
        <v>44452</v>
      </c>
      <c r="C48" s="65">
        <f>VLOOKUP($A48,'Return Data'!$B$7:$R$2843,4,0)</f>
        <v>25.046299999999999</v>
      </c>
      <c r="D48" s="65">
        <f>VLOOKUP($A48,'Return Data'!$B$7:$R$2843,10,0)</f>
        <v>9.83</v>
      </c>
      <c r="E48" s="66">
        <f t="shared" si="10"/>
        <v>41</v>
      </c>
      <c r="F48" s="65">
        <f>VLOOKUP($A48,'Return Data'!$B$7:$R$2843,11,0)</f>
        <v>21.411899999999999</v>
      </c>
      <c r="G48" s="66">
        <f t="shared" si="11"/>
        <v>20</v>
      </c>
      <c r="H48" s="65">
        <f>VLOOKUP($A48,'Return Data'!$B$7:$R$2843,12,0)</f>
        <v>37.891300000000001</v>
      </c>
      <c r="I48" s="66">
        <f t="shared" si="12"/>
        <v>25</v>
      </c>
      <c r="J48" s="65">
        <f>VLOOKUP($A48,'Return Data'!$B$7:$R$2843,13,0)</f>
        <v>64.590999999999994</v>
      </c>
      <c r="K48" s="66">
        <f t="shared" si="13"/>
        <v>24</v>
      </c>
      <c r="L48" s="65">
        <f>VLOOKUP($A48,'Return Data'!$B$7:$R$2843,17,0)</f>
        <v>37.642200000000003</v>
      </c>
      <c r="M48" s="66">
        <f t="shared" si="14"/>
        <v>15</v>
      </c>
      <c r="N48" s="65">
        <f>VLOOKUP($A48,'Return Data'!$B$7:$R$2843,14,0)</f>
        <v>22.68</v>
      </c>
      <c r="O48" s="66">
        <f t="shared" si="15"/>
        <v>8</v>
      </c>
      <c r="P48" s="65"/>
      <c r="Q48" s="66"/>
      <c r="R48" s="65">
        <f>VLOOKUP($A48,'Return Data'!$B$7:$R$2843,16,0)</f>
        <v>18.321300000000001</v>
      </c>
      <c r="S48" s="67">
        <f t="shared" si="16"/>
        <v>16</v>
      </c>
    </row>
    <row r="49" spans="1:19" x14ac:dyDescent="0.3">
      <c r="A49" s="63" t="s">
        <v>204</v>
      </c>
      <c r="B49" s="64">
        <f>VLOOKUP($A49,'Return Data'!$B$7:$R$2843,3,0)</f>
        <v>44452</v>
      </c>
      <c r="C49" s="65">
        <f>VLOOKUP($A49,'Return Data'!$B$7:$R$2843,4,0)</f>
        <v>29.914300000000001</v>
      </c>
      <c r="D49" s="65">
        <f>VLOOKUP($A49,'Return Data'!$B$7:$R$2843,10,0)</f>
        <v>21.578099999999999</v>
      </c>
      <c r="E49" s="66">
        <f t="shared" si="10"/>
        <v>1</v>
      </c>
      <c r="F49" s="65">
        <f>VLOOKUP($A49,'Return Data'!$B$7:$R$2843,11,0)</f>
        <v>38.6738</v>
      </c>
      <c r="G49" s="66">
        <f t="shared" si="11"/>
        <v>6</v>
      </c>
      <c r="H49" s="65">
        <f>VLOOKUP($A49,'Return Data'!$B$7:$R$2843,12,0)</f>
        <v>61.0764</v>
      </c>
      <c r="I49" s="66">
        <f t="shared" si="12"/>
        <v>8</v>
      </c>
      <c r="J49" s="65">
        <f>VLOOKUP($A49,'Return Data'!$B$7:$R$2843,13,0)</f>
        <v>93.347300000000004</v>
      </c>
      <c r="K49" s="66">
        <f t="shared" si="13"/>
        <v>7</v>
      </c>
      <c r="L49" s="65">
        <f>VLOOKUP($A49,'Return Data'!$B$7:$R$2843,17,0)</f>
        <v>52.345199999999998</v>
      </c>
      <c r="M49" s="66">
        <f t="shared" si="14"/>
        <v>3</v>
      </c>
      <c r="N49" s="65">
        <f>VLOOKUP($A49,'Return Data'!$B$7:$R$2843,14,0)</f>
        <v>31.186699999999998</v>
      </c>
      <c r="O49" s="66">
        <f t="shared" si="15"/>
        <v>3</v>
      </c>
      <c r="P49" s="65"/>
      <c r="Q49" s="66"/>
      <c r="R49" s="65">
        <f>VLOOKUP($A49,'Return Data'!$B$7:$R$2843,16,0)</f>
        <v>27.867000000000001</v>
      </c>
      <c r="S49" s="67">
        <f t="shared" si="16"/>
        <v>3</v>
      </c>
    </row>
    <row r="50" spans="1:19" x14ac:dyDescent="0.3">
      <c r="A50" s="63" t="s">
        <v>205</v>
      </c>
      <c r="B50" s="64">
        <f>VLOOKUP($A50,'Return Data'!$B$7:$R$2843,3,0)</f>
        <v>44452</v>
      </c>
      <c r="C50" s="65">
        <f>VLOOKUP($A50,'Return Data'!$B$7:$R$2843,4,0)</f>
        <v>16.1294</v>
      </c>
      <c r="D50" s="65">
        <f>VLOOKUP($A50,'Return Data'!$B$7:$R$2843,10,0)</f>
        <v>9.3021999999999991</v>
      </c>
      <c r="E50" s="66">
        <f t="shared" si="10"/>
        <v>45</v>
      </c>
      <c r="F50" s="65">
        <f>VLOOKUP($A50,'Return Data'!$B$7:$R$2843,11,0)</f>
        <v>16.654</v>
      </c>
      <c r="G50" s="66">
        <f t="shared" si="11"/>
        <v>50</v>
      </c>
      <c r="H50" s="65">
        <f>VLOOKUP($A50,'Return Data'!$B$7:$R$2843,12,0)</f>
        <v>31.529</v>
      </c>
      <c r="I50" s="66">
        <f t="shared" si="12"/>
        <v>51</v>
      </c>
      <c r="J50" s="65">
        <f>VLOOKUP($A50,'Return Data'!$B$7:$R$2843,13,0)</f>
        <v>51.296300000000002</v>
      </c>
      <c r="K50" s="66">
        <f t="shared" si="13"/>
        <v>54</v>
      </c>
      <c r="L50" s="65">
        <f>VLOOKUP($A50,'Return Data'!$B$7:$R$2843,17,0)</f>
        <v>27.165900000000001</v>
      </c>
      <c r="M50" s="66">
        <f t="shared" si="14"/>
        <v>42</v>
      </c>
      <c r="N50" s="65"/>
      <c r="O50" s="66"/>
      <c r="P50" s="65"/>
      <c r="Q50" s="66"/>
      <c r="R50" s="65">
        <f>VLOOKUP($A50,'Return Data'!$B$7:$R$2843,16,0)</f>
        <v>14.777900000000001</v>
      </c>
      <c r="S50" s="67">
        <f t="shared" si="16"/>
        <v>44</v>
      </c>
    </row>
    <row r="51" spans="1:19" x14ac:dyDescent="0.3">
      <c r="A51" s="63" t="s">
        <v>206</v>
      </c>
      <c r="B51" s="64">
        <f>VLOOKUP($A51,'Return Data'!$B$7:$R$2843,3,0)</f>
        <v>44452</v>
      </c>
      <c r="C51" s="65">
        <f>VLOOKUP($A51,'Return Data'!$B$7:$R$2843,4,0)</f>
        <v>17.847000000000001</v>
      </c>
      <c r="D51" s="65">
        <f>VLOOKUP($A51,'Return Data'!$B$7:$R$2843,10,0)</f>
        <v>10.224500000000001</v>
      </c>
      <c r="E51" s="66">
        <f t="shared" si="10"/>
        <v>37</v>
      </c>
      <c r="F51" s="65">
        <f>VLOOKUP($A51,'Return Data'!$B$7:$R$2843,11,0)</f>
        <v>19.0578</v>
      </c>
      <c r="G51" s="66">
        <f t="shared" si="11"/>
        <v>31</v>
      </c>
      <c r="H51" s="65">
        <f>VLOOKUP($A51,'Return Data'!$B$7:$R$2843,12,0)</f>
        <v>34.433599999999998</v>
      </c>
      <c r="I51" s="66">
        <f t="shared" si="12"/>
        <v>39</v>
      </c>
      <c r="J51" s="65">
        <f>VLOOKUP($A51,'Return Data'!$B$7:$R$2843,13,0)</f>
        <v>62.468499999999999</v>
      </c>
      <c r="K51" s="66">
        <f t="shared" si="13"/>
        <v>33</v>
      </c>
      <c r="L51" s="65">
        <f>VLOOKUP($A51,'Return Data'!$B$7:$R$2843,17,0)</f>
        <v>31.551400000000001</v>
      </c>
      <c r="M51" s="66">
        <f t="shared" si="14"/>
        <v>25</v>
      </c>
      <c r="N51" s="65"/>
      <c r="O51" s="66"/>
      <c r="P51" s="65"/>
      <c r="Q51" s="66"/>
      <c r="R51" s="65">
        <f>VLOOKUP($A51,'Return Data'!$B$7:$R$2843,16,0)</f>
        <v>20.1069</v>
      </c>
      <c r="S51" s="67">
        <f t="shared" si="16"/>
        <v>10</v>
      </c>
    </row>
    <row r="52" spans="1:19" x14ac:dyDescent="0.3">
      <c r="A52" s="63" t="s">
        <v>207</v>
      </c>
      <c r="B52" s="64">
        <f>VLOOKUP($A52,'Return Data'!$B$7:$R$2843,3,0)</f>
        <v>44452</v>
      </c>
      <c r="C52" s="65">
        <f>VLOOKUP($A52,'Return Data'!$B$7:$R$2843,4,0)</f>
        <v>59.372599999999998</v>
      </c>
      <c r="D52" s="65">
        <f>VLOOKUP($A52,'Return Data'!$B$7:$R$2843,10,0)</f>
        <v>18.926200000000001</v>
      </c>
      <c r="E52" s="66">
        <f t="shared" si="10"/>
        <v>2</v>
      </c>
      <c r="F52" s="65">
        <f>VLOOKUP($A52,'Return Data'!$B$7:$R$2843,11,0)</f>
        <v>31.284400000000002</v>
      </c>
      <c r="G52" s="66">
        <f t="shared" si="11"/>
        <v>10</v>
      </c>
      <c r="H52" s="65">
        <f>VLOOKUP($A52,'Return Data'!$B$7:$R$2843,12,0)</f>
        <v>52.264800000000001</v>
      </c>
      <c r="I52" s="66">
        <f t="shared" si="12"/>
        <v>9</v>
      </c>
      <c r="J52" s="65">
        <f>VLOOKUP($A52,'Return Data'!$B$7:$R$2843,13,0)</f>
        <v>80.906499999999994</v>
      </c>
      <c r="K52" s="66">
        <f t="shared" si="13"/>
        <v>9</v>
      </c>
      <c r="L52" s="65">
        <f>VLOOKUP($A52,'Return Data'!$B$7:$R$2843,17,0)</f>
        <v>53.594200000000001</v>
      </c>
      <c r="M52" s="66">
        <f t="shared" si="14"/>
        <v>2</v>
      </c>
      <c r="N52" s="65">
        <f>VLOOKUP($A52,'Return Data'!$B$7:$R$2843,14,0)</f>
        <v>35.662100000000002</v>
      </c>
      <c r="O52" s="66">
        <f>RANK(N52,N$8:N$71,0)</f>
        <v>1</v>
      </c>
      <c r="P52" s="65">
        <f>VLOOKUP($A52,'Return Data'!$B$7:$R$2843,15,0)</f>
        <v>26.2075</v>
      </c>
      <c r="Q52" s="66">
        <f>RANK(P52,P$8:P$71,0)</f>
        <v>1</v>
      </c>
      <c r="R52" s="65">
        <f>VLOOKUP($A52,'Return Data'!$B$7:$R$2843,16,0)</f>
        <v>26.9346</v>
      </c>
      <c r="S52" s="67">
        <f t="shared" si="16"/>
        <v>4</v>
      </c>
    </row>
    <row r="53" spans="1:19" x14ac:dyDescent="0.3">
      <c r="A53" s="63" t="s">
        <v>208</v>
      </c>
      <c r="B53" s="64">
        <f>VLOOKUP($A53,'Return Data'!$B$7:$R$2843,3,0)</f>
        <v>44452</v>
      </c>
      <c r="C53" s="65">
        <f>VLOOKUP($A53,'Return Data'!$B$7:$R$2843,4,0)</f>
        <v>16.3992</v>
      </c>
      <c r="D53" s="65">
        <f>VLOOKUP($A53,'Return Data'!$B$7:$R$2843,10,0)</f>
        <v>11.8353</v>
      </c>
      <c r="E53" s="66">
        <f t="shared" si="10"/>
        <v>26</v>
      </c>
      <c r="F53" s="65">
        <f>VLOOKUP($A53,'Return Data'!$B$7:$R$2843,11,0)</f>
        <v>17.276199999999999</v>
      </c>
      <c r="G53" s="66">
        <f t="shared" si="11"/>
        <v>46</v>
      </c>
      <c r="H53" s="65">
        <f>VLOOKUP($A53,'Return Data'!$B$7:$R$2843,12,0)</f>
        <v>24.869199999999999</v>
      </c>
      <c r="I53" s="66">
        <f t="shared" si="12"/>
        <v>60</v>
      </c>
      <c r="J53" s="65">
        <f>VLOOKUP($A53,'Return Data'!$B$7:$R$2843,13,0)</f>
        <v>42.578200000000002</v>
      </c>
      <c r="K53" s="66">
        <f t="shared" si="13"/>
        <v>62</v>
      </c>
      <c r="L53" s="65"/>
      <c r="M53" s="66"/>
      <c r="N53" s="65"/>
      <c r="O53" s="66"/>
      <c r="P53" s="65"/>
      <c r="Q53" s="66"/>
      <c r="R53" s="65">
        <f>VLOOKUP($A53,'Return Data'!$B$7:$R$2843,16,0)</f>
        <v>20.644500000000001</v>
      </c>
      <c r="S53" s="67">
        <f t="shared" si="16"/>
        <v>9</v>
      </c>
    </row>
    <row r="54" spans="1:19" x14ac:dyDescent="0.3">
      <c r="A54" s="63" t="s">
        <v>209</v>
      </c>
      <c r="B54" s="64">
        <f>VLOOKUP($A54,'Return Data'!$B$7:$R$2843,3,0)</f>
        <v>44452</v>
      </c>
      <c r="C54" s="65">
        <f>VLOOKUP($A54,'Return Data'!$B$7:$R$2843,4,0)</f>
        <v>152.2569</v>
      </c>
      <c r="D54" s="65">
        <f>VLOOKUP($A54,'Return Data'!$B$7:$R$2843,10,0)</f>
        <v>11.961600000000001</v>
      </c>
      <c r="E54" s="66">
        <f t="shared" si="10"/>
        <v>22</v>
      </c>
      <c r="F54" s="65">
        <f>VLOOKUP($A54,'Return Data'!$B$7:$R$2843,11,0)</f>
        <v>18.601900000000001</v>
      </c>
      <c r="G54" s="66">
        <f t="shared" si="11"/>
        <v>38</v>
      </c>
      <c r="H54" s="65">
        <f>VLOOKUP($A54,'Return Data'!$B$7:$R$2843,12,0)</f>
        <v>35.464300000000001</v>
      </c>
      <c r="I54" s="66">
        <f t="shared" si="12"/>
        <v>34</v>
      </c>
      <c r="J54" s="65">
        <f>VLOOKUP($A54,'Return Data'!$B$7:$R$2843,13,0)</f>
        <v>57.7746</v>
      </c>
      <c r="K54" s="66">
        <f t="shared" si="13"/>
        <v>41</v>
      </c>
      <c r="L54" s="65">
        <f>VLOOKUP($A54,'Return Data'!$B$7:$R$2843,17,0)</f>
        <v>25.153600000000001</v>
      </c>
      <c r="M54" s="66">
        <f t="shared" ref="M54:M71" si="18">RANK(L54,L$8:L$71,0)</f>
        <v>49</v>
      </c>
      <c r="N54" s="65">
        <f>VLOOKUP($A54,'Return Data'!$B$7:$R$2843,14,0)</f>
        <v>12.9925</v>
      </c>
      <c r="O54" s="66">
        <f t="shared" ref="O54:O60" si="19">RANK(N54,N$8:N$71,0)</f>
        <v>44</v>
      </c>
      <c r="P54" s="65">
        <f>VLOOKUP($A54,'Return Data'!$B$7:$R$2843,15,0)</f>
        <v>12.5488</v>
      </c>
      <c r="Q54" s="66">
        <f>RANK(P54,P$8:P$71,0)</f>
        <v>34</v>
      </c>
      <c r="R54" s="65">
        <f>VLOOKUP($A54,'Return Data'!$B$7:$R$2843,16,0)</f>
        <v>13.997999999999999</v>
      </c>
      <c r="S54" s="67">
        <f t="shared" si="16"/>
        <v>48</v>
      </c>
    </row>
    <row r="55" spans="1:19" x14ac:dyDescent="0.3">
      <c r="A55" s="63" t="s">
        <v>210</v>
      </c>
      <c r="B55" s="64">
        <f>VLOOKUP($A55,'Return Data'!$B$7:$R$2843,3,0)</f>
        <v>44452</v>
      </c>
      <c r="C55" s="65">
        <f>VLOOKUP($A55,'Return Data'!$B$7:$R$2843,4,0)</f>
        <v>17.988099999999999</v>
      </c>
      <c r="D55" s="65">
        <f>VLOOKUP($A55,'Return Data'!$B$7:$R$2843,10,0)</f>
        <v>17.146599999999999</v>
      </c>
      <c r="E55" s="66">
        <f t="shared" si="10"/>
        <v>6</v>
      </c>
      <c r="F55" s="65">
        <f>VLOOKUP($A55,'Return Data'!$B$7:$R$2843,11,0)</f>
        <v>41.753500000000003</v>
      </c>
      <c r="G55" s="66">
        <f t="shared" si="11"/>
        <v>4</v>
      </c>
      <c r="H55" s="65">
        <f>VLOOKUP($A55,'Return Data'!$B$7:$R$2843,12,0)</f>
        <v>69.369900000000001</v>
      </c>
      <c r="I55" s="66">
        <f t="shared" si="12"/>
        <v>4</v>
      </c>
      <c r="J55" s="65">
        <f>VLOOKUP($A55,'Return Data'!$B$7:$R$2843,13,0)</f>
        <v>105.2358</v>
      </c>
      <c r="K55" s="66">
        <f t="shared" si="13"/>
        <v>4</v>
      </c>
      <c r="L55" s="65">
        <f>VLOOKUP($A55,'Return Data'!$B$7:$R$2843,17,0)</f>
        <v>39.101799999999997</v>
      </c>
      <c r="M55" s="66">
        <f t="shared" si="18"/>
        <v>10</v>
      </c>
      <c r="N55" s="65">
        <f>VLOOKUP($A55,'Return Data'!$B$7:$R$2843,14,0)</f>
        <v>15.885400000000001</v>
      </c>
      <c r="O55" s="66">
        <f t="shared" si="19"/>
        <v>33</v>
      </c>
      <c r="P55" s="65"/>
      <c r="Q55" s="66"/>
      <c r="R55" s="65">
        <f>VLOOKUP($A55,'Return Data'!$B$7:$R$2843,16,0)</f>
        <v>12.948499999999999</v>
      </c>
      <c r="S55" s="67">
        <f t="shared" si="16"/>
        <v>53</v>
      </c>
    </row>
    <row r="56" spans="1:19" x14ac:dyDescent="0.3">
      <c r="A56" s="63" t="s">
        <v>211</v>
      </c>
      <c r="B56" s="64">
        <f>VLOOKUP($A56,'Return Data'!$B$7:$R$2843,3,0)</f>
        <v>44452</v>
      </c>
      <c r="C56" s="65">
        <f>VLOOKUP($A56,'Return Data'!$B$7:$R$2843,4,0)</f>
        <v>15.4368</v>
      </c>
      <c r="D56" s="65">
        <f>VLOOKUP($A56,'Return Data'!$B$7:$R$2843,10,0)</f>
        <v>17.526900000000001</v>
      </c>
      <c r="E56" s="66">
        <f t="shared" si="10"/>
        <v>4</v>
      </c>
      <c r="F56" s="65">
        <f>VLOOKUP($A56,'Return Data'!$B$7:$R$2843,11,0)</f>
        <v>42.261499999999998</v>
      </c>
      <c r="G56" s="66">
        <f t="shared" si="11"/>
        <v>3</v>
      </c>
      <c r="H56" s="65">
        <f>VLOOKUP($A56,'Return Data'!$B$7:$R$2843,12,0)</f>
        <v>70.498900000000006</v>
      </c>
      <c r="I56" s="66">
        <f t="shared" si="12"/>
        <v>3</v>
      </c>
      <c r="J56" s="65">
        <f>VLOOKUP($A56,'Return Data'!$B$7:$R$2843,13,0)</f>
        <v>108.5124</v>
      </c>
      <c r="K56" s="66">
        <f t="shared" si="13"/>
        <v>3</v>
      </c>
      <c r="L56" s="65">
        <f>VLOOKUP($A56,'Return Data'!$B$7:$R$2843,17,0)</f>
        <v>39.784300000000002</v>
      </c>
      <c r="M56" s="66">
        <f t="shared" si="18"/>
        <v>9</v>
      </c>
      <c r="N56" s="65">
        <f>VLOOKUP($A56,'Return Data'!$B$7:$R$2843,14,0)</f>
        <v>16.124700000000001</v>
      </c>
      <c r="O56" s="66">
        <f t="shared" si="19"/>
        <v>29</v>
      </c>
      <c r="P56" s="65"/>
      <c r="Q56" s="66"/>
      <c r="R56" s="65">
        <f>VLOOKUP($A56,'Return Data'!$B$7:$R$2843,16,0)</f>
        <v>10.1843</v>
      </c>
      <c r="S56" s="67">
        <f t="shared" si="16"/>
        <v>59</v>
      </c>
    </row>
    <row r="57" spans="1:19" x14ac:dyDescent="0.3">
      <c r="A57" s="63" t="s">
        <v>212</v>
      </c>
      <c r="B57" s="64">
        <f>VLOOKUP($A57,'Return Data'!$B$7:$R$2843,3,0)</f>
        <v>44452</v>
      </c>
      <c r="C57" s="65">
        <f>VLOOKUP($A57,'Return Data'!$B$7:$R$2843,4,0)</f>
        <v>15.415900000000001</v>
      </c>
      <c r="D57" s="65">
        <f>VLOOKUP($A57,'Return Data'!$B$7:$R$2843,10,0)</f>
        <v>17.360600000000002</v>
      </c>
      <c r="E57" s="66">
        <f t="shared" si="10"/>
        <v>5</v>
      </c>
      <c r="F57" s="65">
        <f>VLOOKUP($A57,'Return Data'!$B$7:$R$2843,11,0)</f>
        <v>44.567</v>
      </c>
      <c r="G57" s="66">
        <f t="shared" si="11"/>
        <v>2</v>
      </c>
      <c r="H57" s="65">
        <f>VLOOKUP($A57,'Return Data'!$B$7:$R$2843,12,0)</f>
        <v>74.449200000000005</v>
      </c>
      <c r="I57" s="66">
        <f t="shared" si="12"/>
        <v>2</v>
      </c>
      <c r="J57" s="65">
        <f>VLOOKUP($A57,'Return Data'!$B$7:$R$2843,13,0)</f>
        <v>114.324</v>
      </c>
      <c r="K57" s="66">
        <f t="shared" si="13"/>
        <v>2</v>
      </c>
      <c r="L57" s="65">
        <f>VLOOKUP($A57,'Return Data'!$B$7:$R$2843,17,0)</f>
        <v>41.704999999999998</v>
      </c>
      <c r="M57" s="66">
        <f t="shared" si="18"/>
        <v>7</v>
      </c>
      <c r="N57" s="65">
        <f>VLOOKUP($A57,'Return Data'!$B$7:$R$2843,14,0)</f>
        <v>16.405999999999999</v>
      </c>
      <c r="O57" s="66">
        <f t="shared" si="19"/>
        <v>27</v>
      </c>
      <c r="P57" s="65"/>
      <c r="Q57" s="66"/>
      <c r="R57" s="65">
        <f>VLOOKUP($A57,'Return Data'!$B$7:$R$2843,16,0)</f>
        <v>10.8697</v>
      </c>
      <c r="S57" s="67">
        <f t="shared" si="16"/>
        <v>57</v>
      </c>
    </row>
    <row r="58" spans="1:19" x14ac:dyDescent="0.3">
      <c r="A58" s="63" t="s">
        <v>213</v>
      </c>
      <c r="B58" s="64">
        <f>VLOOKUP($A58,'Return Data'!$B$7:$R$2843,3,0)</f>
        <v>44452</v>
      </c>
      <c r="C58" s="65">
        <f>VLOOKUP($A58,'Return Data'!$B$7:$R$2843,4,0)</f>
        <v>14.624599999999999</v>
      </c>
      <c r="D58" s="65">
        <f>VLOOKUP($A58,'Return Data'!$B$7:$R$2843,10,0)</f>
        <v>17.9908</v>
      </c>
      <c r="E58" s="66">
        <f t="shared" si="10"/>
        <v>3</v>
      </c>
      <c r="F58" s="65">
        <f>VLOOKUP($A58,'Return Data'!$B$7:$R$2843,11,0)</f>
        <v>46.985300000000002</v>
      </c>
      <c r="G58" s="66">
        <f t="shared" si="11"/>
        <v>1</v>
      </c>
      <c r="H58" s="65">
        <f>VLOOKUP($A58,'Return Data'!$B$7:$R$2843,12,0)</f>
        <v>77.010400000000004</v>
      </c>
      <c r="I58" s="66">
        <f t="shared" si="12"/>
        <v>1</v>
      </c>
      <c r="J58" s="65">
        <f>VLOOKUP($A58,'Return Data'!$B$7:$R$2843,13,0)</f>
        <v>115.8039</v>
      </c>
      <c r="K58" s="66">
        <f t="shared" si="13"/>
        <v>1</v>
      </c>
      <c r="L58" s="65">
        <f>VLOOKUP($A58,'Return Data'!$B$7:$R$2843,17,0)</f>
        <v>40.779699999999998</v>
      </c>
      <c r="M58" s="66">
        <f t="shared" si="18"/>
        <v>8</v>
      </c>
      <c r="N58" s="65">
        <f>VLOOKUP($A58,'Return Data'!$B$7:$R$2843,14,0)</f>
        <v>16.060400000000001</v>
      </c>
      <c r="O58" s="66">
        <f t="shared" si="19"/>
        <v>31</v>
      </c>
      <c r="P58" s="65"/>
      <c r="Q58" s="66"/>
      <c r="R58" s="65">
        <f>VLOOKUP($A58,'Return Data'!$B$7:$R$2843,16,0)</f>
        <v>10.070399999999999</v>
      </c>
      <c r="S58" s="67">
        <f t="shared" si="16"/>
        <v>60</v>
      </c>
    </row>
    <row r="59" spans="1:19" x14ac:dyDescent="0.3">
      <c r="A59" s="63" t="s">
        <v>214</v>
      </c>
      <c r="B59" s="64">
        <f>VLOOKUP($A59,'Return Data'!$B$7:$R$2843,3,0)</f>
        <v>44452</v>
      </c>
      <c r="C59" s="65">
        <f>VLOOKUP($A59,'Return Data'!$B$7:$R$2843,4,0)</f>
        <v>21.619299999999999</v>
      </c>
      <c r="D59" s="65">
        <f>VLOOKUP($A59,'Return Data'!$B$7:$R$2843,10,0)</f>
        <v>9.5579999999999998</v>
      </c>
      <c r="E59" s="66">
        <f t="shared" si="10"/>
        <v>42</v>
      </c>
      <c r="F59" s="65">
        <f>VLOOKUP($A59,'Return Data'!$B$7:$R$2843,11,0)</f>
        <v>17.936499999999999</v>
      </c>
      <c r="G59" s="66">
        <f t="shared" si="11"/>
        <v>41</v>
      </c>
      <c r="H59" s="65">
        <f>VLOOKUP($A59,'Return Data'!$B$7:$R$2843,12,0)</f>
        <v>33.872300000000003</v>
      </c>
      <c r="I59" s="66">
        <f t="shared" si="12"/>
        <v>42</v>
      </c>
      <c r="J59" s="65">
        <f>VLOOKUP($A59,'Return Data'!$B$7:$R$2843,13,0)</f>
        <v>57.182099999999998</v>
      </c>
      <c r="K59" s="66">
        <f t="shared" si="13"/>
        <v>42</v>
      </c>
      <c r="L59" s="65">
        <f>VLOOKUP($A59,'Return Data'!$B$7:$R$2843,17,0)</f>
        <v>28.845099999999999</v>
      </c>
      <c r="M59" s="66">
        <f t="shared" si="18"/>
        <v>34</v>
      </c>
      <c r="N59" s="65">
        <f>VLOOKUP($A59,'Return Data'!$B$7:$R$2843,14,0)</f>
        <v>15.459899999999999</v>
      </c>
      <c r="O59" s="66">
        <f t="shared" si="19"/>
        <v>36</v>
      </c>
      <c r="P59" s="65">
        <f>VLOOKUP($A59,'Return Data'!$B$7:$R$2843,15,0)</f>
        <v>14.5107</v>
      </c>
      <c r="Q59" s="66">
        <f>RANK(P59,P$8:P$71,0)</f>
        <v>25</v>
      </c>
      <c r="R59" s="65">
        <f>VLOOKUP($A59,'Return Data'!$B$7:$R$2843,16,0)</f>
        <v>12.647399999999999</v>
      </c>
      <c r="S59" s="67">
        <f t="shared" si="16"/>
        <v>54</v>
      </c>
    </row>
    <row r="60" spans="1:19" x14ac:dyDescent="0.3">
      <c r="A60" s="63" t="s">
        <v>215</v>
      </c>
      <c r="B60" s="64">
        <f>VLOOKUP($A60,'Return Data'!$B$7:$R$2843,3,0)</f>
        <v>44452</v>
      </c>
      <c r="C60" s="65">
        <f>VLOOKUP($A60,'Return Data'!$B$7:$R$2843,4,0)</f>
        <v>23.5351</v>
      </c>
      <c r="D60" s="65">
        <f>VLOOKUP($A60,'Return Data'!$B$7:$R$2843,10,0)</f>
        <v>9.3496000000000006</v>
      </c>
      <c r="E60" s="66">
        <f t="shared" si="10"/>
        <v>44</v>
      </c>
      <c r="F60" s="65">
        <f>VLOOKUP($A60,'Return Data'!$B$7:$R$2843,11,0)</f>
        <v>17.349299999999999</v>
      </c>
      <c r="G60" s="66">
        <f t="shared" si="11"/>
        <v>45</v>
      </c>
      <c r="H60" s="65">
        <f>VLOOKUP($A60,'Return Data'!$B$7:$R$2843,12,0)</f>
        <v>33.236899999999999</v>
      </c>
      <c r="I60" s="66">
        <f t="shared" si="12"/>
        <v>47</v>
      </c>
      <c r="J60" s="65">
        <f>VLOOKUP($A60,'Return Data'!$B$7:$R$2843,13,0)</f>
        <v>55.7502</v>
      </c>
      <c r="K60" s="66">
        <f t="shared" si="13"/>
        <v>44</v>
      </c>
      <c r="L60" s="65">
        <f>VLOOKUP($A60,'Return Data'!$B$7:$R$2843,17,0)</f>
        <v>29.143699999999999</v>
      </c>
      <c r="M60" s="66">
        <f t="shared" si="18"/>
        <v>32</v>
      </c>
      <c r="N60" s="65">
        <f>VLOOKUP($A60,'Return Data'!$B$7:$R$2843,14,0)</f>
        <v>15.999700000000001</v>
      </c>
      <c r="O60" s="66">
        <f t="shared" si="19"/>
        <v>32</v>
      </c>
      <c r="P60" s="65"/>
      <c r="Q60" s="66"/>
      <c r="R60" s="65">
        <f>VLOOKUP($A60,'Return Data'!$B$7:$R$2843,16,0)</f>
        <v>16.888100000000001</v>
      </c>
      <c r="S60" s="67">
        <f t="shared" si="16"/>
        <v>27</v>
      </c>
    </row>
    <row r="61" spans="1:19" x14ac:dyDescent="0.3">
      <c r="A61" s="63" t="s">
        <v>216</v>
      </c>
      <c r="B61" s="64">
        <f>VLOOKUP($A61,'Return Data'!$B$7:$R$2843,3,0)</f>
        <v>44452</v>
      </c>
      <c r="C61" s="65">
        <f>VLOOKUP($A61,'Return Data'!$B$7:$R$2843,4,0)</f>
        <v>14.7011</v>
      </c>
      <c r="D61" s="65">
        <f>VLOOKUP($A61,'Return Data'!$B$7:$R$2843,10,0)</f>
        <v>14.3698</v>
      </c>
      <c r="E61" s="66">
        <f t="shared" si="10"/>
        <v>12</v>
      </c>
      <c r="F61" s="65">
        <f>VLOOKUP($A61,'Return Data'!$B$7:$R$2843,11,0)</f>
        <v>38.725000000000001</v>
      </c>
      <c r="G61" s="66">
        <f t="shared" si="11"/>
        <v>5</v>
      </c>
      <c r="H61" s="65">
        <f>VLOOKUP($A61,'Return Data'!$B$7:$R$2843,12,0)</f>
        <v>67.560599999999994</v>
      </c>
      <c r="I61" s="66">
        <f t="shared" si="12"/>
        <v>5</v>
      </c>
      <c r="J61" s="65">
        <f>VLOOKUP($A61,'Return Data'!$B$7:$R$2843,13,0)</f>
        <v>100.5634</v>
      </c>
      <c r="K61" s="66">
        <f t="shared" si="13"/>
        <v>5</v>
      </c>
      <c r="L61" s="65">
        <f>VLOOKUP($A61,'Return Data'!$B$7:$R$2843,17,0)</f>
        <v>38.275399999999998</v>
      </c>
      <c r="M61" s="66">
        <f t="shared" si="18"/>
        <v>11</v>
      </c>
      <c r="N61" s="65"/>
      <c r="O61" s="66"/>
      <c r="P61" s="65"/>
      <c r="Q61" s="66"/>
      <c r="R61" s="65">
        <f>VLOOKUP($A61,'Return Data'!$B$7:$R$2843,16,0)</f>
        <v>11.7601</v>
      </c>
      <c r="S61" s="67">
        <f t="shared" si="16"/>
        <v>55</v>
      </c>
    </row>
    <row r="62" spans="1:19" x14ac:dyDescent="0.3">
      <c r="A62" s="63" t="s">
        <v>217</v>
      </c>
      <c r="B62" s="64">
        <f>VLOOKUP($A62,'Return Data'!$B$7:$R$2843,3,0)</f>
        <v>44452</v>
      </c>
      <c r="C62" s="65">
        <f>VLOOKUP($A62,'Return Data'!$B$7:$R$2843,4,0)</f>
        <v>16.811900000000001</v>
      </c>
      <c r="D62" s="65">
        <f>VLOOKUP($A62,'Return Data'!$B$7:$R$2843,10,0)</f>
        <v>13.9072</v>
      </c>
      <c r="E62" s="66">
        <f t="shared" si="10"/>
        <v>14</v>
      </c>
      <c r="F62" s="65">
        <f>VLOOKUP($A62,'Return Data'!$B$7:$R$2843,11,0)</f>
        <v>36.770000000000003</v>
      </c>
      <c r="G62" s="66">
        <f t="shared" si="11"/>
        <v>7</v>
      </c>
      <c r="H62" s="65">
        <f>VLOOKUP($A62,'Return Data'!$B$7:$R$2843,12,0)</f>
        <v>64.953500000000005</v>
      </c>
      <c r="I62" s="66">
        <f t="shared" si="12"/>
        <v>6</v>
      </c>
      <c r="J62" s="65">
        <f>VLOOKUP($A62,'Return Data'!$B$7:$R$2843,13,0)</f>
        <v>100.28230000000001</v>
      </c>
      <c r="K62" s="66">
        <f t="shared" si="13"/>
        <v>6</v>
      </c>
      <c r="L62" s="65">
        <f>VLOOKUP($A62,'Return Data'!$B$7:$R$2843,17,0)</f>
        <v>37.925400000000003</v>
      </c>
      <c r="M62" s="66">
        <f t="shared" si="18"/>
        <v>14</v>
      </c>
      <c r="N62" s="65"/>
      <c r="O62" s="66"/>
      <c r="P62" s="65"/>
      <c r="Q62" s="66"/>
      <c r="R62" s="65">
        <f>VLOOKUP($A62,'Return Data'!$B$7:$R$2843,16,0)</f>
        <v>17.561399999999999</v>
      </c>
      <c r="S62" s="67">
        <f t="shared" si="16"/>
        <v>21</v>
      </c>
    </row>
    <row r="63" spans="1:19" x14ac:dyDescent="0.3">
      <c r="A63" s="63" t="s">
        <v>218</v>
      </c>
      <c r="B63" s="64">
        <f>VLOOKUP($A63,'Return Data'!$B$7:$R$2843,3,0)</f>
        <v>44452</v>
      </c>
      <c r="C63" s="65">
        <f>VLOOKUP($A63,'Return Data'!$B$7:$R$2843,4,0)</f>
        <v>29.9712</v>
      </c>
      <c r="D63" s="65">
        <f>VLOOKUP($A63,'Return Data'!$B$7:$R$2843,10,0)</f>
        <v>10.5023</v>
      </c>
      <c r="E63" s="66">
        <f t="shared" si="10"/>
        <v>33</v>
      </c>
      <c r="F63" s="65">
        <f>VLOOKUP($A63,'Return Data'!$B$7:$R$2843,11,0)</f>
        <v>15.0106</v>
      </c>
      <c r="G63" s="66">
        <f t="shared" si="11"/>
        <v>56</v>
      </c>
      <c r="H63" s="65">
        <f>VLOOKUP($A63,'Return Data'!$B$7:$R$2843,12,0)</f>
        <v>32.785699999999999</v>
      </c>
      <c r="I63" s="66">
        <f t="shared" si="12"/>
        <v>48</v>
      </c>
      <c r="J63" s="65">
        <f>VLOOKUP($A63,'Return Data'!$B$7:$R$2843,13,0)</f>
        <v>54.8035</v>
      </c>
      <c r="K63" s="66">
        <f t="shared" si="13"/>
        <v>47</v>
      </c>
      <c r="L63" s="65">
        <f>VLOOKUP($A63,'Return Data'!$B$7:$R$2843,17,0)</f>
        <v>26.506399999999999</v>
      </c>
      <c r="M63" s="66">
        <f t="shared" si="18"/>
        <v>46</v>
      </c>
      <c r="N63" s="65">
        <f>VLOOKUP($A63,'Return Data'!$B$7:$R$2843,14,0)</f>
        <v>17.8568</v>
      </c>
      <c r="O63" s="66">
        <f t="shared" ref="O63:O68" si="20">RANK(N63,N$8:N$71,0)</f>
        <v>20</v>
      </c>
      <c r="P63" s="65">
        <f>VLOOKUP($A63,'Return Data'!$B$7:$R$2843,15,0)</f>
        <v>16.2605</v>
      </c>
      <c r="Q63" s="66">
        <f>RANK(P63,P$8:P$71,0)</f>
        <v>14</v>
      </c>
      <c r="R63" s="65">
        <f>VLOOKUP($A63,'Return Data'!$B$7:$R$2843,16,0)</f>
        <v>17.180499999999999</v>
      </c>
      <c r="S63" s="67">
        <f t="shared" si="16"/>
        <v>24</v>
      </c>
    </row>
    <row r="64" spans="1:19" x14ac:dyDescent="0.3">
      <c r="A64" s="63" t="s">
        <v>219</v>
      </c>
      <c r="B64" s="64">
        <f>VLOOKUP($A64,'Return Data'!$B$7:$R$2843,3,0)</f>
        <v>44452</v>
      </c>
      <c r="C64" s="65">
        <f>VLOOKUP($A64,'Return Data'!$B$7:$R$2843,4,0)</f>
        <v>120.48</v>
      </c>
      <c r="D64" s="65">
        <f>VLOOKUP($A64,'Return Data'!$B$7:$R$2843,10,0)</f>
        <v>8.2090999999999994</v>
      </c>
      <c r="E64" s="66">
        <f t="shared" si="10"/>
        <v>51</v>
      </c>
      <c r="F64" s="65">
        <f>VLOOKUP($A64,'Return Data'!$B$7:$R$2843,11,0)</f>
        <v>16.125299999999999</v>
      </c>
      <c r="G64" s="66">
        <f t="shared" si="11"/>
        <v>52</v>
      </c>
      <c r="H64" s="65">
        <f>VLOOKUP($A64,'Return Data'!$B$7:$R$2843,12,0)</f>
        <v>26.887799999999999</v>
      </c>
      <c r="I64" s="66">
        <f t="shared" si="12"/>
        <v>57</v>
      </c>
      <c r="J64" s="65">
        <f>VLOOKUP($A64,'Return Data'!$B$7:$R$2843,13,0)</f>
        <v>44.981900000000003</v>
      </c>
      <c r="K64" s="66">
        <f t="shared" si="13"/>
        <v>61</v>
      </c>
      <c r="L64" s="65">
        <f>VLOOKUP($A64,'Return Data'!$B$7:$R$2843,17,0)</f>
        <v>24.341200000000001</v>
      </c>
      <c r="M64" s="66">
        <f t="shared" si="18"/>
        <v>53</v>
      </c>
      <c r="N64" s="65">
        <f>VLOOKUP($A64,'Return Data'!$B$7:$R$2843,14,0)</f>
        <v>12.8529</v>
      </c>
      <c r="O64" s="66">
        <f t="shared" si="20"/>
        <v>45</v>
      </c>
      <c r="P64" s="65">
        <f>VLOOKUP($A64,'Return Data'!$B$7:$R$2843,15,0)</f>
        <v>14.879099999999999</v>
      </c>
      <c r="Q64" s="66">
        <f>RANK(P64,P$8:P$71,0)</f>
        <v>22</v>
      </c>
      <c r="R64" s="65">
        <f>VLOOKUP($A64,'Return Data'!$B$7:$R$2843,16,0)</f>
        <v>13.94</v>
      </c>
      <c r="S64" s="67">
        <f t="shared" si="16"/>
        <v>49</v>
      </c>
    </row>
    <row r="65" spans="1:19" x14ac:dyDescent="0.3">
      <c r="A65" s="63" t="s">
        <v>220</v>
      </c>
      <c r="B65" s="64">
        <f>VLOOKUP($A65,'Return Data'!$B$7:$R$2843,3,0)</f>
        <v>44452</v>
      </c>
      <c r="C65" s="65">
        <f>VLOOKUP($A65,'Return Data'!$B$7:$R$2843,4,0)</f>
        <v>43.32</v>
      </c>
      <c r="D65" s="65">
        <f>VLOOKUP($A65,'Return Data'!$B$7:$R$2843,10,0)</f>
        <v>13.522</v>
      </c>
      <c r="E65" s="66">
        <f t="shared" si="10"/>
        <v>15</v>
      </c>
      <c r="F65" s="65">
        <f>VLOOKUP($A65,'Return Data'!$B$7:$R$2843,11,0)</f>
        <v>21.788</v>
      </c>
      <c r="G65" s="66">
        <f t="shared" si="11"/>
        <v>18</v>
      </c>
      <c r="H65" s="65">
        <f>VLOOKUP($A65,'Return Data'!$B$7:$R$2843,12,0)</f>
        <v>37.961799999999997</v>
      </c>
      <c r="I65" s="66">
        <f t="shared" si="12"/>
        <v>24</v>
      </c>
      <c r="J65" s="65">
        <f>VLOOKUP($A65,'Return Data'!$B$7:$R$2843,13,0)</f>
        <v>59.616799999999998</v>
      </c>
      <c r="K65" s="66">
        <f t="shared" si="13"/>
        <v>36</v>
      </c>
      <c r="L65" s="65">
        <f>VLOOKUP($A65,'Return Data'!$B$7:$R$2843,17,0)</f>
        <v>33.001800000000003</v>
      </c>
      <c r="M65" s="66">
        <f t="shared" si="18"/>
        <v>20</v>
      </c>
      <c r="N65" s="65">
        <f>VLOOKUP($A65,'Return Data'!$B$7:$R$2843,14,0)</f>
        <v>19.642499999999998</v>
      </c>
      <c r="O65" s="66">
        <f t="shared" si="20"/>
        <v>14</v>
      </c>
      <c r="P65" s="65">
        <f>VLOOKUP($A65,'Return Data'!$B$7:$R$2843,15,0)</f>
        <v>15.4222</v>
      </c>
      <c r="Q65" s="66">
        <f>RANK(P65,P$8:P$71,0)</f>
        <v>17</v>
      </c>
      <c r="R65" s="65">
        <f>VLOOKUP($A65,'Return Data'!$B$7:$R$2843,16,0)</f>
        <v>14.699299999999999</v>
      </c>
      <c r="S65" s="67">
        <f t="shared" si="16"/>
        <v>45</v>
      </c>
    </row>
    <row r="66" spans="1:19" x14ac:dyDescent="0.3">
      <c r="A66" s="63" t="s">
        <v>221</v>
      </c>
      <c r="B66" s="64">
        <f>VLOOKUP($A66,'Return Data'!$B$7:$R$2843,3,0)</f>
        <v>44452</v>
      </c>
      <c r="C66" s="65">
        <f>VLOOKUP($A66,'Return Data'!$B$7:$R$2843,4,0)</f>
        <v>22.937000000000001</v>
      </c>
      <c r="D66" s="65">
        <f>VLOOKUP($A66,'Return Data'!$B$7:$R$2843,10,0)</f>
        <v>6.4367000000000001</v>
      </c>
      <c r="E66" s="66">
        <f t="shared" si="10"/>
        <v>55</v>
      </c>
      <c r="F66" s="65">
        <f>VLOOKUP($A66,'Return Data'!$B$7:$R$2843,11,0)</f>
        <v>17.6069</v>
      </c>
      <c r="G66" s="66">
        <f t="shared" si="11"/>
        <v>43</v>
      </c>
      <c r="H66" s="65">
        <f>VLOOKUP($A66,'Return Data'!$B$7:$R$2843,12,0)</f>
        <v>39.775399999999998</v>
      </c>
      <c r="I66" s="66">
        <f t="shared" si="12"/>
        <v>20</v>
      </c>
      <c r="J66" s="65">
        <f>VLOOKUP($A66,'Return Data'!$B$7:$R$2843,13,0)</f>
        <v>64.5291</v>
      </c>
      <c r="K66" s="66">
        <f t="shared" si="13"/>
        <v>25</v>
      </c>
      <c r="L66" s="65">
        <f>VLOOKUP($A66,'Return Data'!$B$7:$R$2843,17,0)</f>
        <v>32.606999999999999</v>
      </c>
      <c r="M66" s="66">
        <f t="shared" si="18"/>
        <v>21</v>
      </c>
      <c r="N66" s="65">
        <f>VLOOKUP($A66,'Return Data'!$B$7:$R$2843,14,0)</f>
        <v>16.450099999999999</v>
      </c>
      <c r="O66" s="66">
        <f t="shared" si="20"/>
        <v>26</v>
      </c>
      <c r="P66" s="65"/>
      <c r="Q66" s="66"/>
      <c r="R66" s="65">
        <f>VLOOKUP($A66,'Return Data'!$B$7:$R$2843,16,0)</f>
        <v>16.420400000000001</v>
      </c>
      <c r="S66" s="67">
        <f t="shared" si="16"/>
        <v>32</v>
      </c>
    </row>
    <row r="67" spans="1:19" x14ac:dyDescent="0.3">
      <c r="A67" s="63" t="s">
        <v>222</v>
      </c>
      <c r="B67" s="64">
        <f>VLOOKUP($A67,'Return Data'!$B$7:$R$2843,3,0)</f>
        <v>44452</v>
      </c>
      <c r="C67" s="65">
        <f>VLOOKUP($A67,'Return Data'!$B$7:$R$2843,4,0)</f>
        <v>16.255600000000001</v>
      </c>
      <c r="D67" s="65">
        <f>VLOOKUP($A67,'Return Data'!$B$7:$R$2843,10,0)</f>
        <v>4.6069000000000004</v>
      </c>
      <c r="E67" s="66">
        <f t="shared" si="10"/>
        <v>63</v>
      </c>
      <c r="F67" s="65">
        <f>VLOOKUP($A67,'Return Data'!$B$7:$R$2843,11,0)</f>
        <v>16.440799999999999</v>
      </c>
      <c r="G67" s="66">
        <f t="shared" si="11"/>
        <v>51</v>
      </c>
      <c r="H67" s="65">
        <f>VLOOKUP($A67,'Return Data'!$B$7:$R$2843,12,0)</f>
        <v>38.146799999999999</v>
      </c>
      <c r="I67" s="66">
        <f t="shared" si="12"/>
        <v>23</v>
      </c>
      <c r="J67" s="65">
        <f>VLOOKUP($A67,'Return Data'!$B$7:$R$2843,13,0)</f>
        <v>66.876400000000004</v>
      </c>
      <c r="K67" s="66">
        <f t="shared" si="13"/>
        <v>18</v>
      </c>
      <c r="L67" s="65">
        <f>VLOOKUP($A67,'Return Data'!$B$7:$R$2843,17,0)</f>
        <v>27.562100000000001</v>
      </c>
      <c r="M67" s="66">
        <f t="shared" si="18"/>
        <v>40</v>
      </c>
      <c r="N67" s="65">
        <f>VLOOKUP($A67,'Return Data'!$B$7:$R$2843,14,0)</f>
        <v>14.1335</v>
      </c>
      <c r="O67" s="66">
        <f t="shared" si="20"/>
        <v>42</v>
      </c>
      <c r="P67" s="65"/>
      <c r="Q67" s="66"/>
      <c r="R67" s="65">
        <f>VLOOKUP($A67,'Return Data'!$B$7:$R$2843,16,0)</f>
        <v>11.049799999999999</v>
      </c>
      <c r="S67" s="67">
        <f t="shared" si="16"/>
        <v>56</v>
      </c>
    </row>
    <row r="68" spans="1:19" x14ac:dyDescent="0.3">
      <c r="A68" s="63" t="s">
        <v>223</v>
      </c>
      <c r="B68" s="64">
        <f>VLOOKUP($A68,'Return Data'!$B$7:$R$2843,3,0)</f>
        <v>44452</v>
      </c>
      <c r="C68" s="65">
        <f>VLOOKUP($A68,'Return Data'!$B$7:$R$2843,4,0)</f>
        <v>15.252800000000001</v>
      </c>
      <c r="D68" s="65">
        <f>VLOOKUP($A68,'Return Data'!$B$7:$R$2843,10,0)</f>
        <v>6.1463000000000001</v>
      </c>
      <c r="E68" s="66">
        <f t="shared" si="10"/>
        <v>57</v>
      </c>
      <c r="F68" s="65">
        <f>VLOOKUP($A68,'Return Data'!$B$7:$R$2843,11,0)</f>
        <v>16.928999999999998</v>
      </c>
      <c r="G68" s="66">
        <f t="shared" si="11"/>
        <v>48</v>
      </c>
      <c r="H68" s="65">
        <f>VLOOKUP($A68,'Return Data'!$B$7:$R$2843,12,0)</f>
        <v>38.636600000000001</v>
      </c>
      <c r="I68" s="66">
        <f t="shared" si="12"/>
        <v>22</v>
      </c>
      <c r="J68" s="65">
        <f>VLOOKUP($A68,'Return Data'!$B$7:$R$2843,13,0)</f>
        <v>66.429900000000004</v>
      </c>
      <c r="K68" s="66">
        <f t="shared" si="13"/>
        <v>19</v>
      </c>
      <c r="L68" s="65">
        <f>VLOOKUP($A68,'Return Data'!$B$7:$R$2843,17,0)</f>
        <v>28.796600000000002</v>
      </c>
      <c r="M68" s="66">
        <f t="shared" si="18"/>
        <v>35</v>
      </c>
      <c r="N68" s="65">
        <f>VLOOKUP($A68,'Return Data'!$B$7:$R$2843,14,0)</f>
        <v>14.6568</v>
      </c>
      <c r="O68" s="66">
        <f t="shared" si="20"/>
        <v>38</v>
      </c>
      <c r="P68" s="65"/>
      <c r="Q68" s="66"/>
      <c r="R68" s="65">
        <f>VLOOKUP($A68,'Return Data'!$B$7:$R$2843,16,0)</f>
        <v>9.9213000000000005</v>
      </c>
      <c r="S68" s="67">
        <f t="shared" si="16"/>
        <v>61</v>
      </c>
    </row>
    <row r="69" spans="1:19" x14ac:dyDescent="0.3">
      <c r="A69" s="63" t="s">
        <v>224</v>
      </c>
      <c r="B69" s="64">
        <f>VLOOKUP($A69,'Return Data'!$B$7:$R$2843,3,0)</f>
        <v>44452</v>
      </c>
      <c r="C69" s="65">
        <f>VLOOKUP($A69,'Return Data'!$B$7:$R$2843,4,0)</f>
        <v>12.458</v>
      </c>
      <c r="D69" s="65">
        <f>VLOOKUP($A69,'Return Data'!$B$7:$R$2843,10,0)</f>
        <v>5.5789999999999997</v>
      </c>
      <c r="E69" s="66">
        <f t="shared" si="10"/>
        <v>60</v>
      </c>
      <c r="F69" s="65">
        <f>VLOOKUP($A69,'Return Data'!$B$7:$R$2843,11,0)</f>
        <v>11.402200000000001</v>
      </c>
      <c r="G69" s="66">
        <f t="shared" si="11"/>
        <v>61</v>
      </c>
      <c r="H69" s="65">
        <f>VLOOKUP($A69,'Return Data'!$B$7:$R$2843,12,0)</f>
        <v>24.839700000000001</v>
      </c>
      <c r="I69" s="66">
        <f t="shared" si="12"/>
        <v>61</v>
      </c>
      <c r="J69" s="65">
        <f>VLOOKUP($A69,'Return Data'!$B$7:$R$2843,13,0)</f>
        <v>46.481999999999999</v>
      </c>
      <c r="K69" s="66">
        <f t="shared" si="13"/>
        <v>59</v>
      </c>
      <c r="L69" s="65">
        <f>VLOOKUP($A69,'Return Data'!$B$7:$R$2843,17,0)</f>
        <v>25.783899999999999</v>
      </c>
      <c r="M69" s="66">
        <f t="shared" si="18"/>
        <v>48</v>
      </c>
      <c r="N69" s="65"/>
      <c r="O69" s="66"/>
      <c r="P69" s="65"/>
      <c r="Q69" s="66"/>
      <c r="R69" s="65">
        <f>VLOOKUP($A69,'Return Data'!$B$7:$R$2843,16,0)</f>
        <v>6.1978999999999997</v>
      </c>
      <c r="S69" s="67">
        <f t="shared" si="16"/>
        <v>64</v>
      </c>
    </row>
    <row r="70" spans="1:19" x14ac:dyDescent="0.3">
      <c r="A70" s="63" t="s">
        <v>225</v>
      </c>
      <c r="B70" s="64">
        <f>VLOOKUP($A70,'Return Data'!$B$7:$R$2843,3,0)</f>
        <v>44452</v>
      </c>
      <c r="C70" s="65">
        <f>VLOOKUP($A70,'Return Data'!$B$7:$R$2843,4,0)</f>
        <v>12.9152</v>
      </c>
      <c r="D70" s="65">
        <f>VLOOKUP($A70,'Return Data'!$B$7:$R$2843,10,0)</f>
        <v>5.4423000000000004</v>
      </c>
      <c r="E70" s="66">
        <f t="shared" si="10"/>
        <v>62</v>
      </c>
      <c r="F70" s="65">
        <f>VLOOKUP($A70,'Return Data'!$B$7:$R$2843,11,0)</f>
        <v>11.3591</v>
      </c>
      <c r="G70" s="66">
        <f t="shared" si="11"/>
        <v>62</v>
      </c>
      <c r="H70" s="65">
        <f>VLOOKUP($A70,'Return Data'!$B$7:$R$2843,12,0)</f>
        <v>23.9177</v>
      </c>
      <c r="I70" s="66">
        <f t="shared" si="12"/>
        <v>62</v>
      </c>
      <c r="J70" s="65">
        <f>VLOOKUP($A70,'Return Data'!$B$7:$R$2843,13,0)</f>
        <v>45.142299999999999</v>
      </c>
      <c r="K70" s="66">
        <f t="shared" si="13"/>
        <v>60</v>
      </c>
      <c r="L70" s="65">
        <f>VLOOKUP($A70,'Return Data'!$B$7:$R$2843,17,0)</f>
        <v>26.052600000000002</v>
      </c>
      <c r="M70" s="66">
        <f t="shared" si="18"/>
        <v>47</v>
      </c>
      <c r="N70" s="65"/>
      <c r="O70" s="66"/>
      <c r="P70" s="65"/>
      <c r="Q70" s="66"/>
      <c r="R70" s="65">
        <f>VLOOKUP($A70,'Return Data'!$B$7:$R$2843,16,0)</f>
        <v>7.6543000000000001</v>
      </c>
      <c r="S70" s="67">
        <f t="shared" si="16"/>
        <v>63</v>
      </c>
    </row>
    <row r="71" spans="1:19" x14ac:dyDescent="0.3">
      <c r="A71" s="63" t="s">
        <v>226</v>
      </c>
      <c r="B71" s="64">
        <f>VLOOKUP($A71,'Return Data'!$B$7:$R$2843,3,0)</f>
        <v>44452</v>
      </c>
      <c r="C71" s="65">
        <f>VLOOKUP($A71,'Return Data'!$B$7:$R$2843,4,0)</f>
        <v>155.352</v>
      </c>
      <c r="D71" s="65">
        <f>VLOOKUP($A71,'Return Data'!$B$7:$R$2843,10,0)</f>
        <v>13.1333</v>
      </c>
      <c r="E71" s="66">
        <f t="shared" si="10"/>
        <v>16</v>
      </c>
      <c r="F71" s="65">
        <f>VLOOKUP($A71,'Return Data'!$B$7:$R$2843,11,0)</f>
        <v>20.381499999999999</v>
      </c>
      <c r="G71" s="66">
        <f t="shared" si="11"/>
        <v>26</v>
      </c>
      <c r="H71" s="65">
        <f>VLOOKUP($A71,'Return Data'!$B$7:$R$2843,12,0)</f>
        <v>36.244900000000001</v>
      </c>
      <c r="I71" s="66">
        <f t="shared" si="12"/>
        <v>30</v>
      </c>
      <c r="J71" s="65">
        <f>VLOOKUP($A71,'Return Data'!$B$7:$R$2843,13,0)</f>
        <v>65.002300000000005</v>
      </c>
      <c r="K71" s="66">
        <f t="shared" si="13"/>
        <v>23</v>
      </c>
      <c r="L71" s="65">
        <f>VLOOKUP($A71,'Return Data'!$B$7:$R$2843,17,0)</f>
        <v>33.101399999999998</v>
      </c>
      <c r="M71" s="66">
        <f t="shared" si="18"/>
        <v>19</v>
      </c>
      <c r="N71" s="65">
        <f>VLOOKUP($A71,'Return Data'!$B$7:$R$2843,14,0)</f>
        <v>19.378699999999998</v>
      </c>
      <c r="O71" s="66">
        <f>RANK(N71,N$8:N$71,0)</f>
        <v>15</v>
      </c>
      <c r="P71" s="65">
        <f>VLOOKUP($A71,'Return Data'!$B$7:$R$2843,15,0)</f>
        <v>16.5319</v>
      </c>
      <c r="Q71" s="66">
        <f>RANK(P71,P$8:P$71,0)</f>
        <v>13</v>
      </c>
      <c r="R71" s="65">
        <f>VLOOKUP($A71,'Return Data'!$B$7:$R$2843,16,0)</f>
        <v>16.069400000000002</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11.073835937500002</v>
      </c>
      <c r="E73" s="74"/>
      <c r="F73" s="75">
        <f>AVERAGE(F8:F71)</f>
        <v>21.556434375000006</v>
      </c>
      <c r="G73" s="74"/>
      <c r="H73" s="75">
        <f>AVERAGE(H8:H71)</f>
        <v>39.358367187499994</v>
      </c>
      <c r="I73" s="74"/>
      <c r="J73" s="75">
        <f>AVERAGE(J8:J71)</f>
        <v>64.642403124999987</v>
      </c>
      <c r="K73" s="74"/>
      <c r="L73" s="75">
        <f>AVERAGE(L8:L71)</f>
        <v>31.823980327868853</v>
      </c>
      <c r="M73" s="74"/>
      <c r="N73" s="75">
        <f>AVERAGE(N8:N71)</f>
        <v>17.712799999999994</v>
      </c>
      <c r="O73" s="74"/>
      <c r="P73" s="75">
        <f>AVERAGE(P8:P71)</f>
        <v>15.905718918918916</v>
      </c>
      <c r="Q73" s="74"/>
      <c r="R73" s="75">
        <f>AVERAGE(R8:R71)</f>
        <v>16.674259374999998</v>
      </c>
      <c r="S73" s="76"/>
    </row>
    <row r="74" spans="1:19" x14ac:dyDescent="0.3">
      <c r="A74" s="73" t="s">
        <v>28</v>
      </c>
      <c r="B74" s="74"/>
      <c r="C74" s="74"/>
      <c r="D74" s="75">
        <f>MIN(D8:D71)</f>
        <v>3.8224999999999998</v>
      </c>
      <c r="E74" s="74"/>
      <c r="F74" s="75">
        <f>MIN(F8:F71)</f>
        <v>6.6539999999999999</v>
      </c>
      <c r="G74" s="74"/>
      <c r="H74" s="75">
        <f>MIN(H8:H71)</f>
        <v>20.257200000000001</v>
      </c>
      <c r="I74" s="74"/>
      <c r="J74" s="75">
        <f>MIN(J8:J71)</f>
        <v>32.875399999999999</v>
      </c>
      <c r="K74" s="74"/>
      <c r="L74" s="75">
        <f>MIN(L8:L71)</f>
        <v>19.906099999999999</v>
      </c>
      <c r="M74" s="74"/>
      <c r="N74" s="75">
        <f>MIN(N8:N71)</f>
        <v>8.9155999999999995</v>
      </c>
      <c r="O74" s="74"/>
      <c r="P74" s="75">
        <f>MIN(P8:P71)</f>
        <v>9.7142999999999997</v>
      </c>
      <c r="Q74" s="74"/>
      <c r="R74" s="75">
        <f>MIN(R8:R71)</f>
        <v>6.1978999999999997</v>
      </c>
      <c r="S74" s="76"/>
    </row>
    <row r="75" spans="1:19" ht="15" thickBot="1" x14ac:dyDescent="0.35">
      <c r="A75" s="77" t="s">
        <v>29</v>
      </c>
      <c r="B75" s="78"/>
      <c r="C75" s="78"/>
      <c r="D75" s="79">
        <f>MAX(D8:D71)</f>
        <v>21.578099999999999</v>
      </c>
      <c r="E75" s="78"/>
      <c r="F75" s="79">
        <f>MAX(F8:F71)</f>
        <v>46.985300000000002</v>
      </c>
      <c r="G75" s="78"/>
      <c r="H75" s="79">
        <f>MAX(H8:H71)</f>
        <v>77.010400000000004</v>
      </c>
      <c r="I75" s="78"/>
      <c r="J75" s="79">
        <f>MAX(J8:J71)</f>
        <v>115.8039</v>
      </c>
      <c r="K75" s="78"/>
      <c r="L75" s="79">
        <f>MAX(L8:L71)</f>
        <v>58.122300000000003</v>
      </c>
      <c r="M75" s="78"/>
      <c r="N75" s="79">
        <f>MAX(N8:N71)</f>
        <v>35.662100000000002</v>
      </c>
      <c r="O75" s="78"/>
      <c r="P75" s="79">
        <f>MAX(P8:P71)</f>
        <v>26.2075</v>
      </c>
      <c r="Q75" s="78"/>
      <c r="R75" s="79">
        <f>MAX(R8:R71)</f>
        <v>33.156300000000002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44452</v>
      </c>
      <c r="C8" s="65">
        <f>VLOOKUP($A8,'Return Data'!$B$7:$R$2843,4,0)</f>
        <v>51.86</v>
      </c>
      <c r="D8" s="65">
        <f>VLOOKUP($A8,'Return Data'!$B$7:$R$2843,10,0)</f>
        <v>5.3636999999999997</v>
      </c>
      <c r="E8" s="66">
        <f t="shared" ref="E8:E39" si="0">RANK(D8,D$8:D$73,0)</f>
        <v>63</v>
      </c>
      <c r="F8" s="65">
        <f>VLOOKUP($A8,'Return Data'!$B$7:$R$2843,11,0)</f>
        <v>6.3358999999999996</v>
      </c>
      <c r="G8" s="66">
        <f t="shared" ref="G8:G39" si="1">RANK(F8,F$8:F$73,0)</f>
        <v>66</v>
      </c>
      <c r="H8" s="65">
        <f>VLOOKUP($A8,'Return Data'!$B$7:$R$2843,12,0)</f>
        <v>19.6861</v>
      </c>
      <c r="I8" s="66">
        <f t="shared" ref="I8:I39" si="2">RANK(H8,H$8:H$73,0)</f>
        <v>66</v>
      </c>
      <c r="J8" s="65">
        <f>VLOOKUP($A8,'Return Data'!$B$7:$R$2843,13,0)</f>
        <v>32.026499999999999</v>
      </c>
      <c r="K8" s="66">
        <f t="shared" ref="K8:K39" si="3">RANK(J8,J$8:J$73,0)</f>
        <v>66</v>
      </c>
      <c r="L8" s="65">
        <f>VLOOKUP($A8,'Return Data'!$B$7:$R$2843,17,0)</f>
        <v>19.137</v>
      </c>
      <c r="M8" s="66">
        <f t="shared" ref="M8:M28" si="4">RANK(L8,L$8:L$73,0)</f>
        <v>63</v>
      </c>
      <c r="N8" s="65">
        <f>VLOOKUP($A8,'Return Data'!$B$7:$R$2843,14,0)</f>
        <v>8.1583000000000006</v>
      </c>
      <c r="O8" s="66">
        <f>RANK(N8,N$8:N$73,0)</f>
        <v>52</v>
      </c>
      <c r="P8" s="65">
        <f>VLOOKUP($A8,'Return Data'!$B$7:$R$2843,15,0)</f>
        <v>11.6671</v>
      </c>
      <c r="Q8" s="66">
        <f>RANK(P8,P$8:P$73,0)</f>
        <v>36</v>
      </c>
      <c r="R8" s="65">
        <f>VLOOKUP($A8,'Return Data'!$B$7:$R$2843,16,0)</f>
        <v>11.633699999999999</v>
      </c>
      <c r="S8" s="67">
        <f t="shared" ref="S8:S39" si="5">RANK(R8,R$8:R$73,0)</f>
        <v>53</v>
      </c>
    </row>
    <row r="9" spans="1:20" x14ac:dyDescent="0.3">
      <c r="A9" s="63" t="s">
        <v>267</v>
      </c>
      <c r="B9" s="64">
        <f>VLOOKUP($A9,'Return Data'!$B$7:$R$2843,3,0)</f>
        <v>44452</v>
      </c>
      <c r="C9" s="65">
        <f>VLOOKUP($A9,'Return Data'!$B$7:$R$2843,4,0)</f>
        <v>42.55</v>
      </c>
      <c r="D9" s="65">
        <f>VLOOKUP($A9,'Return Data'!$B$7:$R$2843,10,0)</f>
        <v>5.6618000000000004</v>
      </c>
      <c r="E9" s="66">
        <f t="shared" si="0"/>
        <v>61</v>
      </c>
      <c r="F9" s="65">
        <f>VLOOKUP($A9,'Return Data'!$B$7:$R$2843,11,0)</f>
        <v>6.9633000000000003</v>
      </c>
      <c r="G9" s="66">
        <f t="shared" si="1"/>
        <v>65</v>
      </c>
      <c r="H9" s="65">
        <f>VLOOKUP($A9,'Return Data'!$B$7:$R$2843,12,0)</f>
        <v>20.2317</v>
      </c>
      <c r="I9" s="66">
        <f t="shared" si="2"/>
        <v>65</v>
      </c>
      <c r="J9" s="65">
        <f>VLOOKUP($A9,'Return Data'!$B$7:$R$2843,13,0)</f>
        <v>32.719900000000003</v>
      </c>
      <c r="K9" s="66">
        <f t="shared" si="3"/>
        <v>65</v>
      </c>
      <c r="L9" s="65">
        <f>VLOOKUP($A9,'Return Data'!$B$7:$R$2843,17,0)</f>
        <v>19.967300000000002</v>
      </c>
      <c r="M9" s="66">
        <f t="shared" si="4"/>
        <v>61</v>
      </c>
      <c r="N9" s="65">
        <f>VLOOKUP($A9,'Return Data'!$B$7:$R$2843,14,0)</f>
        <v>9.0784000000000002</v>
      </c>
      <c r="O9" s="66">
        <f>RANK(N9,N$8:N$73,0)</f>
        <v>51</v>
      </c>
      <c r="P9" s="65">
        <f>VLOOKUP($A9,'Return Data'!$B$7:$R$2843,15,0)</f>
        <v>12.373699999999999</v>
      </c>
      <c r="Q9" s="66">
        <f>RANK(P9,P$8:P$73,0)</f>
        <v>31</v>
      </c>
      <c r="R9" s="65">
        <f>VLOOKUP($A9,'Return Data'!$B$7:$R$2843,16,0)</f>
        <v>11.404299999999999</v>
      </c>
      <c r="S9" s="67">
        <f t="shared" si="5"/>
        <v>54</v>
      </c>
    </row>
    <row r="10" spans="1:20" x14ac:dyDescent="0.3">
      <c r="A10" s="63" t="s">
        <v>268</v>
      </c>
      <c r="B10" s="64">
        <f>VLOOKUP($A10,'Return Data'!$B$7:$R$2843,3,0)</f>
        <v>44452</v>
      </c>
      <c r="C10" s="65">
        <f>VLOOKUP($A10,'Return Data'!$B$7:$R$2843,4,0)</f>
        <v>75.432000000000002</v>
      </c>
      <c r="D10" s="65">
        <f>VLOOKUP($A10,'Return Data'!$B$7:$R$2843,10,0)</f>
        <v>14.1957</v>
      </c>
      <c r="E10" s="66">
        <f t="shared" si="0"/>
        <v>13</v>
      </c>
      <c r="F10" s="65">
        <f>VLOOKUP($A10,'Return Data'!$B$7:$R$2843,11,0)</f>
        <v>20.385300000000001</v>
      </c>
      <c r="G10" s="66">
        <f t="shared" si="1"/>
        <v>24</v>
      </c>
      <c r="H10" s="65">
        <f>VLOOKUP($A10,'Return Data'!$B$7:$R$2843,12,0)</f>
        <v>32.577100000000002</v>
      </c>
      <c r="I10" s="66">
        <f t="shared" si="2"/>
        <v>47</v>
      </c>
      <c r="J10" s="65">
        <f>VLOOKUP($A10,'Return Data'!$B$7:$R$2843,13,0)</f>
        <v>61.527700000000003</v>
      </c>
      <c r="K10" s="66">
        <f t="shared" si="3"/>
        <v>33</v>
      </c>
      <c r="L10" s="65">
        <f>VLOOKUP($A10,'Return Data'!$B$7:$R$2843,17,0)</f>
        <v>30.463000000000001</v>
      </c>
      <c r="M10" s="66">
        <f t="shared" si="4"/>
        <v>26</v>
      </c>
      <c r="N10" s="65">
        <f>VLOOKUP($A10,'Return Data'!$B$7:$R$2843,14,0)</f>
        <v>19.1568</v>
      </c>
      <c r="O10" s="66">
        <f>RANK(N10,N$8:N$73,0)</f>
        <v>12</v>
      </c>
      <c r="P10" s="65">
        <f>VLOOKUP($A10,'Return Data'!$B$7:$R$2843,15,0)</f>
        <v>17.888500000000001</v>
      </c>
      <c r="Q10" s="66">
        <f>RANK(P10,P$8:P$73,0)</f>
        <v>6</v>
      </c>
      <c r="R10" s="65">
        <f>VLOOKUP($A10,'Return Data'!$B$7:$R$2843,16,0)</f>
        <v>18.825099999999999</v>
      </c>
      <c r="S10" s="67">
        <f t="shared" si="5"/>
        <v>17</v>
      </c>
    </row>
    <row r="11" spans="1:20" x14ac:dyDescent="0.3">
      <c r="A11" s="63" t="s">
        <v>269</v>
      </c>
      <c r="B11" s="64">
        <f>VLOOKUP($A11,'Return Data'!$B$7:$R$2843,3,0)</f>
        <v>44452</v>
      </c>
      <c r="C11" s="65">
        <f>VLOOKUP($A11,'Return Data'!$B$7:$R$2843,4,0)</f>
        <v>71.48</v>
      </c>
      <c r="D11" s="65">
        <f>VLOOKUP($A11,'Return Data'!$B$7:$R$2843,10,0)</f>
        <v>15.4206</v>
      </c>
      <c r="E11" s="66">
        <f t="shared" si="0"/>
        <v>9</v>
      </c>
      <c r="F11" s="65">
        <f>VLOOKUP($A11,'Return Data'!$B$7:$R$2843,11,0)</f>
        <v>22.670300000000001</v>
      </c>
      <c r="G11" s="66">
        <f t="shared" si="1"/>
        <v>15</v>
      </c>
      <c r="H11" s="65">
        <f>VLOOKUP($A11,'Return Data'!$B$7:$R$2843,12,0)</f>
        <v>39.582099999999997</v>
      </c>
      <c r="I11" s="66">
        <f t="shared" si="2"/>
        <v>20</v>
      </c>
      <c r="J11" s="65">
        <f>VLOOKUP($A11,'Return Data'!$B$7:$R$2843,13,0)</f>
        <v>63.794699999999999</v>
      </c>
      <c r="K11" s="66">
        <f t="shared" si="3"/>
        <v>25</v>
      </c>
      <c r="L11" s="65">
        <f>VLOOKUP($A11,'Return Data'!$B$7:$R$2843,17,0)</f>
        <v>30.94</v>
      </c>
      <c r="M11" s="66">
        <f t="shared" si="4"/>
        <v>24</v>
      </c>
      <c r="N11" s="65">
        <f>VLOOKUP($A11,'Return Data'!$B$7:$R$2843,14,0)</f>
        <v>15.6287</v>
      </c>
      <c r="O11" s="66">
        <f>RANK(N11,N$8:N$73,0)</f>
        <v>29</v>
      </c>
      <c r="P11" s="65">
        <f>VLOOKUP($A11,'Return Data'!$B$7:$R$2843,15,0)</f>
        <v>13.140599999999999</v>
      </c>
      <c r="Q11" s="66">
        <f>RANK(P11,P$8:P$73,0)</f>
        <v>28</v>
      </c>
      <c r="R11" s="65">
        <f>VLOOKUP($A11,'Return Data'!$B$7:$R$2843,16,0)</f>
        <v>9.7585999999999995</v>
      </c>
      <c r="S11" s="67">
        <f t="shared" si="5"/>
        <v>59</v>
      </c>
    </row>
    <row r="12" spans="1:20" x14ac:dyDescent="0.3">
      <c r="A12" s="63" t="s">
        <v>270</v>
      </c>
      <c r="B12" s="64">
        <f>VLOOKUP($A12,'Return Data'!$B$7:$R$2843,3,0)</f>
        <v>44452</v>
      </c>
      <c r="C12" s="65">
        <f>VLOOKUP($A12,'Return Data'!$B$7:$R$2843,4,0)</f>
        <v>59.552</v>
      </c>
      <c r="D12" s="65">
        <f>VLOOKUP($A12,'Return Data'!$B$7:$R$2843,10,0)</f>
        <v>9.1555999999999997</v>
      </c>
      <c r="E12" s="66">
        <f t="shared" si="0"/>
        <v>47</v>
      </c>
      <c r="F12" s="65">
        <f>VLOOKUP($A12,'Return Data'!$B$7:$R$2843,11,0)</f>
        <v>13.193099999999999</v>
      </c>
      <c r="G12" s="66">
        <f t="shared" si="1"/>
        <v>61</v>
      </c>
      <c r="H12" s="65">
        <f>VLOOKUP($A12,'Return Data'!$B$7:$R$2843,12,0)</f>
        <v>26.1374</v>
      </c>
      <c r="I12" s="66">
        <f t="shared" si="2"/>
        <v>59</v>
      </c>
      <c r="J12" s="65">
        <f>VLOOKUP($A12,'Return Data'!$B$7:$R$2843,13,0)</f>
        <v>47.023800000000001</v>
      </c>
      <c r="K12" s="66">
        <f t="shared" si="3"/>
        <v>58</v>
      </c>
      <c r="L12" s="65">
        <f>VLOOKUP($A12,'Return Data'!$B$7:$R$2843,17,0)</f>
        <v>25.911100000000001</v>
      </c>
      <c r="M12" s="66">
        <f t="shared" si="4"/>
        <v>43</v>
      </c>
      <c r="N12" s="65">
        <f>VLOOKUP($A12,'Return Data'!$B$7:$R$2843,14,0)</f>
        <v>17.6511</v>
      </c>
      <c r="O12" s="66">
        <f>RANK(N12,N$8:N$73,0)</f>
        <v>17</v>
      </c>
      <c r="P12" s="65">
        <f>VLOOKUP($A12,'Return Data'!$B$7:$R$2843,15,0)</f>
        <v>13.6577</v>
      </c>
      <c r="Q12" s="66">
        <f>RANK(P12,P$8:P$73,0)</f>
        <v>25</v>
      </c>
      <c r="R12" s="65">
        <f>VLOOKUP($A12,'Return Data'!$B$7:$R$2843,16,0)</f>
        <v>12.036799999999999</v>
      </c>
      <c r="S12" s="67">
        <f t="shared" si="5"/>
        <v>51</v>
      </c>
    </row>
    <row r="13" spans="1:20" x14ac:dyDescent="0.3">
      <c r="A13" s="63" t="s">
        <v>271</v>
      </c>
      <c r="B13" s="64">
        <f>VLOOKUP($A13,'Return Data'!$B$7:$R$2843,3,0)</f>
        <v>44452</v>
      </c>
      <c r="C13" s="65">
        <f>VLOOKUP($A13,'Return Data'!$B$7:$R$2843,4,0)</f>
        <v>17.399999999999999</v>
      </c>
      <c r="D13" s="65">
        <f>VLOOKUP($A13,'Return Data'!$B$7:$R$2843,10,0)</f>
        <v>15.614599999999999</v>
      </c>
      <c r="E13" s="66">
        <f t="shared" si="0"/>
        <v>8</v>
      </c>
      <c r="F13" s="65">
        <f>VLOOKUP($A13,'Return Data'!$B$7:$R$2843,11,0)</f>
        <v>31.122800000000002</v>
      </c>
      <c r="G13" s="66">
        <f t="shared" si="1"/>
        <v>9</v>
      </c>
      <c r="H13" s="65">
        <f>VLOOKUP($A13,'Return Data'!$B$7:$R$2843,12,0)</f>
        <v>50.779899999999998</v>
      </c>
      <c r="I13" s="66">
        <f t="shared" si="2"/>
        <v>10</v>
      </c>
      <c r="J13" s="65">
        <f>VLOOKUP($A13,'Return Data'!$B$7:$R$2843,13,0)</f>
        <v>74.174199999999999</v>
      </c>
      <c r="K13" s="66">
        <f t="shared" si="3"/>
        <v>11</v>
      </c>
      <c r="L13" s="65">
        <f>VLOOKUP($A13,'Return Data'!$B$7:$R$2843,17,0)</f>
        <v>46.398800000000001</v>
      </c>
      <c r="M13" s="66">
        <f t="shared" si="4"/>
        <v>5</v>
      </c>
      <c r="N13" s="65"/>
      <c r="O13" s="66"/>
      <c r="P13" s="65"/>
      <c r="Q13" s="66"/>
      <c r="R13" s="65">
        <f>VLOOKUP($A13,'Return Data'!$B$7:$R$2843,16,0)</f>
        <v>16.797899999999998</v>
      </c>
      <c r="S13" s="67">
        <f t="shared" si="5"/>
        <v>24</v>
      </c>
    </row>
    <row r="14" spans="1:20" x14ac:dyDescent="0.3">
      <c r="A14" s="63" t="s">
        <v>272</v>
      </c>
      <c r="B14" s="64">
        <f>VLOOKUP($A14,'Return Data'!$B$7:$R$2843,3,0)</f>
        <v>44452</v>
      </c>
      <c r="C14" s="65">
        <f>VLOOKUP($A14,'Return Data'!$B$7:$R$2843,4,0)</f>
        <v>20.98</v>
      </c>
      <c r="D14" s="65">
        <f>VLOOKUP($A14,'Return Data'!$B$7:$R$2843,10,0)</f>
        <v>15.148199999999999</v>
      </c>
      <c r="E14" s="66">
        <f t="shared" si="0"/>
        <v>11</v>
      </c>
      <c r="F14" s="65">
        <f>VLOOKUP($A14,'Return Data'!$B$7:$R$2843,11,0)</f>
        <v>29.6663</v>
      </c>
      <c r="G14" s="66">
        <f t="shared" si="1"/>
        <v>11</v>
      </c>
      <c r="H14" s="65">
        <f>VLOOKUP($A14,'Return Data'!$B$7:$R$2843,12,0)</f>
        <v>49.430199999999999</v>
      </c>
      <c r="I14" s="66">
        <f t="shared" si="2"/>
        <v>11</v>
      </c>
      <c r="J14" s="65">
        <f>VLOOKUP($A14,'Return Data'!$B$7:$R$2843,13,0)</f>
        <v>73.819400000000002</v>
      </c>
      <c r="K14" s="66">
        <f t="shared" si="3"/>
        <v>12</v>
      </c>
      <c r="L14" s="65">
        <f>VLOOKUP($A14,'Return Data'!$B$7:$R$2843,17,0)</f>
        <v>42.237200000000001</v>
      </c>
      <c r="M14" s="66">
        <f t="shared" si="4"/>
        <v>7</v>
      </c>
      <c r="N14" s="65"/>
      <c r="O14" s="66"/>
      <c r="P14" s="65"/>
      <c r="Q14" s="66"/>
      <c r="R14" s="65">
        <f>VLOOKUP($A14,'Return Data'!$B$7:$R$2843,16,0)</f>
        <v>29.0656</v>
      </c>
      <c r="S14" s="67">
        <f t="shared" si="5"/>
        <v>2</v>
      </c>
    </row>
    <row r="15" spans="1:20" x14ac:dyDescent="0.3">
      <c r="A15" s="63" t="s">
        <v>273</v>
      </c>
      <c r="B15" s="64">
        <f>VLOOKUP($A15,'Return Data'!$B$7:$R$2843,3,0)</f>
        <v>44452</v>
      </c>
      <c r="C15" s="65">
        <f>VLOOKUP($A15,'Return Data'!$B$7:$R$2843,4,0)</f>
        <v>101.88</v>
      </c>
      <c r="D15" s="65">
        <f>VLOOKUP($A15,'Return Data'!$B$7:$R$2843,10,0)</f>
        <v>15.1967</v>
      </c>
      <c r="E15" s="66">
        <f t="shared" si="0"/>
        <v>10</v>
      </c>
      <c r="F15" s="65">
        <f>VLOOKUP($A15,'Return Data'!$B$7:$R$2843,11,0)</f>
        <v>27.190999999999999</v>
      </c>
      <c r="G15" s="66">
        <f t="shared" si="1"/>
        <v>13</v>
      </c>
      <c r="H15" s="65">
        <f>VLOOKUP($A15,'Return Data'!$B$7:$R$2843,12,0)</f>
        <v>45.709400000000002</v>
      </c>
      <c r="I15" s="66">
        <f t="shared" si="2"/>
        <v>13</v>
      </c>
      <c r="J15" s="65">
        <f>VLOOKUP($A15,'Return Data'!$B$7:$R$2843,13,0)</f>
        <v>69.8</v>
      </c>
      <c r="K15" s="66">
        <f t="shared" si="3"/>
        <v>14</v>
      </c>
      <c r="L15" s="65">
        <f>VLOOKUP($A15,'Return Data'!$B$7:$R$2843,17,0)</f>
        <v>43.610300000000002</v>
      </c>
      <c r="M15" s="66">
        <f t="shared" si="4"/>
        <v>6</v>
      </c>
      <c r="N15" s="65">
        <f>VLOOKUP($A15,'Return Data'!$B$7:$R$2843,14,0)</f>
        <v>23.754999999999999</v>
      </c>
      <c r="O15" s="66">
        <f t="shared" ref="O15:O23" si="6">RANK(N15,N$8:N$73,0)</f>
        <v>5</v>
      </c>
      <c r="P15" s="65">
        <f>VLOOKUP($A15,'Return Data'!$B$7:$R$2843,15,0)</f>
        <v>20.451899999999998</v>
      </c>
      <c r="Q15" s="66">
        <f t="shared" ref="Q15:Q23" si="7">RANK(P15,P$8:P$73,0)</f>
        <v>4</v>
      </c>
      <c r="R15" s="65">
        <f>VLOOKUP($A15,'Return Data'!$B$7:$R$2843,16,0)</f>
        <v>20.305700000000002</v>
      </c>
      <c r="S15" s="67">
        <f t="shared" si="5"/>
        <v>12</v>
      </c>
    </row>
    <row r="16" spans="1:20" x14ac:dyDescent="0.3">
      <c r="A16" s="63" t="s">
        <v>274</v>
      </c>
      <c r="B16" s="64">
        <f>VLOOKUP($A16,'Return Data'!$B$7:$R$2843,3,0)</f>
        <v>44452</v>
      </c>
      <c r="C16" s="65">
        <f>VLOOKUP($A16,'Return Data'!$B$7:$R$2843,4,0)</f>
        <v>115.65</v>
      </c>
      <c r="D16" s="65">
        <f>VLOOKUP($A16,'Return Data'!$B$7:$R$2843,10,0)</f>
        <v>12.205299999999999</v>
      </c>
      <c r="E16" s="66">
        <f t="shared" si="0"/>
        <v>22</v>
      </c>
      <c r="F16" s="65">
        <f>VLOOKUP($A16,'Return Data'!$B$7:$R$2843,11,0)</f>
        <v>19.807300000000001</v>
      </c>
      <c r="G16" s="66">
        <f t="shared" si="1"/>
        <v>27</v>
      </c>
      <c r="H16" s="65">
        <f>VLOOKUP($A16,'Return Data'!$B$7:$R$2843,12,0)</f>
        <v>38.752200000000002</v>
      </c>
      <c r="I16" s="66">
        <f t="shared" si="2"/>
        <v>21</v>
      </c>
      <c r="J16" s="65">
        <f>VLOOKUP($A16,'Return Data'!$B$7:$R$2843,13,0)</f>
        <v>62.566800000000001</v>
      </c>
      <c r="K16" s="66">
        <f t="shared" si="3"/>
        <v>29</v>
      </c>
      <c r="L16" s="65">
        <f>VLOOKUP($A16,'Return Data'!$B$7:$R$2843,17,0)</f>
        <v>36.661700000000003</v>
      </c>
      <c r="M16" s="66">
        <f t="shared" si="4"/>
        <v>16</v>
      </c>
      <c r="N16" s="65">
        <f>VLOOKUP($A16,'Return Data'!$B$7:$R$2843,14,0)</f>
        <v>21.828099999999999</v>
      </c>
      <c r="O16" s="66">
        <f t="shared" si="6"/>
        <v>9</v>
      </c>
      <c r="P16" s="65">
        <f>VLOOKUP($A16,'Return Data'!$B$7:$R$2843,15,0)</f>
        <v>18.983699999999999</v>
      </c>
      <c r="Q16" s="66">
        <f t="shared" si="7"/>
        <v>5</v>
      </c>
      <c r="R16" s="65">
        <f>VLOOKUP($A16,'Return Data'!$B$7:$R$2843,16,0)</f>
        <v>21.013100000000001</v>
      </c>
      <c r="S16" s="67">
        <f t="shared" si="5"/>
        <v>11</v>
      </c>
    </row>
    <row r="17" spans="1:19" x14ac:dyDescent="0.3">
      <c r="A17" s="63" t="s">
        <v>275</v>
      </c>
      <c r="B17" s="64">
        <f>VLOOKUP($A17,'Return Data'!$B$7:$R$2843,3,0)</f>
        <v>44452</v>
      </c>
      <c r="C17" s="65">
        <f>VLOOKUP($A17,'Return Data'!$B$7:$R$2843,4,0)</f>
        <v>81.397000000000006</v>
      </c>
      <c r="D17" s="65">
        <f>VLOOKUP($A17,'Return Data'!$B$7:$R$2843,10,0)</f>
        <v>11.2422</v>
      </c>
      <c r="E17" s="66">
        <f t="shared" si="0"/>
        <v>31</v>
      </c>
      <c r="F17" s="65">
        <f>VLOOKUP($A17,'Return Data'!$B$7:$R$2843,11,0)</f>
        <v>22.659700000000001</v>
      </c>
      <c r="G17" s="66">
        <f t="shared" si="1"/>
        <v>16</v>
      </c>
      <c r="H17" s="65">
        <f>VLOOKUP($A17,'Return Data'!$B$7:$R$2843,12,0)</f>
        <v>41.032699999999998</v>
      </c>
      <c r="I17" s="66">
        <f t="shared" si="2"/>
        <v>17</v>
      </c>
      <c r="J17" s="65">
        <f>VLOOKUP($A17,'Return Data'!$B$7:$R$2843,13,0)</f>
        <v>68.611099999999993</v>
      </c>
      <c r="K17" s="66">
        <f t="shared" si="3"/>
        <v>15</v>
      </c>
      <c r="L17" s="65">
        <f>VLOOKUP($A17,'Return Data'!$B$7:$R$2843,17,0)</f>
        <v>31.159400000000002</v>
      </c>
      <c r="M17" s="66">
        <f t="shared" si="4"/>
        <v>23</v>
      </c>
      <c r="N17" s="65">
        <f>VLOOKUP($A17,'Return Data'!$B$7:$R$2843,14,0)</f>
        <v>20.507999999999999</v>
      </c>
      <c r="O17" s="66">
        <f t="shared" si="6"/>
        <v>10</v>
      </c>
      <c r="P17" s="65">
        <f>VLOOKUP($A17,'Return Data'!$B$7:$R$2843,15,0)</f>
        <v>16.584299999999999</v>
      </c>
      <c r="Q17" s="66">
        <f t="shared" si="7"/>
        <v>9</v>
      </c>
      <c r="R17" s="65">
        <f>VLOOKUP($A17,'Return Data'!$B$7:$R$2843,16,0)</f>
        <v>15.3725</v>
      </c>
      <c r="S17" s="67">
        <f t="shared" si="5"/>
        <v>33</v>
      </c>
    </row>
    <row r="18" spans="1:19" x14ac:dyDescent="0.3">
      <c r="A18" s="63" t="s">
        <v>276</v>
      </c>
      <c r="B18" s="64">
        <f>VLOOKUP($A18,'Return Data'!$B$7:$R$2843,3,0)</f>
        <v>44452</v>
      </c>
      <c r="C18" s="65">
        <f>VLOOKUP($A18,'Return Data'!$B$7:$R$2843,4,0)</f>
        <v>70.150000000000006</v>
      </c>
      <c r="D18" s="65">
        <f>VLOOKUP($A18,'Return Data'!$B$7:$R$2843,10,0)</f>
        <v>11.0847</v>
      </c>
      <c r="E18" s="66">
        <f t="shared" si="0"/>
        <v>33</v>
      </c>
      <c r="F18" s="65">
        <f>VLOOKUP($A18,'Return Data'!$B$7:$R$2843,11,0)</f>
        <v>15.912100000000001</v>
      </c>
      <c r="G18" s="66">
        <f t="shared" si="1"/>
        <v>53</v>
      </c>
      <c r="H18" s="65">
        <f>VLOOKUP($A18,'Return Data'!$B$7:$R$2843,12,0)</f>
        <v>32.608699999999999</v>
      </c>
      <c r="I18" s="66">
        <f t="shared" si="2"/>
        <v>46</v>
      </c>
      <c r="J18" s="65">
        <f>VLOOKUP($A18,'Return Data'!$B$7:$R$2843,13,0)</f>
        <v>52.898899999999998</v>
      </c>
      <c r="K18" s="66">
        <f t="shared" si="3"/>
        <v>49</v>
      </c>
      <c r="L18" s="65">
        <f>VLOOKUP($A18,'Return Data'!$B$7:$R$2843,17,0)</f>
        <v>25.544</v>
      </c>
      <c r="M18" s="66">
        <f t="shared" si="4"/>
        <v>46</v>
      </c>
      <c r="N18" s="65">
        <f>VLOOKUP($A18,'Return Data'!$B$7:$R$2843,14,0)</f>
        <v>14.9084</v>
      </c>
      <c r="O18" s="66">
        <f t="shared" si="6"/>
        <v>34</v>
      </c>
      <c r="P18" s="65">
        <f>VLOOKUP($A18,'Return Data'!$B$7:$R$2843,15,0)</f>
        <v>13.0946</v>
      </c>
      <c r="Q18" s="66">
        <f t="shared" si="7"/>
        <v>29</v>
      </c>
      <c r="R18" s="65">
        <f>VLOOKUP($A18,'Return Data'!$B$7:$R$2843,16,0)</f>
        <v>16.560600000000001</v>
      </c>
      <c r="S18" s="67">
        <f t="shared" si="5"/>
        <v>25</v>
      </c>
    </row>
    <row r="19" spans="1:19" x14ac:dyDescent="0.3">
      <c r="A19" s="63" t="s">
        <v>278</v>
      </c>
      <c r="B19" s="64">
        <f>VLOOKUP($A19,'Return Data'!$B$7:$R$2843,3,0)</f>
        <v>44452</v>
      </c>
      <c r="C19" s="65">
        <f>VLOOKUP($A19,'Return Data'!$B$7:$R$2843,4,0)</f>
        <v>831.27009999999996</v>
      </c>
      <c r="D19" s="65">
        <f>VLOOKUP($A19,'Return Data'!$B$7:$R$2843,10,0)</f>
        <v>6.8261000000000003</v>
      </c>
      <c r="E19" s="66">
        <f t="shared" si="0"/>
        <v>56</v>
      </c>
      <c r="F19" s="65">
        <f>VLOOKUP($A19,'Return Data'!$B$7:$R$2843,11,0)</f>
        <v>14.845599999999999</v>
      </c>
      <c r="G19" s="66">
        <f t="shared" si="1"/>
        <v>55</v>
      </c>
      <c r="H19" s="65">
        <f>VLOOKUP($A19,'Return Data'!$B$7:$R$2843,12,0)</f>
        <v>33.820900000000002</v>
      </c>
      <c r="I19" s="66">
        <f t="shared" si="2"/>
        <v>38</v>
      </c>
      <c r="J19" s="65">
        <f>VLOOKUP($A19,'Return Data'!$B$7:$R$2843,13,0)</f>
        <v>64.424099999999996</v>
      </c>
      <c r="K19" s="66">
        <f t="shared" si="3"/>
        <v>21</v>
      </c>
      <c r="L19" s="65">
        <f>VLOOKUP($A19,'Return Data'!$B$7:$R$2843,17,0)</f>
        <v>23.868400000000001</v>
      </c>
      <c r="M19" s="66">
        <f t="shared" si="4"/>
        <v>53</v>
      </c>
      <c r="N19" s="65">
        <f>VLOOKUP($A19,'Return Data'!$B$7:$R$2843,14,0)</f>
        <v>13.4154</v>
      </c>
      <c r="O19" s="66">
        <f t="shared" si="6"/>
        <v>42</v>
      </c>
      <c r="P19" s="65">
        <f>VLOOKUP($A19,'Return Data'!$B$7:$R$2843,15,0)</f>
        <v>12.2</v>
      </c>
      <c r="Q19" s="66">
        <f t="shared" si="7"/>
        <v>32</v>
      </c>
      <c r="R19" s="65">
        <f>VLOOKUP($A19,'Return Data'!$B$7:$R$2843,16,0)</f>
        <v>21.768599999999999</v>
      </c>
      <c r="S19" s="67">
        <f t="shared" si="5"/>
        <v>9</v>
      </c>
    </row>
    <row r="20" spans="1:19" x14ac:dyDescent="0.3">
      <c r="A20" s="63" t="s">
        <v>279</v>
      </c>
      <c r="B20" s="64">
        <f>VLOOKUP($A20,'Return Data'!$B$7:$R$2843,3,0)</f>
        <v>44452</v>
      </c>
      <c r="C20" s="65">
        <f>VLOOKUP($A20,'Return Data'!$B$7:$R$2843,4,0)</f>
        <v>550.24599999999998</v>
      </c>
      <c r="D20" s="65">
        <f>VLOOKUP($A20,'Return Data'!$B$7:$R$2843,10,0)</f>
        <v>8.5685000000000002</v>
      </c>
      <c r="E20" s="66">
        <f t="shared" si="0"/>
        <v>50</v>
      </c>
      <c r="F20" s="65">
        <f>VLOOKUP($A20,'Return Data'!$B$7:$R$2843,11,0)</f>
        <v>17.198799999999999</v>
      </c>
      <c r="G20" s="66">
        <f t="shared" si="1"/>
        <v>46</v>
      </c>
      <c r="H20" s="65">
        <f>VLOOKUP($A20,'Return Data'!$B$7:$R$2843,12,0)</f>
        <v>36.025799999999997</v>
      </c>
      <c r="I20" s="66">
        <f t="shared" si="2"/>
        <v>29</v>
      </c>
      <c r="J20" s="65">
        <f>VLOOKUP($A20,'Return Data'!$B$7:$R$2843,13,0)</f>
        <v>59.8934</v>
      </c>
      <c r="K20" s="66">
        <f t="shared" si="3"/>
        <v>35</v>
      </c>
      <c r="L20" s="65">
        <f>VLOOKUP($A20,'Return Data'!$B$7:$R$2843,17,0)</f>
        <v>26.422499999999999</v>
      </c>
      <c r="M20" s="66">
        <f t="shared" si="4"/>
        <v>42</v>
      </c>
      <c r="N20" s="65">
        <f>VLOOKUP($A20,'Return Data'!$B$7:$R$2843,14,0)</f>
        <v>15.9655</v>
      </c>
      <c r="O20" s="66">
        <f t="shared" si="6"/>
        <v>25</v>
      </c>
      <c r="P20" s="65">
        <f>VLOOKUP($A20,'Return Data'!$B$7:$R$2843,15,0)</f>
        <v>15.6119</v>
      </c>
      <c r="Q20" s="66">
        <f t="shared" si="7"/>
        <v>14</v>
      </c>
      <c r="R20" s="65">
        <f>VLOOKUP($A20,'Return Data'!$B$7:$R$2843,16,0)</f>
        <v>21.351700000000001</v>
      </c>
      <c r="S20" s="67">
        <f t="shared" si="5"/>
        <v>10</v>
      </c>
    </row>
    <row r="21" spans="1:19" x14ac:dyDescent="0.3">
      <c r="A21" s="63" t="s">
        <v>280</v>
      </c>
      <c r="B21" s="64">
        <f>VLOOKUP($A21,'Return Data'!$B$7:$R$2843,3,0)</f>
        <v>44452</v>
      </c>
      <c r="C21" s="65">
        <f>VLOOKUP($A21,'Return Data'!$B$7:$R$2843,4,0)</f>
        <v>2345.29703753289</v>
      </c>
      <c r="D21" s="65">
        <f>VLOOKUP($A21,'Return Data'!$B$7:$R$2843,10,0)</f>
        <v>12.5647</v>
      </c>
      <c r="E21" s="66">
        <f t="shared" si="0"/>
        <v>19</v>
      </c>
      <c r="F21" s="65">
        <f>VLOOKUP($A21,'Return Data'!$B$7:$R$2843,11,0)</f>
        <v>20.355799999999999</v>
      </c>
      <c r="G21" s="66">
        <f t="shared" si="1"/>
        <v>25</v>
      </c>
      <c r="H21" s="65">
        <f>VLOOKUP($A21,'Return Data'!$B$7:$R$2843,12,0)</f>
        <v>35.914000000000001</v>
      </c>
      <c r="I21" s="66">
        <f t="shared" si="2"/>
        <v>30</v>
      </c>
      <c r="J21" s="65">
        <f>VLOOKUP($A21,'Return Data'!$B$7:$R$2843,13,0)</f>
        <v>54.522300000000001</v>
      </c>
      <c r="K21" s="66">
        <f t="shared" si="3"/>
        <v>46</v>
      </c>
      <c r="L21" s="65">
        <f>VLOOKUP($A21,'Return Data'!$B$7:$R$2843,17,0)</f>
        <v>21.4297</v>
      </c>
      <c r="M21" s="66">
        <f t="shared" si="4"/>
        <v>58</v>
      </c>
      <c r="N21" s="65">
        <f>VLOOKUP($A21,'Return Data'!$B$7:$R$2843,14,0)</f>
        <v>10.9725</v>
      </c>
      <c r="O21" s="66">
        <f t="shared" si="6"/>
        <v>49</v>
      </c>
      <c r="P21" s="65">
        <f>VLOOKUP($A21,'Return Data'!$B$7:$R$2843,15,0)</f>
        <v>11.612299999999999</v>
      </c>
      <c r="Q21" s="66">
        <f t="shared" si="7"/>
        <v>37</v>
      </c>
      <c r="R21" s="65">
        <f>VLOOKUP($A21,'Return Data'!$B$7:$R$2843,16,0)</f>
        <v>23.895</v>
      </c>
      <c r="S21" s="67">
        <f t="shared" si="5"/>
        <v>6</v>
      </c>
    </row>
    <row r="22" spans="1:19" x14ac:dyDescent="0.3">
      <c r="A22" s="63" t="s">
        <v>281</v>
      </c>
      <c r="B22" s="64">
        <f>VLOOKUP($A22,'Return Data'!$B$7:$R$2843,3,0)</f>
        <v>44452</v>
      </c>
      <c r="C22" s="65">
        <f>VLOOKUP($A22,'Return Data'!$B$7:$R$2843,4,0)</f>
        <v>55.1096</v>
      </c>
      <c r="D22" s="65">
        <f>VLOOKUP($A22,'Return Data'!$B$7:$R$2843,10,0)</f>
        <v>11.529400000000001</v>
      </c>
      <c r="E22" s="66">
        <f t="shared" si="0"/>
        <v>27</v>
      </c>
      <c r="F22" s="65">
        <f>VLOOKUP($A22,'Return Data'!$B$7:$R$2843,11,0)</f>
        <v>17.922899999999998</v>
      </c>
      <c r="G22" s="66">
        <f t="shared" si="1"/>
        <v>40</v>
      </c>
      <c r="H22" s="65">
        <f>VLOOKUP($A22,'Return Data'!$B$7:$R$2843,12,0)</f>
        <v>32.547600000000003</v>
      </c>
      <c r="I22" s="66">
        <f t="shared" si="2"/>
        <v>48</v>
      </c>
      <c r="J22" s="65">
        <f>VLOOKUP($A22,'Return Data'!$B$7:$R$2843,13,0)</f>
        <v>55.7913</v>
      </c>
      <c r="K22" s="66">
        <f t="shared" si="3"/>
        <v>44</v>
      </c>
      <c r="L22" s="65">
        <f>VLOOKUP($A22,'Return Data'!$B$7:$R$2843,17,0)</f>
        <v>25.4604</v>
      </c>
      <c r="M22" s="66">
        <f t="shared" si="4"/>
        <v>47</v>
      </c>
      <c r="N22" s="65">
        <f>VLOOKUP($A22,'Return Data'!$B$7:$R$2843,14,0)</f>
        <v>14.5604</v>
      </c>
      <c r="O22" s="66">
        <f t="shared" si="6"/>
        <v>36</v>
      </c>
      <c r="P22" s="65">
        <f>VLOOKUP($A22,'Return Data'!$B$7:$R$2843,15,0)</f>
        <v>13.1976</v>
      </c>
      <c r="Q22" s="66">
        <f t="shared" si="7"/>
        <v>27</v>
      </c>
      <c r="R22" s="65">
        <f>VLOOKUP($A22,'Return Data'!$B$7:$R$2843,16,0)</f>
        <v>12.3126</v>
      </c>
      <c r="S22" s="67">
        <f t="shared" si="5"/>
        <v>49</v>
      </c>
    </row>
    <row r="23" spans="1:19" x14ac:dyDescent="0.3">
      <c r="A23" s="63" t="s">
        <v>282</v>
      </c>
      <c r="B23" s="64">
        <f>VLOOKUP($A23,'Return Data'!$B$7:$R$2843,3,0)</f>
        <v>44452</v>
      </c>
      <c r="C23" s="65">
        <f>VLOOKUP($A23,'Return Data'!$B$7:$R$2843,4,0)</f>
        <v>584.75</v>
      </c>
      <c r="D23" s="65">
        <f>VLOOKUP($A23,'Return Data'!$B$7:$R$2843,10,0)</f>
        <v>11.3873</v>
      </c>
      <c r="E23" s="66">
        <f t="shared" si="0"/>
        <v>28</v>
      </c>
      <c r="F23" s="65">
        <f>VLOOKUP($A23,'Return Data'!$B$7:$R$2843,11,0)</f>
        <v>18.293800000000001</v>
      </c>
      <c r="G23" s="66">
        <f t="shared" si="1"/>
        <v>35</v>
      </c>
      <c r="H23" s="65">
        <f>VLOOKUP($A23,'Return Data'!$B$7:$R$2843,12,0)</f>
        <v>35.446599999999997</v>
      </c>
      <c r="I23" s="66">
        <f t="shared" si="2"/>
        <v>31</v>
      </c>
      <c r="J23" s="65">
        <f>VLOOKUP($A23,'Return Data'!$B$7:$R$2843,13,0)</f>
        <v>61.7834</v>
      </c>
      <c r="K23" s="66">
        <f t="shared" si="3"/>
        <v>31</v>
      </c>
      <c r="L23" s="65">
        <f>VLOOKUP($A23,'Return Data'!$B$7:$R$2843,17,0)</f>
        <v>27.629200000000001</v>
      </c>
      <c r="M23" s="66">
        <f t="shared" si="4"/>
        <v>39</v>
      </c>
      <c r="N23" s="65">
        <f>VLOOKUP($A23,'Return Data'!$B$7:$R$2843,14,0)</f>
        <v>15.374700000000001</v>
      </c>
      <c r="O23" s="66">
        <f t="shared" si="6"/>
        <v>31</v>
      </c>
      <c r="P23" s="65">
        <f>VLOOKUP($A23,'Return Data'!$B$7:$R$2843,15,0)</f>
        <v>14.1244</v>
      </c>
      <c r="Q23" s="66">
        <f t="shared" si="7"/>
        <v>22</v>
      </c>
      <c r="R23" s="65">
        <f>VLOOKUP($A23,'Return Data'!$B$7:$R$2843,16,0)</f>
        <v>20.2286</v>
      </c>
      <c r="S23" s="67">
        <f t="shared" si="5"/>
        <v>13</v>
      </c>
    </row>
    <row r="24" spans="1:19" x14ac:dyDescent="0.3">
      <c r="A24" s="63" t="s">
        <v>283</v>
      </c>
      <c r="B24" s="64">
        <f>VLOOKUP($A24,'Return Data'!$B$7:$R$2843,3,0)</f>
        <v>44452</v>
      </c>
      <c r="C24" s="65">
        <f>VLOOKUP($A24,'Return Data'!$B$7:$R$2843,4,0)</f>
        <v>15.19</v>
      </c>
      <c r="D24" s="65">
        <f>VLOOKUP($A24,'Return Data'!$B$7:$R$2843,10,0)</f>
        <v>6.0754000000000001</v>
      </c>
      <c r="E24" s="66">
        <f t="shared" si="0"/>
        <v>59</v>
      </c>
      <c r="F24" s="65">
        <f>VLOOKUP($A24,'Return Data'!$B$7:$R$2843,11,0)</f>
        <v>12.1861</v>
      </c>
      <c r="G24" s="66">
        <f t="shared" si="1"/>
        <v>62</v>
      </c>
      <c r="H24" s="65">
        <f>VLOOKUP($A24,'Return Data'!$B$7:$R$2843,12,0)</f>
        <v>25.020600000000002</v>
      </c>
      <c r="I24" s="66">
        <f t="shared" si="2"/>
        <v>60</v>
      </c>
      <c r="J24" s="65">
        <f>VLOOKUP($A24,'Return Data'!$B$7:$R$2843,13,0)</f>
        <v>47.762599999999999</v>
      </c>
      <c r="K24" s="66">
        <f t="shared" si="3"/>
        <v>57</v>
      </c>
      <c r="L24" s="65">
        <f>VLOOKUP($A24,'Return Data'!$B$7:$R$2843,17,0)</f>
        <v>21.8809</v>
      </c>
      <c r="M24" s="66">
        <f t="shared" si="4"/>
        <v>57</v>
      </c>
      <c r="N24" s="65"/>
      <c r="O24" s="66"/>
      <c r="P24" s="65"/>
      <c r="Q24" s="66"/>
      <c r="R24" s="65">
        <f>VLOOKUP($A24,'Return Data'!$B$7:$R$2843,16,0)</f>
        <v>12.766500000000001</v>
      </c>
      <c r="S24" s="67">
        <f t="shared" si="5"/>
        <v>46</v>
      </c>
    </row>
    <row r="25" spans="1:19" x14ac:dyDescent="0.3">
      <c r="A25" s="63" t="s">
        <v>284</v>
      </c>
      <c r="B25" s="64">
        <f>VLOOKUP($A25,'Return Data'!$B$7:$R$2843,3,0)</f>
        <v>44452</v>
      </c>
      <c r="C25" s="65">
        <f>VLOOKUP($A25,'Return Data'!$B$7:$R$2843,4,0)</f>
        <v>38.07</v>
      </c>
      <c r="D25" s="65">
        <f>VLOOKUP($A25,'Return Data'!$B$7:$R$2843,10,0)</f>
        <v>11.283300000000001</v>
      </c>
      <c r="E25" s="66">
        <f t="shared" si="0"/>
        <v>30</v>
      </c>
      <c r="F25" s="65">
        <f>VLOOKUP($A25,'Return Data'!$B$7:$R$2843,11,0)</f>
        <v>17.0304</v>
      </c>
      <c r="G25" s="66">
        <f t="shared" si="1"/>
        <v>47</v>
      </c>
      <c r="H25" s="65">
        <f>VLOOKUP($A25,'Return Data'!$B$7:$R$2843,12,0)</f>
        <v>29.0946</v>
      </c>
      <c r="I25" s="66">
        <f t="shared" si="2"/>
        <v>56</v>
      </c>
      <c r="J25" s="65">
        <f>VLOOKUP($A25,'Return Data'!$B$7:$R$2843,13,0)</f>
        <v>51.311599999999999</v>
      </c>
      <c r="K25" s="66">
        <f t="shared" si="3"/>
        <v>54</v>
      </c>
      <c r="L25" s="65">
        <f>VLOOKUP($A25,'Return Data'!$B$7:$R$2843,17,0)</f>
        <v>22.609500000000001</v>
      </c>
      <c r="M25" s="66">
        <f t="shared" si="4"/>
        <v>56</v>
      </c>
      <c r="N25" s="65">
        <f>VLOOKUP($A25,'Return Data'!$B$7:$R$2843,14,0)</f>
        <v>11.348100000000001</v>
      </c>
      <c r="O25" s="66">
        <f>RANK(N25,N$8:N$73,0)</f>
        <v>48</v>
      </c>
      <c r="P25" s="65">
        <f>VLOOKUP($A25,'Return Data'!$B$7:$R$2843,15,0)</f>
        <v>11.874499999999999</v>
      </c>
      <c r="Q25" s="66">
        <f>RANK(P25,P$8:P$73,0)</f>
        <v>35</v>
      </c>
      <c r="R25" s="65">
        <f>VLOOKUP($A25,'Return Data'!$B$7:$R$2843,16,0)</f>
        <v>18.1541</v>
      </c>
      <c r="S25" s="67">
        <f t="shared" si="5"/>
        <v>20</v>
      </c>
    </row>
    <row r="26" spans="1:19" x14ac:dyDescent="0.3">
      <c r="A26" s="63" t="s">
        <v>285</v>
      </c>
      <c r="B26" s="64">
        <f>VLOOKUP($A26,'Return Data'!$B$7:$R$2843,3,0)</f>
        <v>44452</v>
      </c>
      <c r="C26" s="65">
        <f>VLOOKUP($A26,'Return Data'!$B$7:$R$2843,4,0)</f>
        <v>92.51</v>
      </c>
      <c r="D26" s="65">
        <f>VLOOKUP($A26,'Return Data'!$B$7:$R$2843,10,0)</f>
        <v>7.9714999999999998</v>
      </c>
      <c r="E26" s="66">
        <f t="shared" si="0"/>
        <v>53</v>
      </c>
      <c r="F26" s="65">
        <f>VLOOKUP($A26,'Return Data'!$B$7:$R$2843,11,0)</f>
        <v>20.487100000000002</v>
      </c>
      <c r="G26" s="66">
        <f t="shared" si="1"/>
        <v>23</v>
      </c>
      <c r="H26" s="65">
        <f>VLOOKUP($A26,'Return Data'!$B$7:$R$2843,12,0)</f>
        <v>45.0227</v>
      </c>
      <c r="I26" s="66">
        <f t="shared" si="2"/>
        <v>14</v>
      </c>
      <c r="J26" s="65">
        <f>VLOOKUP($A26,'Return Data'!$B$7:$R$2843,13,0)</f>
        <v>73.369600000000005</v>
      </c>
      <c r="K26" s="66">
        <f t="shared" si="3"/>
        <v>13</v>
      </c>
      <c r="L26" s="65">
        <f>VLOOKUP($A26,'Return Data'!$B$7:$R$2843,17,0)</f>
        <v>33.289700000000003</v>
      </c>
      <c r="M26" s="66">
        <f t="shared" si="4"/>
        <v>19</v>
      </c>
      <c r="N26" s="65">
        <f>VLOOKUP($A26,'Return Data'!$B$7:$R$2843,14,0)</f>
        <v>17.0749</v>
      </c>
      <c r="O26" s="66">
        <f>RANK(N26,N$8:N$73,0)</f>
        <v>18</v>
      </c>
      <c r="P26" s="65">
        <f>VLOOKUP($A26,'Return Data'!$B$7:$R$2843,15,0)</f>
        <v>17.1996</v>
      </c>
      <c r="Q26" s="66">
        <f>RANK(P26,P$8:P$73,0)</f>
        <v>7</v>
      </c>
      <c r="R26" s="65">
        <f>VLOOKUP($A26,'Return Data'!$B$7:$R$2843,16,0)</f>
        <v>19.107399999999998</v>
      </c>
      <c r="S26" s="67">
        <f t="shared" si="5"/>
        <v>16</v>
      </c>
    </row>
    <row r="27" spans="1:19" x14ac:dyDescent="0.3">
      <c r="A27" s="63" t="s">
        <v>286</v>
      </c>
      <c r="B27" s="64">
        <f>VLOOKUP($A27,'Return Data'!$B$7:$R$2843,3,0)</f>
        <v>44452</v>
      </c>
      <c r="C27" s="65">
        <f>VLOOKUP($A27,'Return Data'!$B$7:$R$2843,4,0)</f>
        <v>13.3</v>
      </c>
      <c r="D27" s="65">
        <f>VLOOKUP($A27,'Return Data'!$B$7:$R$2843,10,0)</f>
        <v>8.3945000000000007</v>
      </c>
      <c r="E27" s="66">
        <f t="shared" si="0"/>
        <v>51</v>
      </c>
      <c r="F27" s="65">
        <f>VLOOKUP($A27,'Return Data'!$B$7:$R$2843,11,0)</f>
        <v>13.6752</v>
      </c>
      <c r="G27" s="66">
        <f t="shared" si="1"/>
        <v>60</v>
      </c>
      <c r="H27" s="65">
        <f>VLOOKUP($A27,'Return Data'!$B$7:$R$2843,12,0)</f>
        <v>21.794899999999998</v>
      </c>
      <c r="I27" s="66">
        <f t="shared" si="2"/>
        <v>64</v>
      </c>
      <c r="J27" s="65">
        <f>VLOOKUP($A27,'Return Data'!$B$7:$R$2843,13,0)</f>
        <v>41.64</v>
      </c>
      <c r="K27" s="66">
        <f t="shared" si="3"/>
        <v>63</v>
      </c>
      <c r="L27" s="65">
        <f>VLOOKUP($A27,'Return Data'!$B$7:$R$2843,17,0)</f>
        <v>19.8154</v>
      </c>
      <c r="M27" s="66">
        <f t="shared" si="4"/>
        <v>62</v>
      </c>
      <c r="N27" s="65"/>
      <c r="O27" s="66"/>
      <c r="P27" s="65"/>
      <c r="Q27" s="66"/>
      <c r="R27" s="65">
        <f>VLOOKUP($A27,'Return Data'!$B$7:$R$2843,16,0)</f>
        <v>7.9847000000000001</v>
      </c>
      <c r="S27" s="67">
        <f t="shared" si="5"/>
        <v>63</v>
      </c>
    </row>
    <row r="28" spans="1:19" x14ac:dyDescent="0.3">
      <c r="A28" s="63" t="s">
        <v>287</v>
      </c>
      <c r="B28" s="64">
        <f>VLOOKUP($A28,'Return Data'!$B$7:$R$2843,3,0)</f>
        <v>44452</v>
      </c>
      <c r="C28" s="65">
        <f>VLOOKUP($A28,'Return Data'!$B$7:$R$2843,4,0)</f>
        <v>81.540000000000006</v>
      </c>
      <c r="D28" s="65">
        <f>VLOOKUP($A28,'Return Data'!$B$7:$R$2843,10,0)</f>
        <v>9.6556999999999995</v>
      </c>
      <c r="E28" s="66">
        <f t="shared" si="0"/>
        <v>43</v>
      </c>
      <c r="F28" s="65">
        <f>VLOOKUP($A28,'Return Data'!$B$7:$R$2843,11,0)</f>
        <v>17.764299999999999</v>
      </c>
      <c r="G28" s="66">
        <f t="shared" si="1"/>
        <v>43</v>
      </c>
      <c r="H28" s="65">
        <f>VLOOKUP($A28,'Return Data'!$B$7:$R$2843,12,0)</f>
        <v>33.322400000000002</v>
      </c>
      <c r="I28" s="66">
        <f t="shared" si="2"/>
        <v>42</v>
      </c>
      <c r="J28" s="65">
        <f>VLOOKUP($A28,'Return Data'!$B$7:$R$2843,13,0)</f>
        <v>53.878100000000003</v>
      </c>
      <c r="K28" s="66">
        <f t="shared" si="3"/>
        <v>47</v>
      </c>
      <c r="L28" s="65">
        <f>VLOOKUP($A28,'Return Data'!$B$7:$R$2843,17,0)</f>
        <v>29.603100000000001</v>
      </c>
      <c r="M28" s="66">
        <f t="shared" si="4"/>
        <v>28</v>
      </c>
      <c r="N28" s="65">
        <f>VLOOKUP($A28,'Return Data'!$B$7:$R$2843,14,0)</f>
        <v>16.235199999999999</v>
      </c>
      <c r="O28" s="66">
        <f>RANK(N28,N$8:N$73,0)</f>
        <v>20</v>
      </c>
      <c r="P28" s="65">
        <f>VLOOKUP($A28,'Return Data'!$B$7:$R$2843,15,0)</f>
        <v>15.970599999999999</v>
      </c>
      <c r="Q28" s="66">
        <f>RANK(P28,P$8:P$73,0)</f>
        <v>12</v>
      </c>
      <c r="R28" s="65">
        <f>VLOOKUP($A28,'Return Data'!$B$7:$R$2843,16,0)</f>
        <v>15.3249</v>
      </c>
      <c r="S28" s="67">
        <f t="shared" si="5"/>
        <v>34</v>
      </c>
    </row>
    <row r="29" spans="1:19" x14ac:dyDescent="0.3">
      <c r="A29" s="63" t="s">
        <v>288</v>
      </c>
      <c r="B29" s="64">
        <f>VLOOKUP($A29,'Return Data'!$B$7:$R$2843,3,0)</f>
        <v>44452</v>
      </c>
      <c r="C29" s="65">
        <f>VLOOKUP($A29,'Return Data'!$B$7:$R$2843,4,0)</f>
        <v>14.910500000000001</v>
      </c>
      <c r="D29" s="65">
        <f>VLOOKUP($A29,'Return Data'!$B$7:$R$2843,10,0)</f>
        <v>3.2353999999999998</v>
      </c>
      <c r="E29" s="66">
        <f t="shared" si="0"/>
        <v>66</v>
      </c>
      <c r="F29" s="65">
        <f>VLOOKUP($A29,'Return Data'!$B$7:$R$2843,11,0)</f>
        <v>13.8302</v>
      </c>
      <c r="G29" s="66">
        <f t="shared" si="1"/>
        <v>59</v>
      </c>
      <c r="H29" s="65">
        <f>VLOOKUP($A29,'Return Data'!$B$7:$R$2843,12,0)</f>
        <v>29.5776</v>
      </c>
      <c r="I29" s="66">
        <f t="shared" si="2"/>
        <v>54</v>
      </c>
      <c r="J29" s="65">
        <f>VLOOKUP($A29,'Return Data'!$B$7:$R$2843,13,0)</f>
        <v>50.372599999999998</v>
      </c>
      <c r="K29" s="66">
        <f t="shared" si="3"/>
        <v>56</v>
      </c>
      <c r="L29" s="65"/>
      <c r="M29" s="66"/>
      <c r="N29" s="65"/>
      <c r="O29" s="66"/>
      <c r="P29" s="65"/>
      <c r="Q29" s="66"/>
      <c r="R29" s="65">
        <f>VLOOKUP($A29,'Return Data'!$B$7:$R$2843,16,0)</f>
        <v>23.305900000000001</v>
      </c>
      <c r="S29" s="67">
        <f t="shared" si="5"/>
        <v>7</v>
      </c>
    </row>
    <row r="30" spans="1:19" x14ac:dyDescent="0.3">
      <c r="A30" s="63" t="s">
        <v>289</v>
      </c>
      <c r="B30" s="64">
        <f>VLOOKUP($A30,'Return Data'!$B$7:$R$2843,3,0)</f>
        <v>44452</v>
      </c>
      <c r="C30" s="65">
        <f>VLOOKUP($A30,'Return Data'!$B$7:$R$2843,4,0)</f>
        <v>28.109000000000002</v>
      </c>
      <c r="D30" s="65">
        <f>VLOOKUP($A30,'Return Data'!$B$7:$R$2843,10,0)</f>
        <v>11.6655</v>
      </c>
      <c r="E30" s="66">
        <f t="shared" si="0"/>
        <v>26</v>
      </c>
      <c r="F30" s="65">
        <f>VLOOKUP($A30,'Return Data'!$B$7:$R$2843,11,0)</f>
        <v>18.2576</v>
      </c>
      <c r="G30" s="66">
        <f t="shared" si="1"/>
        <v>36</v>
      </c>
      <c r="H30" s="65">
        <f>VLOOKUP($A30,'Return Data'!$B$7:$R$2843,12,0)</f>
        <v>34.134700000000002</v>
      </c>
      <c r="I30" s="66">
        <f t="shared" si="2"/>
        <v>36</v>
      </c>
      <c r="J30" s="65">
        <f>VLOOKUP($A30,'Return Data'!$B$7:$R$2843,13,0)</f>
        <v>61.921900000000001</v>
      </c>
      <c r="K30" s="66">
        <f t="shared" si="3"/>
        <v>30</v>
      </c>
      <c r="L30" s="65">
        <f>VLOOKUP($A30,'Return Data'!$B$7:$R$2843,17,0)</f>
        <v>29.495999999999999</v>
      </c>
      <c r="M30" s="66">
        <f t="shared" ref="M30:M38" si="8">RANK(L30,L$8:L$73,0)</f>
        <v>29</v>
      </c>
      <c r="N30" s="65">
        <f>VLOOKUP($A30,'Return Data'!$B$7:$R$2843,14,0)</f>
        <v>19.140599999999999</v>
      </c>
      <c r="O30" s="66">
        <f t="shared" ref="O30:O38" si="9">RANK(N30,N$8:N$73,0)</f>
        <v>13</v>
      </c>
      <c r="P30" s="65">
        <f>VLOOKUP($A30,'Return Data'!$B$7:$R$2843,15,0)</f>
        <v>16.8734</v>
      </c>
      <c r="Q30" s="66">
        <f>RANK(P30,P$8:P$73,0)</f>
        <v>8</v>
      </c>
      <c r="R30" s="65">
        <f>VLOOKUP($A30,'Return Data'!$B$7:$R$2843,16,0)</f>
        <v>7.9790000000000001</v>
      </c>
      <c r="S30" s="67">
        <f t="shared" si="5"/>
        <v>64</v>
      </c>
    </row>
    <row r="31" spans="1:19" x14ac:dyDescent="0.3">
      <c r="A31" s="63" t="s">
        <v>290</v>
      </c>
      <c r="B31" s="64">
        <f>VLOOKUP($A31,'Return Data'!$B$7:$R$2843,3,0)</f>
        <v>44452</v>
      </c>
      <c r="C31" s="65">
        <f>VLOOKUP($A31,'Return Data'!$B$7:$R$2843,4,0)</f>
        <v>70.626999999999995</v>
      </c>
      <c r="D31" s="65">
        <f>VLOOKUP($A31,'Return Data'!$B$7:$R$2843,10,0)</f>
        <v>9.8859999999999992</v>
      </c>
      <c r="E31" s="66">
        <f t="shared" si="0"/>
        <v>40</v>
      </c>
      <c r="F31" s="65">
        <f>VLOOKUP($A31,'Return Data'!$B$7:$R$2843,11,0)</f>
        <v>18.0501</v>
      </c>
      <c r="G31" s="66">
        <f t="shared" si="1"/>
        <v>39</v>
      </c>
      <c r="H31" s="65">
        <f>VLOOKUP($A31,'Return Data'!$B$7:$R$2843,12,0)</f>
        <v>34.856400000000001</v>
      </c>
      <c r="I31" s="66">
        <f t="shared" si="2"/>
        <v>35</v>
      </c>
      <c r="J31" s="65">
        <f>VLOOKUP($A31,'Return Data'!$B$7:$R$2843,13,0)</f>
        <v>59.371299999999998</v>
      </c>
      <c r="K31" s="66">
        <f t="shared" si="3"/>
        <v>36</v>
      </c>
      <c r="L31" s="65">
        <f>VLOOKUP($A31,'Return Data'!$B$7:$R$2843,17,0)</f>
        <v>29.109400000000001</v>
      </c>
      <c r="M31" s="66">
        <f t="shared" si="8"/>
        <v>30</v>
      </c>
      <c r="N31" s="65">
        <f>VLOOKUP($A31,'Return Data'!$B$7:$R$2843,14,0)</f>
        <v>18.2698</v>
      </c>
      <c r="O31" s="66">
        <f t="shared" si="9"/>
        <v>16</v>
      </c>
      <c r="P31" s="65">
        <f>VLOOKUP($A31,'Return Data'!$B$7:$R$2843,15,0)</f>
        <v>15.6183</v>
      </c>
      <c r="Q31" s="66">
        <f>RANK(P31,P$8:P$73,0)</f>
        <v>13</v>
      </c>
      <c r="R31" s="65">
        <f>VLOOKUP($A31,'Return Data'!$B$7:$R$2843,16,0)</f>
        <v>13.1557</v>
      </c>
      <c r="S31" s="67">
        <f t="shared" si="5"/>
        <v>44</v>
      </c>
    </row>
    <row r="32" spans="1:19" x14ac:dyDescent="0.3">
      <c r="A32" s="63" t="s">
        <v>291</v>
      </c>
      <c r="B32" s="64">
        <f>VLOOKUP($A32,'Return Data'!$B$7:$R$2843,3,0)</f>
        <v>44452</v>
      </c>
      <c r="C32" s="65">
        <f>VLOOKUP($A32,'Return Data'!$B$7:$R$2843,4,0)</f>
        <v>80.33</v>
      </c>
      <c r="D32" s="65">
        <f>VLOOKUP($A32,'Return Data'!$B$7:$R$2843,10,0)</f>
        <v>10.0954</v>
      </c>
      <c r="E32" s="66">
        <f t="shared" si="0"/>
        <v>38</v>
      </c>
      <c r="F32" s="65">
        <f>VLOOKUP($A32,'Return Data'!$B$7:$R$2843,11,0)</f>
        <v>18.132400000000001</v>
      </c>
      <c r="G32" s="66">
        <f t="shared" si="1"/>
        <v>38</v>
      </c>
      <c r="H32" s="65">
        <f>VLOOKUP($A32,'Return Data'!$B$7:$R$2843,12,0)</f>
        <v>31.074000000000002</v>
      </c>
      <c r="I32" s="66">
        <f t="shared" si="2"/>
        <v>52</v>
      </c>
      <c r="J32" s="65">
        <f>VLOOKUP($A32,'Return Data'!$B$7:$R$2843,13,0)</f>
        <v>52.663499999999999</v>
      </c>
      <c r="K32" s="66">
        <f t="shared" si="3"/>
        <v>53</v>
      </c>
      <c r="L32" s="65">
        <f>VLOOKUP($A32,'Return Data'!$B$7:$R$2843,17,0)</f>
        <v>25.842700000000001</v>
      </c>
      <c r="M32" s="66">
        <f t="shared" si="8"/>
        <v>44</v>
      </c>
      <c r="N32" s="65">
        <f>VLOOKUP($A32,'Return Data'!$B$7:$R$2843,14,0)</f>
        <v>12.6965</v>
      </c>
      <c r="O32" s="66">
        <f t="shared" si="9"/>
        <v>43</v>
      </c>
      <c r="P32" s="65">
        <f>VLOOKUP($A32,'Return Data'!$B$7:$R$2843,15,0)</f>
        <v>13.8612</v>
      </c>
      <c r="Q32" s="66">
        <f>RANK(P32,P$8:P$73,0)</f>
        <v>24</v>
      </c>
      <c r="R32" s="65">
        <f>VLOOKUP($A32,'Return Data'!$B$7:$R$2843,16,0)</f>
        <v>14.334899999999999</v>
      </c>
      <c r="S32" s="67">
        <f t="shared" si="5"/>
        <v>39</v>
      </c>
    </row>
    <row r="33" spans="1:19" x14ac:dyDescent="0.3">
      <c r="A33" s="63" t="s">
        <v>292</v>
      </c>
      <c r="B33" s="64">
        <f>VLOOKUP($A33,'Return Data'!$B$7:$R$2843,3,0)</f>
        <v>44452</v>
      </c>
      <c r="C33" s="65">
        <f>VLOOKUP($A33,'Return Data'!$B$7:$R$2843,4,0)</f>
        <v>99.517600000000002</v>
      </c>
      <c r="D33" s="65">
        <f>VLOOKUP($A33,'Return Data'!$B$7:$R$2843,10,0)</f>
        <v>12.727600000000001</v>
      </c>
      <c r="E33" s="66">
        <f t="shared" si="0"/>
        <v>18</v>
      </c>
      <c r="F33" s="65">
        <f>VLOOKUP($A33,'Return Data'!$B$7:$R$2843,11,0)</f>
        <v>18.904800000000002</v>
      </c>
      <c r="G33" s="66">
        <f t="shared" si="1"/>
        <v>31</v>
      </c>
      <c r="H33" s="65">
        <f>VLOOKUP($A33,'Return Data'!$B$7:$R$2843,12,0)</f>
        <v>29.4588</v>
      </c>
      <c r="I33" s="66">
        <f t="shared" si="2"/>
        <v>55</v>
      </c>
      <c r="J33" s="65">
        <f>VLOOKUP($A33,'Return Data'!$B$7:$R$2843,13,0)</f>
        <v>52.773299999999999</v>
      </c>
      <c r="K33" s="66">
        <f t="shared" si="3"/>
        <v>51</v>
      </c>
      <c r="L33" s="65">
        <f>VLOOKUP($A33,'Return Data'!$B$7:$R$2843,17,0)</f>
        <v>22.9297</v>
      </c>
      <c r="M33" s="66">
        <f t="shared" si="8"/>
        <v>55</v>
      </c>
      <c r="N33" s="65">
        <f>VLOOKUP($A33,'Return Data'!$B$7:$R$2843,14,0)</f>
        <v>14.7437</v>
      </c>
      <c r="O33" s="66">
        <f t="shared" si="9"/>
        <v>35</v>
      </c>
      <c r="P33" s="65">
        <f>VLOOKUP($A33,'Return Data'!$B$7:$R$2843,15,0)</f>
        <v>13.863099999999999</v>
      </c>
      <c r="Q33" s="66">
        <f>RANK(P33,P$8:P$73,0)</f>
        <v>23</v>
      </c>
      <c r="R33" s="65">
        <f>VLOOKUP($A33,'Return Data'!$B$7:$R$2843,16,0)</f>
        <v>10.132400000000001</v>
      </c>
      <c r="S33" s="67">
        <f t="shared" si="5"/>
        <v>57</v>
      </c>
    </row>
    <row r="34" spans="1:19" x14ac:dyDescent="0.3">
      <c r="A34" s="63" t="s">
        <v>435</v>
      </c>
      <c r="B34" s="64">
        <f>VLOOKUP($A34,'Return Data'!$B$7:$R$2843,3,0)</f>
        <v>44452</v>
      </c>
      <c r="C34" s="65">
        <f>VLOOKUP($A34,'Return Data'!$B$7:$R$2843,4,0)</f>
        <v>18.480699999999999</v>
      </c>
      <c r="D34" s="65">
        <f>VLOOKUP($A34,'Return Data'!$B$7:$R$2843,10,0)</f>
        <v>12.2819</v>
      </c>
      <c r="E34" s="66">
        <f t="shared" si="0"/>
        <v>21</v>
      </c>
      <c r="F34" s="65">
        <f>VLOOKUP($A34,'Return Data'!$B$7:$R$2843,11,0)</f>
        <v>21.2517</v>
      </c>
      <c r="G34" s="66">
        <f t="shared" si="1"/>
        <v>20</v>
      </c>
      <c r="H34" s="65">
        <f>VLOOKUP($A34,'Return Data'!$B$7:$R$2843,12,0)</f>
        <v>42.351999999999997</v>
      </c>
      <c r="I34" s="66">
        <f t="shared" si="2"/>
        <v>15</v>
      </c>
      <c r="J34" s="65">
        <f>VLOOKUP($A34,'Return Data'!$B$7:$R$2843,13,0)</f>
        <v>65.220200000000006</v>
      </c>
      <c r="K34" s="66">
        <f t="shared" si="3"/>
        <v>20</v>
      </c>
      <c r="L34" s="65">
        <f>VLOOKUP($A34,'Return Data'!$B$7:$R$2843,17,0)</f>
        <v>30.174199999999999</v>
      </c>
      <c r="M34" s="66">
        <f t="shared" si="8"/>
        <v>27</v>
      </c>
      <c r="N34" s="65">
        <f>VLOOKUP($A34,'Return Data'!$B$7:$R$2843,14,0)</f>
        <v>16.063300000000002</v>
      </c>
      <c r="O34" s="66">
        <f t="shared" si="9"/>
        <v>23</v>
      </c>
      <c r="P34" s="65"/>
      <c r="Q34" s="66"/>
      <c r="R34" s="65">
        <f>VLOOKUP($A34,'Return Data'!$B$7:$R$2843,16,0)</f>
        <v>13.333</v>
      </c>
      <c r="S34" s="67">
        <f t="shared" si="5"/>
        <v>43</v>
      </c>
    </row>
    <row r="35" spans="1:19" x14ac:dyDescent="0.3">
      <c r="A35" s="63" t="s">
        <v>294</v>
      </c>
      <c r="B35" s="64">
        <f>VLOOKUP($A35,'Return Data'!$B$7:$R$2843,3,0)</f>
        <v>44452</v>
      </c>
      <c r="C35" s="65">
        <f>VLOOKUP($A35,'Return Data'!$B$7:$R$2843,4,0)</f>
        <v>31.021000000000001</v>
      </c>
      <c r="D35" s="65">
        <f>VLOOKUP($A35,'Return Data'!$B$7:$R$2843,10,0)</f>
        <v>11.1067</v>
      </c>
      <c r="E35" s="66">
        <f t="shared" si="0"/>
        <v>32</v>
      </c>
      <c r="F35" s="65">
        <f>VLOOKUP($A35,'Return Data'!$B$7:$R$2843,11,0)</f>
        <v>19.398800000000001</v>
      </c>
      <c r="G35" s="66">
        <f t="shared" si="1"/>
        <v>28</v>
      </c>
      <c r="H35" s="65">
        <f>VLOOKUP($A35,'Return Data'!$B$7:$R$2843,12,0)</f>
        <v>38.018300000000004</v>
      </c>
      <c r="I35" s="66">
        <f t="shared" si="2"/>
        <v>23</v>
      </c>
      <c r="J35" s="65">
        <f>VLOOKUP($A35,'Return Data'!$B$7:$R$2843,13,0)</f>
        <v>63.854799999999997</v>
      </c>
      <c r="K35" s="66">
        <f t="shared" si="3"/>
        <v>23</v>
      </c>
      <c r="L35" s="65">
        <f>VLOOKUP($A35,'Return Data'!$B$7:$R$2843,17,0)</f>
        <v>34.016599999999997</v>
      </c>
      <c r="M35" s="66">
        <f t="shared" si="8"/>
        <v>18</v>
      </c>
      <c r="N35" s="65">
        <f>VLOOKUP($A35,'Return Data'!$B$7:$R$2843,14,0)</f>
        <v>21.9617</v>
      </c>
      <c r="O35" s="66">
        <f t="shared" si="9"/>
        <v>7</v>
      </c>
      <c r="P35" s="65"/>
      <c r="Q35" s="66"/>
      <c r="R35" s="65">
        <f>VLOOKUP($A35,'Return Data'!$B$7:$R$2843,16,0)</f>
        <v>21.9068</v>
      </c>
      <c r="S35" s="67">
        <f t="shared" si="5"/>
        <v>8</v>
      </c>
    </row>
    <row r="36" spans="1:19" x14ac:dyDescent="0.3">
      <c r="A36" s="63" t="s">
        <v>295</v>
      </c>
      <c r="B36" s="64">
        <f>VLOOKUP($A36,'Return Data'!$B$7:$R$2843,3,0)</f>
        <v>44452</v>
      </c>
      <c r="C36" s="65">
        <f>VLOOKUP($A36,'Return Data'!$B$7:$R$2843,4,0)</f>
        <v>27.461300000000001</v>
      </c>
      <c r="D36" s="65">
        <f>VLOOKUP($A36,'Return Data'!$B$7:$R$2843,10,0)</f>
        <v>13.722200000000001</v>
      </c>
      <c r="E36" s="66">
        <f t="shared" si="0"/>
        <v>15</v>
      </c>
      <c r="F36" s="65">
        <f>VLOOKUP($A36,'Return Data'!$B$7:$R$2843,11,0)</f>
        <v>22.604900000000001</v>
      </c>
      <c r="G36" s="66">
        <f t="shared" si="1"/>
        <v>17</v>
      </c>
      <c r="H36" s="65">
        <f>VLOOKUP($A36,'Return Data'!$B$7:$R$2843,12,0)</f>
        <v>40.363599999999998</v>
      </c>
      <c r="I36" s="66">
        <f t="shared" si="2"/>
        <v>18</v>
      </c>
      <c r="J36" s="65">
        <f>VLOOKUP($A36,'Return Data'!$B$7:$R$2843,13,0)</f>
        <v>66.722099999999998</v>
      </c>
      <c r="K36" s="66">
        <f t="shared" si="3"/>
        <v>17</v>
      </c>
      <c r="L36" s="65">
        <f>VLOOKUP($A36,'Return Data'!$B$7:$R$2843,17,0)</f>
        <v>28.337199999999999</v>
      </c>
      <c r="M36" s="66">
        <f t="shared" si="8"/>
        <v>34</v>
      </c>
      <c r="N36" s="65">
        <f>VLOOKUP($A36,'Return Data'!$B$7:$R$2843,14,0)</f>
        <v>15.712</v>
      </c>
      <c r="O36" s="66">
        <f t="shared" si="9"/>
        <v>27</v>
      </c>
      <c r="P36" s="65">
        <f>VLOOKUP($A36,'Return Data'!$B$7:$R$2843,15,0)</f>
        <v>16.423500000000001</v>
      </c>
      <c r="Q36" s="66">
        <f>RANK(P36,P$8:P$73,0)</f>
        <v>11</v>
      </c>
      <c r="R36" s="65">
        <f>VLOOKUP($A36,'Return Data'!$B$7:$R$2843,16,0)</f>
        <v>16.4072</v>
      </c>
      <c r="S36" s="67">
        <f t="shared" si="5"/>
        <v>28</v>
      </c>
    </row>
    <row r="37" spans="1:19" x14ac:dyDescent="0.3">
      <c r="A37" s="63" t="s">
        <v>2014</v>
      </c>
      <c r="B37" s="64">
        <f>VLOOKUP($A37,'Return Data'!$B$7:$R$2843,3,0)</f>
        <v>44452</v>
      </c>
      <c r="C37" s="65">
        <f>VLOOKUP($A37,'Return Data'!$B$7:$R$2843,4,0)</f>
        <v>20.1066</v>
      </c>
      <c r="D37" s="65">
        <f>VLOOKUP($A37,'Return Data'!$B$7:$R$2843,10,0)</f>
        <v>8.7477999999999998</v>
      </c>
      <c r="E37" s="66">
        <f t="shared" si="0"/>
        <v>48</v>
      </c>
      <c r="F37" s="65">
        <f>VLOOKUP($A37,'Return Data'!$B$7:$R$2843,11,0)</f>
        <v>14.3688</v>
      </c>
      <c r="G37" s="66">
        <f t="shared" si="1"/>
        <v>57</v>
      </c>
      <c r="H37" s="65">
        <f>VLOOKUP($A37,'Return Data'!$B$7:$R$2843,12,0)</f>
        <v>27.888300000000001</v>
      </c>
      <c r="I37" s="66">
        <f t="shared" si="2"/>
        <v>57</v>
      </c>
      <c r="J37" s="65">
        <f>VLOOKUP($A37,'Return Data'!$B$7:$R$2843,13,0)</f>
        <v>45.528100000000002</v>
      </c>
      <c r="K37" s="66">
        <f t="shared" si="3"/>
        <v>60</v>
      </c>
      <c r="L37" s="65">
        <f>VLOOKUP($A37,'Return Data'!$B$7:$R$2843,17,0)</f>
        <v>21.311599999999999</v>
      </c>
      <c r="M37" s="66">
        <f t="shared" si="8"/>
        <v>60</v>
      </c>
      <c r="N37" s="65">
        <f>VLOOKUP($A37,'Return Data'!$B$7:$R$2843,14,0)</f>
        <v>12.5321</v>
      </c>
      <c r="O37" s="66">
        <f t="shared" si="9"/>
        <v>44</v>
      </c>
      <c r="P37" s="65"/>
      <c r="Q37" s="66"/>
      <c r="R37" s="65">
        <f>VLOOKUP($A37,'Return Data'!$B$7:$R$2843,16,0)</f>
        <v>13.0129</v>
      </c>
      <c r="S37" s="67">
        <f t="shared" si="5"/>
        <v>45</v>
      </c>
    </row>
    <row r="38" spans="1:19" x14ac:dyDescent="0.3">
      <c r="A38" s="63" t="s">
        <v>296</v>
      </c>
      <c r="B38" s="64">
        <f>VLOOKUP($A38,'Return Data'!$B$7:$R$2843,3,0)</f>
        <v>44452</v>
      </c>
      <c r="C38" s="65">
        <f>VLOOKUP($A38,'Return Data'!$B$7:$R$2843,4,0)</f>
        <v>75.969800000000006</v>
      </c>
      <c r="D38" s="65">
        <f>VLOOKUP($A38,'Return Data'!$B$7:$R$2843,10,0)</f>
        <v>11.7499</v>
      </c>
      <c r="E38" s="66">
        <f t="shared" si="0"/>
        <v>25</v>
      </c>
      <c r="F38" s="65">
        <f>VLOOKUP($A38,'Return Data'!$B$7:$R$2843,11,0)</f>
        <v>19.246500000000001</v>
      </c>
      <c r="G38" s="66">
        <f t="shared" si="1"/>
        <v>30</v>
      </c>
      <c r="H38" s="65">
        <f>VLOOKUP($A38,'Return Data'!$B$7:$R$2843,12,0)</f>
        <v>41.718299999999999</v>
      </c>
      <c r="I38" s="66">
        <f t="shared" si="2"/>
        <v>16</v>
      </c>
      <c r="J38" s="65">
        <f>VLOOKUP($A38,'Return Data'!$B$7:$R$2843,13,0)</f>
        <v>67.496700000000004</v>
      </c>
      <c r="K38" s="66">
        <f t="shared" si="3"/>
        <v>16</v>
      </c>
      <c r="L38" s="65">
        <f>VLOOKUP($A38,'Return Data'!$B$7:$R$2843,17,0)</f>
        <v>24.166</v>
      </c>
      <c r="M38" s="66">
        <f t="shared" si="8"/>
        <v>52</v>
      </c>
      <c r="N38" s="65">
        <f>VLOOKUP($A38,'Return Data'!$B$7:$R$2843,14,0)</f>
        <v>9.6087000000000007</v>
      </c>
      <c r="O38" s="66">
        <f t="shared" si="9"/>
        <v>50</v>
      </c>
      <c r="P38" s="65">
        <f>VLOOKUP($A38,'Return Data'!$B$7:$R$2843,15,0)</f>
        <v>8.8289000000000009</v>
      </c>
      <c r="Q38" s="66">
        <f>RANK(P38,P$8:P$73,0)</f>
        <v>39</v>
      </c>
      <c r="R38" s="65">
        <f>VLOOKUP($A38,'Return Data'!$B$7:$R$2843,16,0)</f>
        <v>13.5214</v>
      </c>
      <c r="S38" s="67">
        <f t="shared" si="5"/>
        <v>42</v>
      </c>
    </row>
    <row r="39" spans="1:19" x14ac:dyDescent="0.3">
      <c r="A39" s="63" t="s">
        <v>297</v>
      </c>
      <c r="B39" s="64">
        <f>VLOOKUP($A39,'Return Data'!$B$7:$R$2843,3,0)</f>
        <v>44452</v>
      </c>
      <c r="C39" s="65">
        <f>VLOOKUP($A39,'Return Data'!$B$7:$R$2843,4,0)</f>
        <v>17.9907</v>
      </c>
      <c r="D39" s="65">
        <f>VLOOKUP($A39,'Return Data'!$B$7:$R$2843,10,0)</f>
        <v>12.545299999999999</v>
      </c>
      <c r="E39" s="66">
        <f t="shared" si="0"/>
        <v>20</v>
      </c>
      <c r="F39" s="65">
        <f>VLOOKUP($A39,'Return Data'!$B$7:$R$2843,11,0)</f>
        <v>23.241700000000002</v>
      </c>
      <c r="G39" s="66">
        <f t="shared" si="1"/>
        <v>14</v>
      </c>
      <c r="H39" s="65">
        <f>VLOOKUP($A39,'Return Data'!$B$7:$R$2843,12,0)</f>
        <v>33.464100000000002</v>
      </c>
      <c r="I39" s="66">
        <f t="shared" si="2"/>
        <v>41</v>
      </c>
      <c r="J39" s="65">
        <f>VLOOKUP($A39,'Return Data'!$B$7:$R$2843,13,0)</f>
        <v>52.717199999999998</v>
      </c>
      <c r="K39" s="66">
        <f t="shared" si="3"/>
        <v>52</v>
      </c>
      <c r="L39" s="65"/>
      <c r="M39" s="66"/>
      <c r="N39" s="65"/>
      <c r="O39" s="66"/>
      <c r="P39" s="65"/>
      <c r="Q39" s="66"/>
      <c r="R39" s="65">
        <f>VLOOKUP($A39,'Return Data'!$B$7:$R$2843,16,0)</f>
        <v>31.535900000000002</v>
      </c>
      <c r="S39" s="67">
        <f t="shared" si="5"/>
        <v>1</v>
      </c>
    </row>
    <row r="40" spans="1:19" x14ac:dyDescent="0.3">
      <c r="A40" s="63" t="s">
        <v>298</v>
      </c>
      <c r="B40" s="64">
        <f>VLOOKUP($A40,'Return Data'!$B$7:$R$2843,3,0)</f>
        <v>44452</v>
      </c>
      <c r="C40" s="65">
        <f>VLOOKUP($A40,'Return Data'!$B$7:$R$2843,4,0)</f>
        <v>22.58</v>
      </c>
      <c r="D40" s="65">
        <f>VLOOKUP($A40,'Return Data'!$B$7:$R$2843,10,0)</f>
        <v>7.6776</v>
      </c>
      <c r="E40" s="66">
        <f t="shared" ref="E40:E71" si="10">RANK(D40,D$8:D$73,0)</f>
        <v>55</v>
      </c>
      <c r="F40" s="65">
        <f>VLOOKUP($A40,'Return Data'!$B$7:$R$2843,11,0)</f>
        <v>19.3446</v>
      </c>
      <c r="G40" s="66">
        <f t="shared" ref="G40:G71" si="11">RANK(F40,F$8:F$73,0)</f>
        <v>29</v>
      </c>
      <c r="H40" s="65">
        <f>VLOOKUP($A40,'Return Data'!$B$7:$R$2843,12,0)</f>
        <v>35.047800000000002</v>
      </c>
      <c r="I40" s="66">
        <f t="shared" ref="I40:I71" si="12">RANK(H40,H$8:H$73,0)</f>
        <v>33</v>
      </c>
      <c r="J40" s="65">
        <f>VLOOKUP($A40,'Return Data'!$B$7:$R$2843,13,0)</f>
        <v>60.7117</v>
      </c>
      <c r="K40" s="66">
        <f t="shared" ref="K40:K71" si="13">RANK(J40,J$8:J$73,0)</f>
        <v>34</v>
      </c>
      <c r="L40" s="65">
        <f>VLOOKUP($A40,'Return Data'!$B$7:$R$2843,17,0)</f>
        <v>28.057700000000001</v>
      </c>
      <c r="M40" s="66">
        <f t="shared" ref="M40:M53" si="14">RANK(L40,L$8:L$73,0)</f>
        <v>37</v>
      </c>
      <c r="N40" s="65">
        <f>VLOOKUP($A40,'Return Data'!$B$7:$R$2843,14,0)</f>
        <v>16.442</v>
      </c>
      <c r="O40" s="66">
        <f t="shared" ref="O40:O49" si="15">RANK(N40,N$8:N$73,0)</f>
        <v>19</v>
      </c>
      <c r="P40" s="65"/>
      <c r="Q40" s="66"/>
      <c r="R40" s="65">
        <f>VLOOKUP($A40,'Return Data'!$B$7:$R$2843,16,0)</f>
        <v>15.184200000000001</v>
      </c>
      <c r="S40" s="67">
        <f t="shared" ref="S40:S71" si="16">RANK(R40,R$8:R$73,0)</f>
        <v>37</v>
      </c>
    </row>
    <row r="41" spans="1:19" x14ac:dyDescent="0.3">
      <c r="A41" s="63" t="s">
        <v>299</v>
      </c>
      <c r="B41" s="64">
        <f>VLOOKUP($A41,'Return Data'!$B$7:$R$2843,3,0)</f>
        <v>44452</v>
      </c>
      <c r="C41" s="65">
        <f>VLOOKUP($A41,'Return Data'!$B$7:$R$2843,4,0)</f>
        <v>882.06191458906505</v>
      </c>
      <c r="D41" s="65">
        <f>VLOOKUP($A41,'Return Data'!$B$7:$R$2843,10,0)</f>
        <v>10.3878</v>
      </c>
      <c r="E41" s="66">
        <f t="shared" si="10"/>
        <v>34</v>
      </c>
      <c r="F41" s="65">
        <f>VLOOKUP($A41,'Return Data'!$B$7:$R$2843,11,0)</f>
        <v>18.653099999999998</v>
      </c>
      <c r="G41" s="66">
        <f t="shared" si="11"/>
        <v>33</v>
      </c>
      <c r="H41" s="65">
        <f>VLOOKUP($A41,'Return Data'!$B$7:$R$2843,12,0)</f>
        <v>33.530700000000003</v>
      </c>
      <c r="I41" s="66">
        <f t="shared" si="12"/>
        <v>40</v>
      </c>
      <c r="J41" s="65">
        <f>VLOOKUP($A41,'Return Data'!$B$7:$R$2843,13,0)</f>
        <v>58.408299999999997</v>
      </c>
      <c r="K41" s="66">
        <f t="shared" si="13"/>
        <v>38</v>
      </c>
      <c r="L41" s="65">
        <f>VLOOKUP($A41,'Return Data'!$B$7:$R$2843,17,0)</f>
        <v>28.121700000000001</v>
      </c>
      <c r="M41" s="66">
        <f t="shared" si="14"/>
        <v>36</v>
      </c>
      <c r="N41" s="65">
        <f>VLOOKUP($A41,'Return Data'!$B$7:$R$2843,14,0)</f>
        <v>13.967000000000001</v>
      </c>
      <c r="O41" s="66">
        <f t="shared" si="15"/>
        <v>39</v>
      </c>
      <c r="P41" s="65">
        <f>VLOOKUP($A41,'Return Data'!$B$7:$R$2843,15,0)</f>
        <v>12.057399999999999</v>
      </c>
      <c r="Q41" s="66">
        <f>RANK(P41,P$8:P$73,0)</f>
        <v>33</v>
      </c>
      <c r="R41" s="65">
        <f>VLOOKUP($A41,'Return Data'!$B$7:$R$2843,16,0)</f>
        <v>19.2285</v>
      </c>
      <c r="S41" s="67">
        <f t="shared" si="16"/>
        <v>14</v>
      </c>
    </row>
    <row r="42" spans="1:19" x14ac:dyDescent="0.3">
      <c r="A42" s="63" t="s">
        <v>300</v>
      </c>
      <c r="B42" s="64">
        <f>VLOOKUP($A42,'Return Data'!$B$7:$R$2843,3,0)</f>
        <v>44452</v>
      </c>
      <c r="C42" s="65">
        <f>VLOOKUP($A42,'Return Data'!$B$7:$R$2843,4,0)</f>
        <v>480.69773671063803</v>
      </c>
      <c r="D42" s="65">
        <f>VLOOKUP($A42,'Return Data'!$B$7:$R$2843,10,0)</f>
        <v>10.2515</v>
      </c>
      <c r="E42" s="66">
        <f t="shared" si="10"/>
        <v>35</v>
      </c>
      <c r="F42" s="65">
        <f>VLOOKUP($A42,'Return Data'!$B$7:$R$2843,11,0)</f>
        <v>18.527100000000001</v>
      </c>
      <c r="G42" s="66">
        <f t="shared" si="11"/>
        <v>34</v>
      </c>
      <c r="H42" s="65">
        <f>VLOOKUP($A42,'Return Data'!$B$7:$R$2843,12,0)</f>
        <v>33.285899999999998</v>
      </c>
      <c r="I42" s="66">
        <f t="shared" si="12"/>
        <v>43</v>
      </c>
      <c r="J42" s="65">
        <f>VLOOKUP($A42,'Return Data'!$B$7:$R$2843,13,0)</f>
        <v>57.854100000000003</v>
      </c>
      <c r="K42" s="66">
        <f t="shared" si="13"/>
        <v>40</v>
      </c>
      <c r="L42" s="65">
        <f>VLOOKUP($A42,'Return Data'!$B$7:$R$2843,17,0)</f>
        <v>28.2285</v>
      </c>
      <c r="M42" s="66">
        <f t="shared" si="14"/>
        <v>35</v>
      </c>
      <c r="N42" s="65">
        <f>VLOOKUP($A42,'Return Data'!$B$7:$R$2843,14,0)</f>
        <v>14.2645</v>
      </c>
      <c r="O42" s="66">
        <f t="shared" si="15"/>
        <v>37</v>
      </c>
      <c r="P42" s="65">
        <f>VLOOKUP($A42,'Return Data'!$B$7:$R$2843,15,0)</f>
        <v>14.7719</v>
      </c>
      <c r="Q42" s="66">
        <f>RANK(P42,P$8:P$73,0)</f>
        <v>17</v>
      </c>
      <c r="R42" s="65">
        <f>VLOOKUP($A42,'Return Data'!$B$7:$R$2843,16,0)</f>
        <v>16.4207</v>
      </c>
      <c r="S42" s="67">
        <f t="shared" si="16"/>
        <v>26</v>
      </c>
    </row>
    <row r="43" spans="1:19" x14ac:dyDescent="0.3">
      <c r="A43" s="63" t="s">
        <v>301</v>
      </c>
      <c r="B43" s="64">
        <f>VLOOKUP($A43,'Return Data'!$B$7:$R$2843,3,0)</f>
        <v>44452</v>
      </c>
      <c r="C43" s="65">
        <f>VLOOKUP($A43,'Return Data'!$B$7:$R$2843,4,0)</f>
        <v>211.1157</v>
      </c>
      <c r="D43" s="65">
        <f>VLOOKUP($A43,'Return Data'!$B$7:$R$2843,10,0)</f>
        <v>8.6403999999999996</v>
      </c>
      <c r="E43" s="66">
        <f t="shared" si="10"/>
        <v>49</v>
      </c>
      <c r="F43" s="65">
        <f>VLOOKUP($A43,'Return Data'!$B$7:$R$2843,11,0)</f>
        <v>35.314500000000002</v>
      </c>
      <c r="G43" s="66">
        <f t="shared" si="11"/>
        <v>8</v>
      </c>
      <c r="H43" s="65">
        <f>VLOOKUP($A43,'Return Data'!$B$7:$R$2843,12,0)</f>
        <v>59.623800000000003</v>
      </c>
      <c r="I43" s="66">
        <f t="shared" si="12"/>
        <v>8</v>
      </c>
      <c r="J43" s="65">
        <f>VLOOKUP($A43,'Return Data'!$B$7:$R$2843,13,0)</f>
        <v>87.822299999999998</v>
      </c>
      <c r="K43" s="66">
        <f t="shared" si="13"/>
        <v>8</v>
      </c>
      <c r="L43" s="65">
        <f>VLOOKUP($A43,'Return Data'!$B$7:$R$2843,17,0)</f>
        <v>55.096299999999999</v>
      </c>
      <c r="M43" s="66">
        <f t="shared" si="14"/>
        <v>1</v>
      </c>
      <c r="N43" s="65">
        <f>VLOOKUP($A43,'Return Data'!$B$7:$R$2843,14,0)</f>
        <v>30.449400000000001</v>
      </c>
      <c r="O43" s="66">
        <f t="shared" si="15"/>
        <v>3</v>
      </c>
      <c r="P43" s="65">
        <f>VLOOKUP($A43,'Return Data'!$B$7:$R$2843,15,0)</f>
        <v>23.462299999999999</v>
      </c>
      <c r="Q43" s="66">
        <f>RANK(P43,P$8:P$73,0)</f>
        <v>3</v>
      </c>
      <c r="R43" s="65">
        <f>VLOOKUP($A43,'Return Data'!$B$7:$R$2843,16,0)</f>
        <v>15.2646</v>
      </c>
      <c r="S43" s="67">
        <f t="shared" si="16"/>
        <v>36</v>
      </c>
    </row>
    <row r="44" spans="1:19" x14ac:dyDescent="0.3">
      <c r="A44" s="63" t="s">
        <v>302</v>
      </c>
      <c r="B44" s="64">
        <f>VLOOKUP($A44,'Return Data'!$B$7:$R$2843,3,0)</f>
        <v>44452</v>
      </c>
      <c r="C44" s="65">
        <f>VLOOKUP($A44,'Return Data'!$B$7:$R$2843,4,0)</f>
        <v>76.03</v>
      </c>
      <c r="D44" s="65">
        <f>VLOOKUP($A44,'Return Data'!$B$7:$R$2843,10,0)</f>
        <v>5.8323999999999998</v>
      </c>
      <c r="E44" s="66">
        <f t="shared" si="10"/>
        <v>60</v>
      </c>
      <c r="F44" s="65">
        <f>VLOOKUP($A44,'Return Data'!$B$7:$R$2843,11,0)</f>
        <v>14.382400000000001</v>
      </c>
      <c r="G44" s="66">
        <f t="shared" si="11"/>
        <v>56</v>
      </c>
      <c r="H44" s="65">
        <f>VLOOKUP($A44,'Return Data'!$B$7:$R$2843,12,0)</f>
        <v>30.7256</v>
      </c>
      <c r="I44" s="66">
        <f t="shared" si="12"/>
        <v>53</v>
      </c>
      <c r="J44" s="65">
        <f>VLOOKUP($A44,'Return Data'!$B$7:$R$2843,13,0)</f>
        <v>58.000799999999998</v>
      </c>
      <c r="K44" s="66">
        <f t="shared" si="13"/>
        <v>39</v>
      </c>
      <c r="L44" s="65">
        <f>VLOOKUP($A44,'Return Data'!$B$7:$R$2843,17,0)</f>
        <v>21.424099999999999</v>
      </c>
      <c r="M44" s="66">
        <f t="shared" si="14"/>
        <v>59</v>
      </c>
      <c r="N44" s="65">
        <f>VLOOKUP($A44,'Return Data'!$B$7:$R$2843,14,0)</f>
        <v>11.6121</v>
      </c>
      <c r="O44" s="66">
        <f t="shared" si="15"/>
        <v>47</v>
      </c>
      <c r="P44" s="65">
        <f>VLOOKUP($A44,'Return Data'!$B$7:$R$2843,15,0)</f>
        <v>11.042899999999999</v>
      </c>
      <c r="Q44" s="66">
        <f>RANK(P44,P$8:P$73,0)</f>
        <v>38</v>
      </c>
      <c r="R44" s="65">
        <f>VLOOKUP($A44,'Return Data'!$B$7:$R$2843,16,0)</f>
        <v>17.081499999999998</v>
      </c>
      <c r="S44" s="67">
        <f t="shared" si="16"/>
        <v>23</v>
      </c>
    </row>
    <row r="45" spans="1:19" x14ac:dyDescent="0.3">
      <c r="A45" s="63" t="s">
        <v>373</v>
      </c>
      <c r="B45" s="64">
        <f>VLOOKUP($A45,'Return Data'!$B$7:$R$2843,3,0)</f>
        <v>44452</v>
      </c>
      <c r="C45" s="65">
        <f>VLOOKUP($A45,'Return Data'!$B$7:$R$2843,4,0)</f>
        <v>676.57579203321302</v>
      </c>
      <c r="D45" s="65">
        <f>VLOOKUP($A45,'Return Data'!$B$7:$R$2843,10,0)</f>
        <v>7.7689000000000004</v>
      </c>
      <c r="E45" s="66">
        <f t="shared" si="10"/>
        <v>54</v>
      </c>
      <c r="F45" s="65">
        <f>VLOOKUP($A45,'Return Data'!$B$7:$R$2843,11,0)</f>
        <v>16.8855</v>
      </c>
      <c r="G45" s="66">
        <f t="shared" si="11"/>
        <v>48</v>
      </c>
      <c r="H45" s="65">
        <f>VLOOKUP($A45,'Return Data'!$B$7:$R$2843,12,0)</f>
        <v>32.730200000000004</v>
      </c>
      <c r="I45" s="66">
        <f t="shared" si="12"/>
        <v>45</v>
      </c>
      <c r="J45" s="65">
        <f>VLOOKUP($A45,'Return Data'!$B$7:$R$2843,13,0)</f>
        <v>53.216700000000003</v>
      </c>
      <c r="K45" s="66">
        <f t="shared" si="13"/>
        <v>48</v>
      </c>
      <c r="L45" s="65">
        <f>VLOOKUP($A45,'Return Data'!$B$7:$R$2843,17,0)</f>
        <v>27.657399999999999</v>
      </c>
      <c r="M45" s="66">
        <f t="shared" si="14"/>
        <v>38</v>
      </c>
      <c r="N45" s="65">
        <f>VLOOKUP($A45,'Return Data'!$B$7:$R$2843,14,0)</f>
        <v>15.101800000000001</v>
      </c>
      <c r="O45" s="66">
        <f t="shared" si="15"/>
        <v>33</v>
      </c>
      <c r="P45" s="65">
        <f>VLOOKUP($A45,'Return Data'!$B$7:$R$2843,15,0)</f>
        <v>12.476900000000001</v>
      </c>
      <c r="Q45" s="66">
        <f>RANK(P45,P$8:P$73,0)</f>
        <v>30</v>
      </c>
      <c r="R45" s="65">
        <f>VLOOKUP($A45,'Return Data'!$B$7:$R$2843,16,0)</f>
        <v>15.9526</v>
      </c>
      <c r="S45" s="67">
        <f t="shared" si="16"/>
        <v>29</v>
      </c>
    </row>
    <row r="46" spans="1:19" x14ac:dyDescent="0.3">
      <c r="A46" s="63" t="s">
        <v>304</v>
      </c>
      <c r="B46" s="64">
        <f>VLOOKUP($A46,'Return Data'!$B$7:$R$2843,3,0)</f>
        <v>44452</v>
      </c>
      <c r="C46" s="65">
        <f>VLOOKUP($A46,'Return Data'!$B$7:$R$2843,4,0)</f>
        <v>23.8703</v>
      </c>
      <c r="D46" s="65">
        <f>VLOOKUP($A46,'Return Data'!$B$7:$R$2843,10,0)</f>
        <v>9.7041000000000004</v>
      </c>
      <c r="E46" s="66">
        <f t="shared" si="10"/>
        <v>42</v>
      </c>
      <c r="F46" s="65">
        <f>VLOOKUP($A46,'Return Data'!$B$7:$R$2843,11,0)</f>
        <v>21.1371</v>
      </c>
      <c r="G46" s="66">
        <f t="shared" si="11"/>
        <v>21</v>
      </c>
      <c r="H46" s="65">
        <f>VLOOKUP($A46,'Return Data'!$B$7:$R$2843,12,0)</f>
        <v>37.415399999999998</v>
      </c>
      <c r="I46" s="66">
        <f t="shared" si="12"/>
        <v>26</v>
      </c>
      <c r="J46" s="65">
        <f>VLOOKUP($A46,'Return Data'!$B$7:$R$2843,13,0)</f>
        <v>63.819499999999998</v>
      </c>
      <c r="K46" s="66">
        <f t="shared" si="13"/>
        <v>24</v>
      </c>
      <c r="L46" s="65">
        <f>VLOOKUP($A46,'Return Data'!$B$7:$R$2843,17,0)</f>
        <v>36.987499999999997</v>
      </c>
      <c r="M46" s="66">
        <f t="shared" si="14"/>
        <v>15</v>
      </c>
      <c r="N46" s="65">
        <f>VLOOKUP($A46,'Return Data'!$B$7:$R$2843,14,0)</f>
        <v>21.950700000000001</v>
      </c>
      <c r="O46" s="66">
        <f t="shared" si="15"/>
        <v>8</v>
      </c>
      <c r="P46" s="65"/>
      <c r="Q46" s="66"/>
      <c r="R46" s="65">
        <f>VLOOKUP($A46,'Return Data'!$B$7:$R$2843,16,0)</f>
        <v>17.283300000000001</v>
      </c>
      <c r="S46" s="67">
        <f t="shared" si="16"/>
        <v>21</v>
      </c>
    </row>
    <row r="47" spans="1:19" x14ac:dyDescent="0.3">
      <c r="A47" s="63" t="s">
        <v>305</v>
      </c>
      <c r="B47" s="64">
        <f>VLOOKUP($A47,'Return Data'!$B$7:$R$2843,3,0)</f>
        <v>44452</v>
      </c>
      <c r="C47" s="65">
        <f>VLOOKUP($A47,'Return Data'!$B$7:$R$2843,4,0)</f>
        <v>24.806899999999999</v>
      </c>
      <c r="D47" s="65">
        <f>VLOOKUP($A47,'Return Data'!$B$7:$R$2843,10,0)</f>
        <v>10.059200000000001</v>
      </c>
      <c r="E47" s="66">
        <f t="shared" si="10"/>
        <v>39</v>
      </c>
      <c r="F47" s="65">
        <f>VLOOKUP($A47,'Return Data'!$B$7:$R$2843,11,0)</f>
        <v>21.560099999999998</v>
      </c>
      <c r="G47" s="66">
        <f t="shared" si="11"/>
        <v>18</v>
      </c>
      <c r="H47" s="65">
        <f>VLOOKUP($A47,'Return Data'!$B$7:$R$2843,12,0)</f>
        <v>37.491500000000002</v>
      </c>
      <c r="I47" s="66">
        <f t="shared" si="12"/>
        <v>25</v>
      </c>
      <c r="J47" s="65">
        <f>VLOOKUP($A47,'Return Data'!$B$7:$R$2843,13,0)</f>
        <v>63.2119</v>
      </c>
      <c r="K47" s="66">
        <f t="shared" si="13"/>
        <v>28</v>
      </c>
      <c r="L47" s="65">
        <f>VLOOKUP($A47,'Return Data'!$B$7:$R$2843,17,0)</f>
        <v>37.517099999999999</v>
      </c>
      <c r="M47" s="66">
        <f t="shared" si="14"/>
        <v>13</v>
      </c>
      <c r="N47" s="65">
        <f>VLOOKUP($A47,'Return Data'!$B$7:$R$2843,14,0)</f>
        <v>22.1251</v>
      </c>
      <c r="O47" s="66">
        <f t="shared" si="15"/>
        <v>6</v>
      </c>
      <c r="P47" s="65">
        <f>VLOOKUP($A47,'Return Data'!$B$7:$R$2843,15,0)</f>
        <v>16.459</v>
      </c>
      <c r="Q47" s="66">
        <f>RANK(P47,P$8:P$73,0)</f>
        <v>10</v>
      </c>
      <c r="R47" s="65">
        <f>VLOOKUP($A47,'Return Data'!$B$7:$R$2843,16,0)</f>
        <v>15.064299999999999</v>
      </c>
      <c r="S47" s="67">
        <f t="shared" si="16"/>
        <v>38</v>
      </c>
    </row>
    <row r="48" spans="1:19" x14ac:dyDescent="0.3">
      <c r="A48" s="63" t="s">
        <v>306</v>
      </c>
      <c r="B48" s="64">
        <f>VLOOKUP($A48,'Return Data'!$B$7:$R$2843,3,0)</f>
        <v>44452</v>
      </c>
      <c r="C48" s="65">
        <f>VLOOKUP($A48,'Return Data'!$B$7:$R$2843,4,0)</f>
        <v>23.326699999999999</v>
      </c>
      <c r="D48" s="65">
        <f>VLOOKUP($A48,'Return Data'!$B$7:$R$2843,10,0)</f>
        <v>9.7411999999999992</v>
      </c>
      <c r="E48" s="66">
        <f t="shared" si="10"/>
        <v>41</v>
      </c>
      <c r="F48" s="65">
        <f>VLOOKUP($A48,'Return Data'!$B$7:$R$2843,11,0)</f>
        <v>21.072600000000001</v>
      </c>
      <c r="G48" s="66">
        <f t="shared" si="11"/>
        <v>22</v>
      </c>
      <c r="H48" s="65">
        <f>VLOOKUP($A48,'Return Data'!$B$7:$R$2843,12,0)</f>
        <v>37.396099999999997</v>
      </c>
      <c r="I48" s="66">
        <f t="shared" si="12"/>
        <v>28</v>
      </c>
      <c r="J48" s="65">
        <f>VLOOKUP($A48,'Return Data'!$B$7:$R$2843,13,0)</f>
        <v>63.506799999999998</v>
      </c>
      <c r="K48" s="66">
        <f t="shared" si="13"/>
        <v>26</v>
      </c>
      <c r="L48" s="65">
        <f>VLOOKUP($A48,'Return Data'!$B$7:$R$2843,17,0)</f>
        <v>35.6678</v>
      </c>
      <c r="M48" s="66">
        <f t="shared" si="14"/>
        <v>17</v>
      </c>
      <c r="N48" s="65">
        <f>VLOOKUP($A48,'Return Data'!$B$7:$R$2843,14,0)</f>
        <v>20.016500000000001</v>
      </c>
      <c r="O48" s="66">
        <f t="shared" si="15"/>
        <v>11</v>
      </c>
      <c r="P48" s="65">
        <f>VLOOKUP($A48,'Return Data'!$B$7:$R$2843,15,0)</f>
        <v>14.963800000000001</v>
      </c>
      <c r="Q48" s="66">
        <f>RANK(P48,P$8:P$73,0)</f>
        <v>16</v>
      </c>
      <c r="R48" s="65">
        <f>VLOOKUP($A48,'Return Data'!$B$7:$R$2843,16,0)</f>
        <v>13.776400000000001</v>
      </c>
      <c r="S48" s="67">
        <f t="shared" si="16"/>
        <v>41</v>
      </c>
    </row>
    <row r="49" spans="1:19" x14ac:dyDescent="0.3">
      <c r="A49" s="63" t="s">
        <v>307</v>
      </c>
      <c r="B49" s="64">
        <f>VLOOKUP($A49,'Return Data'!$B$7:$R$2843,3,0)</f>
        <v>44452</v>
      </c>
      <c r="C49" s="65">
        <f>VLOOKUP($A49,'Return Data'!$B$7:$R$2843,4,0)</f>
        <v>28.9878</v>
      </c>
      <c r="D49" s="65">
        <f>VLOOKUP($A49,'Return Data'!$B$7:$R$2843,10,0)</f>
        <v>21.436699999999998</v>
      </c>
      <c r="E49" s="66">
        <f t="shared" si="10"/>
        <v>1</v>
      </c>
      <c r="F49" s="65">
        <f>VLOOKUP($A49,'Return Data'!$B$7:$R$2843,11,0)</f>
        <v>38.359299999999998</v>
      </c>
      <c r="G49" s="66">
        <f t="shared" si="11"/>
        <v>6</v>
      </c>
      <c r="H49" s="65">
        <f>VLOOKUP($A49,'Return Data'!$B$7:$R$2843,12,0)</f>
        <v>60.520699999999998</v>
      </c>
      <c r="I49" s="66">
        <f t="shared" si="12"/>
        <v>7</v>
      </c>
      <c r="J49" s="65">
        <f>VLOOKUP($A49,'Return Data'!$B$7:$R$2843,13,0)</f>
        <v>92.441199999999995</v>
      </c>
      <c r="K49" s="66">
        <f t="shared" si="13"/>
        <v>7</v>
      </c>
      <c r="L49" s="65">
        <f>VLOOKUP($A49,'Return Data'!$B$7:$R$2843,17,0)</f>
        <v>51.608899999999998</v>
      </c>
      <c r="M49" s="66">
        <f t="shared" si="14"/>
        <v>3</v>
      </c>
      <c r="N49" s="65">
        <f>VLOOKUP($A49,'Return Data'!$B$7:$R$2843,14,0)</f>
        <v>30.427299999999999</v>
      </c>
      <c r="O49" s="66">
        <f t="shared" si="15"/>
        <v>4</v>
      </c>
      <c r="P49" s="65"/>
      <c r="Q49" s="66"/>
      <c r="R49" s="65">
        <f>VLOOKUP($A49,'Return Data'!$B$7:$R$2843,16,0)</f>
        <v>26.967600000000001</v>
      </c>
      <c r="S49" s="67">
        <f t="shared" si="16"/>
        <v>3</v>
      </c>
    </row>
    <row r="50" spans="1:19" x14ac:dyDescent="0.3">
      <c r="A50" s="63" t="s">
        <v>308</v>
      </c>
      <c r="B50" s="64">
        <f>VLOOKUP($A50,'Return Data'!$B$7:$R$2843,3,0)</f>
        <v>44452</v>
      </c>
      <c r="C50" s="65">
        <f>VLOOKUP($A50,'Return Data'!$B$7:$R$2843,4,0)</f>
        <v>17.430499999999999</v>
      </c>
      <c r="D50" s="65">
        <f>VLOOKUP($A50,'Return Data'!$B$7:$R$2843,10,0)</f>
        <v>10.1105</v>
      </c>
      <c r="E50" s="66">
        <f t="shared" si="10"/>
        <v>37</v>
      </c>
      <c r="F50" s="65">
        <f>VLOOKUP($A50,'Return Data'!$B$7:$R$2843,11,0)</f>
        <v>18.821400000000001</v>
      </c>
      <c r="G50" s="66">
        <f t="shared" si="11"/>
        <v>32</v>
      </c>
      <c r="H50" s="65">
        <f>VLOOKUP($A50,'Return Data'!$B$7:$R$2843,12,0)</f>
        <v>34.052900000000001</v>
      </c>
      <c r="I50" s="66">
        <f t="shared" si="12"/>
        <v>37</v>
      </c>
      <c r="J50" s="65">
        <f>VLOOKUP($A50,'Return Data'!$B$7:$R$2843,13,0)</f>
        <v>61.747</v>
      </c>
      <c r="K50" s="66">
        <f t="shared" si="13"/>
        <v>32</v>
      </c>
      <c r="L50" s="65">
        <f>VLOOKUP($A50,'Return Data'!$B$7:$R$2843,17,0)</f>
        <v>30.8432</v>
      </c>
      <c r="M50" s="66">
        <f t="shared" si="14"/>
        <v>25</v>
      </c>
      <c r="N50" s="65"/>
      <c r="O50" s="66"/>
      <c r="P50" s="65"/>
      <c r="Q50" s="66"/>
      <c r="R50" s="65">
        <f>VLOOKUP($A50,'Return Data'!$B$7:$R$2843,16,0)</f>
        <v>19.213200000000001</v>
      </c>
      <c r="S50" s="67">
        <f t="shared" si="16"/>
        <v>15</v>
      </c>
    </row>
    <row r="51" spans="1:19" x14ac:dyDescent="0.3">
      <c r="A51" s="63" t="s">
        <v>309</v>
      </c>
      <c r="B51" s="64">
        <f>VLOOKUP($A51,'Return Data'!$B$7:$R$2843,3,0)</f>
        <v>44452</v>
      </c>
      <c r="C51" s="65">
        <f>VLOOKUP($A51,'Return Data'!$B$7:$R$2843,4,0)</f>
        <v>15.7484</v>
      </c>
      <c r="D51" s="65">
        <f>VLOOKUP($A51,'Return Data'!$B$7:$R$2843,10,0)</f>
        <v>9.1895000000000007</v>
      </c>
      <c r="E51" s="66">
        <f t="shared" si="10"/>
        <v>46</v>
      </c>
      <c r="F51" s="65">
        <f>VLOOKUP($A51,'Return Data'!$B$7:$R$2843,11,0)</f>
        <v>16.421099999999999</v>
      </c>
      <c r="G51" s="66">
        <f t="shared" si="11"/>
        <v>50</v>
      </c>
      <c r="H51" s="65">
        <f>VLOOKUP($A51,'Return Data'!$B$7:$R$2843,12,0)</f>
        <v>31.166699999999999</v>
      </c>
      <c r="I51" s="66">
        <f t="shared" si="12"/>
        <v>51</v>
      </c>
      <c r="J51" s="65">
        <f>VLOOKUP($A51,'Return Data'!$B$7:$R$2843,13,0)</f>
        <v>50.653399999999998</v>
      </c>
      <c r="K51" s="66">
        <f t="shared" si="13"/>
        <v>55</v>
      </c>
      <c r="L51" s="65">
        <f>VLOOKUP($A51,'Return Data'!$B$7:$R$2843,17,0)</f>
        <v>26.520099999999999</v>
      </c>
      <c r="M51" s="66">
        <f t="shared" si="14"/>
        <v>41</v>
      </c>
      <c r="N51" s="65"/>
      <c r="O51" s="66"/>
      <c r="P51" s="65"/>
      <c r="Q51" s="66"/>
      <c r="R51" s="65">
        <f>VLOOKUP($A51,'Return Data'!$B$7:$R$2843,16,0)</f>
        <v>13.989599999999999</v>
      </c>
      <c r="S51" s="67">
        <f t="shared" si="16"/>
        <v>40</v>
      </c>
    </row>
    <row r="52" spans="1:19" x14ac:dyDescent="0.3">
      <c r="A52" s="63" t="s">
        <v>310</v>
      </c>
      <c r="B52" s="64">
        <f>VLOOKUP($A52,'Return Data'!$B$7:$R$2843,3,0)</f>
        <v>44452</v>
      </c>
      <c r="C52" s="65">
        <f>VLOOKUP($A52,'Return Data'!$B$7:$R$2843,4,0)</f>
        <v>79.462400000000002</v>
      </c>
      <c r="D52" s="65">
        <f>VLOOKUP($A52,'Return Data'!$B$7:$R$2843,10,0)</f>
        <v>15.973699999999999</v>
      </c>
      <c r="E52" s="66">
        <f t="shared" si="10"/>
        <v>7</v>
      </c>
      <c r="F52" s="65">
        <f>VLOOKUP($A52,'Return Data'!$B$7:$R$2843,11,0)</f>
        <v>28.941099999999999</v>
      </c>
      <c r="G52" s="66">
        <f t="shared" si="11"/>
        <v>12</v>
      </c>
      <c r="H52" s="65">
        <f>VLOOKUP($A52,'Return Data'!$B$7:$R$2843,12,0)</f>
        <v>47.680100000000003</v>
      </c>
      <c r="I52" s="66">
        <f t="shared" si="12"/>
        <v>12</v>
      </c>
      <c r="J52" s="65">
        <f>VLOOKUP($A52,'Return Data'!$B$7:$R$2843,13,0)</f>
        <v>77.319599999999994</v>
      </c>
      <c r="K52" s="66">
        <f t="shared" si="13"/>
        <v>10</v>
      </c>
      <c r="L52" s="65">
        <f>VLOOKUP($A52,'Return Data'!$B$7:$R$2843,17,0)</f>
        <v>48.062100000000001</v>
      </c>
      <c r="M52" s="66">
        <f t="shared" si="14"/>
        <v>4</v>
      </c>
      <c r="N52" s="65">
        <f>VLOOKUP($A52,'Return Data'!$B$7:$R$2843,14,0)</f>
        <v>30.694600000000001</v>
      </c>
      <c r="O52" s="66">
        <f>RANK(N52,N$8:N$73,0)</f>
        <v>2</v>
      </c>
      <c r="P52" s="65">
        <f>VLOOKUP($A52,'Return Data'!$B$7:$R$2843,15,0)</f>
        <v>24.274899999999999</v>
      </c>
      <c r="Q52" s="66">
        <f>RANK(P52,P$8:P$73,0)</f>
        <v>2</v>
      </c>
      <c r="R52" s="65">
        <f>VLOOKUP($A52,'Return Data'!$B$7:$R$2843,16,0)</f>
        <v>24.479199999999999</v>
      </c>
      <c r="S52" s="67">
        <f t="shared" si="16"/>
        <v>5</v>
      </c>
    </row>
    <row r="53" spans="1:19" x14ac:dyDescent="0.3">
      <c r="A53" s="63" t="s">
        <v>311</v>
      </c>
      <c r="B53" s="64">
        <f>VLOOKUP($A53,'Return Data'!$B$7:$R$2843,3,0)</f>
        <v>44452</v>
      </c>
      <c r="C53" s="65">
        <f>VLOOKUP($A53,'Return Data'!$B$7:$R$2843,4,0)</f>
        <v>57.5901</v>
      </c>
      <c r="D53" s="65">
        <f>VLOOKUP($A53,'Return Data'!$B$7:$R$2843,10,0)</f>
        <v>18.804400000000001</v>
      </c>
      <c r="E53" s="66">
        <f t="shared" si="10"/>
        <v>2</v>
      </c>
      <c r="F53" s="65">
        <f>VLOOKUP($A53,'Return Data'!$B$7:$R$2843,11,0)</f>
        <v>31.016400000000001</v>
      </c>
      <c r="G53" s="66">
        <f t="shared" si="11"/>
        <v>10</v>
      </c>
      <c r="H53" s="65">
        <f>VLOOKUP($A53,'Return Data'!$B$7:$R$2843,12,0)</f>
        <v>51.783000000000001</v>
      </c>
      <c r="I53" s="66">
        <f t="shared" si="12"/>
        <v>9</v>
      </c>
      <c r="J53" s="65">
        <f>VLOOKUP($A53,'Return Data'!$B$7:$R$2843,13,0)</f>
        <v>80.108599999999996</v>
      </c>
      <c r="K53" s="66">
        <f t="shared" si="13"/>
        <v>9</v>
      </c>
      <c r="L53" s="65">
        <f>VLOOKUP($A53,'Return Data'!$B$7:$R$2843,17,0)</f>
        <v>52.878399999999999</v>
      </c>
      <c r="M53" s="66">
        <f t="shared" si="14"/>
        <v>2</v>
      </c>
      <c r="N53" s="65">
        <f>VLOOKUP($A53,'Return Data'!$B$7:$R$2843,14,0)</f>
        <v>34.856900000000003</v>
      </c>
      <c r="O53" s="66">
        <f>RANK(N53,N$8:N$73,0)</f>
        <v>1</v>
      </c>
      <c r="P53" s="65">
        <f>VLOOKUP($A53,'Return Data'!$B$7:$R$2843,15,0)</f>
        <v>25.56</v>
      </c>
      <c r="Q53" s="66">
        <f>RANK(P53,P$8:P$73,0)</f>
        <v>1</v>
      </c>
      <c r="R53" s="65">
        <f>VLOOKUP($A53,'Return Data'!$B$7:$R$2843,16,0)</f>
        <v>26.4176</v>
      </c>
      <c r="S53" s="67">
        <f t="shared" si="16"/>
        <v>4</v>
      </c>
    </row>
    <row r="54" spans="1:19" x14ac:dyDescent="0.3">
      <c r="A54" s="63" t="s">
        <v>312</v>
      </c>
      <c r="B54" s="64">
        <f>VLOOKUP($A54,'Return Data'!$B$7:$R$2843,3,0)</f>
        <v>44452</v>
      </c>
      <c r="C54" s="65">
        <f>VLOOKUP($A54,'Return Data'!$B$7:$R$2843,4,0)</f>
        <v>15.593500000000001</v>
      </c>
      <c r="D54" s="65">
        <f>VLOOKUP($A54,'Return Data'!$B$7:$R$2843,10,0)</f>
        <v>11.326499999999999</v>
      </c>
      <c r="E54" s="66">
        <f t="shared" si="10"/>
        <v>29</v>
      </c>
      <c r="F54" s="65">
        <f>VLOOKUP($A54,'Return Data'!$B$7:$R$2843,11,0)</f>
        <v>16.208100000000002</v>
      </c>
      <c r="G54" s="66">
        <f t="shared" si="11"/>
        <v>52</v>
      </c>
      <c r="H54" s="65">
        <f>VLOOKUP($A54,'Return Data'!$B$7:$R$2843,12,0)</f>
        <v>23.165600000000001</v>
      </c>
      <c r="I54" s="66">
        <f t="shared" si="12"/>
        <v>63</v>
      </c>
      <c r="J54" s="65">
        <f>VLOOKUP($A54,'Return Data'!$B$7:$R$2843,13,0)</f>
        <v>39.9788</v>
      </c>
      <c r="K54" s="66">
        <f t="shared" si="13"/>
        <v>64</v>
      </c>
      <c r="L54" s="65"/>
      <c r="M54" s="66"/>
      <c r="N54" s="65"/>
      <c r="O54" s="66"/>
      <c r="P54" s="65"/>
      <c r="Q54" s="66"/>
      <c r="R54" s="65">
        <f>VLOOKUP($A54,'Return Data'!$B$7:$R$2843,16,0)</f>
        <v>18.360399999999998</v>
      </c>
      <c r="S54" s="67">
        <f t="shared" si="16"/>
        <v>19</v>
      </c>
    </row>
    <row r="55" spans="1:19" x14ac:dyDescent="0.3">
      <c r="A55" s="63" t="s">
        <v>313</v>
      </c>
      <c r="B55" s="64">
        <f>VLOOKUP($A55,'Return Data'!$B$7:$R$2843,3,0)</f>
        <v>44452</v>
      </c>
      <c r="C55" s="65">
        <f>VLOOKUP($A55,'Return Data'!$B$7:$R$2843,4,0)</f>
        <v>146.87700000000001</v>
      </c>
      <c r="D55" s="65">
        <f>VLOOKUP($A55,'Return Data'!$B$7:$R$2843,10,0)</f>
        <v>11.8185</v>
      </c>
      <c r="E55" s="66">
        <f t="shared" si="10"/>
        <v>24</v>
      </c>
      <c r="F55" s="65">
        <f>VLOOKUP($A55,'Return Data'!$B$7:$R$2843,11,0)</f>
        <v>18.209399999999999</v>
      </c>
      <c r="G55" s="66">
        <f t="shared" si="11"/>
        <v>37</v>
      </c>
      <c r="H55" s="65">
        <f>VLOOKUP($A55,'Return Data'!$B$7:$R$2843,12,0)</f>
        <v>34.896599999999999</v>
      </c>
      <c r="I55" s="66">
        <f t="shared" si="12"/>
        <v>34</v>
      </c>
      <c r="J55" s="65">
        <f>VLOOKUP($A55,'Return Data'!$B$7:$R$2843,13,0)</f>
        <v>56.974699999999999</v>
      </c>
      <c r="K55" s="66">
        <f t="shared" si="13"/>
        <v>42</v>
      </c>
      <c r="L55" s="65">
        <f>VLOOKUP($A55,'Return Data'!$B$7:$R$2843,17,0)</f>
        <v>24.603400000000001</v>
      </c>
      <c r="M55" s="66">
        <f t="shared" ref="M55:M73" si="17">RANK(L55,L$8:L$73,0)</f>
        <v>51</v>
      </c>
      <c r="N55" s="65">
        <f>VLOOKUP($A55,'Return Data'!$B$7:$R$2843,14,0)</f>
        <v>12.5046</v>
      </c>
      <c r="O55" s="66">
        <f>RANK(N55,N$8:N$73,0)</f>
        <v>45</v>
      </c>
      <c r="P55" s="65">
        <f>VLOOKUP($A55,'Return Data'!$B$7:$R$2843,15,0)</f>
        <v>12.0076</v>
      </c>
      <c r="Q55" s="66">
        <f>RANK(P55,P$8:P$73,0)</f>
        <v>34</v>
      </c>
      <c r="R55" s="65">
        <f>VLOOKUP($A55,'Return Data'!$B$7:$R$2843,16,0)</f>
        <v>15.845700000000001</v>
      </c>
      <c r="S55" s="67">
        <f t="shared" si="16"/>
        <v>30</v>
      </c>
    </row>
    <row r="56" spans="1:19" x14ac:dyDescent="0.3">
      <c r="A56" s="63" t="s">
        <v>314</v>
      </c>
      <c r="B56" s="64">
        <f>VLOOKUP($A56,'Return Data'!$B$7:$R$2843,3,0)</f>
        <v>44452</v>
      </c>
      <c r="C56" s="65">
        <f>VLOOKUP($A56,'Return Data'!$B$7:$R$2843,4,0)</f>
        <v>17.586500000000001</v>
      </c>
      <c r="D56" s="65">
        <f>VLOOKUP($A56,'Return Data'!$B$7:$R$2843,10,0)</f>
        <v>17.094999999999999</v>
      </c>
      <c r="E56" s="66">
        <f t="shared" si="10"/>
        <v>6</v>
      </c>
      <c r="F56" s="65">
        <f>VLOOKUP($A56,'Return Data'!$B$7:$R$2843,11,0)</f>
        <v>41.652999999999999</v>
      </c>
      <c r="G56" s="66">
        <f t="shared" si="11"/>
        <v>4</v>
      </c>
      <c r="H56" s="65">
        <f>VLOOKUP($A56,'Return Data'!$B$7:$R$2843,12,0)</f>
        <v>69.179000000000002</v>
      </c>
      <c r="I56" s="66">
        <f t="shared" si="12"/>
        <v>4</v>
      </c>
      <c r="J56" s="65">
        <f>VLOOKUP($A56,'Return Data'!$B$7:$R$2843,13,0)</f>
        <v>104.91589999999999</v>
      </c>
      <c r="K56" s="66">
        <f t="shared" si="13"/>
        <v>4</v>
      </c>
      <c r="L56" s="65">
        <f>VLOOKUP($A56,'Return Data'!$B$7:$R$2843,17,0)</f>
        <v>38.884599999999999</v>
      </c>
      <c r="M56" s="66">
        <f t="shared" si="17"/>
        <v>11</v>
      </c>
      <c r="N56" s="65">
        <f>VLOOKUP($A56,'Return Data'!$B$7:$R$2843,14,0)</f>
        <v>15.6066</v>
      </c>
      <c r="O56" s="66">
        <f>RANK(N56,N$8:N$73,0)</f>
        <v>30</v>
      </c>
      <c r="P56" s="65"/>
      <c r="Q56" s="66"/>
      <c r="R56" s="65">
        <f>VLOOKUP($A56,'Return Data'!$B$7:$R$2843,16,0)</f>
        <v>12.4209</v>
      </c>
      <c r="S56" s="67">
        <f t="shared" si="16"/>
        <v>48</v>
      </c>
    </row>
    <row r="57" spans="1:19" x14ac:dyDescent="0.3">
      <c r="A57" s="63" t="s">
        <v>315</v>
      </c>
      <c r="B57" s="64">
        <f>VLOOKUP($A57,'Return Data'!$B$7:$R$2843,3,0)</f>
        <v>44452</v>
      </c>
      <c r="C57" s="65">
        <f>VLOOKUP($A57,'Return Data'!$B$7:$R$2843,4,0)</f>
        <v>15.1609</v>
      </c>
      <c r="D57" s="65">
        <f>VLOOKUP($A57,'Return Data'!$B$7:$R$2843,10,0)</f>
        <v>17.493600000000001</v>
      </c>
      <c r="E57" s="66">
        <f t="shared" si="10"/>
        <v>4</v>
      </c>
      <c r="F57" s="65">
        <f>VLOOKUP($A57,'Return Data'!$B$7:$R$2843,11,0)</f>
        <v>42.1783</v>
      </c>
      <c r="G57" s="66">
        <f t="shared" si="11"/>
        <v>3</v>
      </c>
      <c r="H57" s="65">
        <f>VLOOKUP($A57,'Return Data'!$B$7:$R$2843,12,0)</f>
        <v>70.354799999999997</v>
      </c>
      <c r="I57" s="66">
        <f t="shared" si="12"/>
        <v>3</v>
      </c>
      <c r="J57" s="65">
        <f>VLOOKUP($A57,'Return Data'!$B$7:$R$2843,13,0)</f>
        <v>108.29130000000001</v>
      </c>
      <c r="K57" s="66">
        <f t="shared" si="13"/>
        <v>3</v>
      </c>
      <c r="L57" s="65">
        <f>VLOOKUP($A57,'Return Data'!$B$7:$R$2843,17,0)</f>
        <v>39.625399999999999</v>
      </c>
      <c r="M57" s="66">
        <f t="shared" si="17"/>
        <v>10</v>
      </c>
      <c r="N57" s="65">
        <f>VLOOKUP($A57,'Return Data'!$B$7:$R$2843,14,0)</f>
        <v>15.847899999999999</v>
      </c>
      <c r="O57" s="66">
        <f>RANK(N57,N$8:N$73,0)</f>
        <v>26</v>
      </c>
      <c r="P57" s="65"/>
      <c r="Q57" s="66"/>
      <c r="R57" s="65">
        <f>VLOOKUP($A57,'Return Data'!$B$7:$R$2843,16,0)</f>
        <v>9.7413000000000007</v>
      </c>
      <c r="S57" s="67">
        <f t="shared" si="16"/>
        <v>60</v>
      </c>
    </row>
    <row r="58" spans="1:19" x14ac:dyDescent="0.3">
      <c r="A58" s="63" t="s">
        <v>316</v>
      </c>
      <c r="B58" s="64">
        <f>VLOOKUP($A58,'Return Data'!$B$7:$R$2843,3,0)</f>
        <v>44452</v>
      </c>
      <c r="C58" s="65">
        <f>VLOOKUP($A58,'Return Data'!$B$7:$R$2843,4,0)</f>
        <v>14.079800000000001</v>
      </c>
      <c r="D58" s="65">
        <f>VLOOKUP($A58,'Return Data'!$B$7:$R$2843,10,0)</f>
        <v>17.9361</v>
      </c>
      <c r="E58" s="66">
        <f t="shared" si="10"/>
        <v>3</v>
      </c>
      <c r="F58" s="65">
        <f>VLOOKUP($A58,'Return Data'!$B$7:$R$2843,11,0)</f>
        <v>46.841999999999999</v>
      </c>
      <c r="G58" s="66">
        <f t="shared" si="11"/>
        <v>1</v>
      </c>
      <c r="H58" s="65">
        <f>VLOOKUP($A58,'Return Data'!$B$7:$R$2843,12,0)</f>
        <v>76.713200000000001</v>
      </c>
      <c r="I58" s="66">
        <f t="shared" si="12"/>
        <v>1</v>
      </c>
      <c r="J58" s="65">
        <f>VLOOKUP($A58,'Return Data'!$B$7:$R$2843,13,0)</f>
        <v>115.2908</v>
      </c>
      <c r="K58" s="66">
        <f t="shared" si="13"/>
        <v>1</v>
      </c>
      <c r="L58" s="65">
        <f>VLOOKUP($A58,'Return Data'!$B$7:$R$2843,17,0)</f>
        <v>40.4163</v>
      </c>
      <c r="M58" s="66">
        <f t="shared" si="17"/>
        <v>9</v>
      </c>
      <c r="N58" s="65"/>
      <c r="O58" s="66"/>
      <c r="P58" s="65"/>
      <c r="Q58" s="66"/>
      <c r="R58" s="65">
        <f>VLOOKUP($A58,'Return Data'!$B$7:$R$2843,16,0)</f>
        <v>9.0206999999999997</v>
      </c>
      <c r="S58" s="67">
        <f t="shared" si="16"/>
        <v>61</v>
      </c>
    </row>
    <row r="59" spans="1:19" x14ac:dyDescent="0.3">
      <c r="A59" s="63" t="s">
        <v>317</v>
      </c>
      <c r="B59" s="64">
        <f>VLOOKUP($A59,'Return Data'!$B$7:$R$2843,3,0)</f>
        <v>44452</v>
      </c>
      <c r="C59" s="65">
        <f>VLOOKUP($A59,'Return Data'!$B$7:$R$2843,4,0)</f>
        <v>15.117000000000001</v>
      </c>
      <c r="D59" s="65">
        <f>VLOOKUP($A59,'Return Data'!$B$7:$R$2843,10,0)</f>
        <v>17.302399999999999</v>
      </c>
      <c r="E59" s="66">
        <f t="shared" si="10"/>
        <v>5</v>
      </c>
      <c r="F59" s="65">
        <f>VLOOKUP($A59,'Return Data'!$B$7:$R$2843,11,0)</f>
        <v>44.414299999999997</v>
      </c>
      <c r="G59" s="66">
        <f t="shared" si="11"/>
        <v>2</v>
      </c>
      <c r="H59" s="65">
        <f>VLOOKUP($A59,'Return Data'!$B$7:$R$2843,12,0)</f>
        <v>74.124899999999997</v>
      </c>
      <c r="I59" s="66">
        <f t="shared" si="12"/>
        <v>2</v>
      </c>
      <c r="J59" s="65">
        <f>VLOOKUP($A59,'Return Data'!$B$7:$R$2843,13,0)</f>
        <v>113.75239999999999</v>
      </c>
      <c r="K59" s="66">
        <f t="shared" si="13"/>
        <v>2</v>
      </c>
      <c r="L59" s="65">
        <f>VLOOKUP($A59,'Return Data'!$B$7:$R$2843,17,0)</f>
        <v>41.289900000000003</v>
      </c>
      <c r="M59" s="66">
        <f t="shared" si="17"/>
        <v>8</v>
      </c>
      <c r="N59" s="65">
        <f>VLOOKUP($A59,'Return Data'!$B$7:$R$2843,14,0)</f>
        <v>16.0046</v>
      </c>
      <c r="O59" s="66">
        <f>RANK(N59,N$8:N$73,0)</f>
        <v>24</v>
      </c>
      <c r="P59" s="65"/>
      <c r="Q59" s="66"/>
      <c r="R59" s="65">
        <f>VLOOKUP($A59,'Return Data'!$B$7:$R$2843,16,0)</f>
        <v>10.353400000000001</v>
      </c>
      <c r="S59" s="67">
        <f t="shared" si="16"/>
        <v>56</v>
      </c>
    </row>
    <row r="60" spans="1:19" x14ac:dyDescent="0.3">
      <c r="A60" s="63" t="s">
        <v>318</v>
      </c>
      <c r="B60" s="64">
        <f>VLOOKUP($A60,'Return Data'!$B$7:$R$2843,3,0)</f>
        <v>44452</v>
      </c>
      <c r="C60" s="65">
        <f>VLOOKUP($A60,'Return Data'!$B$7:$R$2843,4,0)</f>
        <v>14.367100000000001</v>
      </c>
      <c r="D60" s="65">
        <f>VLOOKUP($A60,'Return Data'!$B$7:$R$2843,10,0)</f>
        <v>14.278600000000001</v>
      </c>
      <c r="E60" s="66">
        <f t="shared" si="10"/>
        <v>12</v>
      </c>
      <c r="F60" s="65">
        <f>VLOOKUP($A60,'Return Data'!$B$7:$R$2843,11,0)</f>
        <v>38.571599999999997</v>
      </c>
      <c r="G60" s="66">
        <f t="shared" si="11"/>
        <v>5</v>
      </c>
      <c r="H60" s="65">
        <f>VLOOKUP($A60,'Return Data'!$B$7:$R$2843,12,0)</f>
        <v>67.286900000000003</v>
      </c>
      <c r="I60" s="66">
        <f t="shared" si="12"/>
        <v>5</v>
      </c>
      <c r="J60" s="65">
        <f>VLOOKUP($A60,'Return Data'!$B$7:$R$2843,13,0)</f>
        <v>100.1323</v>
      </c>
      <c r="K60" s="66">
        <f t="shared" si="13"/>
        <v>5</v>
      </c>
      <c r="L60" s="65">
        <f>VLOOKUP($A60,'Return Data'!$B$7:$R$2843,17,0)</f>
        <v>37.9818</v>
      </c>
      <c r="M60" s="66">
        <f t="shared" si="17"/>
        <v>12</v>
      </c>
      <c r="N60" s="65"/>
      <c r="O60" s="66"/>
      <c r="P60" s="65"/>
      <c r="Q60" s="66"/>
      <c r="R60" s="65">
        <f>VLOOKUP($A60,'Return Data'!$B$7:$R$2843,16,0)</f>
        <v>11.0215</v>
      </c>
      <c r="S60" s="67">
        <f t="shared" si="16"/>
        <v>55</v>
      </c>
    </row>
    <row r="61" spans="1:19" x14ac:dyDescent="0.3">
      <c r="A61" s="63" t="s">
        <v>319</v>
      </c>
      <c r="B61" s="64">
        <f>VLOOKUP($A61,'Return Data'!$B$7:$R$2843,3,0)</f>
        <v>44452</v>
      </c>
      <c r="C61" s="65">
        <f>VLOOKUP($A61,'Return Data'!$B$7:$R$2843,4,0)</f>
        <v>23.011800000000001</v>
      </c>
      <c r="D61" s="65">
        <f>VLOOKUP($A61,'Return Data'!$B$7:$R$2843,10,0)</f>
        <v>9.3000000000000007</v>
      </c>
      <c r="E61" s="66">
        <f t="shared" si="10"/>
        <v>45</v>
      </c>
      <c r="F61" s="65">
        <f>VLOOKUP($A61,'Return Data'!$B$7:$R$2843,11,0)</f>
        <v>17.248000000000001</v>
      </c>
      <c r="G61" s="66">
        <f t="shared" si="11"/>
        <v>45</v>
      </c>
      <c r="H61" s="65">
        <f>VLOOKUP($A61,'Return Data'!$B$7:$R$2843,12,0)</f>
        <v>33.0685</v>
      </c>
      <c r="I61" s="66">
        <f t="shared" si="12"/>
        <v>44</v>
      </c>
      <c r="J61" s="65">
        <f>VLOOKUP($A61,'Return Data'!$B$7:$R$2843,13,0)</f>
        <v>55.491399999999999</v>
      </c>
      <c r="K61" s="66">
        <f t="shared" si="13"/>
        <v>45</v>
      </c>
      <c r="L61" s="65">
        <f>VLOOKUP($A61,'Return Data'!$B$7:$R$2843,17,0)</f>
        <v>28.8903</v>
      </c>
      <c r="M61" s="66">
        <f t="shared" si="17"/>
        <v>31</v>
      </c>
      <c r="N61" s="65">
        <f>VLOOKUP($A61,'Return Data'!$B$7:$R$2843,14,0)</f>
        <v>15.646599999999999</v>
      </c>
      <c r="O61" s="66">
        <f>RANK(N61,N$8:N$73,0)</f>
        <v>28</v>
      </c>
      <c r="P61" s="65"/>
      <c r="Q61" s="66"/>
      <c r="R61" s="65">
        <f>VLOOKUP($A61,'Return Data'!$B$7:$R$2843,16,0)</f>
        <v>16.4099</v>
      </c>
      <c r="S61" s="67">
        <f t="shared" si="16"/>
        <v>27</v>
      </c>
    </row>
    <row r="62" spans="1:19" x14ac:dyDescent="0.3">
      <c r="A62" s="63" t="s">
        <v>320</v>
      </c>
      <c r="B62" s="64">
        <f>VLOOKUP($A62,'Return Data'!$B$7:$R$2843,3,0)</f>
        <v>44452</v>
      </c>
      <c r="C62" s="65">
        <f>VLOOKUP($A62,'Return Data'!$B$7:$R$2843,4,0)</f>
        <v>21.150200000000002</v>
      </c>
      <c r="D62" s="65">
        <f>VLOOKUP($A62,'Return Data'!$B$7:$R$2843,10,0)</f>
        <v>9.4855999999999998</v>
      </c>
      <c r="E62" s="66">
        <f t="shared" si="10"/>
        <v>44</v>
      </c>
      <c r="F62" s="65">
        <f>VLOOKUP($A62,'Return Data'!$B$7:$R$2843,11,0)</f>
        <v>17.875</v>
      </c>
      <c r="G62" s="66">
        <f t="shared" si="11"/>
        <v>42</v>
      </c>
      <c r="H62" s="65">
        <f>VLOOKUP($A62,'Return Data'!$B$7:$R$2843,12,0)</f>
        <v>33.796799999999998</v>
      </c>
      <c r="I62" s="66">
        <f t="shared" si="12"/>
        <v>39</v>
      </c>
      <c r="J62" s="65">
        <f>VLOOKUP($A62,'Return Data'!$B$7:$R$2843,13,0)</f>
        <v>57.087000000000003</v>
      </c>
      <c r="K62" s="66">
        <f t="shared" si="13"/>
        <v>41</v>
      </c>
      <c r="L62" s="65">
        <f>VLOOKUP($A62,'Return Data'!$B$7:$R$2843,17,0)</f>
        <v>28.6386</v>
      </c>
      <c r="M62" s="66">
        <f t="shared" si="17"/>
        <v>32</v>
      </c>
      <c r="N62" s="65">
        <f>VLOOKUP($A62,'Return Data'!$B$7:$R$2843,14,0)</f>
        <v>15.1897</v>
      </c>
      <c r="O62" s="66">
        <f>RANK(N62,N$8:N$73,0)</f>
        <v>32</v>
      </c>
      <c r="P62" s="65">
        <f>VLOOKUP($A62,'Return Data'!$B$7:$R$2843,15,0)</f>
        <v>14.1899</v>
      </c>
      <c r="Q62" s="66">
        <f>RANK(P62,P$8:P$73,0)</f>
        <v>20</v>
      </c>
      <c r="R62" s="65">
        <f>VLOOKUP($A62,'Return Data'!$B$7:$R$2843,16,0)</f>
        <v>12.266299999999999</v>
      </c>
      <c r="S62" s="67">
        <f t="shared" si="16"/>
        <v>50</v>
      </c>
    </row>
    <row r="63" spans="1:19" x14ac:dyDescent="0.3">
      <c r="A63" s="63" t="s">
        <v>321</v>
      </c>
      <c r="B63" s="64">
        <f>VLOOKUP($A63,'Return Data'!$B$7:$R$2843,3,0)</f>
        <v>44452</v>
      </c>
      <c r="C63" s="65">
        <f>VLOOKUP($A63,'Return Data'!$B$7:$R$2843,4,0)</f>
        <v>16.6157</v>
      </c>
      <c r="D63" s="65">
        <f>VLOOKUP($A63,'Return Data'!$B$7:$R$2843,10,0)</f>
        <v>13.793699999999999</v>
      </c>
      <c r="E63" s="66">
        <f t="shared" si="10"/>
        <v>14</v>
      </c>
      <c r="F63" s="65">
        <f>VLOOKUP($A63,'Return Data'!$B$7:$R$2843,11,0)</f>
        <v>36.534500000000001</v>
      </c>
      <c r="G63" s="66">
        <f t="shared" si="11"/>
        <v>7</v>
      </c>
      <c r="H63" s="65">
        <f>VLOOKUP($A63,'Return Data'!$B$7:$R$2843,12,0)</f>
        <v>64.551000000000002</v>
      </c>
      <c r="I63" s="66">
        <f t="shared" si="12"/>
        <v>6</v>
      </c>
      <c r="J63" s="65">
        <f>VLOOKUP($A63,'Return Data'!$B$7:$R$2843,13,0)</f>
        <v>99.650300000000001</v>
      </c>
      <c r="K63" s="66">
        <f t="shared" si="13"/>
        <v>6</v>
      </c>
      <c r="L63" s="65">
        <f>VLOOKUP($A63,'Return Data'!$B$7:$R$2843,17,0)</f>
        <v>37.509399999999999</v>
      </c>
      <c r="M63" s="66">
        <f t="shared" si="17"/>
        <v>14</v>
      </c>
      <c r="N63" s="65"/>
      <c r="O63" s="66"/>
      <c r="P63" s="65"/>
      <c r="Q63" s="66"/>
      <c r="R63" s="65">
        <f>VLOOKUP($A63,'Return Data'!$B$7:$R$2843,16,0)</f>
        <v>17.132400000000001</v>
      </c>
      <c r="S63" s="67">
        <f t="shared" si="16"/>
        <v>22</v>
      </c>
    </row>
    <row r="64" spans="1:19" x14ac:dyDescent="0.3">
      <c r="A64" s="63" t="s">
        <v>322</v>
      </c>
      <c r="B64" s="64">
        <f>VLOOKUP($A64,'Return Data'!$B$7:$R$2843,3,0)</f>
        <v>44452</v>
      </c>
      <c r="C64" s="65">
        <f>VLOOKUP($A64,'Return Data'!$B$7:$R$2843,4,0)</f>
        <v>27.3811</v>
      </c>
      <c r="D64" s="65">
        <f>VLOOKUP($A64,'Return Data'!$B$7:$R$2843,10,0)</f>
        <v>10.154500000000001</v>
      </c>
      <c r="E64" s="66">
        <f t="shared" si="10"/>
        <v>36</v>
      </c>
      <c r="F64" s="65">
        <f>VLOOKUP($A64,'Return Data'!$B$7:$R$2843,11,0)</f>
        <v>14.2803</v>
      </c>
      <c r="G64" s="66">
        <f t="shared" si="11"/>
        <v>58</v>
      </c>
      <c r="H64" s="65">
        <f>VLOOKUP($A64,'Return Data'!$B$7:$R$2843,12,0)</f>
        <v>31.492000000000001</v>
      </c>
      <c r="I64" s="66">
        <f t="shared" si="12"/>
        <v>50</v>
      </c>
      <c r="J64" s="65">
        <f>VLOOKUP($A64,'Return Data'!$B$7:$R$2843,13,0)</f>
        <v>52.780099999999997</v>
      </c>
      <c r="K64" s="66">
        <f t="shared" si="13"/>
        <v>50</v>
      </c>
      <c r="L64" s="65">
        <f>VLOOKUP($A64,'Return Data'!$B$7:$R$2843,17,0)</f>
        <v>24.737100000000002</v>
      </c>
      <c r="M64" s="66">
        <f t="shared" si="17"/>
        <v>50</v>
      </c>
      <c r="N64" s="65">
        <f>VLOOKUP($A64,'Return Data'!$B$7:$R$2843,14,0)</f>
        <v>16.188800000000001</v>
      </c>
      <c r="O64" s="66">
        <f t="shared" ref="O64:O69" si="18">RANK(N64,N$8:N$73,0)</f>
        <v>21</v>
      </c>
      <c r="P64" s="65">
        <f>VLOOKUP($A64,'Return Data'!$B$7:$R$2843,15,0)</f>
        <v>14.7582</v>
      </c>
      <c r="Q64" s="66">
        <f>RANK(P64,P$8:P$73,0)</f>
        <v>18</v>
      </c>
      <c r="R64" s="65">
        <f>VLOOKUP($A64,'Return Data'!$B$7:$R$2843,16,0)</f>
        <v>15.660600000000001</v>
      </c>
      <c r="S64" s="67">
        <f t="shared" si="16"/>
        <v>32</v>
      </c>
    </row>
    <row r="65" spans="1:19" x14ac:dyDescent="0.3">
      <c r="A65" s="63" t="s">
        <v>323</v>
      </c>
      <c r="B65" s="64">
        <f>VLOOKUP($A65,'Return Data'!$B$7:$R$2843,3,0)</f>
        <v>44452</v>
      </c>
      <c r="C65" s="65">
        <f>VLOOKUP($A65,'Return Data'!$B$7:$R$2843,4,0)</f>
        <v>172.11853701464901</v>
      </c>
      <c r="D65" s="65">
        <f>VLOOKUP($A65,'Return Data'!$B$7:$R$2843,10,0)</f>
        <v>8.0045999999999999</v>
      </c>
      <c r="E65" s="66">
        <f t="shared" si="10"/>
        <v>52</v>
      </c>
      <c r="F65" s="65">
        <f>VLOOKUP($A65,'Return Data'!$B$7:$R$2843,11,0)</f>
        <v>15.6767</v>
      </c>
      <c r="G65" s="66">
        <f t="shared" si="11"/>
        <v>54</v>
      </c>
      <c r="H65" s="65">
        <f>VLOOKUP($A65,'Return Data'!$B$7:$R$2843,12,0)</f>
        <v>26.270099999999999</v>
      </c>
      <c r="I65" s="66">
        <f t="shared" si="12"/>
        <v>58</v>
      </c>
      <c r="J65" s="65">
        <f>VLOOKUP($A65,'Return Data'!$B$7:$R$2843,13,0)</f>
        <v>44.0702</v>
      </c>
      <c r="K65" s="66">
        <f t="shared" si="13"/>
        <v>62</v>
      </c>
      <c r="L65" s="65">
        <f>VLOOKUP($A65,'Return Data'!$B$7:$R$2843,17,0)</f>
        <v>23.439800000000002</v>
      </c>
      <c r="M65" s="66">
        <f t="shared" si="17"/>
        <v>54</v>
      </c>
      <c r="N65" s="65">
        <f>VLOOKUP($A65,'Return Data'!$B$7:$R$2843,14,0)</f>
        <v>12.052300000000001</v>
      </c>
      <c r="O65" s="66">
        <f t="shared" si="18"/>
        <v>46</v>
      </c>
      <c r="P65" s="65">
        <f>VLOOKUP($A65,'Return Data'!$B$7:$R$2843,15,0)</f>
        <v>14.160600000000001</v>
      </c>
      <c r="Q65" s="66">
        <f>RANK(P65,P$8:P$73,0)</f>
        <v>21</v>
      </c>
      <c r="R65" s="65">
        <f>VLOOKUP($A65,'Return Data'!$B$7:$R$2843,16,0)</f>
        <v>11.819800000000001</v>
      </c>
      <c r="S65" s="67">
        <f t="shared" si="16"/>
        <v>52</v>
      </c>
    </row>
    <row r="66" spans="1:19" x14ac:dyDescent="0.3">
      <c r="A66" s="63" t="s">
        <v>324</v>
      </c>
      <c r="B66" s="64">
        <f>VLOOKUP($A66,'Return Data'!$B$7:$R$2843,3,0)</f>
        <v>44452</v>
      </c>
      <c r="C66" s="65">
        <f>VLOOKUP($A66,'Return Data'!$B$7:$R$2843,4,0)</f>
        <v>41.25</v>
      </c>
      <c r="D66" s="65">
        <f>VLOOKUP($A66,'Return Data'!$B$7:$R$2843,10,0)</f>
        <v>13.324199999999999</v>
      </c>
      <c r="E66" s="66">
        <f t="shared" si="10"/>
        <v>16</v>
      </c>
      <c r="F66" s="65">
        <f>VLOOKUP($A66,'Return Data'!$B$7:$R$2843,11,0)</f>
        <v>21.430700000000002</v>
      </c>
      <c r="G66" s="66">
        <f t="shared" si="11"/>
        <v>19</v>
      </c>
      <c r="H66" s="65">
        <f>VLOOKUP($A66,'Return Data'!$B$7:$R$2843,12,0)</f>
        <v>37.4084</v>
      </c>
      <c r="I66" s="66">
        <f t="shared" si="12"/>
        <v>27</v>
      </c>
      <c r="J66" s="65">
        <f>VLOOKUP($A66,'Return Data'!$B$7:$R$2843,13,0)</f>
        <v>58.7149</v>
      </c>
      <c r="K66" s="66">
        <f t="shared" si="13"/>
        <v>37</v>
      </c>
      <c r="L66" s="65">
        <f>VLOOKUP($A66,'Return Data'!$B$7:$R$2843,17,0)</f>
        <v>32.325099999999999</v>
      </c>
      <c r="M66" s="66">
        <f t="shared" si="17"/>
        <v>21</v>
      </c>
      <c r="N66" s="65">
        <f>VLOOKUP($A66,'Return Data'!$B$7:$R$2843,14,0)</f>
        <v>19.105599999999999</v>
      </c>
      <c r="O66" s="66">
        <f t="shared" si="18"/>
        <v>14</v>
      </c>
      <c r="P66" s="65">
        <f>VLOOKUP($A66,'Return Data'!$B$7:$R$2843,15,0)</f>
        <v>14.713800000000001</v>
      </c>
      <c r="Q66" s="66">
        <f>RANK(P66,P$8:P$73,0)</f>
        <v>19</v>
      </c>
      <c r="R66" s="65">
        <f>VLOOKUP($A66,'Return Data'!$B$7:$R$2843,16,0)</f>
        <v>15.6752</v>
      </c>
      <c r="S66" s="67">
        <f t="shared" si="16"/>
        <v>31</v>
      </c>
    </row>
    <row r="67" spans="1:19" x14ac:dyDescent="0.3">
      <c r="A67" s="63" t="s">
        <v>325</v>
      </c>
      <c r="B67" s="64">
        <f>VLOOKUP($A67,'Return Data'!$B$7:$R$2843,3,0)</f>
        <v>44452</v>
      </c>
      <c r="C67" s="65">
        <f>VLOOKUP($A67,'Return Data'!$B$7:$R$2843,4,0)</f>
        <v>21.741</v>
      </c>
      <c r="D67" s="65">
        <f>VLOOKUP($A67,'Return Data'!$B$7:$R$2843,10,0)</f>
        <v>6.3945999999999996</v>
      </c>
      <c r="E67" s="66">
        <f t="shared" si="10"/>
        <v>57</v>
      </c>
      <c r="F67" s="65">
        <f>VLOOKUP($A67,'Return Data'!$B$7:$R$2843,11,0)</f>
        <v>17.516400000000001</v>
      </c>
      <c r="G67" s="66">
        <f t="shared" si="11"/>
        <v>44</v>
      </c>
      <c r="H67" s="65">
        <f>VLOOKUP($A67,'Return Data'!$B$7:$R$2843,12,0)</f>
        <v>39.615099999999998</v>
      </c>
      <c r="I67" s="66">
        <f t="shared" si="12"/>
        <v>19</v>
      </c>
      <c r="J67" s="65">
        <f>VLOOKUP($A67,'Return Data'!$B$7:$R$2843,13,0)</f>
        <v>64.280199999999994</v>
      </c>
      <c r="K67" s="66">
        <f t="shared" si="13"/>
        <v>22</v>
      </c>
      <c r="L67" s="65">
        <f>VLOOKUP($A67,'Return Data'!$B$7:$R$2843,17,0)</f>
        <v>32.395200000000003</v>
      </c>
      <c r="M67" s="66">
        <f t="shared" si="17"/>
        <v>20</v>
      </c>
      <c r="N67" s="65">
        <f>VLOOKUP($A67,'Return Data'!$B$7:$R$2843,14,0)</f>
        <v>16.105899999999998</v>
      </c>
      <c r="O67" s="66">
        <f t="shared" si="18"/>
        <v>22</v>
      </c>
      <c r="P67" s="65"/>
      <c r="Q67" s="66"/>
      <c r="R67" s="65">
        <f>VLOOKUP($A67,'Return Data'!$B$7:$R$2843,16,0)</f>
        <v>15.2842</v>
      </c>
      <c r="S67" s="67">
        <f t="shared" si="16"/>
        <v>35</v>
      </c>
    </row>
    <row r="68" spans="1:19" x14ac:dyDescent="0.3">
      <c r="A68" s="63" t="s">
        <v>326</v>
      </c>
      <c r="B68" s="64">
        <f>VLOOKUP($A68,'Return Data'!$B$7:$R$2843,3,0)</f>
        <v>44452</v>
      </c>
      <c r="C68" s="65">
        <f>VLOOKUP($A68,'Return Data'!$B$7:$R$2843,4,0)</f>
        <v>15.490399999999999</v>
      </c>
      <c r="D68" s="65">
        <f>VLOOKUP($A68,'Return Data'!$B$7:$R$2843,10,0)</f>
        <v>4.5681000000000003</v>
      </c>
      <c r="E68" s="66">
        <f t="shared" si="10"/>
        <v>65</v>
      </c>
      <c r="F68" s="65">
        <f>VLOOKUP($A68,'Return Data'!$B$7:$R$2843,11,0)</f>
        <v>16.352799999999998</v>
      </c>
      <c r="G68" s="66">
        <f t="shared" si="11"/>
        <v>51</v>
      </c>
      <c r="H68" s="65">
        <f>VLOOKUP($A68,'Return Data'!$B$7:$R$2843,12,0)</f>
        <v>37.996699999999997</v>
      </c>
      <c r="I68" s="66">
        <f t="shared" si="12"/>
        <v>24</v>
      </c>
      <c r="J68" s="65">
        <f>VLOOKUP($A68,'Return Data'!$B$7:$R$2843,13,0)</f>
        <v>66.642300000000006</v>
      </c>
      <c r="K68" s="66">
        <f t="shared" si="13"/>
        <v>18</v>
      </c>
      <c r="L68" s="65">
        <f>VLOOKUP($A68,'Return Data'!$B$7:$R$2843,17,0)</f>
        <v>27.2776</v>
      </c>
      <c r="M68" s="66">
        <f t="shared" si="17"/>
        <v>40</v>
      </c>
      <c r="N68" s="65">
        <f>VLOOKUP($A68,'Return Data'!$B$7:$R$2843,14,0)</f>
        <v>13.618399999999999</v>
      </c>
      <c r="O68" s="66">
        <f t="shared" si="18"/>
        <v>41</v>
      </c>
      <c r="P68" s="65"/>
      <c r="Q68" s="66"/>
      <c r="R68" s="65">
        <f>VLOOKUP($A68,'Return Data'!$B$7:$R$2843,16,0)</f>
        <v>9.9007000000000005</v>
      </c>
      <c r="S68" s="67">
        <f t="shared" si="16"/>
        <v>58</v>
      </c>
    </row>
    <row r="69" spans="1:19" x14ac:dyDescent="0.3">
      <c r="A69" s="63" t="s">
        <v>327</v>
      </c>
      <c r="B69" s="64">
        <f>VLOOKUP($A69,'Return Data'!$B$7:$R$2843,3,0)</f>
        <v>44452</v>
      </c>
      <c r="C69" s="65">
        <f>VLOOKUP($A69,'Return Data'!$B$7:$R$2843,4,0)</f>
        <v>14.5334</v>
      </c>
      <c r="D69" s="65">
        <f>VLOOKUP($A69,'Return Data'!$B$7:$R$2843,10,0)</f>
        <v>6.1204000000000001</v>
      </c>
      <c r="E69" s="66">
        <f t="shared" si="10"/>
        <v>58</v>
      </c>
      <c r="F69" s="65">
        <f>VLOOKUP($A69,'Return Data'!$B$7:$R$2843,11,0)</f>
        <v>16.8703</v>
      </c>
      <c r="G69" s="66">
        <f t="shared" si="11"/>
        <v>49</v>
      </c>
      <c r="H69" s="65">
        <f>VLOOKUP($A69,'Return Data'!$B$7:$R$2843,12,0)</f>
        <v>38.5321</v>
      </c>
      <c r="I69" s="66">
        <f t="shared" si="12"/>
        <v>22</v>
      </c>
      <c r="J69" s="65">
        <f>VLOOKUP($A69,'Return Data'!$B$7:$R$2843,13,0)</f>
        <v>66.259399999999999</v>
      </c>
      <c r="K69" s="66">
        <f t="shared" si="13"/>
        <v>19</v>
      </c>
      <c r="L69" s="65">
        <f>VLOOKUP($A69,'Return Data'!$B$7:$R$2843,17,0)</f>
        <v>28.568200000000001</v>
      </c>
      <c r="M69" s="66">
        <f t="shared" si="17"/>
        <v>33</v>
      </c>
      <c r="N69" s="65">
        <f>VLOOKUP($A69,'Return Data'!$B$7:$R$2843,14,0)</f>
        <v>13.994199999999999</v>
      </c>
      <c r="O69" s="66">
        <f t="shared" si="18"/>
        <v>38</v>
      </c>
      <c r="P69" s="65"/>
      <c r="Q69" s="66"/>
      <c r="R69" s="65">
        <f>VLOOKUP($A69,'Return Data'!$B$7:$R$2843,16,0)</f>
        <v>8.7378</v>
      </c>
      <c r="S69" s="67">
        <f t="shared" si="16"/>
        <v>62</v>
      </c>
    </row>
    <row r="70" spans="1:19" x14ac:dyDescent="0.3">
      <c r="A70" s="63" t="s">
        <v>328</v>
      </c>
      <c r="B70" s="64">
        <f>VLOOKUP($A70,'Return Data'!$B$7:$R$2843,3,0)</f>
        <v>44452</v>
      </c>
      <c r="C70" s="65">
        <f>VLOOKUP($A70,'Return Data'!$B$7:$R$2843,4,0)</f>
        <v>11.980499999999999</v>
      </c>
      <c r="D70" s="65">
        <f>VLOOKUP($A70,'Return Data'!$B$7:$R$2843,10,0)</f>
        <v>5.4389000000000003</v>
      </c>
      <c r="E70" s="66">
        <f t="shared" si="10"/>
        <v>62</v>
      </c>
      <c r="F70" s="65">
        <f>VLOOKUP($A70,'Return Data'!$B$7:$R$2843,11,0)</f>
        <v>11.140499999999999</v>
      </c>
      <c r="G70" s="66">
        <f t="shared" si="11"/>
        <v>64</v>
      </c>
      <c r="H70" s="65">
        <f>VLOOKUP($A70,'Return Data'!$B$7:$R$2843,12,0)</f>
        <v>24.428799999999999</v>
      </c>
      <c r="I70" s="66">
        <f t="shared" si="12"/>
        <v>61</v>
      </c>
      <c r="J70" s="65">
        <f>VLOOKUP($A70,'Return Data'!$B$7:$R$2843,13,0)</f>
        <v>45.849299999999999</v>
      </c>
      <c r="K70" s="66">
        <f t="shared" si="13"/>
        <v>59</v>
      </c>
      <c r="L70" s="65">
        <f>VLOOKUP($A70,'Return Data'!$B$7:$R$2843,17,0)</f>
        <v>25.235499999999998</v>
      </c>
      <c r="M70" s="66">
        <f t="shared" si="17"/>
        <v>48</v>
      </c>
      <c r="N70" s="65"/>
      <c r="O70" s="66"/>
      <c r="P70" s="65"/>
      <c r="Q70" s="66"/>
      <c r="R70" s="65">
        <f>VLOOKUP($A70,'Return Data'!$B$7:$R$2843,16,0)</f>
        <v>5.0682999999999998</v>
      </c>
      <c r="S70" s="67">
        <f t="shared" si="16"/>
        <v>66</v>
      </c>
    </row>
    <row r="71" spans="1:19" x14ac:dyDescent="0.3">
      <c r="A71" s="63" t="s">
        <v>329</v>
      </c>
      <c r="B71" s="64">
        <f>VLOOKUP($A71,'Return Data'!$B$7:$R$2843,3,0)</f>
        <v>44452</v>
      </c>
      <c r="C71" s="65">
        <f>VLOOKUP($A71,'Return Data'!$B$7:$R$2843,4,0)</f>
        <v>12.478899999999999</v>
      </c>
      <c r="D71" s="65">
        <f>VLOOKUP($A71,'Return Data'!$B$7:$R$2843,10,0)</f>
        <v>5.3490000000000002</v>
      </c>
      <c r="E71" s="66">
        <f t="shared" si="10"/>
        <v>64</v>
      </c>
      <c r="F71" s="65">
        <f>VLOOKUP($A71,'Return Data'!$B$7:$R$2843,11,0)</f>
        <v>11.1656</v>
      </c>
      <c r="G71" s="66">
        <f t="shared" si="11"/>
        <v>63</v>
      </c>
      <c r="H71" s="65">
        <f>VLOOKUP($A71,'Return Data'!$B$7:$R$2843,12,0)</f>
        <v>23.596299999999999</v>
      </c>
      <c r="I71" s="66">
        <f t="shared" si="12"/>
        <v>62</v>
      </c>
      <c r="J71" s="65">
        <f>VLOOKUP($A71,'Return Data'!$B$7:$R$2843,13,0)</f>
        <v>44.640999999999998</v>
      </c>
      <c r="K71" s="66">
        <f t="shared" si="13"/>
        <v>61</v>
      </c>
      <c r="L71" s="65">
        <f>VLOOKUP($A71,'Return Data'!$B$7:$R$2843,17,0)</f>
        <v>25.613</v>
      </c>
      <c r="M71" s="66">
        <f t="shared" si="17"/>
        <v>45</v>
      </c>
      <c r="N71" s="65"/>
      <c r="O71" s="66"/>
      <c r="P71" s="65"/>
      <c r="Q71" s="66"/>
      <c r="R71" s="65">
        <f>VLOOKUP($A71,'Return Data'!$B$7:$R$2843,16,0)</f>
        <v>6.593</v>
      </c>
      <c r="S71" s="67">
        <f t="shared" si="16"/>
        <v>65</v>
      </c>
    </row>
    <row r="72" spans="1:19" x14ac:dyDescent="0.3">
      <c r="A72" s="63" t="s">
        <v>330</v>
      </c>
      <c r="B72" s="64">
        <f>VLOOKUP($A72,'Return Data'!$B$7:$R$2843,3,0)</f>
        <v>44452</v>
      </c>
      <c r="C72" s="65">
        <f>VLOOKUP($A72,'Return Data'!$B$7:$R$2843,4,0)</f>
        <v>144.29179999999999</v>
      </c>
      <c r="D72" s="65">
        <f>VLOOKUP($A72,'Return Data'!$B$7:$R$2843,10,0)</f>
        <v>12.8782</v>
      </c>
      <c r="E72" s="66">
        <f t="shared" ref="E72:E73" si="19">RANK(D72,D$8:D$73,0)</f>
        <v>17</v>
      </c>
      <c r="F72" s="65">
        <f>VLOOKUP($A72,'Return Data'!$B$7:$R$2843,11,0)</f>
        <v>19.828399999999998</v>
      </c>
      <c r="G72" s="66">
        <f t="shared" ref="G72:G73" si="20">RANK(F72,F$8:F$73,0)</f>
        <v>26</v>
      </c>
      <c r="H72" s="65">
        <f>VLOOKUP($A72,'Return Data'!$B$7:$R$2843,12,0)</f>
        <v>35.299900000000001</v>
      </c>
      <c r="I72" s="66">
        <f t="shared" ref="I72:I73" si="21">RANK(H72,H$8:H$73,0)</f>
        <v>32</v>
      </c>
      <c r="J72" s="65">
        <f>VLOOKUP($A72,'Return Data'!$B$7:$R$2843,13,0)</f>
        <v>63.494900000000001</v>
      </c>
      <c r="K72" s="66">
        <f t="shared" ref="K72:K73" si="22">RANK(J72,J$8:J$73,0)</f>
        <v>27</v>
      </c>
      <c r="L72" s="65">
        <f>VLOOKUP($A72,'Return Data'!$B$7:$R$2843,17,0)</f>
        <v>31.881599999999999</v>
      </c>
      <c r="M72" s="66">
        <f t="shared" si="17"/>
        <v>22</v>
      </c>
      <c r="N72" s="65">
        <f>VLOOKUP($A72,'Return Data'!$B$7:$R$2843,14,0)</f>
        <v>18.287700000000001</v>
      </c>
      <c r="O72" s="66">
        <f>RANK(N72,N$8:N$73,0)</f>
        <v>15</v>
      </c>
      <c r="P72" s="65">
        <f>VLOOKUP($A72,'Return Data'!$B$7:$R$2843,15,0)</f>
        <v>15.4717</v>
      </c>
      <c r="Q72" s="66">
        <f>RANK(P72,P$8:P$73,0)</f>
        <v>15</v>
      </c>
      <c r="R72" s="65">
        <f>VLOOKUP($A72,'Return Data'!$B$7:$R$2843,16,0)</f>
        <v>12.587199999999999</v>
      </c>
      <c r="S72" s="67">
        <f t="shared" ref="S72:S73" si="23">RANK(R72,R$8:R$73,0)</f>
        <v>47</v>
      </c>
    </row>
    <row r="73" spans="1:19" x14ac:dyDescent="0.3">
      <c r="A73" s="63" t="s">
        <v>331</v>
      </c>
      <c r="B73" s="64">
        <f>VLOOKUP($A73,'Return Data'!$B$7:$R$2843,3,0)</f>
        <v>44452</v>
      </c>
      <c r="C73" s="65">
        <f>VLOOKUP($A73,'Return Data'!$B$7:$R$2843,4,0)</f>
        <v>229.04292397329701</v>
      </c>
      <c r="D73" s="65">
        <f>VLOOKUP($A73,'Return Data'!$B$7:$R$2843,10,0)</f>
        <v>12.046900000000001</v>
      </c>
      <c r="E73" s="66">
        <f t="shared" si="19"/>
        <v>23</v>
      </c>
      <c r="F73" s="65">
        <f>VLOOKUP($A73,'Return Data'!$B$7:$R$2843,11,0)</f>
        <v>17.918700000000001</v>
      </c>
      <c r="G73" s="66">
        <f t="shared" si="20"/>
        <v>41</v>
      </c>
      <c r="H73" s="65">
        <f>VLOOKUP($A73,'Return Data'!$B$7:$R$2843,12,0)</f>
        <v>32.545400000000001</v>
      </c>
      <c r="I73" s="66">
        <f t="shared" si="21"/>
        <v>49</v>
      </c>
      <c r="J73" s="65">
        <f>VLOOKUP($A73,'Return Data'!$B$7:$R$2843,13,0)</f>
        <v>55.887999999999998</v>
      </c>
      <c r="K73" s="66">
        <f t="shared" si="22"/>
        <v>43</v>
      </c>
      <c r="L73" s="65">
        <f>VLOOKUP($A73,'Return Data'!$B$7:$R$2843,17,0)</f>
        <v>24.9361</v>
      </c>
      <c r="M73" s="66">
        <f t="shared" si="17"/>
        <v>49</v>
      </c>
      <c r="N73" s="65">
        <f>VLOOKUP($A73,'Return Data'!$B$7:$R$2843,14,0)</f>
        <v>13.836600000000001</v>
      </c>
      <c r="O73" s="66">
        <f>RANK(N73,N$8:N$73,0)</f>
        <v>40</v>
      </c>
      <c r="P73" s="65">
        <f>VLOOKUP($A73,'Return Data'!$B$7:$R$2843,15,0)</f>
        <v>13.523999999999999</v>
      </c>
      <c r="Q73" s="66">
        <f>RANK(P73,P$8:P$73,0)</f>
        <v>26</v>
      </c>
      <c r="R73" s="65">
        <f>VLOOKUP($A73,'Return Data'!$B$7:$R$2843,16,0)</f>
        <v>18.4682</v>
      </c>
      <c r="S73" s="67">
        <f t="shared" si="23"/>
        <v>18</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10.939340909090907</v>
      </c>
      <c r="E75" s="74"/>
      <c r="F75" s="75">
        <f>AVERAGE(F8:F73)</f>
        <v>21.140992424242423</v>
      </c>
      <c r="G75" s="74"/>
      <c r="H75" s="75">
        <f>AVERAGE(H8:H73)</f>
        <v>38.548730303030311</v>
      </c>
      <c r="I75" s="74"/>
      <c r="J75" s="75">
        <f>AVERAGE(J8:J73)</f>
        <v>63.408912121212119</v>
      </c>
      <c r="K75" s="74"/>
      <c r="L75" s="75">
        <f>AVERAGE(L8:L73)</f>
        <v>30.989550793650796</v>
      </c>
      <c r="M75" s="74"/>
      <c r="N75" s="75">
        <f>AVERAGE(N8:N73)</f>
        <v>16.966255769230767</v>
      </c>
      <c r="O75" s="74"/>
      <c r="P75" s="75">
        <f>AVERAGE(P8:P73)</f>
        <v>15.102469230769231</v>
      </c>
      <c r="Q75" s="74"/>
      <c r="R75" s="75">
        <f>AVERAGE(R8:R73)</f>
        <v>15.802786363636363</v>
      </c>
      <c r="S75" s="76"/>
    </row>
    <row r="76" spans="1:19" x14ac:dyDescent="0.3">
      <c r="A76" s="73" t="s">
        <v>28</v>
      </c>
      <c r="B76" s="74"/>
      <c r="C76" s="74"/>
      <c r="D76" s="75">
        <f>MIN(D8:D73)</f>
        <v>3.2353999999999998</v>
      </c>
      <c r="E76" s="74"/>
      <c r="F76" s="75">
        <f>MIN(F8:F73)</f>
        <v>6.3358999999999996</v>
      </c>
      <c r="G76" s="74"/>
      <c r="H76" s="75">
        <f>MIN(H8:H73)</f>
        <v>19.6861</v>
      </c>
      <c r="I76" s="74"/>
      <c r="J76" s="75">
        <f>MIN(J8:J73)</f>
        <v>32.026499999999999</v>
      </c>
      <c r="K76" s="74"/>
      <c r="L76" s="75">
        <f>MIN(L8:L73)</f>
        <v>19.137</v>
      </c>
      <c r="M76" s="74"/>
      <c r="N76" s="75">
        <f>MIN(N8:N73)</f>
        <v>8.1583000000000006</v>
      </c>
      <c r="O76" s="74"/>
      <c r="P76" s="75">
        <f>MIN(P8:P73)</f>
        <v>8.8289000000000009</v>
      </c>
      <c r="Q76" s="74"/>
      <c r="R76" s="75">
        <f>MIN(R8:R73)</f>
        <v>5.0682999999999998</v>
      </c>
      <c r="S76" s="76"/>
    </row>
    <row r="77" spans="1:19" ht="15" thickBot="1" x14ac:dyDescent="0.35">
      <c r="A77" s="77" t="s">
        <v>29</v>
      </c>
      <c r="B77" s="78"/>
      <c r="C77" s="78"/>
      <c r="D77" s="79">
        <f>MAX(D8:D73)</f>
        <v>21.436699999999998</v>
      </c>
      <c r="E77" s="78"/>
      <c r="F77" s="79">
        <f>MAX(F8:F73)</f>
        <v>46.841999999999999</v>
      </c>
      <c r="G77" s="78"/>
      <c r="H77" s="79">
        <f>MAX(H8:H73)</f>
        <v>76.713200000000001</v>
      </c>
      <c r="I77" s="78"/>
      <c r="J77" s="79">
        <f>MAX(J8:J73)</f>
        <v>115.2908</v>
      </c>
      <c r="K77" s="78"/>
      <c r="L77" s="79">
        <f>MAX(L8:L73)</f>
        <v>55.096299999999999</v>
      </c>
      <c r="M77" s="78"/>
      <c r="N77" s="79">
        <f>MAX(N8:N73)</f>
        <v>34.856900000000003</v>
      </c>
      <c r="O77" s="78"/>
      <c r="P77" s="79">
        <f>MAX(P8:P73)</f>
        <v>25.56</v>
      </c>
      <c r="Q77" s="78"/>
      <c r="R77" s="79">
        <f>MAX(R8:R73)</f>
        <v>31.535900000000002</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44452</v>
      </c>
      <c r="C8" s="65">
        <f>VLOOKUP($A8,'Return Data'!$B$7:$R$2843,4,0)</f>
        <v>13.29</v>
      </c>
      <c r="D8" s="65">
        <f>VLOOKUP($A8,'Return Data'!$B$7:$R$2843,8,0)</f>
        <v>4.1536</v>
      </c>
      <c r="E8" s="66">
        <f>RANK(D8,D$8:D$15,0)</f>
        <v>3</v>
      </c>
      <c r="F8" s="65">
        <f>VLOOKUP($A8,'Return Data'!$B$7:$R$2843,9,0)</f>
        <v>8.2248000000000001</v>
      </c>
      <c r="G8" s="66">
        <f t="shared" ref="G8" si="0">RANK(F8,F$8:F$15,0)</f>
        <v>1</v>
      </c>
      <c r="H8" s="65">
        <f>VLOOKUP($A8,'Return Data'!$B$7:$R$2843,10,0)</f>
        <v>15.8675</v>
      </c>
      <c r="I8" s="66">
        <f t="shared" ref="I8" si="1">RANK(H8,H$8:H$15,0)</f>
        <v>3</v>
      </c>
      <c r="J8" s="65">
        <f>VLOOKUP($A8,'Return Data'!$B$7:$R$2843,11,0)</f>
        <v>22.601500000000001</v>
      </c>
      <c r="K8" s="66">
        <f t="shared" ref="K8" si="2">RANK(J8,J$8:J$15,0)</f>
        <v>2</v>
      </c>
      <c r="L8" s="65"/>
      <c r="M8" s="66"/>
      <c r="N8" s="65"/>
      <c r="O8" s="66"/>
      <c r="P8" s="65">
        <f>VLOOKUP($A8,'Return Data'!$B$7:$R$2843,16,0)</f>
        <v>32.9</v>
      </c>
      <c r="Q8" s="67">
        <f>RANK(P8,P$8:P$15,0)</f>
        <v>4</v>
      </c>
    </row>
    <row r="9" spans="1:18" x14ac:dyDescent="0.3">
      <c r="A9" s="63" t="s">
        <v>377</v>
      </c>
      <c r="B9" s="64">
        <f>VLOOKUP($A9,'Return Data'!$B$7:$R$2843,3,0)</f>
        <v>44452</v>
      </c>
      <c r="C9" s="65">
        <f>VLOOKUP($A9,'Return Data'!$B$7:$R$2843,4,0)</f>
        <v>17.010000000000002</v>
      </c>
      <c r="D9" s="65">
        <f>VLOOKUP($A9,'Return Data'!$B$7:$R$2843,8,0)</f>
        <v>2.5316000000000001</v>
      </c>
      <c r="E9" s="66">
        <f t="shared" ref="E9:E15" si="3">RANK(D9,D$8:D$15,0)</f>
        <v>8</v>
      </c>
      <c r="F9" s="65">
        <f>VLOOKUP($A9,'Return Data'!$B$7:$R$2843,9,0)</f>
        <v>7.7946999999999997</v>
      </c>
      <c r="G9" s="66">
        <f t="shared" ref="G9" si="4">RANK(F9,F$8:F$15,0)</f>
        <v>2</v>
      </c>
      <c r="H9" s="65">
        <f>VLOOKUP($A9,'Return Data'!$B$7:$R$2843,10,0)</f>
        <v>14.0845</v>
      </c>
      <c r="I9" s="66">
        <f t="shared" ref="I9" si="5">RANK(H9,H$8:H$15,0)</f>
        <v>4</v>
      </c>
      <c r="J9" s="65">
        <f>VLOOKUP($A9,'Return Data'!$B$7:$R$2843,11,0)</f>
        <v>19.452200000000001</v>
      </c>
      <c r="K9" s="66">
        <f t="shared" ref="K9" si="6">RANK(J9,J$8:J$15,0)</f>
        <v>4</v>
      </c>
      <c r="L9" s="65">
        <f>VLOOKUP($A9,'Return Data'!$B$7:$R$2843,12,0)</f>
        <v>30.245000000000001</v>
      </c>
      <c r="M9" s="66">
        <f t="shared" ref="M9:M13" si="7">RANK(L9,L$8:L$15,0)</f>
        <v>4</v>
      </c>
      <c r="N9" s="65">
        <f>VLOOKUP($A9,'Return Data'!$B$7:$R$2843,13,0)</f>
        <v>56.629800000000003</v>
      </c>
      <c r="O9" s="66">
        <f t="shared" ref="O9" si="8">RANK(N9,N$8:N$15,0)</f>
        <v>2</v>
      </c>
      <c r="P9" s="65">
        <f>VLOOKUP($A9,'Return Data'!$B$7:$R$2843,16,0)</f>
        <v>39.776899999999998</v>
      </c>
      <c r="Q9" s="67">
        <f t="shared" ref="Q9:Q15" si="9">RANK(P9,P$8:P$15,0)</f>
        <v>3</v>
      </c>
    </row>
    <row r="10" spans="1:18" x14ac:dyDescent="0.3">
      <c r="A10" s="63" t="s">
        <v>1961</v>
      </c>
      <c r="B10" s="64">
        <f>VLOOKUP($A10,'Return Data'!$B$7:$R$2843,3,0)</f>
        <v>44452</v>
      </c>
      <c r="C10" s="65">
        <f>VLOOKUP($A10,'Return Data'!$B$7:$R$2843,4,0)</f>
        <v>14.32</v>
      </c>
      <c r="D10" s="65">
        <f>VLOOKUP($A10,'Return Data'!$B$7:$R$2843,8,0)</f>
        <v>3.5430000000000001</v>
      </c>
      <c r="E10" s="66">
        <f t="shared" si="3"/>
        <v>4</v>
      </c>
      <c r="F10" s="65">
        <f>VLOOKUP($A10,'Return Data'!$B$7:$R$2843,9,0)</f>
        <v>4.9084000000000003</v>
      </c>
      <c r="G10" s="66">
        <f t="shared" ref="G10:G15" si="10">RANK(F10,F$8:F$15,0)</f>
        <v>6</v>
      </c>
      <c r="H10" s="65">
        <f>VLOOKUP($A10,'Return Data'!$B$7:$R$2843,10,0)</f>
        <v>11.875</v>
      </c>
      <c r="I10" s="66">
        <f t="shared" ref="I10:I15" si="11">RANK(H10,H$8:H$15,0)</f>
        <v>6</v>
      </c>
      <c r="J10" s="65">
        <f>VLOOKUP($A10,'Return Data'!$B$7:$R$2843,11,0)</f>
        <v>20.235099999999999</v>
      </c>
      <c r="K10" s="66">
        <f t="shared" ref="K10:K15" si="12">RANK(J10,J$8:J$15,0)</f>
        <v>3</v>
      </c>
      <c r="L10" s="65">
        <f>VLOOKUP($A10,'Return Data'!$B$7:$R$2843,12,0)</f>
        <v>29.710100000000001</v>
      </c>
      <c r="M10" s="66">
        <f t="shared" si="7"/>
        <v>5</v>
      </c>
      <c r="N10" s="65"/>
      <c r="O10" s="66"/>
      <c r="P10" s="65">
        <f>VLOOKUP($A10,'Return Data'!$B$7:$R$2843,16,0)</f>
        <v>43.2</v>
      </c>
      <c r="Q10" s="67">
        <f t="shared" si="9"/>
        <v>2</v>
      </c>
    </row>
    <row r="11" spans="1:18" x14ac:dyDescent="0.3">
      <c r="A11" s="63" t="s">
        <v>1962</v>
      </c>
      <c r="B11" s="64">
        <f>VLOOKUP($A11,'Return Data'!$B$7:$R$2843,3,0)</f>
        <v>44452</v>
      </c>
      <c r="C11" s="65">
        <f>VLOOKUP($A11,'Return Data'!$B$7:$R$2843,4,0)</f>
        <v>12.85</v>
      </c>
      <c r="D11" s="65">
        <f>VLOOKUP($A11,'Return Data'!$B$7:$R$2843,8,0)</f>
        <v>4.2173999999999996</v>
      </c>
      <c r="E11" s="66">
        <f t="shared" si="3"/>
        <v>2</v>
      </c>
      <c r="F11" s="65">
        <f>VLOOKUP($A11,'Return Data'!$B$7:$R$2843,9,0)</f>
        <v>6.1106999999999996</v>
      </c>
      <c r="G11" s="66">
        <f t="shared" si="10"/>
        <v>4</v>
      </c>
      <c r="H11" s="65">
        <f>VLOOKUP($A11,'Return Data'!$B$7:$R$2843,10,0)</f>
        <v>16.818200000000001</v>
      </c>
      <c r="I11" s="66">
        <f t="shared" ref="I11" si="13">RANK(H11,H$8:H$15,0)</f>
        <v>1</v>
      </c>
      <c r="J11" s="65"/>
      <c r="K11" s="66"/>
      <c r="L11" s="65"/>
      <c r="M11" s="66"/>
      <c r="N11" s="65"/>
      <c r="O11" s="66"/>
      <c r="P11" s="65">
        <f>VLOOKUP($A11,'Return Data'!$B$7:$R$2843,16,0)</f>
        <v>28.5</v>
      </c>
      <c r="Q11" s="67">
        <f t="shared" si="9"/>
        <v>6</v>
      </c>
    </row>
    <row r="12" spans="1:18" x14ac:dyDescent="0.3">
      <c r="A12" s="63" t="s">
        <v>1964</v>
      </c>
      <c r="B12" s="64">
        <f>VLOOKUP($A12,'Return Data'!$B$7:$R$2843,3,0)</f>
        <v>44452</v>
      </c>
      <c r="C12" s="65">
        <f>VLOOKUP($A12,'Return Data'!$B$7:$R$2843,4,0)</f>
        <v>12.65</v>
      </c>
      <c r="D12" s="65">
        <f>VLOOKUP($A12,'Return Data'!$B$7:$R$2843,8,0)</f>
        <v>2.8372000000000002</v>
      </c>
      <c r="E12" s="66">
        <f t="shared" si="3"/>
        <v>6</v>
      </c>
      <c r="F12" s="65">
        <f>VLOOKUP($A12,'Return Data'!$B$7:$R$2843,9,0)</f>
        <v>4.7793000000000001</v>
      </c>
      <c r="G12" s="66">
        <f t="shared" si="10"/>
        <v>7</v>
      </c>
      <c r="H12" s="65">
        <f>VLOOKUP($A12,'Return Data'!$B$7:$R$2843,10,0)</f>
        <v>10.047800000000001</v>
      </c>
      <c r="I12" s="66">
        <f t="shared" si="11"/>
        <v>8</v>
      </c>
      <c r="J12" s="65">
        <f>VLOOKUP($A12,'Return Data'!$B$7:$R$2843,11,0)</f>
        <v>19.305900000000001</v>
      </c>
      <c r="K12" s="66">
        <f t="shared" ref="K12" si="14">RANK(J12,J$8:J$15,0)</f>
        <v>5</v>
      </c>
      <c r="L12" s="65"/>
      <c r="M12" s="66"/>
      <c r="N12" s="65"/>
      <c r="O12" s="66"/>
      <c r="P12" s="65">
        <f>VLOOKUP($A12,'Return Data'!$B$7:$R$2843,16,0)</f>
        <v>26.5</v>
      </c>
      <c r="Q12" s="67">
        <f t="shared" si="9"/>
        <v>7</v>
      </c>
    </row>
    <row r="13" spans="1:18" x14ac:dyDescent="0.3">
      <c r="A13" s="63" t="s">
        <v>1967</v>
      </c>
      <c r="B13" s="64">
        <f>VLOOKUP($A13,'Return Data'!$B$7:$R$2843,3,0)</f>
        <v>44452</v>
      </c>
      <c r="C13" s="65">
        <f>VLOOKUP($A13,'Return Data'!$B$7:$R$2843,4,0)</f>
        <v>18.188099999999999</v>
      </c>
      <c r="D13" s="65">
        <f>VLOOKUP($A13,'Return Data'!$B$7:$R$2843,8,0)</f>
        <v>4.5365000000000002</v>
      </c>
      <c r="E13" s="66">
        <f t="shared" si="3"/>
        <v>1</v>
      </c>
      <c r="F13" s="65">
        <f>VLOOKUP($A13,'Return Data'!$B$7:$R$2843,9,0)</f>
        <v>6.9165000000000001</v>
      </c>
      <c r="G13" s="66">
        <f t="shared" si="10"/>
        <v>3</v>
      </c>
      <c r="H13" s="65">
        <f>VLOOKUP($A13,'Return Data'!$B$7:$R$2843,10,0)</f>
        <v>16.688400000000001</v>
      </c>
      <c r="I13" s="66">
        <f t="shared" si="11"/>
        <v>2</v>
      </c>
      <c r="J13" s="65">
        <f>VLOOKUP($A13,'Return Data'!$B$7:$R$2843,11,0)</f>
        <v>37.659300000000002</v>
      </c>
      <c r="K13" s="66">
        <f t="shared" ref="K13" si="15">RANK(J13,J$8:J$15,0)</f>
        <v>1</v>
      </c>
      <c r="L13" s="65">
        <f>VLOOKUP($A13,'Return Data'!$B$7:$R$2843,12,0)</f>
        <v>61.680599999999998</v>
      </c>
      <c r="M13" s="66">
        <f t="shared" si="7"/>
        <v>1</v>
      </c>
      <c r="N13" s="65"/>
      <c r="O13" s="66"/>
      <c r="P13" s="65">
        <f>VLOOKUP($A13,'Return Data'!$B$7:$R$2843,16,0)</f>
        <v>81.881</v>
      </c>
      <c r="Q13" s="67">
        <f t="shared" si="9"/>
        <v>1</v>
      </c>
    </row>
    <row r="14" spans="1:18" x14ac:dyDescent="0.3">
      <c r="A14" s="63" t="s">
        <v>49</v>
      </c>
      <c r="B14" s="64">
        <f>VLOOKUP($A14,'Return Data'!$B$7:$R$2843,3,0)</f>
        <v>44452</v>
      </c>
      <c r="C14" s="65">
        <f>VLOOKUP($A14,'Return Data'!$B$7:$R$2843,4,0)</f>
        <v>17.420000000000002</v>
      </c>
      <c r="D14" s="65">
        <f>VLOOKUP($A14,'Return Data'!$B$7:$R$2843,8,0)</f>
        <v>3.3214999999999999</v>
      </c>
      <c r="E14" s="66">
        <f t="shared" si="3"/>
        <v>5</v>
      </c>
      <c r="F14" s="65">
        <f>VLOOKUP($A14,'Return Data'!$B$7:$R$2843,9,0)</f>
        <v>4.5617999999999999</v>
      </c>
      <c r="G14" s="66">
        <f t="shared" si="10"/>
        <v>8</v>
      </c>
      <c r="H14" s="65">
        <f>VLOOKUP($A14,'Return Data'!$B$7:$R$2843,10,0)</f>
        <v>10.7438</v>
      </c>
      <c r="I14" s="66">
        <f t="shared" si="11"/>
        <v>7</v>
      </c>
      <c r="J14" s="65">
        <f>VLOOKUP($A14,'Return Data'!$B$7:$R$2843,11,0)</f>
        <v>18.181799999999999</v>
      </c>
      <c r="K14" s="66">
        <f t="shared" si="12"/>
        <v>7</v>
      </c>
      <c r="L14" s="65">
        <f>VLOOKUP($A14,'Return Data'!$B$7:$R$2843,12,0)</f>
        <v>34.517400000000002</v>
      </c>
      <c r="M14" s="66">
        <f t="shared" ref="M14:M15" si="16">RANK(L14,L$8:L$15,0)</f>
        <v>2</v>
      </c>
      <c r="N14" s="65">
        <f>VLOOKUP($A14,'Return Data'!$B$7:$R$2843,13,0)</f>
        <v>61.296300000000002</v>
      </c>
      <c r="O14" s="66">
        <f t="shared" ref="O14:O15" si="17">RANK(N14,N$8:N$15,0)</f>
        <v>1</v>
      </c>
      <c r="P14" s="65">
        <f>VLOOKUP($A14,'Return Data'!$B$7:$R$2843,16,0)</f>
        <v>29.065200000000001</v>
      </c>
      <c r="Q14" s="67">
        <f t="shared" si="9"/>
        <v>5</v>
      </c>
    </row>
    <row r="15" spans="1:18" x14ac:dyDescent="0.3">
      <c r="A15" s="63" t="s">
        <v>50</v>
      </c>
      <c r="B15" s="64">
        <f>VLOOKUP($A15,'Return Data'!$B$7:$R$2843,3,0)</f>
        <v>44452</v>
      </c>
      <c r="C15" s="65">
        <f>VLOOKUP($A15,'Return Data'!$B$7:$R$2843,4,0)</f>
        <v>174.44560000000001</v>
      </c>
      <c r="D15" s="65">
        <f>VLOOKUP($A15,'Return Data'!$B$7:$R$2843,8,0)</f>
        <v>2.5508000000000002</v>
      </c>
      <c r="E15" s="66">
        <f t="shared" si="3"/>
        <v>7</v>
      </c>
      <c r="F15" s="65">
        <f>VLOOKUP($A15,'Return Data'!$B$7:$R$2843,9,0)</f>
        <v>5.1093000000000002</v>
      </c>
      <c r="G15" s="66">
        <f t="shared" si="10"/>
        <v>5</v>
      </c>
      <c r="H15" s="65">
        <f>VLOOKUP($A15,'Return Data'!$B$7:$R$2843,10,0)</f>
        <v>11.9422</v>
      </c>
      <c r="I15" s="66">
        <f t="shared" si="11"/>
        <v>5</v>
      </c>
      <c r="J15" s="65">
        <f>VLOOKUP($A15,'Return Data'!$B$7:$R$2843,11,0)</f>
        <v>18.221599999999999</v>
      </c>
      <c r="K15" s="66">
        <f t="shared" si="12"/>
        <v>6</v>
      </c>
      <c r="L15" s="65">
        <f>VLOOKUP($A15,'Return Data'!$B$7:$R$2843,12,0)</f>
        <v>32.205100000000002</v>
      </c>
      <c r="M15" s="66">
        <f t="shared" si="16"/>
        <v>3</v>
      </c>
      <c r="N15" s="65">
        <f>VLOOKUP($A15,'Return Data'!$B$7:$R$2843,13,0)</f>
        <v>54.9114</v>
      </c>
      <c r="O15" s="66">
        <f t="shared" si="17"/>
        <v>3</v>
      </c>
      <c r="P15" s="65">
        <f>VLOOKUP($A15,'Return Data'!$B$7:$R$2843,16,0)</f>
        <v>15.917</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3.4614500000000001</v>
      </c>
      <c r="E17" s="74"/>
      <c r="F17" s="75">
        <f>AVERAGE(F8:F15)</f>
        <v>6.0506874999999996</v>
      </c>
      <c r="G17" s="74"/>
      <c r="H17" s="75">
        <f>AVERAGE(H8:H15)</f>
        <v>13.508425000000001</v>
      </c>
      <c r="I17" s="74"/>
      <c r="J17" s="75">
        <f>AVERAGE(J8:J15)</f>
        <v>22.236771428571434</v>
      </c>
      <c r="K17" s="74"/>
      <c r="L17" s="75">
        <f>AVERAGE(L8:L15)</f>
        <v>37.671640000000004</v>
      </c>
      <c r="M17" s="74"/>
      <c r="N17" s="75">
        <f>AVERAGE(N8:N15)</f>
        <v>57.612500000000004</v>
      </c>
      <c r="O17" s="74"/>
      <c r="P17" s="75">
        <f>AVERAGE(P8:P15)</f>
        <v>37.217512499999991</v>
      </c>
      <c r="Q17" s="76"/>
    </row>
    <row r="18" spans="1:17" ht="15" customHeight="1" x14ac:dyDescent="0.3">
      <c r="A18" s="73" t="s">
        <v>28</v>
      </c>
      <c r="B18" s="74"/>
      <c r="C18" s="74"/>
      <c r="D18" s="75">
        <f>MIN(D8:D15)</f>
        <v>2.5316000000000001</v>
      </c>
      <c r="E18" s="74"/>
      <c r="F18" s="75">
        <f>MIN(F8:F15)</f>
        <v>4.5617999999999999</v>
      </c>
      <c r="G18" s="74"/>
      <c r="H18" s="75">
        <f>MIN(H8:H15)</f>
        <v>10.047800000000001</v>
      </c>
      <c r="I18" s="74"/>
      <c r="J18" s="75">
        <f>MIN(J8:J15)</f>
        <v>18.181799999999999</v>
      </c>
      <c r="K18" s="74"/>
      <c r="L18" s="75">
        <f>MIN(L8:L15)</f>
        <v>29.710100000000001</v>
      </c>
      <c r="M18" s="74"/>
      <c r="N18" s="75">
        <f>MIN(N8:N15)</f>
        <v>54.9114</v>
      </c>
      <c r="O18" s="74"/>
      <c r="P18" s="75">
        <f>MIN(P8:P15)</f>
        <v>15.917</v>
      </c>
      <c r="Q18" s="76"/>
    </row>
    <row r="19" spans="1:17" ht="15" thickBot="1" x14ac:dyDescent="0.35">
      <c r="A19" s="77" t="s">
        <v>29</v>
      </c>
      <c r="B19" s="78"/>
      <c r="C19" s="78"/>
      <c r="D19" s="79">
        <f>MAX(D8:D15)</f>
        <v>4.5365000000000002</v>
      </c>
      <c r="E19" s="78"/>
      <c r="F19" s="79">
        <f>MAX(F8:F15)</f>
        <v>8.2248000000000001</v>
      </c>
      <c r="G19" s="78"/>
      <c r="H19" s="79">
        <f>MAX(H8:H15)</f>
        <v>16.818200000000001</v>
      </c>
      <c r="I19" s="78"/>
      <c r="J19" s="79">
        <f>MAX(J8:J15)</f>
        <v>37.659300000000002</v>
      </c>
      <c r="K19" s="78"/>
      <c r="L19" s="79">
        <f>MAX(L8:L15)</f>
        <v>61.680599999999998</v>
      </c>
      <c r="M19" s="78"/>
      <c r="N19" s="79">
        <f>MAX(N8:N15)</f>
        <v>61.296300000000002</v>
      </c>
      <c r="O19" s="78"/>
      <c r="P19" s="79">
        <f>MAX(P8:P15)</f>
        <v>81.881</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44452</v>
      </c>
      <c r="C8" s="65">
        <f>VLOOKUP($A8,'Return Data'!$B$7:$R$2843,4,0)</f>
        <v>13.1</v>
      </c>
      <c r="D8" s="65">
        <f>VLOOKUP($A8,'Return Data'!$B$7:$R$2843,8,0)</f>
        <v>3.9683000000000002</v>
      </c>
      <c r="E8" s="66">
        <f>RANK(D8,D$8:D$16,0)</f>
        <v>3</v>
      </c>
      <c r="F8" s="65">
        <f>VLOOKUP($A8,'Return Data'!$B$7:$R$2843,9,0)</f>
        <v>7.9966999999999997</v>
      </c>
      <c r="G8" s="66">
        <f>RANK(F8,F$8:F$16,0)</f>
        <v>1</v>
      </c>
      <c r="H8" s="65">
        <f>VLOOKUP($A8,'Return Data'!$B$7:$R$2843,10,0)</f>
        <v>15.3169</v>
      </c>
      <c r="I8" s="66">
        <f t="shared" ref="I8" si="0">RANK(H8,H$8:H$16,0)</f>
        <v>3</v>
      </c>
      <c r="J8" s="65">
        <f>VLOOKUP($A8,'Return Data'!$B$7:$R$2843,11,0)</f>
        <v>21.4087</v>
      </c>
      <c r="K8" s="66">
        <f t="shared" ref="K8" si="1">RANK(J8,J$8:J$16,0)</f>
        <v>2</v>
      </c>
      <c r="L8" s="65"/>
      <c r="M8" s="66"/>
      <c r="N8" s="65"/>
      <c r="O8" s="66"/>
      <c r="P8" s="65">
        <f>VLOOKUP($A8,'Return Data'!$B$7:$R$2843,16,0)</f>
        <v>31</v>
      </c>
      <c r="Q8" s="67">
        <f>RANK(P8,P$8:P$16,0)</f>
        <v>5</v>
      </c>
    </row>
    <row r="9" spans="1:17" x14ac:dyDescent="0.3">
      <c r="A9" s="63" t="s">
        <v>379</v>
      </c>
      <c r="B9" s="64">
        <f>VLOOKUP($A9,'Return Data'!$B$7:$R$2843,3,0)</f>
        <v>44452</v>
      </c>
      <c r="C9" s="65">
        <f>VLOOKUP($A9,'Return Data'!$B$7:$R$2843,4,0)</f>
        <v>16.579999999999998</v>
      </c>
      <c r="D9" s="65">
        <f>VLOOKUP($A9,'Return Data'!$B$7:$R$2843,8,0)</f>
        <v>2.4722</v>
      </c>
      <c r="E9" s="66">
        <f t="shared" ref="E9:E16" si="2">RANK(D9,D$8:D$16,0)</f>
        <v>9</v>
      </c>
      <c r="F9" s="65">
        <f>VLOOKUP($A9,'Return Data'!$B$7:$R$2843,9,0)</f>
        <v>7.6623000000000001</v>
      </c>
      <c r="G9" s="66">
        <f t="shared" ref="G9:G16" si="3">RANK(F9,F$8:F$16,0)</f>
        <v>2</v>
      </c>
      <c r="H9" s="65">
        <f>VLOOKUP($A9,'Return Data'!$B$7:$R$2843,10,0)</f>
        <v>13.5616</v>
      </c>
      <c r="I9" s="66">
        <f t="shared" ref="I9" si="4">RANK(H9,H$8:H$16,0)</f>
        <v>4</v>
      </c>
      <c r="J9" s="65">
        <f>VLOOKUP($A9,'Return Data'!$B$7:$R$2843,11,0)</f>
        <v>18.513200000000001</v>
      </c>
      <c r="K9" s="66">
        <f t="shared" ref="K9" si="5">RANK(J9,J$8:J$16,0)</f>
        <v>4</v>
      </c>
      <c r="L9" s="65">
        <f>VLOOKUP($A9,'Return Data'!$B$7:$R$2843,12,0)</f>
        <v>28.626799999999999</v>
      </c>
      <c r="M9" s="66">
        <f t="shared" ref="M9" si="6">RANK(L9,L$8:L$16,0)</f>
        <v>4</v>
      </c>
      <c r="N9" s="65">
        <f>VLOOKUP($A9,'Return Data'!$B$7:$R$2843,13,0)</f>
        <v>54.089199999999998</v>
      </c>
      <c r="O9" s="66">
        <f t="shared" ref="O9" si="7">RANK(N9,N$8:N$16,0)</f>
        <v>2</v>
      </c>
      <c r="P9" s="65">
        <f>VLOOKUP($A9,'Return Data'!$B$7:$R$2843,16,0)</f>
        <v>37.538899999999998</v>
      </c>
      <c r="Q9" s="67">
        <f t="shared" ref="Q9:Q16" si="8">RANK(P9,P$8:P$16,0)</f>
        <v>3</v>
      </c>
    </row>
    <row r="10" spans="1:17" x14ac:dyDescent="0.3">
      <c r="A10" s="63" t="s">
        <v>1960</v>
      </c>
      <c r="B10" s="64">
        <f>VLOOKUP($A10,'Return Data'!$B$7:$R$2843,3,0)</f>
        <v>44452</v>
      </c>
      <c r="C10" s="65">
        <f>VLOOKUP($A10,'Return Data'!$B$7:$R$2843,4,0)</f>
        <v>14.11</v>
      </c>
      <c r="D10" s="65">
        <f>VLOOKUP($A10,'Return Data'!$B$7:$R$2843,8,0)</f>
        <v>3.5215999999999998</v>
      </c>
      <c r="E10" s="66">
        <f t="shared" si="2"/>
        <v>4</v>
      </c>
      <c r="F10" s="65">
        <f>VLOOKUP($A10,'Return Data'!$B$7:$R$2843,9,0)</f>
        <v>4.7512999999999996</v>
      </c>
      <c r="G10" s="66">
        <f t="shared" si="3"/>
        <v>7</v>
      </c>
      <c r="H10" s="65">
        <f>VLOOKUP($A10,'Return Data'!$B$7:$R$2843,10,0)</f>
        <v>11.4534</v>
      </c>
      <c r="I10" s="66">
        <f t="shared" ref="I10:I16" si="9">RANK(H10,H$8:H$16,0)</f>
        <v>6</v>
      </c>
      <c r="J10" s="65">
        <f>VLOOKUP($A10,'Return Data'!$B$7:$R$2843,11,0)</f>
        <v>19.373899999999999</v>
      </c>
      <c r="K10" s="66">
        <f t="shared" ref="K10:K16" si="10">RANK(J10,J$8:J$16,0)</f>
        <v>3</v>
      </c>
      <c r="L10" s="65">
        <f>VLOOKUP($A10,'Return Data'!$B$7:$R$2843,12,0)</f>
        <v>28.2727</v>
      </c>
      <c r="M10" s="66">
        <f t="shared" ref="M10:M16" si="11">RANK(L10,L$8:L$16,0)</f>
        <v>5</v>
      </c>
      <c r="N10" s="65"/>
      <c r="O10" s="66"/>
      <c r="P10" s="65">
        <f>VLOOKUP($A10,'Return Data'!$B$7:$R$2843,16,0)</f>
        <v>41.1</v>
      </c>
      <c r="Q10" s="67">
        <f t="shared" si="8"/>
        <v>2</v>
      </c>
    </row>
    <row r="11" spans="1:17" x14ac:dyDescent="0.3">
      <c r="A11" s="63" t="s">
        <v>1963</v>
      </c>
      <c r="B11" s="64">
        <f>VLOOKUP($A11,'Return Data'!$B$7:$R$2843,3,0)</f>
        <v>44452</v>
      </c>
      <c r="C11" s="65">
        <f>VLOOKUP($A11,'Return Data'!$B$7:$R$2843,4,0)</f>
        <v>12.74</v>
      </c>
      <c r="D11" s="65">
        <f>VLOOKUP($A11,'Return Data'!$B$7:$R$2843,8,0)</f>
        <v>4.1700999999999997</v>
      </c>
      <c r="E11" s="66">
        <f t="shared" si="2"/>
        <v>2</v>
      </c>
      <c r="F11" s="65">
        <f>VLOOKUP($A11,'Return Data'!$B$7:$R$2843,9,0)</f>
        <v>5.99</v>
      </c>
      <c r="G11" s="66">
        <f t="shared" ref="G11" si="12">RANK(F11,F$8:F$16,0)</f>
        <v>5</v>
      </c>
      <c r="H11" s="65">
        <f>VLOOKUP($A11,'Return Data'!$B$7:$R$2843,10,0)</f>
        <v>16.2409</v>
      </c>
      <c r="I11" s="66">
        <f t="shared" si="9"/>
        <v>2</v>
      </c>
      <c r="J11" s="65"/>
      <c r="K11" s="66"/>
      <c r="L11" s="65"/>
      <c r="M11" s="66"/>
      <c r="N11" s="65"/>
      <c r="O11" s="66"/>
      <c r="P11" s="65">
        <f>VLOOKUP($A11,'Return Data'!$B$7:$R$2843,16,0)</f>
        <v>27.4</v>
      </c>
      <c r="Q11" s="67">
        <f t="shared" si="8"/>
        <v>7</v>
      </c>
    </row>
    <row r="12" spans="1:17" x14ac:dyDescent="0.3">
      <c r="A12" s="63" t="s">
        <v>1965</v>
      </c>
      <c r="B12" s="64">
        <f>VLOOKUP($A12,'Return Data'!$B$7:$R$2843,3,0)</f>
        <v>44452</v>
      </c>
      <c r="C12" s="65">
        <f>VLOOKUP($A12,'Return Data'!$B$7:$R$2843,4,0)</f>
        <v>12.481</v>
      </c>
      <c r="D12" s="65">
        <f>VLOOKUP($A12,'Return Data'!$B$7:$R$2843,8,0)</f>
        <v>2.7665999999999999</v>
      </c>
      <c r="E12" s="66">
        <f t="shared" si="2"/>
        <v>7</v>
      </c>
      <c r="F12" s="65">
        <f>VLOOKUP($A12,'Return Data'!$B$7:$R$2843,9,0)</f>
        <v>4.6273999999999997</v>
      </c>
      <c r="G12" s="66">
        <f t="shared" si="3"/>
        <v>8</v>
      </c>
      <c r="H12" s="65">
        <f>VLOOKUP($A12,'Return Data'!$B$7:$R$2843,10,0)</f>
        <v>9.5690000000000008</v>
      </c>
      <c r="I12" s="66">
        <f t="shared" si="9"/>
        <v>9</v>
      </c>
      <c r="J12" s="65">
        <f>VLOOKUP($A12,'Return Data'!$B$7:$R$2843,11,0)</f>
        <v>18.258500000000002</v>
      </c>
      <c r="K12" s="66">
        <f t="shared" si="10"/>
        <v>5</v>
      </c>
      <c r="L12" s="65"/>
      <c r="M12" s="66"/>
      <c r="N12" s="65"/>
      <c r="O12" s="66"/>
      <c r="P12" s="65">
        <f>VLOOKUP($A12,'Return Data'!$B$7:$R$2843,16,0)</f>
        <v>24.81</v>
      </c>
      <c r="Q12" s="67">
        <f t="shared" si="8"/>
        <v>8</v>
      </c>
    </row>
    <row r="13" spans="1:17" x14ac:dyDescent="0.3">
      <c r="A13" s="63" t="s">
        <v>1966</v>
      </c>
      <c r="B13" s="64">
        <f>VLOOKUP($A13,'Return Data'!$B$7:$R$2843,3,0)</f>
        <v>44452</v>
      </c>
      <c r="C13" s="65">
        <f>VLOOKUP($A13,'Return Data'!$B$7:$R$2843,4,0)</f>
        <v>29.931999999999999</v>
      </c>
      <c r="D13" s="65">
        <f>VLOOKUP($A13,'Return Data'!$B$7:$R$2843,8,0)</f>
        <v>3.3492000000000002</v>
      </c>
      <c r="E13" s="66">
        <f t="shared" si="2"/>
        <v>5</v>
      </c>
      <c r="F13" s="65">
        <f>VLOOKUP($A13,'Return Data'!$B$7:$R$2843,9,0)</f>
        <v>6.0967000000000002</v>
      </c>
      <c r="G13" s="66">
        <f t="shared" si="3"/>
        <v>4</v>
      </c>
      <c r="H13" s="65">
        <f>VLOOKUP($A13,'Return Data'!$B$7:$R$2843,10,0)</f>
        <v>10.8675</v>
      </c>
      <c r="I13" s="66">
        <f t="shared" si="9"/>
        <v>7</v>
      </c>
      <c r="J13" s="65">
        <f>VLOOKUP($A13,'Return Data'!$B$7:$R$2843,11,0)</f>
        <v>17.717400000000001</v>
      </c>
      <c r="K13" s="66">
        <f t="shared" si="10"/>
        <v>8</v>
      </c>
      <c r="L13" s="65"/>
      <c r="M13" s="66"/>
      <c r="N13" s="65"/>
      <c r="O13" s="66"/>
      <c r="P13" s="65">
        <f>VLOOKUP($A13,'Return Data'!$B$7:$R$2843,16,0)</f>
        <v>34.194099999999999</v>
      </c>
      <c r="Q13" s="67">
        <f t="shared" si="8"/>
        <v>4</v>
      </c>
    </row>
    <row r="14" spans="1:17" x14ac:dyDescent="0.3">
      <c r="A14" s="63" t="s">
        <v>1968</v>
      </c>
      <c r="B14" s="64">
        <f>VLOOKUP($A14,'Return Data'!$B$7:$R$2843,3,0)</f>
        <v>44452</v>
      </c>
      <c r="C14" s="65">
        <f>VLOOKUP($A14,'Return Data'!$B$7:$R$2843,4,0)</f>
        <v>17.9938</v>
      </c>
      <c r="D14" s="65">
        <f>VLOOKUP($A14,'Return Data'!$B$7:$R$2843,8,0)</f>
        <v>4.4923999999999999</v>
      </c>
      <c r="E14" s="66">
        <f t="shared" si="2"/>
        <v>1</v>
      </c>
      <c r="F14" s="65">
        <f>VLOOKUP($A14,'Return Data'!$B$7:$R$2843,9,0)</f>
        <v>6.8121999999999998</v>
      </c>
      <c r="G14" s="66">
        <f t="shared" si="3"/>
        <v>3</v>
      </c>
      <c r="H14" s="65">
        <f>VLOOKUP($A14,'Return Data'!$B$7:$R$2843,10,0)</f>
        <v>16.335999999999999</v>
      </c>
      <c r="I14" s="66">
        <f t="shared" si="9"/>
        <v>1</v>
      </c>
      <c r="J14" s="65">
        <f>VLOOKUP($A14,'Return Data'!$B$7:$R$2843,11,0)</f>
        <v>36.8277</v>
      </c>
      <c r="K14" s="66">
        <f t="shared" si="10"/>
        <v>1</v>
      </c>
      <c r="L14" s="65">
        <f>VLOOKUP($A14,'Return Data'!$B$7:$R$2843,12,0)</f>
        <v>60.144199999999998</v>
      </c>
      <c r="M14" s="66">
        <f t="shared" si="11"/>
        <v>1</v>
      </c>
      <c r="N14" s="65"/>
      <c r="O14" s="66"/>
      <c r="P14" s="65">
        <f>VLOOKUP($A14,'Return Data'!$B$7:$R$2843,16,0)</f>
        <v>79.938000000000002</v>
      </c>
      <c r="Q14" s="67">
        <f t="shared" si="8"/>
        <v>1</v>
      </c>
    </row>
    <row r="15" spans="1:17" x14ac:dyDescent="0.3">
      <c r="A15" s="63" t="s">
        <v>51</v>
      </c>
      <c r="B15" s="64">
        <f>VLOOKUP($A15,'Return Data'!$B$7:$R$2843,3,0)</f>
        <v>44452</v>
      </c>
      <c r="C15" s="65">
        <f>VLOOKUP($A15,'Return Data'!$B$7:$R$2843,4,0)</f>
        <v>17.18</v>
      </c>
      <c r="D15" s="65">
        <f>VLOOKUP($A15,'Return Data'!$B$7:$R$2843,8,0)</f>
        <v>3.3073000000000001</v>
      </c>
      <c r="E15" s="66">
        <f t="shared" si="2"/>
        <v>6</v>
      </c>
      <c r="F15" s="65">
        <f>VLOOKUP($A15,'Return Data'!$B$7:$R$2843,9,0)</f>
        <v>4.5011999999999999</v>
      </c>
      <c r="G15" s="66">
        <f t="shared" si="3"/>
        <v>9</v>
      </c>
      <c r="H15" s="65">
        <f>VLOOKUP($A15,'Return Data'!$B$7:$R$2843,10,0)</f>
        <v>10.5534</v>
      </c>
      <c r="I15" s="66">
        <f t="shared" si="9"/>
        <v>8</v>
      </c>
      <c r="J15" s="65">
        <f>VLOOKUP($A15,'Return Data'!$B$7:$R$2843,11,0)</f>
        <v>17.751899999999999</v>
      </c>
      <c r="K15" s="66">
        <f t="shared" si="10"/>
        <v>6</v>
      </c>
      <c r="L15" s="65">
        <f>VLOOKUP($A15,'Return Data'!$B$7:$R$2843,12,0)</f>
        <v>33.800600000000003</v>
      </c>
      <c r="M15" s="66">
        <f t="shared" si="11"/>
        <v>2</v>
      </c>
      <c r="N15" s="65">
        <f>VLOOKUP($A15,'Return Data'!$B$7:$R$2843,13,0)</f>
        <v>60.111800000000002</v>
      </c>
      <c r="O15" s="66">
        <f t="shared" ref="O15:O16" si="13">RANK(N15,N$8:N$16,0)</f>
        <v>1</v>
      </c>
      <c r="P15" s="65">
        <f>VLOOKUP($A15,'Return Data'!$B$7:$R$2843,16,0)</f>
        <v>28.244800000000001</v>
      </c>
      <c r="Q15" s="67">
        <f t="shared" si="8"/>
        <v>6</v>
      </c>
    </row>
    <row r="16" spans="1:17" x14ac:dyDescent="0.3">
      <c r="A16" s="63" t="s">
        <v>52</v>
      </c>
      <c r="B16" s="64">
        <f>VLOOKUP($A16,'Return Data'!$B$7:$R$2843,3,0)</f>
        <v>44452</v>
      </c>
      <c r="C16" s="65">
        <f>VLOOKUP($A16,'Return Data'!$B$7:$R$2843,4,0)</f>
        <v>720.18970802656497</v>
      </c>
      <c r="D16" s="65">
        <f>VLOOKUP($A16,'Return Data'!$B$7:$R$2843,8,0)</f>
        <v>2.5221</v>
      </c>
      <c r="E16" s="66">
        <f t="shared" si="2"/>
        <v>8</v>
      </c>
      <c r="F16" s="65">
        <f>VLOOKUP($A16,'Return Data'!$B$7:$R$2843,9,0)</f>
        <v>5.0438000000000001</v>
      </c>
      <c r="G16" s="66">
        <f t="shared" si="3"/>
        <v>6</v>
      </c>
      <c r="H16" s="65">
        <f>VLOOKUP($A16,'Return Data'!$B$7:$R$2843,10,0)</f>
        <v>11.7218</v>
      </c>
      <c r="I16" s="66">
        <f t="shared" si="9"/>
        <v>5</v>
      </c>
      <c r="J16" s="65">
        <f>VLOOKUP($A16,'Return Data'!$B$7:$R$2843,11,0)</f>
        <v>17.749400000000001</v>
      </c>
      <c r="K16" s="66">
        <f t="shared" si="10"/>
        <v>7</v>
      </c>
      <c r="L16" s="65">
        <f>VLOOKUP($A16,'Return Data'!$B$7:$R$2843,12,0)</f>
        <v>31.404900000000001</v>
      </c>
      <c r="M16" s="66">
        <f t="shared" si="11"/>
        <v>3</v>
      </c>
      <c r="N16" s="65">
        <f>VLOOKUP($A16,'Return Data'!$B$7:$R$2843,13,0)</f>
        <v>53.682899999999997</v>
      </c>
      <c r="O16" s="66">
        <f t="shared" si="13"/>
        <v>3</v>
      </c>
      <c r="P16" s="65">
        <f>VLOOKUP($A16,'Return Data'!$B$7:$R$2843,16,0)</f>
        <v>14.9377</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3.3966444444444446</v>
      </c>
      <c r="E18" s="74"/>
      <c r="F18" s="75">
        <f>AVERAGE(F8:F16)</f>
        <v>5.9423999999999992</v>
      </c>
      <c r="G18" s="74"/>
      <c r="H18" s="75">
        <f>AVERAGE(H8:H16)</f>
        <v>12.846722222222221</v>
      </c>
      <c r="I18" s="74"/>
      <c r="J18" s="75">
        <f>AVERAGE(J8:J16)</f>
        <v>20.950087500000002</v>
      </c>
      <c r="K18" s="74"/>
      <c r="L18" s="75">
        <f>AVERAGE(L8:L16)</f>
        <v>36.449840000000002</v>
      </c>
      <c r="M18" s="74"/>
      <c r="N18" s="75">
        <f>AVERAGE(N8:N16)</f>
        <v>55.961299999999994</v>
      </c>
      <c r="O18" s="74"/>
      <c r="P18" s="75">
        <f>AVERAGE(P8:P16)</f>
        <v>35.462611111111109</v>
      </c>
      <c r="Q18" s="76"/>
    </row>
    <row r="19" spans="1:17" x14ac:dyDescent="0.3">
      <c r="A19" s="73" t="s">
        <v>28</v>
      </c>
      <c r="B19" s="74"/>
      <c r="C19" s="74"/>
      <c r="D19" s="75">
        <f>MIN(D8:D16)</f>
        <v>2.4722</v>
      </c>
      <c r="E19" s="74"/>
      <c r="F19" s="75">
        <f>MIN(F8:F16)</f>
        <v>4.5011999999999999</v>
      </c>
      <c r="G19" s="74"/>
      <c r="H19" s="75">
        <f>MIN(H8:H16)</f>
        <v>9.5690000000000008</v>
      </c>
      <c r="I19" s="74"/>
      <c r="J19" s="75">
        <f>MIN(J8:J16)</f>
        <v>17.717400000000001</v>
      </c>
      <c r="K19" s="74"/>
      <c r="L19" s="75">
        <f>MIN(L8:L16)</f>
        <v>28.2727</v>
      </c>
      <c r="M19" s="74"/>
      <c r="N19" s="75">
        <f>MIN(N8:N16)</f>
        <v>53.682899999999997</v>
      </c>
      <c r="O19" s="74"/>
      <c r="P19" s="75">
        <f>MIN(P8:P16)</f>
        <v>14.9377</v>
      </c>
      <c r="Q19" s="76"/>
    </row>
    <row r="20" spans="1:17" ht="15" thickBot="1" x14ac:dyDescent="0.35">
      <c r="A20" s="77" t="s">
        <v>29</v>
      </c>
      <c r="B20" s="78"/>
      <c r="C20" s="78"/>
      <c r="D20" s="79">
        <f>MAX(D8:D16)</f>
        <v>4.4923999999999999</v>
      </c>
      <c r="E20" s="78"/>
      <c r="F20" s="79">
        <f>MAX(F8:F16)</f>
        <v>7.9966999999999997</v>
      </c>
      <c r="G20" s="78"/>
      <c r="H20" s="79">
        <f>MAX(H8:H16)</f>
        <v>16.335999999999999</v>
      </c>
      <c r="I20" s="78"/>
      <c r="J20" s="79">
        <f>MAX(J8:J16)</f>
        <v>36.8277</v>
      </c>
      <c r="K20" s="78"/>
      <c r="L20" s="79">
        <f>MAX(L8:L16)</f>
        <v>60.144199999999998</v>
      </c>
      <c r="M20" s="78"/>
      <c r="N20" s="79">
        <f>MAX(N8:N16)</f>
        <v>60.111800000000002</v>
      </c>
      <c r="O20" s="78"/>
      <c r="P20" s="79">
        <f>MAX(P8:P16)</f>
        <v>79.938000000000002</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44452</v>
      </c>
      <c r="C8" s="65">
        <f>VLOOKUP($A8,'Return Data'!$B$7:$R$2843,4,0)</f>
        <v>39.680900000000001</v>
      </c>
      <c r="D8" s="65">
        <f>VLOOKUP($A8,'Return Data'!$B$7:$R$2843,9,0)</f>
        <v>7.3329000000000004</v>
      </c>
      <c r="E8" s="66">
        <f t="shared" ref="E8:E33" si="0">RANK(D8,D$8:D$33,0)</f>
        <v>9</v>
      </c>
      <c r="F8" s="65">
        <f>VLOOKUP($A8,'Return Data'!$B$7:$R$2843,10,0)</f>
        <v>5.8162000000000003</v>
      </c>
      <c r="G8" s="66">
        <f t="shared" ref="G8:G33" si="1">RANK(F8,F$8:F$33,0)</f>
        <v>3</v>
      </c>
      <c r="H8" s="65">
        <f>VLOOKUP($A8,'Return Data'!$B$7:$R$2843,11,0)</f>
        <v>7.6341000000000001</v>
      </c>
      <c r="I8" s="66">
        <f t="shared" ref="I8:I33" si="2">RANK(H8,H$8:H$33,0)</f>
        <v>3</v>
      </c>
      <c r="J8" s="65">
        <f>VLOOKUP($A8,'Return Data'!$B$7:$R$2843,12,0)</f>
        <v>5.2858999999999998</v>
      </c>
      <c r="K8" s="66">
        <f t="shared" ref="K8:K33" si="3">RANK(J8,J$8:J$33,0)</f>
        <v>3</v>
      </c>
      <c r="L8" s="65">
        <f>VLOOKUP($A8,'Return Data'!$B$7:$R$2843,13,0)</f>
        <v>6.6746999999999996</v>
      </c>
      <c r="M8" s="66">
        <f t="shared" ref="M8:M33" si="4">RANK(L8,L$8:L$33,0)</f>
        <v>4</v>
      </c>
      <c r="N8" s="65">
        <f>VLOOKUP($A8,'Return Data'!$B$7:$R$2843,17,0)</f>
        <v>8.6757000000000009</v>
      </c>
      <c r="O8" s="66">
        <f t="shared" ref="O8:O24" si="5">RANK(N8,N$8:N$33,0)</f>
        <v>3</v>
      </c>
      <c r="P8" s="65">
        <f>VLOOKUP($A8,'Return Data'!$B$7:$R$2843,14,0)</f>
        <v>9.4002999999999997</v>
      </c>
      <c r="Q8" s="66">
        <f t="shared" ref="Q8:Q24" si="6">RANK(P8,P$8:P$33,0)</f>
        <v>2</v>
      </c>
      <c r="R8" s="65">
        <f>VLOOKUP($A8,'Return Data'!$B$7:$R$2843,16,0)</f>
        <v>9.3653999999999993</v>
      </c>
      <c r="S8" s="67">
        <f t="shared" ref="S8:S33" si="7">RANK(R8,R$8:R$33,0)</f>
        <v>1</v>
      </c>
    </row>
    <row r="9" spans="1:19" x14ac:dyDescent="0.3">
      <c r="A9" s="82" t="s">
        <v>1385</v>
      </c>
      <c r="B9" s="64">
        <f>VLOOKUP($A9,'Return Data'!$B$7:$R$2843,3,0)</f>
        <v>44452</v>
      </c>
      <c r="C9" s="65">
        <f>VLOOKUP($A9,'Return Data'!$B$7:$R$2843,4,0)</f>
        <v>26.136600000000001</v>
      </c>
      <c r="D9" s="65">
        <f>VLOOKUP($A9,'Return Data'!$B$7:$R$2843,9,0)</f>
        <v>7.2476000000000003</v>
      </c>
      <c r="E9" s="66">
        <f t="shared" si="0"/>
        <v>10</v>
      </c>
      <c r="F9" s="65">
        <f>VLOOKUP($A9,'Return Data'!$B$7:$R$2843,10,0)</f>
        <v>5.1391</v>
      </c>
      <c r="G9" s="66">
        <f t="shared" si="1"/>
        <v>9</v>
      </c>
      <c r="H9" s="65">
        <f>VLOOKUP($A9,'Return Data'!$B$7:$R$2843,11,0)</f>
        <v>6.6449999999999996</v>
      </c>
      <c r="I9" s="66">
        <f t="shared" si="2"/>
        <v>19</v>
      </c>
      <c r="J9" s="65">
        <f>VLOOKUP($A9,'Return Data'!$B$7:$R$2843,12,0)</f>
        <v>4.8303000000000003</v>
      </c>
      <c r="K9" s="66">
        <f t="shared" si="3"/>
        <v>7</v>
      </c>
      <c r="L9" s="65">
        <f>VLOOKUP($A9,'Return Data'!$B$7:$R$2843,13,0)</f>
        <v>6.0308999999999999</v>
      </c>
      <c r="M9" s="66">
        <f t="shared" si="4"/>
        <v>8</v>
      </c>
      <c r="N9" s="65">
        <f>VLOOKUP($A9,'Return Data'!$B$7:$R$2843,17,0)</f>
        <v>8.3160000000000007</v>
      </c>
      <c r="O9" s="66">
        <f t="shared" si="5"/>
        <v>6</v>
      </c>
      <c r="P9" s="65">
        <f>VLOOKUP($A9,'Return Data'!$B$7:$R$2843,14,0)</f>
        <v>9.2108000000000008</v>
      </c>
      <c r="Q9" s="66">
        <f t="shared" si="6"/>
        <v>5</v>
      </c>
      <c r="R9" s="65">
        <f>VLOOKUP($A9,'Return Data'!$B$7:$R$2843,16,0)</f>
        <v>8.82</v>
      </c>
      <c r="S9" s="67">
        <f t="shared" si="7"/>
        <v>3</v>
      </c>
    </row>
    <row r="10" spans="1:19" x14ac:dyDescent="0.3">
      <c r="A10" s="82" t="s">
        <v>1388</v>
      </c>
      <c r="B10" s="64">
        <f>VLOOKUP($A10,'Return Data'!$B$7:$R$2843,3,0)</f>
        <v>44452</v>
      </c>
      <c r="C10" s="65">
        <f>VLOOKUP($A10,'Return Data'!$B$7:$R$2843,4,0)</f>
        <v>24.7681</v>
      </c>
      <c r="D10" s="65">
        <f>VLOOKUP($A10,'Return Data'!$B$7:$R$2843,9,0)</f>
        <v>6.2557999999999998</v>
      </c>
      <c r="E10" s="66">
        <f t="shared" si="0"/>
        <v>16</v>
      </c>
      <c r="F10" s="65">
        <f>VLOOKUP($A10,'Return Data'!$B$7:$R$2843,10,0)</f>
        <v>4.8798000000000004</v>
      </c>
      <c r="G10" s="66">
        <f t="shared" si="1"/>
        <v>13</v>
      </c>
      <c r="H10" s="65">
        <f>VLOOKUP($A10,'Return Data'!$B$7:$R$2843,11,0)</f>
        <v>6.9458000000000002</v>
      </c>
      <c r="I10" s="66">
        <f t="shared" si="2"/>
        <v>11</v>
      </c>
      <c r="J10" s="65">
        <f>VLOOKUP($A10,'Return Data'!$B$7:$R$2843,12,0)</f>
        <v>5.0918999999999999</v>
      </c>
      <c r="K10" s="66">
        <f t="shared" si="3"/>
        <v>5</v>
      </c>
      <c r="L10" s="65">
        <f>VLOOKUP($A10,'Return Data'!$B$7:$R$2843,13,0)</f>
        <v>5.6414</v>
      </c>
      <c r="M10" s="66">
        <f t="shared" si="4"/>
        <v>14</v>
      </c>
      <c r="N10" s="65">
        <f>VLOOKUP($A10,'Return Data'!$B$7:$R$2843,17,0)</f>
        <v>7.1513</v>
      </c>
      <c r="O10" s="66">
        <f t="shared" si="5"/>
        <v>20</v>
      </c>
      <c r="P10" s="65">
        <f>VLOOKUP($A10,'Return Data'!$B$7:$R$2843,14,0)</f>
        <v>8.1036000000000001</v>
      </c>
      <c r="Q10" s="66">
        <f t="shared" si="6"/>
        <v>14</v>
      </c>
      <c r="R10" s="65">
        <f>VLOOKUP($A10,'Return Data'!$B$7:$R$2843,16,0)</f>
        <v>8.6940000000000008</v>
      </c>
      <c r="S10" s="67">
        <f t="shared" si="7"/>
        <v>7</v>
      </c>
    </row>
    <row r="11" spans="1:19" x14ac:dyDescent="0.3">
      <c r="A11" s="82" t="s">
        <v>1390</v>
      </c>
      <c r="B11" s="64">
        <f>VLOOKUP($A11,'Return Data'!$B$7:$R$2843,3,0)</f>
        <v>44452</v>
      </c>
      <c r="C11" s="65">
        <f>VLOOKUP($A11,'Return Data'!$B$7:$R$2843,4,0)</f>
        <v>26.5364</v>
      </c>
      <c r="D11" s="65">
        <f>VLOOKUP($A11,'Return Data'!$B$7:$R$2843,9,0)</f>
        <v>5.6620999999999997</v>
      </c>
      <c r="E11" s="66">
        <f t="shared" si="0"/>
        <v>22</v>
      </c>
      <c r="F11" s="65">
        <f>VLOOKUP($A11,'Return Data'!$B$7:$R$2843,10,0)</f>
        <v>4.8700999999999999</v>
      </c>
      <c r="G11" s="66">
        <f t="shared" si="1"/>
        <v>14</v>
      </c>
      <c r="H11" s="65">
        <f>VLOOKUP($A11,'Return Data'!$B$7:$R$2843,11,0)</f>
        <v>7.1489000000000003</v>
      </c>
      <c r="I11" s="66">
        <f t="shared" si="2"/>
        <v>8</v>
      </c>
      <c r="J11" s="65">
        <f>VLOOKUP($A11,'Return Data'!$B$7:$R$2843,12,0)</f>
        <v>4.6128</v>
      </c>
      <c r="K11" s="66">
        <f t="shared" si="3"/>
        <v>13</v>
      </c>
      <c r="L11" s="65">
        <f>VLOOKUP($A11,'Return Data'!$B$7:$R$2843,13,0)</f>
        <v>6.4225000000000003</v>
      </c>
      <c r="M11" s="66">
        <f t="shared" si="4"/>
        <v>6</v>
      </c>
      <c r="N11" s="65">
        <f>VLOOKUP($A11,'Return Data'!$B$7:$R$2843,17,0)</f>
        <v>8.2658000000000005</v>
      </c>
      <c r="O11" s="66">
        <f t="shared" si="5"/>
        <v>8</v>
      </c>
      <c r="P11" s="65">
        <f>VLOOKUP($A11,'Return Data'!$B$7:$R$2843,14,0)</f>
        <v>8.3284000000000002</v>
      </c>
      <c r="Q11" s="66">
        <f t="shared" si="6"/>
        <v>12</v>
      </c>
      <c r="R11" s="65">
        <f>VLOOKUP($A11,'Return Data'!$B$7:$R$2843,16,0)</f>
        <v>8.4025999999999996</v>
      </c>
      <c r="S11" s="67">
        <f t="shared" si="7"/>
        <v>12</v>
      </c>
    </row>
    <row r="12" spans="1:19" x14ac:dyDescent="0.3">
      <c r="A12" s="82" t="s">
        <v>1391</v>
      </c>
      <c r="B12" s="64">
        <f>VLOOKUP($A12,'Return Data'!$B$7:$R$2843,3,0)</f>
        <v>44452</v>
      </c>
      <c r="C12" s="65">
        <f>VLOOKUP($A12,'Return Data'!$B$7:$R$2843,4,0)</f>
        <v>18.6037</v>
      </c>
      <c r="D12" s="65">
        <f>VLOOKUP($A12,'Return Data'!$B$7:$R$2843,9,0)</f>
        <v>3.2747999999999999</v>
      </c>
      <c r="E12" s="66">
        <f t="shared" si="0"/>
        <v>26</v>
      </c>
      <c r="F12" s="65">
        <f>VLOOKUP($A12,'Return Data'!$B$7:$R$2843,10,0)</f>
        <v>3.0842000000000001</v>
      </c>
      <c r="G12" s="66">
        <f t="shared" si="1"/>
        <v>25</v>
      </c>
      <c r="H12" s="65">
        <f>VLOOKUP($A12,'Return Data'!$B$7:$R$2843,11,0)</f>
        <v>5.1874000000000002</v>
      </c>
      <c r="I12" s="66">
        <f t="shared" si="2"/>
        <v>26</v>
      </c>
      <c r="J12" s="65">
        <f>VLOOKUP($A12,'Return Data'!$B$7:$R$2843,12,0)</f>
        <v>4.0552999999999999</v>
      </c>
      <c r="K12" s="66">
        <f t="shared" si="3"/>
        <v>23</v>
      </c>
      <c r="L12" s="65">
        <f>VLOOKUP($A12,'Return Data'!$B$7:$R$2843,13,0)</f>
        <v>4.8045</v>
      </c>
      <c r="M12" s="66">
        <f t="shared" si="4"/>
        <v>25</v>
      </c>
      <c r="N12" s="65">
        <f>VLOOKUP($A12,'Return Data'!$B$7:$R$2843,17,0)</f>
        <v>2.4754</v>
      </c>
      <c r="O12" s="66">
        <f t="shared" si="5"/>
        <v>24</v>
      </c>
      <c r="P12" s="65">
        <f>VLOOKUP($A12,'Return Data'!$B$7:$R$2843,14,0)</f>
        <v>-3.0169999999999999</v>
      </c>
      <c r="Q12" s="66">
        <f t="shared" si="6"/>
        <v>24</v>
      </c>
      <c r="R12" s="65">
        <f>VLOOKUP($A12,'Return Data'!$B$7:$R$2843,16,0)</f>
        <v>4.6367000000000003</v>
      </c>
      <c r="S12" s="67">
        <f t="shared" si="7"/>
        <v>26</v>
      </c>
    </row>
    <row r="13" spans="1:19" x14ac:dyDescent="0.3">
      <c r="A13" s="82" t="s">
        <v>1393</v>
      </c>
      <c r="B13" s="64">
        <f>VLOOKUP($A13,'Return Data'!$B$7:$R$2843,3,0)</f>
        <v>44452</v>
      </c>
      <c r="C13" s="65">
        <f>VLOOKUP($A13,'Return Data'!$B$7:$R$2843,4,0)</f>
        <v>22.084199999999999</v>
      </c>
      <c r="D13" s="65">
        <f>VLOOKUP($A13,'Return Data'!$B$7:$R$2843,9,0)</f>
        <v>5.4794999999999998</v>
      </c>
      <c r="E13" s="66">
        <f t="shared" si="0"/>
        <v>24</v>
      </c>
      <c r="F13" s="65">
        <f>VLOOKUP($A13,'Return Data'!$B$7:$R$2843,10,0)</f>
        <v>4.3811999999999998</v>
      </c>
      <c r="G13" s="66">
        <f t="shared" si="1"/>
        <v>23</v>
      </c>
      <c r="H13" s="65">
        <f>VLOOKUP($A13,'Return Data'!$B$7:$R$2843,11,0)</f>
        <v>5.7709000000000001</v>
      </c>
      <c r="I13" s="66">
        <f t="shared" si="2"/>
        <v>24</v>
      </c>
      <c r="J13" s="65">
        <f>VLOOKUP($A13,'Return Data'!$B$7:$R$2843,12,0)</f>
        <v>4.1159999999999997</v>
      </c>
      <c r="K13" s="66">
        <f t="shared" si="3"/>
        <v>20</v>
      </c>
      <c r="L13" s="65">
        <f>VLOOKUP($A13,'Return Data'!$B$7:$R$2843,13,0)</f>
        <v>5.3173000000000004</v>
      </c>
      <c r="M13" s="66">
        <f t="shared" si="4"/>
        <v>22</v>
      </c>
      <c r="N13" s="65">
        <f>VLOOKUP($A13,'Return Data'!$B$7:$R$2843,17,0)</f>
        <v>7.2404999999999999</v>
      </c>
      <c r="O13" s="66">
        <f t="shared" si="5"/>
        <v>19</v>
      </c>
      <c r="P13" s="65">
        <f>VLOOKUP($A13,'Return Data'!$B$7:$R$2843,14,0)</f>
        <v>8.1860999999999997</v>
      </c>
      <c r="Q13" s="66">
        <f t="shared" si="6"/>
        <v>13</v>
      </c>
      <c r="R13" s="65">
        <f>VLOOKUP($A13,'Return Data'!$B$7:$R$2843,16,0)</f>
        <v>7.7934999999999999</v>
      </c>
      <c r="S13" s="67">
        <f t="shared" si="7"/>
        <v>18</v>
      </c>
    </row>
    <row r="14" spans="1:19" x14ac:dyDescent="0.3">
      <c r="A14" s="82" t="s">
        <v>1395</v>
      </c>
      <c r="B14" s="64">
        <f>VLOOKUP($A14,'Return Data'!$B$7:$R$2843,3,0)</f>
        <v>44452</v>
      </c>
      <c r="C14" s="65">
        <f>VLOOKUP($A14,'Return Data'!$B$7:$R$2843,4,0)</f>
        <v>39.906999999999996</v>
      </c>
      <c r="D14" s="65">
        <f>VLOOKUP($A14,'Return Data'!$B$7:$R$2843,9,0)</f>
        <v>5.5730000000000004</v>
      </c>
      <c r="E14" s="66">
        <f t="shared" si="0"/>
        <v>23</v>
      </c>
      <c r="F14" s="65">
        <f>VLOOKUP($A14,'Return Data'!$B$7:$R$2843,10,0)</f>
        <v>4.8849</v>
      </c>
      <c r="G14" s="66">
        <f t="shared" si="1"/>
        <v>12</v>
      </c>
      <c r="H14" s="65">
        <f>VLOOKUP($A14,'Return Data'!$B$7:$R$2843,11,0)</f>
        <v>6.4683000000000002</v>
      </c>
      <c r="I14" s="66">
        <f t="shared" si="2"/>
        <v>20</v>
      </c>
      <c r="J14" s="65">
        <f>VLOOKUP($A14,'Return Data'!$B$7:$R$2843,12,0)</f>
        <v>4.2332000000000001</v>
      </c>
      <c r="K14" s="66">
        <f t="shared" si="3"/>
        <v>16</v>
      </c>
      <c r="L14" s="65">
        <f>VLOOKUP($A14,'Return Data'!$B$7:$R$2843,13,0)</f>
        <v>5.8102</v>
      </c>
      <c r="M14" s="66">
        <f t="shared" si="4"/>
        <v>11</v>
      </c>
      <c r="N14" s="65">
        <f>VLOOKUP($A14,'Return Data'!$B$7:$R$2843,17,0)</f>
        <v>7.6468999999999996</v>
      </c>
      <c r="O14" s="66">
        <f t="shared" si="5"/>
        <v>13</v>
      </c>
      <c r="P14" s="65">
        <f>VLOOKUP($A14,'Return Data'!$B$7:$R$2843,14,0)</f>
        <v>8.6675000000000004</v>
      </c>
      <c r="Q14" s="66">
        <f t="shared" si="6"/>
        <v>9</v>
      </c>
      <c r="R14" s="65">
        <f>VLOOKUP($A14,'Return Data'!$B$7:$R$2843,16,0)</f>
        <v>8.5349000000000004</v>
      </c>
      <c r="S14" s="67">
        <f t="shared" si="7"/>
        <v>9</v>
      </c>
    </row>
    <row r="15" spans="1:19" x14ac:dyDescent="0.3">
      <c r="A15" s="82" t="s">
        <v>1405</v>
      </c>
      <c r="B15" s="64">
        <f>VLOOKUP($A15,'Return Data'!$B$7:$R$2843,3,0)</f>
        <v>44452</v>
      </c>
      <c r="C15" s="65">
        <f>VLOOKUP($A15,'Return Data'!$B$7:$R$2843,4,0)</f>
        <v>4344.6279000000004</v>
      </c>
      <c r="D15" s="65">
        <f>VLOOKUP($A15,'Return Data'!$B$7:$R$2843,9,0)</f>
        <v>24.933700000000002</v>
      </c>
      <c r="E15" s="66">
        <f t="shared" si="0"/>
        <v>1</v>
      </c>
      <c r="F15" s="65">
        <f>VLOOKUP($A15,'Return Data'!$B$7:$R$2843,10,0)</f>
        <v>-3.2706</v>
      </c>
      <c r="G15" s="66">
        <f t="shared" si="1"/>
        <v>26</v>
      </c>
      <c r="H15" s="65">
        <f>VLOOKUP($A15,'Return Data'!$B$7:$R$2843,11,0)</f>
        <v>6.7173999999999996</v>
      </c>
      <c r="I15" s="66">
        <f t="shared" si="2"/>
        <v>14</v>
      </c>
      <c r="J15" s="65">
        <f>VLOOKUP($A15,'Return Data'!$B$7:$R$2843,12,0)</f>
        <v>9.8859999999999992</v>
      </c>
      <c r="K15" s="66">
        <f t="shared" si="3"/>
        <v>1</v>
      </c>
      <c r="L15" s="65">
        <f>VLOOKUP($A15,'Return Data'!$B$7:$R$2843,13,0)</f>
        <v>14.2651</v>
      </c>
      <c r="M15" s="66">
        <f t="shared" si="4"/>
        <v>1</v>
      </c>
      <c r="N15" s="65">
        <f>VLOOKUP($A15,'Return Data'!$B$7:$R$2843,17,0)</f>
        <v>0.58609999999999995</v>
      </c>
      <c r="O15" s="66">
        <f t="shared" si="5"/>
        <v>25</v>
      </c>
      <c r="P15" s="65">
        <f>VLOOKUP($A15,'Return Data'!$B$7:$R$2843,14,0)</f>
        <v>3.4146000000000001</v>
      </c>
      <c r="Q15" s="66">
        <f t="shared" si="6"/>
        <v>23</v>
      </c>
      <c r="R15" s="65">
        <f>VLOOKUP($A15,'Return Data'!$B$7:$R$2843,16,0)</f>
        <v>7.5617000000000001</v>
      </c>
      <c r="S15" s="67">
        <f t="shared" si="7"/>
        <v>20</v>
      </c>
    </row>
    <row r="16" spans="1:19" x14ac:dyDescent="0.3">
      <c r="A16" s="82" t="s">
        <v>1407</v>
      </c>
      <c r="B16" s="64">
        <f>VLOOKUP($A16,'Return Data'!$B$7:$R$2843,3,0)</f>
        <v>44452</v>
      </c>
      <c r="C16" s="65">
        <f>VLOOKUP($A16,'Return Data'!$B$7:$R$2843,4,0)</f>
        <v>25.743200000000002</v>
      </c>
      <c r="D16" s="65">
        <f>VLOOKUP($A16,'Return Data'!$B$7:$R$2843,9,0)</f>
        <v>8.0541</v>
      </c>
      <c r="E16" s="66">
        <f t="shared" si="0"/>
        <v>6</v>
      </c>
      <c r="F16" s="65">
        <f>VLOOKUP($A16,'Return Data'!$B$7:$R$2843,10,0)</f>
        <v>5.5458999999999996</v>
      </c>
      <c r="G16" s="66">
        <f t="shared" si="1"/>
        <v>4</v>
      </c>
      <c r="H16" s="65">
        <f>VLOOKUP($A16,'Return Data'!$B$7:$R$2843,11,0)</f>
        <v>7.5780000000000003</v>
      </c>
      <c r="I16" s="66">
        <f t="shared" si="2"/>
        <v>5</v>
      </c>
      <c r="J16" s="65">
        <f>VLOOKUP($A16,'Return Data'!$B$7:$R$2843,12,0)</f>
        <v>5.0667</v>
      </c>
      <c r="K16" s="66">
        <f t="shared" si="3"/>
        <v>6</v>
      </c>
      <c r="L16" s="65">
        <f>VLOOKUP($A16,'Return Data'!$B$7:$R$2843,13,0)</f>
        <v>6.4974999999999996</v>
      </c>
      <c r="M16" s="66">
        <f t="shared" si="4"/>
        <v>5</v>
      </c>
      <c r="N16" s="65">
        <f>VLOOKUP($A16,'Return Data'!$B$7:$R$2843,17,0)</f>
        <v>8.6504999999999992</v>
      </c>
      <c r="O16" s="66">
        <f t="shared" si="5"/>
        <v>4</v>
      </c>
      <c r="P16" s="65">
        <f>VLOOKUP($A16,'Return Data'!$B$7:$R$2843,14,0)</f>
        <v>9.2035</v>
      </c>
      <c r="Q16" s="66">
        <f t="shared" si="6"/>
        <v>6</v>
      </c>
      <c r="R16" s="65">
        <f>VLOOKUP($A16,'Return Data'!$B$7:$R$2843,16,0)</f>
        <v>8.7065000000000001</v>
      </c>
      <c r="S16" s="67">
        <f t="shared" si="7"/>
        <v>6</v>
      </c>
    </row>
    <row r="17" spans="1:19" x14ac:dyDescent="0.3">
      <c r="A17" s="82" t="s">
        <v>1409</v>
      </c>
      <c r="B17" s="64">
        <f>VLOOKUP($A17,'Return Data'!$B$7:$R$2843,3,0)</f>
        <v>44452</v>
      </c>
      <c r="C17" s="65">
        <f>VLOOKUP($A17,'Return Data'!$B$7:$R$2843,4,0)</f>
        <v>34.4831</v>
      </c>
      <c r="D17" s="65">
        <f>VLOOKUP($A17,'Return Data'!$B$7:$R$2843,9,0)</f>
        <v>6.4233000000000002</v>
      </c>
      <c r="E17" s="66">
        <f t="shared" si="0"/>
        <v>12</v>
      </c>
      <c r="F17" s="65">
        <f>VLOOKUP($A17,'Return Data'!$B$7:$R$2843,10,0)</f>
        <v>4.7069999999999999</v>
      </c>
      <c r="G17" s="66">
        <f t="shared" si="1"/>
        <v>17</v>
      </c>
      <c r="H17" s="65">
        <f>VLOOKUP($A17,'Return Data'!$B$7:$R$2843,11,0)</f>
        <v>6.9637000000000002</v>
      </c>
      <c r="I17" s="66">
        <f t="shared" si="2"/>
        <v>10</v>
      </c>
      <c r="J17" s="65">
        <f>VLOOKUP($A17,'Return Data'!$B$7:$R$2843,12,0)</f>
        <v>4.7474999999999996</v>
      </c>
      <c r="K17" s="66">
        <f t="shared" si="3"/>
        <v>9</v>
      </c>
      <c r="L17" s="65">
        <f>VLOOKUP($A17,'Return Data'!$B$7:$R$2843,13,0)</f>
        <v>6.0068999999999999</v>
      </c>
      <c r="M17" s="66">
        <f t="shared" si="4"/>
        <v>10</v>
      </c>
      <c r="N17" s="65">
        <f>VLOOKUP($A17,'Return Data'!$B$7:$R$2843,17,0)</f>
        <v>6.1035000000000004</v>
      </c>
      <c r="O17" s="66">
        <f t="shared" si="5"/>
        <v>22</v>
      </c>
      <c r="P17" s="65">
        <f>VLOOKUP($A17,'Return Data'!$B$7:$R$2843,14,0)</f>
        <v>4.3569000000000004</v>
      </c>
      <c r="Q17" s="66">
        <f t="shared" si="6"/>
        <v>20</v>
      </c>
      <c r="R17" s="65">
        <f>VLOOKUP($A17,'Return Data'!$B$7:$R$2843,16,0)</f>
        <v>6.9272</v>
      </c>
      <c r="S17" s="67">
        <f t="shared" si="7"/>
        <v>25</v>
      </c>
    </row>
    <row r="18" spans="1:19" x14ac:dyDescent="0.3">
      <c r="A18" s="82" t="s">
        <v>1411</v>
      </c>
      <c r="B18" s="64">
        <f>VLOOKUP($A18,'Return Data'!$B$7:$R$2843,3,0)</f>
        <v>44452</v>
      </c>
      <c r="C18" s="65">
        <f>VLOOKUP($A18,'Return Data'!$B$7:$R$2843,4,0)</f>
        <v>50.103900000000003</v>
      </c>
      <c r="D18" s="65">
        <f>VLOOKUP($A18,'Return Data'!$B$7:$R$2843,9,0)</f>
        <v>9.0505999999999993</v>
      </c>
      <c r="E18" s="66">
        <f t="shared" si="0"/>
        <v>3</v>
      </c>
      <c r="F18" s="65">
        <f>VLOOKUP($A18,'Return Data'!$B$7:$R$2843,10,0)</f>
        <v>5.2914000000000003</v>
      </c>
      <c r="G18" s="66">
        <f t="shared" si="1"/>
        <v>5</v>
      </c>
      <c r="H18" s="65">
        <f>VLOOKUP($A18,'Return Data'!$B$7:$R$2843,11,0)</f>
        <v>7.3216000000000001</v>
      </c>
      <c r="I18" s="66">
        <f t="shared" si="2"/>
        <v>6</v>
      </c>
      <c r="J18" s="65">
        <f>VLOOKUP($A18,'Return Data'!$B$7:$R$2843,12,0)</f>
        <v>5.2790999999999997</v>
      </c>
      <c r="K18" s="66">
        <f t="shared" si="3"/>
        <v>4</v>
      </c>
      <c r="L18" s="65">
        <f>VLOOKUP($A18,'Return Data'!$B$7:$R$2843,13,0)</f>
        <v>6.7481</v>
      </c>
      <c r="M18" s="66">
        <f t="shared" si="4"/>
        <v>3</v>
      </c>
      <c r="N18" s="65">
        <f>VLOOKUP($A18,'Return Data'!$B$7:$R$2843,17,0)</f>
        <v>8.8231999999999999</v>
      </c>
      <c r="O18" s="66">
        <f t="shared" si="5"/>
        <v>2</v>
      </c>
      <c r="P18" s="65">
        <f>VLOOKUP($A18,'Return Data'!$B$7:$R$2843,14,0)</f>
        <v>9.4748999999999999</v>
      </c>
      <c r="Q18" s="66">
        <f t="shared" si="6"/>
        <v>1</v>
      </c>
      <c r="R18" s="65">
        <f>VLOOKUP($A18,'Return Data'!$B$7:$R$2843,16,0)</f>
        <v>9.1209000000000007</v>
      </c>
      <c r="S18" s="67">
        <f t="shared" si="7"/>
        <v>2</v>
      </c>
    </row>
    <row r="19" spans="1:19" x14ac:dyDescent="0.3">
      <c r="A19" s="82" t="s">
        <v>1413</v>
      </c>
      <c r="B19" s="64">
        <f>VLOOKUP($A19,'Return Data'!$B$7:$R$2843,3,0)</f>
        <v>44452</v>
      </c>
      <c r="C19" s="65">
        <f>VLOOKUP($A19,'Return Data'!$B$7:$R$2843,4,0)</f>
        <v>21.974799999999998</v>
      </c>
      <c r="D19" s="65">
        <f>VLOOKUP($A19,'Return Data'!$B$7:$R$2843,9,0)</f>
        <v>9.1633999999999993</v>
      </c>
      <c r="E19" s="66">
        <f t="shared" si="0"/>
        <v>2</v>
      </c>
      <c r="F19" s="65">
        <f>VLOOKUP($A19,'Return Data'!$B$7:$R$2843,10,0)</f>
        <v>5.1294000000000004</v>
      </c>
      <c r="G19" s="66">
        <f t="shared" si="1"/>
        <v>10</v>
      </c>
      <c r="H19" s="65">
        <f>VLOOKUP($A19,'Return Data'!$B$7:$R$2843,11,0)</f>
        <v>7.6466000000000003</v>
      </c>
      <c r="I19" s="66">
        <f t="shared" si="2"/>
        <v>2</v>
      </c>
      <c r="J19" s="65">
        <f>VLOOKUP($A19,'Return Data'!$B$7:$R$2843,12,0)</f>
        <v>4.6943999999999999</v>
      </c>
      <c r="K19" s="66">
        <f t="shared" si="3"/>
        <v>11</v>
      </c>
      <c r="L19" s="65">
        <f>VLOOKUP($A19,'Return Data'!$B$7:$R$2843,13,0)</f>
        <v>5.5628000000000002</v>
      </c>
      <c r="M19" s="66">
        <f t="shared" si="4"/>
        <v>16</v>
      </c>
      <c r="N19" s="65">
        <f>VLOOKUP($A19,'Return Data'!$B$7:$R$2843,17,0)</f>
        <v>6.4828000000000001</v>
      </c>
      <c r="O19" s="66">
        <f t="shared" si="5"/>
        <v>21</v>
      </c>
      <c r="P19" s="65">
        <f>VLOOKUP($A19,'Return Data'!$B$7:$R$2843,14,0)</f>
        <v>5.7762000000000002</v>
      </c>
      <c r="Q19" s="66">
        <f t="shared" si="6"/>
        <v>17</v>
      </c>
      <c r="R19" s="65">
        <f>VLOOKUP($A19,'Return Data'!$B$7:$R$2843,16,0)</f>
        <v>7.4595000000000002</v>
      </c>
      <c r="S19" s="67">
        <f t="shared" si="7"/>
        <v>21</v>
      </c>
    </row>
    <row r="20" spans="1:19" x14ac:dyDescent="0.3">
      <c r="A20" s="82" t="s">
        <v>1414</v>
      </c>
      <c r="B20" s="64">
        <f>VLOOKUP($A20,'Return Data'!$B$7:$R$2843,3,0)</f>
        <v>44452</v>
      </c>
      <c r="C20" s="65">
        <f>VLOOKUP($A20,'Return Data'!$B$7:$R$2843,4,0)</f>
        <v>48.096200000000003</v>
      </c>
      <c r="D20" s="65">
        <f>VLOOKUP($A20,'Return Data'!$B$7:$R$2843,9,0)</f>
        <v>6.3574999999999999</v>
      </c>
      <c r="E20" s="66">
        <f t="shared" si="0"/>
        <v>14</v>
      </c>
      <c r="F20" s="65">
        <f>VLOOKUP($A20,'Return Data'!$B$7:$R$2843,10,0)</f>
        <v>4.7141000000000002</v>
      </c>
      <c r="G20" s="66">
        <f t="shared" si="1"/>
        <v>16</v>
      </c>
      <c r="H20" s="65">
        <f>VLOOKUP($A20,'Return Data'!$B$7:$R$2843,11,0)</f>
        <v>6.6479999999999997</v>
      </c>
      <c r="I20" s="66">
        <f t="shared" si="2"/>
        <v>18</v>
      </c>
      <c r="J20" s="65">
        <f>VLOOKUP($A20,'Return Data'!$B$7:$R$2843,12,0)</f>
        <v>4.2458</v>
      </c>
      <c r="K20" s="66">
        <f t="shared" si="3"/>
        <v>15</v>
      </c>
      <c r="L20" s="65">
        <f>VLOOKUP($A20,'Return Data'!$B$7:$R$2843,13,0)</f>
        <v>5.3807999999999998</v>
      </c>
      <c r="M20" s="66">
        <f t="shared" si="4"/>
        <v>20</v>
      </c>
      <c r="N20" s="65">
        <f>VLOOKUP($A20,'Return Data'!$B$7:$R$2843,17,0)</f>
        <v>7.7428999999999997</v>
      </c>
      <c r="O20" s="66">
        <f t="shared" si="5"/>
        <v>11</v>
      </c>
      <c r="P20" s="65">
        <f>VLOOKUP($A20,'Return Data'!$B$7:$R$2843,14,0)</f>
        <v>8.9557000000000002</v>
      </c>
      <c r="Q20" s="66">
        <f t="shared" si="6"/>
        <v>7</v>
      </c>
      <c r="R20" s="65">
        <f>VLOOKUP($A20,'Return Data'!$B$7:$R$2843,16,0)</f>
        <v>8.5386000000000006</v>
      </c>
      <c r="S20" s="67">
        <f t="shared" si="7"/>
        <v>8</v>
      </c>
    </row>
    <row r="21" spans="1:19" x14ac:dyDescent="0.3">
      <c r="A21" s="82" t="s">
        <v>1417</v>
      </c>
      <c r="B21" s="64">
        <f>VLOOKUP($A21,'Return Data'!$B$7:$R$2843,3,0)</f>
        <v>44452</v>
      </c>
      <c r="C21" s="65">
        <f>VLOOKUP($A21,'Return Data'!$B$7:$R$2843,4,0)</f>
        <v>1899.2671</v>
      </c>
      <c r="D21" s="65">
        <f>VLOOKUP($A21,'Return Data'!$B$7:$R$2843,9,0)</f>
        <v>8.5074000000000005</v>
      </c>
      <c r="E21" s="66">
        <f t="shared" si="0"/>
        <v>5</v>
      </c>
      <c r="F21" s="65">
        <f>VLOOKUP($A21,'Return Data'!$B$7:$R$2843,10,0)</f>
        <v>5.1841999999999997</v>
      </c>
      <c r="G21" s="66">
        <f t="shared" si="1"/>
        <v>8</v>
      </c>
      <c r="H21" s="65">
        <f>VLOOKUP($A21,'Return Data'!$B$7:$R$2843,11,0)</f>
        <v>6.1304999999999996</v>
      </c>
      <c r="I21" s="66">
        <f t="shared" si="2"/>
        <v>23</v>
      </c>
      <c r="J21" s="65">
        <f>VLOOKUP($A21,'Return Data'!$B$7:$R$2843,12,0)</f>
        <v>4.1586999999999996</v>
      </c>
      <c r="K21" s="66">
        <f t="shared" si="3"/>
        <v>17</v>
      </c>
      <c r="L21" s="65">
        <f>VLOOKUP($A21,'Return Data'!$B$7:$R$2843,13,0)</f>
        <v>5.7868000000000004</v>
      </c>
      <c r="M21" s="66">
        <f t="shared" si="4"/>
        <v>12</v>
      </c>
      <c r="N21" s="65">
        <f>VLOOKUP($A21,'Return Data'!$B$7:$R$2843,17,0)</f>
        <v>5.3798000000000004</v>
      </c>
      <c r="O21" s="66">
        <f t="shared" si="5"/>
        <v>23</v>
      </c>
      <c r="P21" s="65">
        <f>VLOOKUP($A21,'Return Data'!$B$7:$R$2843,14,0)</f>
        <v>6.6737000000000002</v>
      </c>
      <c r="Q21" s="66">
        <f t="shared" si="6"/>
        <v>16</v>
      </c>
      <c r="R21" s="65">
        <f>VLOOKUP($A21,'Return Data'!$B$7:$R$2843,16,0)</f>
        <v>8.3178000000000001</v>
      </c>
      <c r="S21" s="67">
        <f t="shared" si="7"/>
        <v>13</v>
      </c>
    </row>
    <row r="22" spans="1:19" x14ac:dyDescent="0.3">
      <c r="A22" s="82" t="s">
        <v>1419</v>
      </c>
      <c r="B22" s="64">
        <f>VLOOKUP($A22,'Return Data'!$B$7:$R$2843,3,0)</f>
        <v>44452</v>
      </c>
      <c r="C22" s="65">
        <f>VLOOKUP($A22,'Return Data'!$B$7:$R$2843,4,0)</f>
        <v>3113.6752999999999</v>
      </c>
      <c r="D22" s="65">
        <f>VLOOKUP($A22,'Return Data'!$B$7:$R$2843,9,0)</f>
        <v>6.2012</v>
      </c>
      <c r="E22" s="66">
        <f t="shared" si="0"/>
        <v>18</v>
      </c>
      <c r="F22" s="65">
        <f>VLOOKUP($A22,'Return Data'!$B$7:$R$2843,10,0)</f>
        <v>4.7972000000000001</v>
      </c>
      <c r="G22" s="66">
        <f t="shared" si="1"/>
        <v>15</v>
      </c>
      <c r="H22" s="65">
        <f>VLOOKUP($A22,'Return Data'!$B$7:$R$2843,11,0)</f>
        <v>6.7390999999999996</v>
      </c>
      <c r="I22" s="66">
        <f t="shared" si="2"/>
        <v>13</v>
      </c>
      <c r="J22" s="65">
        <f>VLOOKUP($A22,'Return Data'!$B$7:$R$2843,12,0)</f>
        <v>4.1425999999999998</v>
      </c>
      <c r="K22" s="66">
        <f t="shared" si="3"/>
        <v>19</v>
      </c>
      <c r="L22" s="65">
        <f>VLOOKUP($A22,'Return Data'!$B$7:$R$2843,13,0)</f>
        <v>5.5374999999999996</v>
      </c>
      <c r="M22" s="66">
        <f t="shared" si="4"/>
        <v>18</v>
      </c>
      <c r="N22" s="65">
        <f>VLOOKUP($A22,'Return Data'!$B$7:$R$2843,17,0)</f>
        <v>7.7008000000000001</v>
      </c>
      <c r="O22" s="66">
        <f t="shared" si="5"/>
        <v>12</v>
      </c>
      <c r="P22" s="65">
        <f>VLOOKUP($A22,'Return Data'!$B$7:$R$2843,14,0)</f>
        <v>8.7514000000000003</v>
      </c>
      <c r="Q22" s="66">
        <f t="shared" si="6"/>
        <v>8</v>
      </c>
      <c r="R22" s="65">
        <f>VLOOKUP($A22,'Return Data'!$B$7:$R$2843,16,0)</f>
        <v>8.2461000000000002</v>
      </c>
      <c r="S22" s="67">
        <f t="shared" si="7"/>
        <v>14</v>
      </c>
    </row>
    <row r="23" spans="1:19" x14ac:dyDescent="0.3">
      <c r="A23" s="82" t="s">
        <v>1423</v>
      </c>
      <c r="B23" s="64">
        <f>VLOOKUP($A23,'Return Data'!$B$7:$R$2843,3,0)</f>
        <v>44452</v>
      </c>
      <c r="C23" s="65">
        <f>VLOOKUP($A23,'Return Data'!$B$7:$R$2843,4,0)</f>
        <v>44.851300000000002</v>
      </c>
      <c r="D23" s="65">
        <f>VLOOKUP($A23,'Return Data'!$B$7:$R$2843,9,0)</f>
        <v>8.7246000000000006</v>
      </c>
      <c r="E23" s="66">
        <f t="shared" si="0"/>
        <v>4</v>
      </c>
      <c r="F23" s="65">
        <f>VLOOKUP($A23,'Return Data'!$B$7:$R$2843,10,0)</f>
        <v>5.9615999999999998</v>
      </c>
      <c r="G23" s="66">
        <f t="shared" si="1"/>
        <v>2</v>
      </c>
      <c r="H23" s="65">
        <f>VLOOKUP($A23,'Return Data'!$B$7:$R$2843,11,0)</f>
        <v>7.6298000000000004</v>
      </c>
      <c r="I23" s="66">
        <f t="shared" si="2"/>
        <v>4</v>
      </c>
      <c r="J23" s="65">
        <f>VLOOKUP($A23,'Return Data'!$B$7:$R$2843,12,0)</f>
        <v>4.6967999999999996</v>
      </c>
      <c r="K23" s="66">
        <f t="shared" si="3"/>
        <v>10</v>
      </c>
      <c r="L23" s="65">
        <f>VLOOKUP($A23,'Return Data'!$B$7:$R$2843,13,0)</f>
        <v>6.1483999999999996</v>
      </c>
      <c r="M23" s="66">
        <f t="shared" si="4"/>
        <v>7</v>
      </c>
      <c r="N23" s="65">
        <f>VLOOKUP($A23,'Return Data'!$B$7:$R$2843,17,0)</f>
        <v>8.2234999999999996</v>
      </c>
      <c r="O23" s="66">
        <f t="shared" si="5"/>
        <v>9</v>
      </c>
      <c r="P23" s="65">
        <f>VLOOKUP($A23,'Return Data'!$B$7:$R$2843,14,0)</f>
        <v>9.2477</v>
      </c>
      <c r="Q23" s="66">
        <f t="shared" si="6"/>
        <v>3</v>
      </c>
      <c r="R23" s="65">
        <f>VLOOKUP($A23,'Return Data'!$B$7:$R$2843,16,0)</f>
        <v>8.7303999999999995</v>
      </c>
      <c r="S23" s="67">
        <f t="shared" si="7"/>
        <v>5</v>
      </c>
    </row>
    <row r="24" spans="1:19" x14ac:dyDescent="0.3">
      <c r="A24" s="82" t="s">
        <v>1424</v>
      </c>
      <c r="B24" s="64">
        <f>VLOOKUP($A24,'Return Data'!$B$7:$R$2843,3,0)</f>
        <v>44452</v>
      </c>
      <c r="C24" s="65">
        <f>VLOOKUP($A24,'Return Data'!$B$7:$R$2843,4,0)</f>
        <v>22.2455</v>
      </c>
      <c r="D24" s="65">
        <f>VLOOKUP($A24,'Return Data'!$B$7:$R$2843,9,0)</f>
        <v>5.9206000000000003</v>
      </c>
      <c r="E24" s="66">
        <f t="shared" si="0"/>
        <v>20</v>
      </c>
      <c r="F24" s="65">
        <f>VLOOKUP($A24,'Return Data'!$B$7:$R$2843,10,0)</f>
        <v>4.5919999999999996</v>
      </c>
      <c r="G24" s="66">
        <f t="shared" si="1"/>
        <v>19</v>
      </c>
      <c r="H24" s="65">
        <f>VLOOKUP($A24,'Return Data'!$B$7:$R$2843,11,0)</f>
        <v>6.7016999999999998</v>
      </c>
      <c r="I24" s="66">
        <f t="shared" si="2"/>
        <v>15</v>
      </c>
      <c r="J24" s="65">
        <f>VLOOKUP($A24,'Return Data'!$B$7:$R$2843,12,0)</f>
        <v>4.1048</v>
      </c>
      <c r="K24" s="66">
        <f t="shared" si="3"/>
        <v>21</v>
      </c>
      <c r="L24" s="65">
        <f>VLOOKUP($A24,'Return Data'!$B$7:$R$2843,13,0)</f>
        <v>5.5606</v>
      </c>
      <c r="M24" s="66">
        <f t="shared" si="4"/>
        <v>17</v>
      </c>
      <c r="N24" s="65">
        <f>VLOOKUP($A24,'Return Data'!$B$7:$R$2843,17,0)</f>
        <v>7.6022999999999996</v>
      </c>
      <c r="O24" s="66">
        <f t="shared" si="5"/>
        <v>14</v>
      </c>
      <c r="P24" s="65">
        <f>VLOOKUP($A24,'Return Data'!$B$7:$R$2843,14,0)</f>
        <v>8.6226000000000003</v>
      </c>
      <c r="Q24" s="66">
        <f t="shared" si="6"/>
        <v>11</v>
      </c>
      <c r="R24" s="65">
        <f>VLOOKUP($A24,'Return Data'!$B$7:$R$2843,16,0)</f>
        <v>8.4161000000000001</v>
      </c>
      <c r="S24" s="67">
        <f t="shared" si="7"/>
        <v>11</v>
      </c>
    </row>
    <row r="25" spans="1:19" x14ac:dyDescent="0.3">
      <c r="A25" s="82" t="s">
        <v>1426</v>
      </c>
      <c r="B25" s="64">
        <f>VLOOKUP($A25,'Return Data'!$B$7:$R$2843,3,0)</f>
        <v>44452</v>
      </c>
      <c r="C25" s="65">
        <f>VLOOKUP($A25,'Return Data'!$B$7:$R$2843,4,0)</f>
        <v>12.2921</v>
      </c>
      <c r="D25" s="65">
        <f>VLOOKUP($A25,'Return Data'!$B$7:$R$2843,9,0)</f>
        <v>6.2496</v>
      </c>
      <c r="E25" s="66">
        <f t="shared" si="0"/>
        <v>17</v>
      </c>
      <c r="F25" s="65">
        <f>VLOOKUP($A25,'Return Data'!$B$7:$R$2843,10,0)</f>
        <v>4.5800999999999998</v>
      </c>
      <c r="G25" s="66">
        <f t="shared" si="1"/>
        <v>20</v>
      </c>
      <c r="H25" s="65">
        <f>VLOOKUP($A25,'Return Data'!$B$7:$R$2843,11,0)</f>
        <v>6.1452999999999998</v>
      </c>
      <c r="I25" s="66">
        <f t="shared" si="2"/>
        <v>22</v>
      </c>
      <c r="J25" s="65">
        <f>VLOOKUP($A25,'Return Data'!$B$7:$R$2843,12,0)</f>
        <v>3.8519999999999999</v>
      </c>
      <c r="K25" s="66">
        <f t="shared" si="3"/>
        <v>25</v>
      </c>
      <c r="L25" s="65">
        <f>VLOOKUP($A25,'Return Data'!$B$7:$R$2843,13,0)</f>
        <v>5.2102000000000004</v>
      </c>
      <c r="M25" s="66">
        <f t="shared" si="4"/>
        <v>24</v>
      </c>
      <c r="N25" s="65"/>
      <c r="O25" s="66"/>
      <c r="P25" s="65"/>
      <c r="Q25" s="66"/>
      <c r="R25" s="65">
        <f>VLOOKUP($A25,'Return Data'!$B$7:$R$2843,16,0)</f>
        <v>8.2068999999999992</v>
      </c>
      <c r="S25" s="67">
        <f t="shared" si="7"/>
        <v>15</v>
      </c>
    </row>
    <row r="26" spans="1:19" x14ac:dyDescent="0.3">
      <c r="A26" s="82" t="s">
        <v>1429</v>
      </c>
      <c r="B26" s="64">
        <f>VLOOKUP($A26,'Return Data'!$B$7:$R$2843,3,0)</f>
        <v>44452</v>
      </c>
      <c r="C26" s="65">
        <f>VLOOKUP($A26,'Return Data'!$B$7:$R$2843,4,0)</f>
        <v>13.0671</v>
      </c>
      <c r="D26" s="65">
        <f>VLOOKUP($A26,'Return Data'!$B$7:$R$2843,9,0)</f>
        <v>6.56</v>
      </c>
      <c r="E26" s="66">
        <f t="shared" si="0"/>
        <v>11</v>
      </c>
      <c r="F26" s="65">
        <f>VLOOKUP($A26,'Return Data'!$B$7:$R$2843,10,0)</f>
        <v>5.2098000000000004</v>
      </c>
      <c r="G26" s="66">
        <f t="shared" si="1"/>
        <v>6</v>
      </c>
      <c r="H26" s="65">
        <f>VLOOKUP($A26,'Return Data'!$B$7:$R$2843,11,0)</f>
        <v>7.0529999999999999</v>
      </c>
      <c r="I26" s="66">
        <f t="shared" si="2"/>
        <v>9</v>
      </c>
      <c r="J26" s="65">
        <f>VLOOKUP($A26,'Return Data'!$B$7:$R$2843,12,0)</f>
        <v>4.6169000000000002</v>
      </c>
      <c r="K26" s="66">
        <f t="shared" si="3"/>
        <v>12</v>
      </c>
      <c r="L26" s="65">
        <f>VLOOKUP($A26,'Return Data'!$B$7:$R$2843,13,0)</f>
        <v>5.7195</v>
      </c>
      <c r="M26" s="66">
        <f t="shared" si="4"/>
        <v>13</v>
      </c>
      <c r="N26" s="65">
        <f>VLOOKUP($A26,'Return Data'!$B$7:$R$2843,17,0)</f>
        <v>7.4480000000000004</v>
      </c>
      <c r="O26" s="66">
        <f t="shared" ref="O26:O33" si="8">RANK(N26,N$8:N$33,0)</f>
        <v>17</v>
      </c>
      <c r="P26" s="65"/>
      <c r="Q26" s="66"/>
      <c r="R26" s="65">
        <f>VLOOKUP($A26,'Return Data'!$B$7:$R$2843,16,0)</f>
        <v>7.9461000000000004</v>
      </c>
      <c r="S26" s="67">
        <f t="shared" si="7"/>
        <v>17</v>
      </c>
    </row>
    <row r="27" spans="1:19" x14ac:dyDescent="0.3">
      <c r="A27" s="82" t="s">
        <v>1431</v>
      </c>
      <c r="B27" s="64">
        <f>VLOOKUP($A27,'Return Data'!$B$7:$R$2843,3,0)</f>
        <v>44452</v>
      </c>
      <c r="C27" s="65">
        <f>VLOOKUP($A27,'Return Data'!$B$7:$R$2843,4,0)</f>
        <v>44.540900000000001</v>
      </c>
      <c r="D27" s="65">
        <f>VLOOKUP($A27,'Return Data'!$B$7:$R$2843,9,0)</f>
        <v>7.7912999999999997</v>
      </c>
      <c r="E27" s="66">
        <f t="shared" si="0"/>
        <v>7</v>
      </c>
      <c r="F27" s="65">
        <f>VLOOKUP($A27,'Return Data'!$B$7:$R$2843,10,0)</f>
        <v>5.9741999999999997</v>
      </c>
      <c r="G27" s="66">
        <f t="shared" si="1"/>
        <v>1</v>
      </c>
      <c r="H27" s="65">
        <f>VLOOKUP($A27,'Return Data'!$B$7:$R$2843,11,0)</f>
        <v>8.3350000000000009</v>
      </c>
      <c r="I27" s="66">
        <f t="shared" si="2"/>
        <v>1</v>
      </c>
      <c r="J27" s="65">
        <f>VLOOKUP($A27,'Return Data'!$B$7:$R$2843,12,0)</f>
        <v>6.0632999999999999</v>
      </c>
      <c r="K27" s="66">
        <f t="shared" si="3"/>
        <v>2</v>
      </c>
      <c r="L27" s="65">
        <f>VLOOKUP($A27,'Return Data'!$B$7:$R$2843,13,0)</f>
        <v>7.3160999999999996</v>
      </c>
      <c r="M27" s="66">
        <f t="shared" si="4"/>
        <v>2</v>
      </c>
      <c r="N27" s="65">
        <f>VLOOKUP($A27,'Return Data'!$B$7:$R$2843,17,0)</f>
        <v>8.5350000000000001</v>
      </c>
      <c r="O27" s="66">
        <f t="shared" si="8"/>
        <v>5</v>
      </c>
      <c r="P27" s="65">
        <f>VLOOKUP($A27,'Return Data'!$B$7:$R$2843,14,0)</f>
        <v>9.2475000000000005</v>
      </c>
      <c r="Q27" s="66">
        <f t="shared" ref="Q27:Q33" si="9">RANK(P27,P$8:P$33,0)</f>
        <v>4</v>
      </c>
      <c r="R27" s="65">
        <f>VLOOKUP($A27,'Return Data'!$B$7:$R$2843,16,0)</f>
        <v>8.7767999999999997</v>
      </c>
      <c r="S27" s="67">
        <f t="shared" si="7"/>
        <v>4</v>
      </c>
    </row>
    <row r="28" spans="1:19" x14ac:dyDescent="0.3">
      <c r="A28" s="82" t="s">
        <v>1433</v>
      </c>
      <c r="B28" s="64">
        <f>VLOOKUP($A28,'Return Data'!$B$7:$R$2843,3,0)</f>
        <v>44452</v>
      </c>
      <c r="C28" s="65">
        <f>VLOOKUP($A28,'Return Data'!$B$7:$R$2843,4,0)</f>
        <v>38.985799999999998</v>
      </c>
      <c r="D28" s="65">
        <f>VLOOKUP($A28,'Return Data'!$B$7:$R$2843,9,0)</f>
        <v>6.1384999999999996</v>
      </c>
      <c r="E28" s="66">
        <f t="shared" si="0"/>
        <v>19</v>
      </c>
      <c r="F28" s="65">
        <f>VLOOKUP($A28,'Return Data'!$B$7:$R$2843,10,0)</f>
        <v>4.5210999999999997</v>
      </c>
      <c r="G28" s="66">
        <f t="shared" si="1"/>
        <v>21</v>
      </c>
      <c r="H28" s="65">
        <f>VLOOKUP($A28,'Return Data'!$B$7:$R$2843,11,0)</f>
        <v>6.6630000000000003</v>
      </c>
      <c r="I28" s="66">
        <f t="shared" si="2"/>
        <v>17</v>
      </c>
      <c r="J28" s="65">
        <f>VLOOKUP($A28,'Return Data'!$B$7:$R$2843,12,0)</f>
        <v>4.4564000000000004</v>
      </c>
      <c r="K28" s="66">
        <f t="shared" si="3"/>
        <v>14</v>
      </c>
      <c r="L28" s="65">
        <f>VLOOKUP($A28,'Return Data'!$B$7:$R$2843,13,0)</f>
        <v>5.3113999999999999</v>
      </c>
      <c r="M28" s="66">
        <f t="shared" si="4"/>
        <v>23</v>
      </c>
      <c r="N28" s="65">
        <f>VLOOKUP($A28,'Return Data'!$B$7:$R$2843,17,0)</f>
        <v>20.038900000000002</v>
      </c>
      <c r="O28" s="66">
        <f t="shared" si="8"/>
        <v>1</v>
      </c>
      <c r="P28" s="65">
        <f>VLOOKUP($A28,'Return Data'!$B$7:$R$2843,14,0)</f>
        <v>4.7625000000000002</v>
      </c>
      <c r="Q28" s="66">
        <f t="shared" si="9"/>
        <v>19</v>
      </c>
      <c r="R28" s="65">
        <f>VLOOKUP($A28,'Return Data'!$B$7:$R$2843,16,0)</f>
        <v>7.6238999999999999</v>
      </c>
      <c r="S28" s="67">
        <f t="shared" si="7"/>
        <v>19</v>
      </c>
    </row>
    <row r="29" spans="1:19" x14ac:dyDescent="0.3">
      <c r="A29" s="82" t="s">
        <v>1435</v>
      </c>
      <c r="B29" s="64">
        <f>VLOOKUP($A29,'Return Data'!$B$7:$R$2843,3,0)</f>
        <v>44452</v>
      </c>
      <c r="C29" s="65">
        <f>VLOOKUP($A29,'Return Data'!$B$7:$R$2843,4,0)</f>
        <v>37.359499999999997</v>
      </c>
      <c r="D29" s="65">
        <f>VLOOKUP($A29,'Return Data'!$B$7:$R$2843,9,0)</f>
        <v>7.6223000000000001</v>
      </c>
      <c r="E29" s="66">
        <f t="shared" si="0"/>
        <v>8</v>
      </c>
      <c r="F29" s="65">
        <f>VLOOKUP($A29,'Return Data'!$B$7:$R$2843,10,0)</f>
        <v>4.4755000000000003</v>
      </c>
      <c r="G29" s="66">
        <f t="shared" si="1"/>
        <v>22</v>
      </c>
      <c r="H29" s="65">
        <f>VLOOKUP($A29,'Return Data'!$B$7:$R$2843,11,0)</f>
        <v>7.3159999999999998</v>
      </c>
      <c r="I29" s="66">
        <f t="shared" si="2"/>
        <v>7</v>
      </c>
      <c r="J29" s="65">
        <f>VLOOKUP($A29,'Return Data'!$B$7:$R$2843,12,0)</f>
        <v>3.9308000000000001</v>
      </c>
      <c r="K29" s="66">
        <f t="shared" si="3"/>
        <v>24</v>
      </c>
      <c r="L29" s="65">
        <f>VLOOKUP($A29,'Return Data'!$B$7:$R$2843,13,0)</f>
        <v>5.3627000000000002</v>
      </c>
      <c r="M29" s="66">
        <f t="shared" si="4"/>
        <v>21</v>
      </c>
      <c r="N29" s="65">
        <f>VLOOKUP($A29,'Return Data'!$B$7:$R$2843,17,0)</f>
        <v>7.57</v>
      </c>
      <c r="O29" s="66">
        <f t="shared" si="8"/>
        <v>16</v>
      </c>
      <c r="P29" s="65">
        <f>VLOOKUP($A29,'Return Data'!$B$7:$R$2843,14,0)</f>
        <v>4.9497999999999998</v>
      </c>
      <c r="Q29" s="66">
        <f t="shared" si="9"/>
        <v>18</v>
      </c>
      <c r="R29" s="65">
        <f>VLOOKUP($A29,'Return Data'!$B$7:$R$2843,16,0)</f>
        <v>7.3116000000000003</v>
      </c>
      <c r="S29" s="67">
        <f t="shared" si="7"/>
        <v>22</v>
      </c>
    </row>
    <row r="30" spans="1:19" x14ac:dyDescent="0.3">
      <c r="A30" s="82" t="s">
        <v>1436</v>
      </c>
      <c r="B30" s="64">
        <f>VLOOKUP($A30,'Return Data'!$B$7:$R$2843,3,0)</f>
        <v>44452</v>
      </c>
      <c r="C30" s="65">
        <f>VLOOKUP($A30,'Return Data'!$B$7:$R$2843,4,0)</f>
        <v>26.7484</v>
      </c>
      <c r="D30" s="65">
        <f>VLOOKUP($A30,'Return Data'!$B$7:$R$2843,9,0)</f>
        <v>6.2794999999999996</v>
      </c>
      <c r="E30" s="66">
        <f t="shared" si="0"/>
        <v>15</v>
      </c>
      <c r="F30" s="65">
        <f>VLOOKUP($A30,'Return Data'!$B$7:$R$2843,10,0)</f>
        <v>4.9410999999999996</v>
      </c>
      <c r="G30" s="66">
        <f t="shared" si="1"/>
        <v>11</v>
      </c>
      <c r="H30" s="65">
        <f>VLOOKUP($A30,'Return Data'!$B$7:$R$2843,11,0)</f>
        <v>6.3551000000000002</v>
      </c>
      <c r="I30" s="66">
        <f t="shared" si="2"/>
        <v>21</v>
      </c>
      <c r="J30" s="65">
        <f>VLOOKUP($A30,'Return Data'!$B$7:$R$2843,12,0)</f>
        <v>3.8365</v>
      </c>
      <c r="K30" s="66">
        <f t="shared" si="3"/>
        <v>26</v>
      </c>
      <c r="L30" s="65">
        <f>VLOOKUP($A30,'Return Data'!$B$7:$R$2843,13,0)</f>
        <v>5.5347999999999997</v>
      </c>
      <c r="M30" s="66">
        <f t="shared" si="4"/>
        <v>19</v>
      </c>
      <c r="N30" s="65">
        <f>VLOOKUP($A30,'Return Data'!$B$7:$R$2843,17,0)</f>
        <v>7.5796000000000001</v>
      </c>
      <c r="O30" s="66">
        <f t="shared" si="8"/>
        <v>15</v>
      </c>
      <c r="P30" s="65">
        <f>VLOOKUP($A30,'Return Data'!$B$7:$R$2843,14,0)</f>
        <v>8.6373999999999995</v>
      </c>
      <c r="Q30" s="66">
        <f t="shared" si="9"/>
        <v>10</v>
      </c>
      <c r="R30" s="65">
        <f>VLOOKUP($A30,'Return Data'!$B$7:$R$2843,16,0)</f>
        <v>8.4407999999999994</v>
      </c>
      <c r="S30" s="67">
        <f t="shared" si="7"/>
        <v>10</v>
      </c>
    </row>
    <row r="31" spans="1:19" x14ac:dyDescent="0.3">
      <c r="A31" s="82" t="s">
        <v>1439</v>
      </c>
      <c r="B31" s="64">
        <f>VLOOKUP($A31,'Return Data'!$B$7:$R$2843,3,0)</f>
        <v>44452</v>
      </c>
      <c r="C31" s="65">
        <f>VLOOKUP($A31,'Return Data'!$B$7:$R$2843,4,0)</f>
        <v>35.363199999999999</v>
      </c>
      <c r="D31" s="65">
        <f>VLOOKUP($A31,'Return Data'!$B$7:$R$2843,9,0)</f>
        <v>5.1734</v>
      </c>
      <c r="E31" s="66">
        <f t="shared" si="0"/>
        <v>25</v>
      </c>
      <c r="F31" s="65">
        <f>VLOOKUP($A31,'Return Data'!$B$7:$R$2843,10,0)</f>
        <v>3.7168999999999999</v>
      </c>
      <c r="G31" s="66">
        <f t="shared" si="1"/>
        <v>24</v>
      </c>
      <c r="H31" s="65">
        <f>VLOOKUP($A31,'Return Data'!$B$7:$R$2843,11,0)</f>
        <v>5.2657999999999996</v>
      </c>
      <c r="I31" s="66">
        <f t="shared" si="2"/>
        <v>25</v>
      </c>
      <c r="J31" s="65">
        <f>VLOOKUP($A31,'Return Data'!$B$7:$R$2843,12,0)</f>
        <v>4.0563000000000002</v>
      </c>
      <c r="K31" s="66">
        <f t="shared" si="3"/>
        <v>22</v>
      </c>
      <c r="L31" s="65">
        <f>VLOOKUP($A31,'Return Data'!$B$7:$R$2843,13,0)</f>
        <v>4.7991999999999999</v>
      </c>
      <c r="M31" s="66">
        <f t="shared" si="4"/>
        <v>26</v>
      </c>
      <c r="N31" s="65">
        <f>VLOOKUP($A31,'Return Data'!$B$7:$R$2843,17,0)</f>
        <v>7.4196999999999997</v>
      </c>
      <c r="O31" s="66">
        <f t="shared" si="8"/>
        <v>18</v>
      </c>
      <c r="P31" s="65">
        <f>VLOOKUP($A31,'Return Data'!$B$7:$R$2843,14,0)</f>
        <v>3.5581</v>
      </c>
      <c r="Q31" s="66">
        <f t="shared" si="9"/>
        <v>22</v>
      </c>
      <c r="R31" s="65">
        <f>VLOOKUP($A31,'Return Data'!$B$7:$R$2843,16,0)</f>
        <v>7.0114000000000001</v>
      </c>
      <c r="S31" s="67">
        <f t="shared" si="7"/>
        <v>24</v>
      </c>
    </row>
    <row r="32" spans="1:19" x14ac:dyDescent="0.3">
      <c r="A32" s="82" t="s">
        <v>1441</v>
      </c>
      <c r="B32" s="64">
        <f>VLOOKUP($A32,'Return Data'!$B$7:$R$2843,3,0)</f>
        <v>44452</v>
      </c>
      <c r="C32" s="65">
        <f>VLOOKUP($A32,'Return Data'!$B$7:$R$2843,4,0)</f>
        <v>41.579300000000003</v>
      </c>
      <c r="D32" s="65">
        <f>VLOOKUP($A32,'Return Data'!$B$7:$R$2843,9,0)</f>
        <v>5.7908999999999997</v>
      </c>
      <c r="E32" s="66">
        <f t="shared" si="0"/>
        <v>21</v>
      </c>
      <c r="F32" s="65">
        <f>VLOOKUP($A32,'Return Data'!$B$7:$R$2843,10,0)</f>
        <v>4.6257999999999999</v>
      </c>
      <c r="G32" s="66">
        <f t="shared" si="1"/>
        <v>18</v>
      </c>
      <c r="H32" s="65">
        <f>VLOOKUP($A32,'Return Data'!$B$7:$R$2843,11,0)</f>
        <v>6.6932999999999998</v>
      </c>
      <c r="I32" s="66">
        <f t="shared" si="2"/>
        <v>16</v>
      </c>
      <c r="J32" s="65">
        <f>VLOOKUP($A32,'Return Data'!$B$7:$R$2843,12,0)</f>
        <v>4.1479999999999997</v>
      </c>
      <c r="K32" s="66">
        <f t="shared" si="3"/>
        <v>18</v>
      </c>
      <c r="L32" s="65">
        <f>VLOOKUP($A32,'Return Data'!$B$7:$R$2843,13,0)</f>
        <v>5.6363000000000003</v>
      </c>
      <c r="M32" s="66">
        <f t="shared" si="4"/>
        <v>15</v>
      </c>
      <c r="N32" s="65">
        <f>VLOOKUP($A32,'Return Data'!$B$7:$R$2843,17,0)</f>
        <v>7.9352999999999998</v>
      </c>
      <c r="O32" s="66">
        <f t="shared" si="8"/>
        <v>10</v>
      </c>
      <c r="P32" s="65">
        <f>VLOOKUP($A32,'Return Data'!$B$7:$R$2843,14,0)</f>
        <v>7.0148000000000001</v>
      </c>
      <c r="Q32" s="66">
        <f t="shared" si="9"/>
        <v>15</v>
      </c>
      <c r="R32" s="65">
        <f>VLOOKUP($A32,'Return Data'!$B$7:$R$2843,16,0)</f>
        <v>8.0703999999999994</v>
      </c>
      <c r="S32" s="67">
        <f t="shared" si="7"/>
        <v>16</v>
      </c>
    </row>
    <row r="33" spans="1:19" x14ac:dyDescent="0.3">
      <c r="A33" s="82" t="s">
        <v>1442</v>
      </c>
      <c r="B33" s="64">
        <f>VLOOKUP($A33,'Return Data'!$B$7:$R$2843,3,0)</f>
        <v>44452</v>
      </c>
      <c r="C33" s="65">
        <f>VLOOKUP($A33,'Return Data'!$B$7:$R$2843,4,0)</f>
        <v>25.084599999999998</v>
      </c>
      <c r="D33" s="65">
        <f>VLOOKUP($A33,'Return Data'!$B$7:$R$2843,9,0)</f>
        <v>6.4040999999999997</v>
      </c>
      <c r="E33" s="66">
        <f t="shared" si="0"/>
        <v>13</v>
      </c>
      <c r="F33" s="65">
        <f>VLOOKUP($A33,'Return Data'!$B$7:$R$2843,10,0)</f>
        <v>5.2001999999999997</v>
      </c>
      <c r="G33" s="66">
        <f t="shared" si="1"/>
        <v>7</v>
      </c>
      <c r="H33" s="65">
        <f>VLOOKUP($A33,'Return Data'!$B$7:$R$2843,11,0)</f>
        <v>6.8735999999999997</v>
      </c>
      <c r="I33" s="66">
        <f t="shared" si="2"/>
        <v>12</v>
      </c>
      <c r="J33" s="65">
        <f>VLOOKUP($A33,'Return Data'!$B$7:$R$2843,12,0)</f>
        <v>4.7808999999999999</v>
      </c>
      <c r="K33" s="66">
        <f t="shared" si="3"/>
        <v>8</v>
      </c>
      <c r="L33" s="65">
        <f>VLOOKUP($A33,'Return Data'!$B$7:$R$2843,13,0)</f>
        <v>6.0213000000000001</v>
      </c>
      <c r="M33" s="66">
        <f t="shared" si="4"/>
        <v>9</v>
      </c>
      <c r="N33" s="65">
        <f>VLOOKUP($A33,'Return Data'!$B$7:$R$2843,17,0)</f>
        <v>8.3048999999999999</v>
      </c>
      <c r="O33" s="66">
        <f t="shared" si="8"/>
        <v>7</v>
      </c>
      <c r="P33" s="65">
        <f>VLOOKUP($A33,'Return Data'!$B$7:$R$2843,14,0)</f>
        <v>4.2629000000000001</v>
      </c>
      <c r="Q33" s="66">
        <f t="shared" si="9"/>
        <v>21</v>
      </c>
      <c r="R33" s="65">
        <f>VLOOKUP($A33,'Return Data'!$B$7:$R$2843,16,0)</f>
        <v>7.2523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7.3912192307692299</v>
      </c>
      <c r="E35" s="88"/>
      <c r="F35" s="89">
        <f>AVERAGE(F8:F33)</f>
        <v>4.5750923076923078</v>
      </c>
      <c r="G35" s="88"/>
      <c r="H35" s="89">
        <f>AVERAGE(H8:H33)</f>
        <v>6.7914192307692325</v>
      </c>
      <c r="I35" s="88"/>
      <c r="J35" s="89">
        <f>AVERAGE(J8:J33)</f>
        <v>4.7303423076923075</v>
      </c>
      <c r="K35" s="88"/>
      <c r="L35" s="89">
        <f>AVERAGE(L8:L33)</f>
        <v>6.119519230769229</v>
      </c>
      <c r="M35" s="88"/>
      <c r="N35" s="89">
        <f>AVERAGE(N8:N33)</f>
        <v>7.6759360000000019</v>
      </c>
      <c r="O35" s="88"/>
      <c r="P35" s="89">
        <f>AVERAGE(P8:P33)</f>
        <v>6.9079124999999992</v>
      </c>
      <c r="Q35" s="88"/>
      <c r="R35" s="89">
        <f>AVERAGE(R8:R33)</f>
        <v>8.0350807692307704</v>
      </c>
      <c r="S35" s="90"/>
    </row>
    <row r="36" spans="1:19" x14ac:dyDescent="0.3">
      <c r="A36" s="87" t="s">
        <v>28</v>
      </c>
      <c r="B36" s="88"/>
      <c r="C36" s="88"/>
      <c r="D36" s="89">
        <f>MIN(D8:D33)</f>
        <v>3.2747999999999999</v>
      </c>
      <c r="E36" s="88"/>
      <c r="F36" s="89">
        <f>MIN(F8:F33)</f>
        <v>-3.2706</v>
      </c>
      <c r="G36" s="88"/>
      <c r="H36" s="89">
        <f>MIN(H8:H33)</f>
        <v>5.1874000000000002</v>
      </c>
      <c r="I36" s="88"/>
      <c r="J36" s="89">
        <f>MIN(J8:J33)</f>
        <v>3.8365</v>
      </c>
      <c r="K36" s="88"/>
      <c r="L36" s="89">
        <f>MIN(L8:L33)</f>
        <v>4.7991999999999999</v>
      </c>
      <c r="M36" s="88"/>
      <c r="N36" s="89">
        <f>MIN(N8:N33)</f>
        <v>0.58609999999999995</v>
      </c>
      <c r="O36" s="88"/>
      <c r="P36" s="89">
        <f>MIN(P8:P33)</f>
        <v>-3.0169999999999999</v>
      </c>
      <c r="Q36" s="88"/>
      <c r="R36" s="89">
        <f>MIN(R8:R33)</f>
        <v>4.6367000000000003</v>
      </c>
      <c r="S36" s="90"/>
    </row>
    <row r="37" spans="1:19" ht="15" thickBot="1" x14ac:dyDescent="0.35">
      <c r="A37" s="91" t="s">
        <v>29</v>
      </c>
      <c r="B37" s="92"/>
      <c r="C37" s="92"/>
      <c r="D37" s="93">
        <f>MAX(D8:D33)</f>
        <v>24.933700000000002</v>
      </c>
      <c r="E37" s="92"/>
      <c r="F37" s="93">
        <f>MAX(F8:F33)</f>
        <v>5.9741999999999997</v>
      </c>
      <c r="G37" s="92"/>
      <c r="H37" s="93">
        <f>MAX(H8:H33)</f>
        <v>8.3350000000000009</v>
      </c>
      <c r="I37" s="92"/>
      <c r="J37" s="93">
        <f>MAX(J8:J33)</f>
        <v>9.8859999999999992</v>
      </c>
      <c r="K37" s="92"/>
      <c r="L37" s="93">
        <f>MAX(L8:L33)</f>
        <v>14.2651</v>
      </c>
      <c r="M37" s="92"/>
      <c r="N37" s="93">
        <f>MAX(N8:N33)</f>
        <v>20.038900000000002</v>
      </c>
      <c r="O37" s="92"/>
      <c r="P37" s="93">
        <f>MAX(P8:P33)</f>
        <v>9.4748999999999999</v>
      </c>
      <c r="Q37" s="92"/>
      <c r="R37" s="93">
        <f>MAX(R8:R33)</f>
        <v>9.3653999999999993</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44452</v>
      </c>
      <c r="C8" s="65">
        <f>VLOOKUP($A8,'Return Data'!$B$7:$R$2843,4,0)</f>
        <v>37.6188</v>
      </c>
      <c r="D8" s="65">
        <f>VLOOKUP($A8,'Return Data'!$B$7:$R$2843,9,0)</f>
        <v>6.6285999999999996</v>
      </c>
      <c r="E8" s="66">
        <f t="shared" ref="E8:E33" si="0">RANK(D8,D$8:D$33,0)</f>
        <v>9</v>
      </c>
      <c r="F8" s="65">
        <f>VLOOKUP($A8,'Return Data'!$B$7:$R$2843,10,0)</f>
        <v>5.1064999999999996</v>
      </c>
      <c r="G8" s="66">
        <f t="shared" ref="G8:G33" si="1">RANK(F8,F$8:F$33,0)</f>
        <v>3</v>
      </c>
      <c r="H8" s="65">
        <f>VLOOKUP($A8,'Return Data'!$B$7:$R$2843,11,0)</f>
        <v>6.9755000000000003</v>
      </c>
      <c r="I8" s="66">
        <f t="shared" ref="I8:I33" si="2">RANK(H8,H$8:H$33,0)</f>
        <v>4</v>
      </c>
      <c r="J8" s="65">
        <f>VLOOKUP($A8,'Return Data'!$B$7:$R$2843,12,0)</f>
        <v>4.5938999999999997</v>
      </c>
      <c r="K8" s="66">
        <f t="shared" ref="K8:K33" si="3">RANK(J8,J$8:J$33,0)</f>
        <v>3</v>
      </c>
      <c r="L8" s="65">
        <f>VLOOKUP($A8,'Return Data'!$B$7:$R$2843,13,0)</f>
        <v>5.9527999999999999</v>
      </c>
      <c r="M8" s="66">
        <f t="shared" ref="M8:M33" si="4">RANK(L8,L$8:L$33,0)</f>
        <v>3</v>
      </c>
      <c r="N8" s="65">
        <f>VLOOKUP($A8,'Return Data'!$B$7:$R$2843,17,0)</f>
        <v>7.9298999999999999</v>
      </c>
      <c r="O8" s="66">
        <f t="shared" ref="O8:O24" si="5">RANK(N8,N$8:N$33,0)</f>
        <v>4</v>
      </c>
      <c r="P8" s="65">
        <f>VLOOKUP($A8,'Return Data'!$B$7:$R$2843,14,0)</f>
        <v>8.6538000000000004</v>
      </c>
      <c r="Q8" s="66">
        <f t="shared" ref="Q8:Q24" si="6">RANK(P8,P$8:P$33,0)</f>
        <v>3</v>
      </c>
      <c r="R8" s="65">
        <f>VLOOKUP($A8,'Return Data'!$B$7:$R$2843,16,0)</f>
        <v>7.4824000000000002</v>
      </c>
      <c r="S8" s="67">
        <f t="shared" ref="S8:S33" si="7">RANK(R8,R$8:R$33,0)</f>
        <v>10</v>
      </c>
    </row>
    <row r="9" spans="1:19" x14ac:dyDescent="0.3">
      <c r="A9" s="82" t="s">
        <v>1386</v>
      </c>
      <c r="B9" s="64">
        <f>VLOOKUP($A9,'Return Data'!$B$7:$R$2843,3,0)</f>
        <v>44452</v>
      </c>
      <c r="C9" s="65">
        <f>VLOOKUP($A9,'Return Data'!$B$7:$R$2843,4,0)</f>
        <v>24.507200000000001</v>
      </c>
      <c r="D9" s="65">
        <f>VLOOKUP($A9,'Return Data'!$B$7:$R$2843,9,0)</f>
        <v>6.5510000000000002</v>
      </c>
      <c r="E9" s="66">
        <f t="shared" si="0"/>
        <v>10</v>
      </c>
      <c r="F9" s="65">
        <f>VLOOKUP($A9,'Return Data'!$B$7:$R$2843,10,0)</f>
        <v>4.4390000000000001</v>
      </c>
      <c r="G9" s="66">
        <f t="shared" si="1"/>
        <v>8</v>
      </c>
      <c r="H9" s="65">
        <f>VLOOKUP($A9,'Return Data'!$B$7:$R$2843,11,0)</f>
        <v>5.9420000000000002</v>
      </c>
      <c r="I9" s="66">
        <f t="shared" si="2"/>
        <v>15</v>
      </c>
      <c r="J9" s="65">
        <f>VLOOKUP($A9,'Return Data'!$B$7:$R$2843,12,0)</f>
        <v>4.1197999999999997</v>
      </c>
      <c r="K9" s="66">
        <f t="shared" si="3"/>
        <v>9</v>
      </c>
      <c r="L9" s="65">
        <f>VLOOKUP($A9,'Return Data'!$B$7:$R$2843,13,0)</f>
        <v>5.2990000000000004</v>
      </c>
      <c r="M9" s="66">
        <f t="shared" si="4"/>
        <v>8</v>
      </c>
      <c r="N9" s="65">
        <f>VLOOKUP($A9,'Return Data'!$B$7:$R$2843,17,0)</f>
        <v>7.5826000000000002</v>
      </c>
      <c r="O9" s="66">
        <f t="shared" si="5"/>
        <v>7</v>
      </c>
      <c r="P9" s="65">
        <f>VLOOKUP($A9,'Return Data'!$B$7:$R$2843,14,0)</f>
        <v>8.4916999999999998</v>
      </c>
      <c r="Q9" s="66">
        <f t="shared" si="6"/>
        <v>4</v>
      </c>
      <c r="R9" s="65">
        <f>VLOOKUP($A9,'Return Data'!$B$7:$R$2843,16,0)</f>
        <v>7.9984999999999999</v>
      </c>
      <c r="S9" s="67">
        <f t="shared" si="7"/>
        <v>4</v>
      </c>
    </row>
    <row r="10" spans="1:19" x14ac:dyDescent="0.3">
      <c r="A10" s="82" t="s">
        <v>1387</v>
      </c>
      <c r="B10" s="64">
        <f>VLOOKUP($A10,'Return Data'!$B$7:$R$2843,3,0)</f>
        <v>44452</v>
      </c>
      <c r="C10" s="65">
        <f>VLOOKUP($A10,'Return Data'!$B$7:$R$2843,4,0)</f>
        <v>23.412800000000001</v>
      </c>
      <c r="D10" s="65">
        <f>VLOOKUP($A10,'Return Data'!$B$7:$R$2843,9,0)</f>
        <v>5.5477999999999996</v>
      </c>
      <c r="E10" s="66">
        <f t="shared" si="0"/>
        <v>15</v>
      </c>
      <c r="F10" s="65">
        <f>VLOOKUP($A10,'Return Data'!$B$7:$R$2843,10,0)</f>
        <v>4.1638999999999999</v>
      </c>
      <c r="G10" s="66">
        <f t="shared" si="1"/>
        <v>13</v>
      </c>
      <c r="H10" s="65">
        <f>VLOOKUP($A10,'Return Data'!$B$7:$R$2843,11,0)</f>
        <v>6.1719999999999997</v>
      </c>
      <c r="I10" s="66">
        <f t="shared" si="2"/>
        <v>13</v>
      </c>
      <c r="J10" s="65">
        <f>VLOOKUP($A10,'Return Data'!$B$7:$R$2843,12,0)</f>
        <v>4.3114999999999997</v>
      </c>
      <c r="K10" s="66">
        <f t="shared" si="3"/>
        <v>6</v>
      </c>
      <c r="L10" s="65">
        <f>VLOOKUP($A10,'Return Data'!$B$7:$R$2843,13,0)</f>
        <v>4.8474000000000004</v>
      </c>
      <c r="M10" s="66">
        <f t="shared" si="4"/>
        <v>17</v>
      </c>
      <c r="N10" s="65">
        <f>VLOOKUP($A10,'Return Data'!$B$7:$R$2843,17,0)</f>
        <v>6.3756000000000004</v>
      </c>
      <c r="O10" s="66">
        <f t="shared" si="5"/>
        <v>20</v>
      </c>
      <c r="P10" s="65">
        <f>VLOOKUP($A10,'Return Data'!$B$7:$R$2843,14,0)</f>
        <v>7.3489000000000004</v>
      </c>
      <c r="Q10" s="66">
        <f t="shared" si="6"/>
        <v>14</v>
      </c>
      <c r="R10" s="65">
        <f>VLOOKUP($A10,'Return Data'!$B$7:$R$2843,16,0)</f>
        <v>7.8814000000000002</v>
      </c>
      <c r="S10" s="67">
        <f t="shared" si="7"/>
        <v>6</v>
      </c>
    </row>
    <row r="11" spans="1:19" x14ac:dyDescent="0.3">
      <c r="A11" s="82" t="s">
        <v>1389</v>
      </c>
      <c r="B11" s="64">
        <f>VLOOKUP($A11,'Return Data'!$B$7:$R$2843,3,0)</f>
        <v>44452</v>
      </c>
      <c r="C11" s="65">
        <f>VLOOKUP($A11,'Return Data'!$B$7:$R$2843,4,0)</f>
        <v>25.148700000000002</v>
      </c>
      <c r="D11" s="65">
        <f>VLOOKUP($A11,'Return Data'!$B$7:$R$2843,9,0)</f>
        <v>4.9600999999999997</v>
      </c>
      <c r="E11" s="66">
        <f t="shared" si="0"/>
        <v>21</v>
      </c>
      <c r="F11" s="65">
        <f>VLOOKUP($A11,'Return Data'!$B$7:$R$2843,10,0)</f>
        <v>4.1604000000000001</v>
      </c>
      <c r="G11" s="66">
        <f t="shared" si="1"/>
        <v>14</v>
      </c>
      <c r="H11" s="65">
        <f>VLOOKUP($A11,'Return Data'!$B$7:$R$2843,11,0)</f>
        <v>6.4238</v>
      </c>
      <c r="I11" s="66">
        <f t="shared" si="2"/>
        <v>9</v>
      </c>
      <c r="J11" s="65">
        <f>VLOOKUP($A11,'Return Data'!$B$7:$R$2843,12,0)</f>
        <v>3.8889</v>
      </c>
      <c r="K11" s="66">
        <f t="shared" si="3"/>
        <v>10</v>
      </c>
      <c r="L11" s="65">
        <f>VLOOKUP($A11,'Return Data'!$B$7:$R$2843,13,0)</f>
        <v>5.6783000000000001</v>
      </c>
      <c r="M11" s="66">
        <f t="shared" si="4"/>
        <v>6</v>
      </c>
      <c r="N11" s="65">
        <f>VLOOKUP($A11,'Return Data'!$B$7:$R$2843,17,0)</f>
        <v>7.4802</v>
      </c>
      <c r="O11" s="66">
        <f t="shared" si="5"/>
        <v>8</v>
      </c>
      <c r="P11" s="65">
        <f>VLOOKUP($A11,'Return Data'!$B$7:$R$2843,14,0)</f>
        <v>7.4934000000000003</v>
      </c>
      <c r="Q11" s="66">
        <f t="shared" si="6"/>
        <v>12</v>
      </c>
      <c r="R11" s="65">
        <f>VLOOKUP($A11,'Return Data'!$B$7:$R$2843,16,0)</f>
        <v>5.5709999999999997</v>
      </c>
      <c r="S11" s="67">
        <f t="shared" si="7"/>
        <v>25</v>
      </c>
    </row>
    <row r="12" spans="1:19" x14ac:dyDescent="0.3">
      <c r="A12" s="82" t="s">
        <v>1392</v>
      </c>
      <c r="B12" s="64">
        <f>VLOOKUP($A12,'Return Data'!$B$7:$R$2843,3,0)</f>
        <v>44452</v>
      </c>
      <c r="C12" s="65">
        <f>VLOOKUP($A12,'Return Data'!$B$7:$R$2843,4,0)</f>
        <v>17.411000000000001</v>
      </c>
      <c r="D12" s="65">
        <f>VLOOKUP($A12,'Return Data'!$B$7:$R$2843,9,0)</f>
        <v>2.9965999999999999</v>
      </c>
      <c r="E12" s="66">
        <f t="shared" si="0"/>
        <v>26</v>
      </c>
      <c r="F12" s="65">
        <f>VLOOKUP($A12,'Return Data'!$B$7:$R$2843,10,0)</f>
        <v>2.8033999999999999</v>
      </c>
      <c r="G12" s="66">
        <f t="shared" si="1"/>
        <v>25</v>
      </c>
      <c r="H12" s="65">
        <f>VLOOKUP($A12,'Return Data'!$B$7:$R$2843,11,0)</f>
        <v>4.8246000000000002</v>
      </c>
      <c r="I12" s="66">
        <f t="shared" si="2"/>
        <v>24</v>
      </c>
      <c r="J12" s="65">
        <f>VLOOKUP($A12,'Return Data'!$B$7:$R$2843,12,0)</f>
        <v>3.6175999999999999</v>
      </c>
      <c r="K12" s="66">
        <f t="shared" si="3"/>
        <v>16</v>
      </c>
      <c r="L12" s="65">
        <f>VLOOKUP($A12,'Return Data'!$B$7:$R$2843,13,0)</f>
        <v>4.3250000000000002</v>
      </c>
      <c r="M12" s="66">
        <f t="shared" si="4"/>
        <v>24</v>
      </c>
      <c r="N12" s="65">
        <f>VLOOKUP($A12,'Return Data'!$B$7:$R$2843,17,0)</f>
        <v>1.9556</v>
      </c>
      <c r="O12" s="66">
        <f t="shared" si="5"/>
        <v>24</v>
      </c>
      <c r="P12" s="65">
        <f>VLOOKUP($A12,'Return Data'!$B$7:$R$2843,14,0)</f>
        <v>-3.5177</v>
      </c>
      <c r="Q12" s="66">
        <f t="shared" si="6"/>
        <v>24</v>
      </c>
      <c r="R12" s="65">
        <f>VLOOKUP($A12,'Return Data'!$B$7:$R$2843,16,0)</f>
        <v>4.4467999999999996</v>
      </c>
      <c r="S12" s="67">
        <f t="shared" si="7"/>
        <v>26</v>
      </c>
    </row>
    <row r="13" spans="1:19" x14ac:dyDescent="0.3">
      <c r="A13" s="82" t="s">
        <v>1394</v>
      </c>
      <c r="B13" s="64">
        <f>VLOOKUP($A13,'Return Data'!$B$7:$R$2843,3,0)</f>
        <v>44452</v>
      </c>
      <c r="C13" s="65">
        <f>VLOOKUP($A13,'Return Data'!$B$7:$R$2843,4,0)</f>
        <v>20.711200000000002</v>
      </c>
      <c r="D13" s="65">
        <f>VLOOKUP($A13,'Return Data'!$B$7:$R$2843,9,0)</f>
        <v>4.8292000000000002</v>
      </c>
      <c r="E13" s="66">
        <f t="shared" si="0"/>
        <v>24</v>
      </c>
      <c r="F13" s="65">
        <f>VLOOKUP($A13,'Return Data'!$B$7:$R$2843,10,0)</f>
        <v>3.7231000000000001</v>
      </c>
      <c r="G13" s="66">
        <f t="shared" si="1"/>
        <v>20</v>
      </c>
      <c r="H13" s="65">
        <f>VLOOKUP($A13,'Return Data'!$B$7:$R$2843,11,0)</f>
        <v>5.1121999999999996</v>
      </c>
      <c r="I13" s="66">
        <f t="shared" si="2"/>
        <v>22</v>
      </c>
      <c r="J13" s="65">
        <f>VLOOKUP($A13,'Return Data'!$B$7:$R$2843,12,0)</f>
        <v>3.4588999999999999</v>
      </c>
      <c r="K13" s="66">
        <f t="shared" si="3"/>
        <v>20</v>
      </c>
      <c r="L13" s="65">
        <f>VLOOKUP($A13,'Return Data'!$B$7:$R$2843,13,0)</f>
        <v>4.6520999999999999</v>
      </c>
      <c r="M13" s="66">
        <f t="shared" si="4"/>
        <v>19</v>
      </c>
      <c r="N13" s="65">
        <f>VLOOKUP($A13,'Return Data'!$B$7:$R$2843,17,0)</f>
        <v>6.5483000000000002</v>
      </c>
      <c r="O13" s="66">
        <f t="shared" si="5"/>
        <v>19</v>
      </c>
      <c r="P13" s="65">
        <f>VLOOKUP($A13,'Return Data'!$B$7:$R$2843,14,0)</f>
        <v>7.4607000000000001</v>
      </c>
      <c r="Q13" s="66">
        <f t="shared" si="6"/>
        <v>13</v>
      </c>
      <c r="R13" s="65">
        <f>VLOOKUP($A13,'Return Data'!$B$7:$R$2843,16,0)</f>
        <v>7.2557</v>
      </c>
      <c r="S13" s="67">
        <f t="shared" si="7"/>
        <v>13</v>
      </c>
    </row>
    <row r="14" spans="1:19" x14ac:dyDescent="0.3">
      <c r="A14" s="82" t="s">
        <v>1396</v>
      </c>
      <c r="B14" s="64">
        <f>VLOOKUP($A14,'Return Data'!$B$7:$R$2843,3,0)</f>
        <v>44452</v>
      </c>
      <c r="C14" s="65">
        <f>VLOOKUP($A14,'Return Data'!$B$7:$R$2843,4,0)</f>
        <v>37.594900000000003</v>
      </c>
      <c r="D14" s="65">
        <f>VLOOKUP($A14,'Return Data'!$B$7:$R$2843,9,0)</f>
        <v>4.9408000000000003</v>
      </c>
      <c r="E14" s="66">
        <f t="shared" si="0"/>
        <v>22</v>
      </c>
      <c r="F14" s="65">
        <f>VLOOKUP($A14,'Return Data'!$B$7:$R$2843,10,0)</f>
        <v>4.2423000000000002</v>
      </c>
      <c r="G14" s="66">
        <f t="shared" si="1"/>
        <v>11</v>
      </c>
      <c r="H14" s="65">
        <f>VLOOKUP($A14,'Return Data'!$B$7:$R$2843,11,0)</f>
        <v>5.8103999999999996</v>
      </c>
      <c r="I14" s="66">
        <f t="shared" si="2"/>
        <v>20</v>
      </c>
      <c r="J14" s="65">
        <f>VLOOKUP($A14,'Return Data'!$B$7:$R$2843,12,0)</f>
        <v>3.5629</v>
      </c>
      <c r="K14" s="66">
        <f t="shared" si="3"/>
        <v>18</v>
      </c>
      <c r="L14" s="65">
        <f>VLOOKUP($A14,'Return Data'!$B$7:$R$2843,13,0)</f>
        <v>5.1313000000000004</v>
      </c>
      <c r="M14" s="66">
        <f t="shared" si="4"/>
        <v>10</v>
      </c>
      <c r="N14" s="65">
        <f>VLOOKUP($A14,'Return Data'!$B$7:$R$2843,17,0)</f>
        <v>6.9470999999999998</v>
      </c>
      <c r="O14" s="66">
        <f t="shared" si="5"/>
        <v>14</v>
      </c>
      <c r="P14" s="65">
        <f>VLOOKUP($A14,'Return Data'!$B$7:$R$2843,14,0)</f>
        <v>7.9253999999999998</v>
      </c>
      <c r="Q14" s="66">
        <f t="shared" si="6"/>
        <v>10</v>
      </c>
      <c r="R14" s="65">
        <f>VLOOKUP($A14,'Return Data'!$B$7:$R$2843,16,0)</f>
        <v>7.2088999999999999</v>
      </c>
      <c r="S14" s="67">
        <f t="shared" si="7"/>
        <v>14</v>
      </c>
    </row>
    <row r="15" spans="1:19" x14ac:dyDescent="0.3">
      <c r="A15" s="82" t="s">
        <v>1404</v>
      </c>
      <c r="B15" s="64">
        <f>VLOOKUP($A15,'Return Data'!$B$7:$R$2843,3,0)</f>
        <v>44452</v>
      </c>
      <c r="C15" s="65">
        <f>VLOOKUP($A15,'Return Data'!$B$7:$R$2843,4,0)</f>
        <v>4097.1714859437798</v>
      </c>
      <c r="D15" s="65">
        <f>VLOOKUP($A15,'Return Data'!$B$7:$R$2843,9,0)</f>
        <v>24.933599999999998</v>
      </c>
      <c r="E15" s="66">
        <f t="shared" si="0"/>
        <v>1</v>
      </c>
      <c r="F15" s="65">
        <f>VLOOKUP($A15,'Return Data'!$B$7:$R$2843,10,0)</f>
        <v>-3.2706</v>
      </c>
      <c r="G15" s="66">
        <f t="shared" si="1"/>
        <v>26</v>
      </c>
      <c r="H15" s="65">
        <f>VLOOKUP($A15,'Return Data'!$B$7:$R$2843,11,0)</f>
        <v>6.8075999999999999</v>
      </c>
      <c r="I15" s="66">
        <f t="shared" si="2"/>
        <v>6</v>
      </c>
      <c r="J15" s="65">
        <f>VLOOKUP($A15,'Return Data'!$B$7:$R$2843,12,0)</f>
        <v>9.6832999999999991</v>
      </c>
      <c r="K15" s="66">
        <f t="shared" si="3"/>
        <v>1</v>
      </c>
      <c r="L15" s="65">
        <f>VLOOKUP($A15,'Return Data'!$B$7:$R$2843,13,0)</f>
        <v>13.8908</v>
      </c>
      <c r="M15" s="66">
        <f t="shared" si="4"/>
        <v>1</v>
      </c>
      <c r="N15" s="65">
        <f>VLOOKUP($A15,'Return Data'!$B$7:$R$2843,17,0)</f>
        <v>5.33E-2</v>
      </c>
      <c r="O15" s="66">
        <f t="shared" si="5"/>
        <v>25</v>
      </c>
      <c r="P15" s="65">
        <f>VLOOKUP($A15,'Return Data'!$B$7:$R$2843,14,0)</f>
        <v>2.7816000000000001</v>
      </c>
      <c r="Q15" s="66">
        <f t="shared" si="6"/>
        <v>23</v>
      </c>
      <c r="R15" s="65">
        <f>VLOOKUP($A15,'Return Data'!$B$7:$R$2843,16,0)</f>
        <v>7.4486999999999997</v>
      </c>
      <c r="S15" s="67">
        <f t="shared" si="7"/>
        <v>11</v>
      </c>
    </row>
    <row r="16" spans="1:19" x14ac:dyDescent="0.3">
      <c r="A16" s="82" t="s">
        <v>1406</v>
      </c>
      <c r="B16" s="64">
        <f>VLOOKUP($A16,'Return Data'!$B$7:$R$2843,3,0)</f>
        <v>44452</v>
      </c>
      <c r="C16" s="65">
        <f>VLOOKUP($A16,'Return Data'!$B$7:$R$2843,4,0)</f>
        <v>25.291599999999999</v>
      </c>
      <c r="D16" s="65">
        <f>VLOOKUP($A16,'Return Data'!$B$7:$R$2843,9,0)</f>
        <v>7.5102000000000002</v>
      </c>
      <c r="E16" s="66">
        <f t="shared" si="0"/>
        <v>5</v>
      </c>
      <c r="F16" s="65">
        <f>VLOOKUP($A16,'Return Data'!$B$7:$R$2843,10,0)</f>
        <v>5.0057999999999998</v>
      </c>
      <c r="G16" s="66">
        <f t="shared" si="1"/>
        <v>4</v>
      </c>
      <c r="H16" s="65">
        <f>VLOOKUP($A16,'Return Data'!$B$7:$R$2843,11,0)</f>
        <v>7.0393999999999997</v>
      </c>
      <c r="I16" s="66">
        <f t="shared" si="2"/>
        <v>3</v>
      </c>
      <c r="J16" s="65">
        <f>VLOOKUP($A16,'Return Data'!$B$7:$R$2843,12,0)</f>
        <v>4.5319000000000003</v>
      </c>
      <c r="K16" s="66">
        <f t="shared" si="3"/>
        <v>4</v>
      </c>
      <c r="L16" s="65">
        <f>VLOOKUP($A16,'Return Data'!$B$7:$R$2843,13,0)</f>
        <v>5.9496000000000002</v>
      </c>
      <c r="M16" s="66">
        <f t="shared" si="4"/>
        <v>4</v>
      </c>
      <c r="N16" s="65">
        <f>VLOOKUP($A16,'Return Data'!$B$7:$R$2843,17,0)</f>
        <v>8.2291000000000007</v>
      </c>
      <c r="O16" s="66">
        <f t="shared" si="5"/>
        <v>2</v>
      </c>
      <c r="P16" s="65">
        <f>VLOOKUP($A16,'Return Data'!$B$7:$R$2843,14,0)</f>
        <v>8.8666</v>
      </c>
      <c r="Q16" s="66">
        <f t="shared" si="6"/>
        <v>1</v>
      </c>
      <c r="R16" s="65">
        <f>VLOOKUP($A16,'Return Data'!$B$7:$R$2843,16,0)</f>
        <v>8.6156000000000006</v>
      </c>
      <c r="S16" s="67">
        <f t="shared" si="7"/>
        <v>1</v>
      </c>
    </row>
    <row r="17" spans="1:19" x14ac:dyDescent="0.3">
      <c r="A17" s="82" t="s">
        <v>1408</v>
      </c>
      <c r="B17" s="64">
        <f>VLOOKUP($A17,'Return Data'!$B$7:$R$2843,3,0)</f>
        <v>44452</v>
      </c>
      <c r="C17" s="65">
        <f>VLOOKUP($A17,'Return Data'!$B$7:$R$2843,4,0)</f>
        <v>31.822600000000001</v>
      </c>
      <c r="D17" s="65">
        <f>VLOOKUP($A17,'Return Data'!$B$7:$R$2843,9,0)</f>
        <v>5.4081999999999999</v>
      </c>
      <c r="E17" s="66">
        <f t="shared" si="0"/>
        <v>17</v>
      </c>
      <c r="F17" s="65">
        <f>VLOOKUP($A17,'Return Data'!$B$7:$R$2843,10,0)</f>
        <v>3.6718000000000002</v>
      </c>
      <c r="G17" s="66">
        <f t="shared" si="1"/>
        <v>22</v>
      </c>
      <c r="H17" s="65">
        <f>VLOOKUP($A17,'Return Data'!$B$7:$R$2843,11,0)</f>
        <v>5.8829000000000002</v>
      </c>
      <c r="I17" s="66">
        <f t="shared" si="2"/>
        <v>17</v>
      </c>
      <c r="J17" s="65">
        <f>VLOOKUP($A17,'Return Data'!$B$7:$R$2843,12,0)</f>
        <v>3.6648999999999998</v>
      </c>
      <c r="K17" s="66">
        <f t="shared" si="3"/>
        <v>15</v>
      </c>
      <c r="L17" s="65">
        <f>VLOOKUP($A17,'Return Data'!$B$7:$R$2843,13,0)</f>
        <v>4.9130000000000003</v>
      </c>
      <c r="M17" s="66">
        <f t="shared" si="4"/>
        <v>15</v>
      </c>
      <c r="N17" s="65">
        <f>VLOOKUP($A17,'Return Data'!$B$7:$R$2843,17,0)</f>
        <v>5.0415999999999999</v>
      </c>
      <c r="O17" s="66">
        <f t="shared" si="5"/>
        <v>22</v>
      </c>
      <c r="P17" s="65">
        <f>VLOOKUP($A17,'Return Data'!$B$7:$R$2843,14,0)</f>
        <v>3.3321999999999998</v>
      </c>
      <c r="Q17" s="66">
        <f t="shared" si="6"/>
        <v>21</v>
      </c>
      <c r="R17" s="65">
        <f>VLOOKUP($A17,'Return Data'!$B$7:$R$2843,16,0)</f>
        <v>6.3605</v>
      </c>
      <c r="S17" s="67">
        <f t="shared" si="7"/>
        <v>24</v>
      </c>
    </row>
    <row r="18" spans="1:19" x14ac:dyDescent="0.3">
      <c r="A18" s="82" t="s">
        <v>1410</v>
      </c>
      <c r="B18" s="64">
        <f>VLOOKUP($A18,'Return Data'!$B$7:$R$2843,3,0)</f>
        <v>44452</v>
      </c>
      <c r="C18" s="65">
        <f>VLOOKUP($A18,'Return Data'!$B$7:$R$2843,4,0)</f>
        <v>47.100999999999999</v>
      </c>
      <c r="D18" s="65">
        <f>VLOOKUP($A18,'Return Data'!$B$7:$R$2843,9,0)</f>
        <v>8.2845999999999993</v>
      </c>
      <c r="E18" s="66">
        <f t="shared" si="0"/>
        <v>3</v>
      </c>
      <c r="F18" s="65">
        <f>VLOOKUP($A18,'Return Data'!$B$7:$R$2843,10,0)</f>
        <v>4.5218999999999996</v>
      </c>
      <c r="G18" s="66">
        <f t="shared" si="1"/>
        <v>7</v>
      </c>
      <c r="H18" s="65">
        <f>VLOOKUP($A18,'Return Data'!$B$7:$R$2843,11,0)</f>
        <v>6.5358999999999998</v>
      </c>
      <c r="I18" s="66">
        <f t="shared" si="2"/>
        <v>8</v>
      </c>
      <c r="J18" s="65">
        <f>VLOOKUP($A18,'Return Data'!$B$7:$R$2843,12,0)</f>
        <v>4.4916</v>
      </c>
      <c r="K18" s="66">
        <f t="shared" si="3"/>
        <v>5</v>
      </c>
      <c r="L18" s="65">
        <f>VLOOKUP($A18,'Return Data'!$B$7:$R$2843,13,0)</f>
        <v>5.9402999999999997</v>
      </c>
      <c r="M18" s="66">
        <f t="shared" si="4"/>
        <v>5</v>
      </c>
      <c r="N18" s="65">
        <f>VLOOKUP($A18,'Return Data'!$B$7:$R$2843,17,0)</f>
        <v>8.0046999999999997</v>
      </c>
      <c r="O18" s="66">
        <f t="shared" si="5"/>
        <v>3</v>
      </c>
      <c r="P18" s="65">
        <f>VLOOKUP($A18,'Return Data'!$B$7:$R$2843,14,0)</f>
        <v>8.6574000000000009</v>
      </c>
      <c r="Q18" s="66">
        <f t="shared" si="6"/>
        <v>2</v>
      </c>
      <c r="R18" s="65">
        <f>VLOOKUP($A18,'Return Data'!$B$7:$R$2843,16,0)</f>
        <v>8.0992999999999995</v>
      </c>
      <c r="S18" s="67">
        <f t="shared" si="7"/>
        <v>3</v>
      </c>
    </row>
    <row r="19" spans="1:19" x14ac:dyDescent="0.3">
      <c r="A19" s="82" t="s">
        <v>1412</v>
      </c>
      <c r="B19" s="64">
        <f>VLOOKUP($A19,'Return Data'!$B$7:$R$2843,3,0)</f>
        <v>44452</v>
      </c>
      <c r="C19" s="65">
        <f>VLOOKUP($A19,'Return Data'!$B$7:$R$2843,4,0)</f>
        <v>20.488499999999998</v>
      </c>
      <c r="D19" s="65">
        <f>VLOOKUP($A19,'Return Data'!$B$7:$R$2843,9,0)</f>
        <v>8.7012</v>
      </c>
      <c r="E19" s="66">
        <f t="shared" si="0"/>
        <v>2</v>
      </c>
      <c r="F19" s="65">
        <f>VLOOKUP($A19,'Return Data'!$B$7:$R$2843,10,0)</f>
        <v>4.6741999999999999</v>
      </c>
      <c r="G19" s="66">
        <f t="shared" si="1"/>
        <v>5</v>
      </c>
      <c r="H19" s="65">
        <f>VLOOKUP($A19,'Return Data'!$B$7:$R$2843,11,0)</f>
        <v>7.19</v>
      </c>
      <c r="I19" s="66">
        <f t="shared" si="2"/>
        <v>2</v>
      </c>
      <c r="J19" s="65">
        <f>VLOOKUP($A19,'Return Data'!$B$7:$R$2843,12,0)</f>
        <v>4.2572999999999999</v>
      </c>
      <c r="K19" s="66">
        <f t="shared" si="3"/>
        <v>7</v>
      </c>
      <c r="L19" s="65">
        <f>VLOOKUP($A19,'Return Data'!$B$7:$R$2843,13,0)</f>
        <v>5.1257999999999999</v>
      </c>
      <c r="M19" s="66">
        <f t="shared" si="4"/>
        <v>11</v>
      </c>
      <c r="N19" s="65">
        <f>VLOOKUP($A19,'Return Data'!$B$7:$R$2843,17,0)</f>
        <v>5.8994</v>
      </c>
      <c r="O19" s="66">
        <f t="shared" si="5"/>
        <v>21</v>
      </c>
      <c r="P19" s="65">
        <f>VLOOKUP($A19,'Return Data'!$B$7:$R$2843,14,0)</f>
        <v>5.0933999999999999</v>
      </c>
      <c r="Q19" s="66">
        <f t="shared" si="6"/>
        <v>17</v>
      </c>
      <c r="R19" s="65">
        <f>VLOOKUP($A19,'Return Data'!$B$7:$R$2843,16,0)</f>
        <v>7.0804999999999998</v>
      </c>
      <c r="S19" s="67">
        <f t="shared" si="7"/>
        <v>18</v>
      </c>
    </row>
    <row r="20" spans="1:19" x14ac:dyDescent="0.3">
      <c r="A20" s="82" t="s">
        <v>1415</v>
      </c>
      <c r="B20" s="64">
        <f>VLOOKUP($A20,'Return Data'!$B$7:$R$2843,3,0)</f>
        <v>44452</v>
      </c>
      <c r="C20" s="65">
        <f>VLOOKUP($A20,'Return Data'!$B$7:$R$2843,4,0)</f>
        <v>45.740099999999998</v>
      </c>
      <c r="D20" s="65">
        <f>VLOOKUP($A20,'Return Data'!$B$7:$R$2843,9,0)</f>
        <v>5.8464999999999998</v>
      </c>
      <c r="E20" s="66">
        <f t="shared" si="0"/>
        <v>11</v>
      </c>
      <c r="F20" s="65">
        <f>VLOOKUP($A20,'Return Data'!$B$7:$R$2843,10,0)</f>
        <v>4.2160000000000002</v>
      </c>
      <c r="G20" s="66">
        <f t="shared" si="1"/>
        <v>12</v>
      </c>
      <c r="H20" s="65">
        <f>VLOOKUP($A20,'Return Data'!$B$7:$R$2843,11,0)</f>
        <v>6.1440999999999999</v>
      </c>
      <c r="I20" s="66">
        <f t="shared" si="2"/>
        <v>14</v>
      </c>
      <c r="J20" s="65">
        <f>VLOOKUP($A20,'Return Data'!$B$7:$R$2843,12,0)</f>
        <v>3.7382</v>
      </c>
      <c r="K20" s="66">
        <f t="shared" si="3"/>
        <v>13</v>
      </c>
      <c r="L20" s="65">
        <f>VLOOKUP($A20,'Return Data'!$B$7:$R$2843,13,0)</f>
        <v>4.8554000000000004</v>
      </c>
      <c r="M20" s="66">
        <f t="shared" si="4"/>
        <v>16</v>
      </c>
      <c r="N20" s="65">
        <f>VLOOKUP($A20,'Return Data'!$B$7:$R$2843,17,0)</f>
        <v>7.1985000000000001</v>
      </c>
      <c r="O20" s="66">
        <f t="shared" si="5"/>
        <v>10</v>
      </c>
      <c r="P20" s="65">
        <f>VLOOKUP($A20,'Return Data'!$B$7:$R$2843,14,0)</f>
        <v>8.4123999999999999</v>
      </c>
      <c r="Q20" s="66">
        <f t="shared" si="6"/>
        <v>5</v>
      </c>
      <c r="R20" s="65">
        <f>VLOOKUP($A20,'Return Data'!$B$7:$R$2843,16,0)</f>
        <v>7.5979000000000001</v>
      </c>
      <c r="S20" s="67">
        <f t="shared" si="7"/>
        <v>9</v>
      </c>
    </row>
    <row r="21" spans="1:19" x14ac:dyDescent="0.3">
      <c r="A21" s="82" t="s">
        <v>1416</v>
      </c>
      <c r="B21" s="64">
        <f>VLOOKUP($A21,'Return Data'!$B$7:$R$2843,3,0)</f>
        <v>44452</v>
      </c>
      <c r="C21" s="65">
        <f>VLOOKUP($A21,'Return Data'!$B$7:$R$2843,4,0)</f>
        <v>1727.5728999999999</v>
      </c>
      <c r="D21" s="65">
        <f>VLOOKUP($A21,'Return Data'!$B$7:$R$2843,9,0)</f>
        <v>7.1981999999999999</v>
      </c>
      <c r="E21" s="66">
        <f t="shared" si="0"/>
        <v>7</v>
      </c>
      <c r="F21" s="65">
        <f>VLOOKUP($A21,'Return Data'!$B$7:$R$2843,10,0)</f>
        <v>3.8694000000000002</v>
      </c>
      <c r="G21" s="66">
        <f t="shared" si="1"/>
        <v>18</v>
      </c>
      <c r="H21" s="65">
        <f>VLOOKUP($A21,'Return Data'!$B$7:$R$2843,11,0)</f>
        <v>4.7933000000000003</v>
      </c>
      <c r="I21" s="66">
        <f t="shared" si="2"/>
        <v>25</v>
      </c>
      <c r="J21" s="65">
        <f>VLOOKUP($A21,'Return Data'!$B$7:$R$2843,12,0)</f>
        <v>2.7867000000000002</v>
      </c>
      <c r="K21" s="66">
        <f t="shared" si="3"/>
        <v>25</v>
      </c>
      <c r="L21" s="65">
        <f>VLOOKUP($A21,'Return Data'!$B$7:$R$2843,13,0)</f>
        <v>4.3913000000000002</v>
      </c>
      <c r="M21" s="66">
        <f t="shared" si="4"/>
        <v>23</v>
      </c>
      <c r="N21" s="65">
        <f>VLOOKUP($A21,'Return Data'!$B$7:$R$2843,17,0)</f>
        <v>4.0697999999999999</v>
      </c>
      <c r="O21" s="66">
        <f t="shared" si="5"/>
        <v>23</v>
      </c>
      <c r="P21" s="65">
        <f>VLOOKUP($A21,'Return Data'!$B$7:$R$2843,14,0)</f>
        <v>5.4028</v>
      </c>
      <c r="Q21" s="66">
        <f t="shared" si="6"/>
        <v>16</v>
      </c>
      <c r="R21" s="65">
        <f>VLOOKUP($A21,'Return Data'!$B$7:$R$2843,16,0)</f>
        <v>7.0678999999999998</v>
      </c>
      <c r="S21" s="67">
        <f t="shared" si="7"/>
        <v>20</v>
      </c>
    </row>
    <row r="22" spans="1:19" x14ac:dyDescent="0.3">
      <c r="A22" s="82" t="s">
        <v>1418</v>
      </c>
      <c r="B22" s="64">
        <f>VLOOKUP($A22,'Return Data'!$B$7:$R$2843,3,0)</f>
        <v>44452</v>
      </c>
      <c r="C22" s="65">
        <f>VLOOKUP($A22,'Return Data'!$B$7:$R$2843,4,0)</f>
        <v>2892.6529</v>
      </c>
      <c r="D22" s="65">
        <f>VLOOKUP($A22,'Return Data'!$B$7:$R$2843,9,0)</f>
        <v>5.3467000000000002</v>
      </c>
      <c r="E22" s="66">
        <f t="shared" si="0"/>
        <v>19</v>
      </c>
      <c r="F22" s="65">
        <f>VLOOKUP($A22,'Return Data'!$B$7:$R$2843,10,0)</f>
        <v>3.9377</v>
      </c>
      <c r="G22" s="66">
        <f t="shared" si="1"/>
        <v>17</v>
      </c>
      <c r="H22" s="65">
        <f>VLOOKUP($A22,'Return Data'!$B$7:$R$2843,11,0)</f>
        <v>5.8620000000000001</v>
      </c>
      <c r="I22" s="66">
        <f t="shared" si="2"/>
        <v>18</v>
      </c>
      <c r="J22" s="65">
        <f>VLOOKUP($A22,'Return Data'!$B$7:$R$2843,12,0)</f>
        <v>3.2688999999999999</v>
      </c>
      <c r="K22" s="66">
        <f t="shared" si="3"/>
        <v>23</v>
      </c>
      <c r="L22" s="65">
        <f>VLOOKUP($A22,'Return Data'!$B$7:$R$2843,13,0)</f>
        <v>4.6440999999999999</v>
      </c>
      <c r="M22" s="66">
        <f t="shared" si="4"/>
        <v>20</v>
      </c>
      <c r="N22" s="65">
        <f>VLOOKUP($A22,'Return Data'!$B$7:$R$2843,17,0)</f>
        <v>6.7907999999999999</v>
      </c>
      <c r="O22" s="66">
        <f t="shared" si="5"/>
        <v>16</v>
      </c>
      <c r="P22" s="65">
        <f>VLOOKUP($A22,'Return Data'!$B$7:$R$2843,14,0)</f>
        <v>7.8324999999999996</v>
      </c>
      <c r="Q22" s="66">
        <f t="shared" si="6"/>
        <v>11</v>
      </c>
      <c r="R22" s="65">
        <f>VLOOKUP($A22,'Return Data'!$B$7:$R$2843,16,0)</f>
        <v>7.6085000000000003</v>
      </c>
      <c r="S22" s="67">
        <f t="shared" si="7"/>
        <v>8</v>
      </c>
    </row>
    <row r="23" spans="1:19" x14ac:dyDescent="0.3">
      <c r="A23" s="82" t="s">
        <v>1422</v>
      </c>
      <c r="B23" s="64">
        <f>VLOOKUP($A23,'Return Data'!$B$7:$R$2843,3,0)</f>
        <v>44452</v>
      </c>
      <c r="C23" s="65">
        <f>VLOOKUP($A23,'Return Data'!$B$7:$R$2843,4,0)</f>
        <v>41.9878</v>
      </c>
      <c r="D23" s="65">
        <f>VLOOKUP($A23,'Return Data'!$B$7:$R$2843,9,0)</f>
        <v>7.8987999999999996</v>
      </c>
      <c r="E23" s="66">
        <f t="shared" si="0"/>
        <v>4</v>
      </c>
      <c r="F23" s="65">
        <f>VLOOKUP($A23,'Return Data'!$B$7:$R$2843,10,0)</f>
        <v>5.1281999999999996</v>
      </c>
      <c r="G23" s="66">
        <f t="shared" si="1"/>
        <v>2</v>
      </c>
      <c r="H23" s="65">
        <f>VLOOKUP($A23,'Return Data'!$B$7:$R$2843,11,0)</f>
        <v>6.7771999999999997</v>
      </c>
      <c r="I23" s="66">
        <f t="shared" si="2"/>
        <v>7</v>
      </c>
      <c r="J23" s="65">
        <f>VLOOKUP($A23,'Return Data'!$B$7:$R$2843,12,0)</f>
        <v>3.8511000000000002</v>
      </c>
      <c r="K23" s="66">
        <f t="shared" si="3"/>
        <v>11</v>
      </c>
      <c r="L23" s="65">
        <f>VLOOKUP($A23,'Return Data'!$B$7:$R$2843,13,0)</f>
        <v>5.2868000000000004</v>
      </c>
      <c r="M23" s="66">
        <f t="shared" si="4"/>
        <v>9</v>
      </c>
      <c r="N23" s="65">
        <f>VLOOKUP($A23,'Return Data'!$B$7:$R$2843,17,0)</f>
        <v>7.3445</v>
      </c>
      <c r="O23" s="66">
        <f t="shared" si="5"/>
        <v>9</v>
      </c>
      <c r="P23" s="65">
        <f>VLOOKUP($A23,'Return Data'!$B$7:$R$2843,14,0)</f>
        <v>8.3574999999999999</v>
      </c>
      <c r="Q23" s="66">
        <f t="shared" si="6"/>
        <v>7</v>
      </c>
      <c r="R23" s="65">
        <f>VLOOKUP($A23,'Return Data'!$B$7:$R$2843,16,0)</f>
        <v>7.6840999999999999</v>
      </c>
      <c r="S23" s="67">
        <f t="shared" si="7"/>
        <v>7</v>
      </c>
    </row>
    <row r="24" spans="1:19" x14ac:dyDescent="0.3">
      <c r="A24" s="82" t="s">
        <v>1425</v>
      </c>
      <c r="B24" s="64">
        <f>VLOOKUP($A24,'Return Data'!$B$7:$R$2843,3,0)</f>
        <v>44452</v>
      </c>
      <c r="C24" s="65">
        <f>VLOOKUP($A24,'Return Data'!$B$7:$R$2843,4,0)</f>
        <v>21.366399999999999</v>
      </c>
      <c r="D24" s="65">
        <f>VLOOKUP($A24,'Return Data'!$B$7:$R$2843,9,0)</f>
        <v>5.4420000000000002</v>
      </c>
      <c r="E24" s="66">
        <f t="shared" si="0"/>
        <v>16</v>
      </c>
      <c r="F24" s="65">
        <f>VLOOKUP($A24,'Return Data'!$B$7:$R$2843,10,0)</f>
        <v>4.1083999999999996</v>
      </c>
      <c r="G24" s="66">
        <f t="shared" si="1"/>
        <v>15</v>
      </c>
      <c r="H24" s="65">
        <f>VLOOKUP($A24,'Return Data'!$B$7:$R$2843,11,0)</f>
        <v>6.2042000000000002</v>
      </c>
      <c r="I24" s="66">
        <f t="shared" si="2"/>
        <v>11</v>
      </c>
      <c r="J24" s="65">
        <f>VLOOKUP($A24,'Return Data'!$B$7:$R$2843,12,0)</f>
        <v>3.6057000000000001</v>
      </c>
      <c r="K24" s="66">
        <f t="shared" si="3"/>
        <v>17</v>
      </c>
      <c r="L24" s="65">
        <f>VLOOKUP($A24,'Return Data'!$B$7:$R$2843,13,0)</f>
        <v>5.0465</v>
      </c>
      <c r="M24" s="66">
        <f t="shared" si="4"/>
        <v>12</v>
      </c>
      <c r="N24" s="65">
        <f>VLOOKUP($A24,'Return Data'!$B$7:$R$2843,17,0)</f>
        <v>7.0791000000000004</v>
      </c>
      <c r="O24" s="66">
        <f t="shared" si="5"/>
        <v>12</v>
      </c>
      <c r="P24" s="65">
        <f>VLOOKUP($A24,'Return Data'!$B$7:$R$2843,14,0)</f>
        <v>8.0919000000000008</v>
      </c>
      <c r="Q24" s="66">
        <f t="shared" si="6"/>
        <v>8</v>
      </c>
      <c r="R24" s="65">
        <f>VLOOKUP($A24,'Return Data'!$B$7:$R$2843,16,0)</f>
        <v>8.1236999999999995</v>
      </c>
      <c r="S24" s="67">
        <f t="shared" si="7"/>
        <v>2</v>
      </c>
    </row>
    <row r="25" spans="1:19" x14ac:dyDescent="0.3">
      <c r="A25" s="82" t="s">
        <v>1427</v>
      </c>
      <c r="B25" s="64">
        <f>VLOOKUP($A25,'Return Data'!$B$7:$R$2843,3,0)</f>
        <v>44452</v>
      </c>
      <c r="C25" s="65">
        <f>VLOOKUP($A25,'Return Data'!$B$7:$R$2843,4,0)</f>
        <v>11.9582</v>
      </c>
      <c r="D25" s="65">
        <f>VLOOKUP($A25,'Return Data'!$B$7:$R$2843,9,0)</f>
        <v>5.2019000000000002</v>
      </c>
      <c r="E25" s="66">
        <f t="shared" si="0"/>
        <v>20</v>
      </c>
      <c r="F25" s="65">
        <f>VLOOKUP($A25,'Return Data'!$B$7:$R$2843,10,0)</f>
        <v>3.5190000000000001</v>
      </c>
      <c r="G25" s="66">
        <f t="shared" si="1"/>
        <v>23</v>
      </c>
      <c r="H25" s="65">
        <f>VLOOKUP($A25,'Return Data'!$B$7:$R$2843,11,0)</f>
        <v>5.0648999999999997</v>
      </c>
      <c r="I25" s="66">
        <f t="shared" si="2"/>
        <v>23</v>
      </c>
      <c r="J25" s="65">
        <f>VLOOKUP($A25,'Return Data'!$B$7:$R$2843,12,0)</f>
        <v>2.7753999999999999</v>
      </c>
      <c r="K25" s="66">
        <f t="shared" si="3"/>
        <v>26</v>
      </c>
      <c r="L25" s="65">
        <f>VLOOKUP($A25,'Return Data'!$B$7:$R$2843,13,0)</f>
        <v>4.1102999999999996</v>
      </c>
      <c r="M25" s="66">
        <f t="shared" si="4"/>
        <v>25</v>
      </c>
      <c r="N25" s="65"/>
      <c r="O25" s="66"/>
      <c r="P25" s="65"/>
      <c r="Q25" s="66"/>
      <c r="R25" s="65">
        <f>VLOOKUP($A25,'Return Data'!$B$7:$R$2843,16,0)</f>
        <v>7.0739000000000001</v>
      </c>
      <c r="S25" s="67">
        <f t="shared" si="7"/>
        <v>19</v>
      </c>
    </row>
    <row r="26" spans="1:19" x14ac:dyDescent="0.3">
      <c r="A26" s="82" t="s">
        <v>1428</v>
      </c>
      <c r="B26" s="64">
        <f>VLOOKUP($A26,'Return Data'!$B$7:$R$2843,3,0)</f>
        <v>44452</v>
      </c>
      <c r="C26" s="65">
        <f>VLOOKUP($A26,'Return Data'!$B$7:$R$2843,4,0)</f>
        <v>12.7133</v>
      </c>
      <c r="D26" s="65">
        <f>VLOOKUP($A26,'Return Data'!$B$7:$R$2843,9,0)</f>
        <v>5.7233999999999998</v>
      </c>
      <c r="E26" s="66">
        <f t="shared" si="0"/>
        <v>14</v>
      </c>
      <c r="F26" s="65">
        <f>VLOOKUP($A26,'Return Data'!$B$7:$R$2843,10,0)</f>
        <v>4.3704000000000001</v>
      </c>
      <c r="G26" s="66">
        <f t="shared" si="1"/>
        <v>10</v>
      </c>
      <c r="H26" s="65">
        <f>VLOOKUP($A26,'Return Data'!$B$7:$R$2843,11,0)</f>
        <v>6.1943999999999999</v>
      </c>
      <c r="I26" s="66">
        <f t="shared" si="2"/>
        <v>12</v>
      </c>
      <c r="J26" s="65">
        <f>VLOOKUP($A26,'Return Data'!$B$7:$R$2843,12,0)</f>
        <v>3.7536999999999998</v>
      </c>
      <c r="K26" s="66">
        <f t="shared" si="3"/>
        <v>12</v>
      </c>
      <c r="L26" s="65">
        <f>VLOOKUP($A26,'Return Data'!$B$7:$R$2843,13,0)</f>
        <v>4.8384</v>
      </c>
      <c r="M26" s="66">
        <f t="shared" si="4"/>
        <v>18</v>
      </c>
      <c r="N26" s="65">
        <f>VLOOKUP($A26,'Return Data'!$B$7:$R$2843,17,0)</f>
        <v>6.5735000000000001</v>
      </c>
      <c r="O26" s="66">
        <f t="shared" ref="O26:O33" si="8">RANK(N26,N$8:N$33,0)</f>
        <v>18</v>
      </c>
      <c r="P26" s="65"/>
      <c r="Q26" s="66"/>
      <c r="R26" s="65">
        <f>VLOOKUP($A26,'Return Data'!$B$7:$R$2843,16,0)</f>
        <v>7.1025</v>
      </c>
      <c r="S26" s="67">
        <f t="shared" si="7"/>
        <v>16</v>
      </c>
    </row>
    <row r="27" spans="1:19" x14ac:dyDescent="0.3">
      <c r="A27" s="82" t="s">
        <v>1430</v>
      </c>
      <c r="B27" s="64">
        <f>VLOOKUP($A27,'Return Data'!$B$7:$R$2843,3,0)</f>
        <v>44452</v>
      </c>
      <c r="C27" s="65">
        <f>VLOOKUP($A27,'Return Data'!$B$7:$R$2843,4,0)</f>
        <v>42.052599999999998</v>
      </c>
      <c r="D27" s="65">
        <f>VLOOKUP($A27,'Return Data'!$B$7:$R$2843,9,0)</f>
        <v>6.9962</v>
      </c>
      <c r="E27" s="66">
        <f t="shared" si="0"/>
        <v>8</v>
      </c>
      <c r="F27" s="65">
        <f>VLOOKUP($A27,'Return Data'!$B$7:$R$2843,10,0)</f>
        <v>5.1562000000000001</v>
      </c>
      <c r="G27" s="66">
        <f t="shared" si="1"/>
        <v>1</v>
      </c>
      <c r="H27" s="65">
        <f>VLOOKUP($A27,'Return Data'!$B$7:$R$2843,11,0)</f>
        <v>7.5088999999999997</v>
      </c>
      <c r="I27" s="66">
        <f t="shared" si="2"/>
        <v>1</v>
      </c>
      <c r="J27" s="65">
        <f>VLOOKUP($A27,'Return Data'!$B$7:$R$2843,12,0)</f>
        <v>5.2207999999999997</v>
      </c>
      <c r="K27" s="66">
        <f t="shared" si="3"/>
        <v>2</v>
      </c>
      <c r="L27" s="65">
        <f>VLOOKUP($A27,'Return Data'!$B$7:$R$2843,13,0)</f>
        <v>6.4466000000000001</v>
      </c>
      <c r="M27" s="66">
        <f t="shared" si="4"/>
        <v>2</v>
      </c>
      <c r="N27" s="65">
        <f>VLOOKUP($A27,'Return Data'!$B$7:$R$2843,17,0)</f>
        <v>7.6589</v>
      </c>
      <c r="O27" s="66">
        <f t="shared" si="8"/>
        <v>6</v>
      </c>
      <c r="P27" s="65">
        <f>VLOOKUP($A27,'Return Data'!$B$7:$R$2843,14,0)</f>
        <v>8.4044000000000008</v>
      </c>
      <c r="Q27" s="66">
        <f t="shared" ref="Q27:Q33" si="9">RANK(P27,P$8:P$33,0)</f>
        <v>6</v>
      </c>
      <c r="R27" s="65">
        <f>VLOOKUP($A27,'Return Data'!$B$7:$R$2843,16,0)</f>
        <v>7.9611999999999998</v>
      </c>
      <c r="S27" s="67">
        <f t="shared" si="7"/>
        <v>5</v>
      </c>
    </row>
    <row r="28" spans="1:19" x14ac:dyDescent="0.3">
      <c r="A28" s="82" t="s">
        <v>1432</v>
      </c>
      <c r="B28" s="64">
        <f>VLOOKUP($A28,'Return Data'!$B$7:$R$2843,3,0)</f>
        <v>44452</v>
      </c>
      <c r="C28" s="65">
        <f>VLOOKUP($A28,'Return Data'!$B$7:$R$2843,4,0)</f>
        <v>36.270600000000002</v>
      </c>
      <c r="D28" s="65">
        <f>VLOOKUP($A28,'Return Data'!$B$7:$R$2843,9,0)</f>
        <v>5.3773999999999997</v>
      </c>
      <c r="E28" s="66">
        <f t="shared" si="0"/>
        <v>18</v>
      </c>
      <c r="F28" s="65">
        <f>VLOOKUP($A28,'Return Data'!$B$7:$R$2843,10,0)</f>
        <v>3.7704</v>
      </c>
      <c r="G28" s="66">
        <f t="shared" si="1"/>
        <v>19</v>
      </c>
      <c r="H28" s="65">
        <f>VLOOKUP($A28,'Return Data'!$B$7:$R$2843,11,0)</f>
        <v>5.9025999999999996</v>
      </c>
      <c r="I28" s="66">
        <f t="shared" si="2"/>
        <v>16</v>
      </c>
      <c r="J28" s="65">
        <f>VLOOKUP($A28,'Return Data'!$B$7:$R$2843,12,0)</f>
        <v>3.7109000000000001</v>
      </c>
      <c r="K28" s="66">
        <f t="shared" si="3"/>
        <v>14</v>
      </c>
      <c r="L28" s="65">
        <f>VLOOKUP($A28,'Return Data'!$B$7:$R$2843,13,0)</f>
        <v>4.5579000000000001</v>
      </c>
      <c r="M28" s="66">
        <f t="shared" si="4"/>
        <v>22</v>
      </c>
      <c r="N28" s="65">
        <f>VLOOKUP($A28,'Return Data'!$B$7:$R$2843,17,0)</f>
        <v>19.1188</v>
      </c>
      <c r="O28" s="66">
        <f t="shared" si="8"/>
        <v>1</v>
      </c>
      <c r="P28" s="65">
        <f>VLOOKUP($A28,'Return Data'!$B$7:$R$2843,14,0)</f>
        <v>3.9472</v>
      </c>
      <c r="Q28" s="66">
        <f t="shared" si="9"/>
        <v>19</v>
      </c>
      <c r="R28" s="65">
        <f>VLOOKUP($A28,'Return Data'!$B$7:$R$2843,16,0)</f>
        <v>7.1562000000000001</v>
      </c>
      <c r="S28" s="67">
        <f t="shared" si="7"/>
        <v>15</v>
      </c>
    </row>
    <row r="29" spans="1:19" x14ac:dyDescent="0.3">
      <c r="A29" s="82" t="s">
        <v>1434</v>
      </c>
      <c r="B29" s="64">
        <f>VLOOKUP($A29,'Return Data'!$B$7:$R$2843,3,0)</f>
        <v>44452</v>
      </c>
      <c r="C29" s="65">
        <f>VLOOKUP($A29,'Return Data'!$B$7:$R$2843,4,0)</f>
        <v>35.269100000000002</v>
      </c>
      <c r="D29" s="65">
        <f>VLOOKUP($A29,'Return Data'!$B$7:$R$2843,9,0)</f>
        <v>7.2182000000000004</v>
      </c>
      <c r="E29" s="66">
        <f t="shared" si="0"/>
        <v>6</v>
      </c>
      <c r="F29" s="65">
        <f>VLOOKUP($A29,'Return Data'!$B$7:$R$2843,10,0)</f>
        <v>4.0728999999999997</v>
      </c>
      <c r="G29" s="66">
        <f t="shared" si="1"/>
        <v>16</v>
      </c>
      <c r="H29" s="65">
        <f>VLOOKUP($A29,'Return Data'!$B$7:$R$2843,11,0)</f>
        <v>6.8996000000000004</v>
      </c>
      <c r="I29" s="66">
        <f t="shared" si="2"/>
        <v>5</v>
      </c>
      <c r="J29" s="65">
        <f>VLOOKUP($A29,'Return Data'!$B$7:$R$2843,12,0)</f>
        <v>3.5183</v>
      </c>
      <c r="K29" s="66">
        <f t="shared" si="3"/>
        <v>19</v>
      </c>
      <c r="L29" s="65">
        <f>VLOOKUP($A29,'Return Data'!$B$7:$R$2843,13,0)</f>
        <v>4.9324000000000003</v>
      </c>
      <c r="M29" s="66">
        <f t="shared" si="4"/>
        <v>14</v>
      </c>
      <c r="N29" s="65">
        <f>VLOOKUP($A29,'Return Data'!$B$7:$R$2843,17,0)</f>
        <v>7.1323999999999996</v>
      </c>
      <c r="O29" s="66">
        <f t="shared" si="8"/>
        <v>11</v>
      </c>
      <c r="P29" s="65">
        <f>VLOOKUP($A29,'Return Data'!$B$7:$R$2843,14,0)</f>
        <v>4.4425999999999997</v>
      </c>
      <c r="Q29" s="66">
        <f t="shared" si="9"/>
        <v>18</v>
      </c>
      <c r="R29" s="65">
        <f>VLOOKUP($A29,'Return Data'!$B$7:$R$2843,16,0)</f>
        <v>7.101</v>
      </c>
      <c r="S29" s="67">
        <f t="shared" si="7"/>
        <v>17</v>
      </c>
    </row>
    <row r="30" spans="1:19" x14ac:dyDescent="0.3">
      <c r="A30" s="82" t="s">
        <v>1437</v>
      </c>
      <c r="B30" s="64">
        <f>VLOOKUP($A30,'Return Data'!$B$7:$R$2843,3,0)</f>
        <v>44452</v>
      </c>
      <c r="C30" s="65">
        <f>VLOOKUP($A30,'Return Data'!$B$7:$R$2843,4,0)</f>
        <v>25.6555</v>
      </c>
      <c r="D30" s="65">
        <f>VLOOKUP($A30,'Return Data'!$B$7:$R$2843,9,0)</f>
        <v>5.774</v>
      </c>
      <c r="E30" s="66">
        <f t="shared" si="0"/>
        <v>13</v>
      </c>
      <c r="F30" s="65">
        <f>VLOOKUP($A30,'Return Data'!$B$7:$R$2843,10,0)</f>
        <v>4.4347000000000003</v>
      </c>
      <c r="G30" s="66">
        <f t="shared" si="1"/>
        <v>9</v>
      </c>
      <c r="H30" s="65">
        <f>VLOOKUP($A30,'Return Data'!$B$7:$R$2843,11,0)</f>
        <v>5.8394000000000004</v>
      </c>
      <c r="I30" s="66">
        <f t="shared" si="2"/>
        <v>19</v>
      </c>
      <c r="J30" s="65">
        <f>VLOOKUP($A30,'Return Data'!$B$7:$R$2843,12,0)</f>
        <v>3.3222</v>
      </c>
      <c r="K30" s="66">
        <f t="shared" si="3"/>
        <v>22</v>
      </c>
      <c r="L30" s="65">
        <f>VLOOKUP($A30,'Return Data'!$B$7:$R$2843,13,0)</f>
        <v>5.0065999999999997</v>
      </c>
      <c r="M30" s="66">
        <f t="shared" si="4"/>
        <v>13</v>
      </c>
      <c r="N30" s="65">
        <f>VLOOKUP($A30,'Return Data'!$B$7:$R$2843,17,0)</f>
        <v>7.0423999999999998</v>
      </c>
      <c r="O30" s="66">
        <f t="shared" si="8"/>
        <v>13</v>
      </c>
      <c r="P30" s="65">
        <f>VLOOKUP($A30,'Return Data'!$B$7:$R$2843,14,0)</f>
        <v>8.0843000000000007</v>
      </c>
      <c r="Q30" s="66">
        <f t="shared" si="9"/>
        <v>9</v>
      </c>
      <c r="R30" s="65">
        <f>VLOOKUP($A30,'Return Data'!$B$7:$R$2843,16,0)</f>
        <v>6.8875999999999999</v>
      </c>
      <c r="S30" s="67">
        <f t="shared" si="7"/>
        <v>21</v>
      </c>
    </row>
    <row r="31" spans="1:19" x14ac:dyDescent="0.3">
      <c r="A31" s="82" t="s">
        <v>1438</v>
      </c>
      <c r="B31" s="64">
        <f>VLOOKUP($A31,'Return Data'!$B$7:$R$2843,3,0)</f>
        <v>44452</v>
      </c>
      <c r="C31" s="65">
        <f>VLOOKUP($A31,'Return Data'!$B$7:$R$2843,4,0)</f>
        <v>32.975700000000003</v>
      </c>
      <c r="D31" s="65">
        <f>VLOOKUP($A31,'Return Data'!$B$7:$R$2843,9,0)</f>
        <v>4.4370000000000003</v>
      </c>
      <c r="E31" s="66">
        <f t="shared" si="0"/>
        <v>25</v>
      </c>
      <c r="F31" s="65">
        <f>VLOOKUP($A31,'Return Data'!$B$7:$R$2843,10,0)</f>
        <v>2.9807000000000001</v>
      </c>
      <c r="G31" s="66">
        <f t="shared" si="1"/>
        <v>24</v>
      </c>
      <c r="H31" s="65">
        <f>VLOOKUP($A31,'Return Data'!$B$7:$R$2843,11,0)</f>
        <v>4.5766999999999998</v>
      </c>
      <c r="I31" s="66">
        <f t="shared" si="2"/>
        <v>26</v>
      </c>
      <c r="J31" s="65">
        <f>VLOOKUP($A31,'Return Data'!$B$7:$R$2843,12,0)</f>
        <v>3.3450000000000002</v>
      </c>
      <c r="K31" s="66">
        <f t="shared" si="3"/>
        <v>21</v>
      </c>
      <c r="L31" s="65">
        <f>VLOOKUP($A31,'Return Data'!$B$7:$R$2843,13,0)</f>
        <v>4.0667</v>
      </c>
      <c r="M31" s="66">
        <f t="shared" si="4"/>
        <v>26</v>
      </c>
      <c r="N31" s="65">
        <f>VLOOKUP($A31,'Return Data'!$B$7:$R$2843,17,0)</f>
        <v>6.6875</v>
      </c>
      <c r="O31" s="66">
        <f t="shared" si="8"/>
        <v>17</v>
      </c>
      <c r="P31" s="65">
        <f>VLOOKUP($A31,'Return Data'!$B$7:$R$2843,14,0)</f>
        <v>2.8567999999999998</v>
      </c>
      <c r="Q31" s="66">
        <f t="shared" si="9"/>
        <v>22</v>
      </c>
      <c r="R31" s="65">
        <f>VLOOKUP($A31,'Return Data'!$B$7:$R$2843,16,0)</f>
        <v>6.4678000000000004</v>
      </c>
      <c r="S31" s="67">
        <f t="shared" si="7"/>
        <v>23</v>
      </c>
    </row>
    <row r="32" spans="1:19" x14ac:dyDescent="0.3">
      <c r="A32" s="82" t="s">
        <v>1440</v>
      </c>
      <c r="B32" s="64">
        <f>VLOOKUP($A32,'Return Data'!$B$7:$R$2843,3,0)</f>
        <v>44452</v>
      </c>
      <c r="C32" s="65">
        <f>VLOOKUP($A32,'Return Data'!$B$7:$R$2843,4,0)</f>
        <v>38.795000000000002</v>
      </c>
      <c r="D32" s="65">
        <f>VLOOKUP($A32,'Return Data'!$B$7:$R$2843,9,0)</f>
        <v>4.8822000000000001</v>
      </c>
      <c r="E32" s="66">
        <f t="shared" si="0"/>
        <v>23</v>
      </c>
      <c r="F32" s="65">
        <f>VLOOKUP($A32,'Return Data'!$B$7:$R$2843,10,0)</f>
        <v>3.6951000000000001</v>
      </c>
      <c r="G32" s="66">
        <f t="shared" si="1"/>
        <v>21</v>
      </c>
      <c r="H32" s="65">
        <f>VLOOKUP($A32,'Return Data'!$B$7:$R$2843,11,0)</f>
        <v>5.7472000000000003</v>
      </c>
      <c r="I32" s="66">
        <f t="shared" si="2"/>
        <v>21</v>
      </c>
      <c r="J32" s="65">
        <f>VLOOKUP($A32,'Return Data'!$B$7:$R$2843,12,0)</f>
        <v>3.1947999999999999</v>
      </c>
      <c r="K32" s="66">
        <f t="shared" si="3"/>
        <v>24</v>
      </c>
      <c r="L32" s="65">
        <f>VLOOKUP($A32,'Return Data'!$B$7:$R$2843,13,0)</f>
        <v>4.6425999999999998</v>
      </c>
      <c r="M32" s="66">
        <f t="shared" si="4"/>
        <v>21</v>
      </c>
      <c r="N32" s="65">
        <f>VLOOKUP($A32,'Return Data'!$B$7:$R$2843,17,0)</f>
        <v>6.9287999999999998</v>
      </c>
      <c r="O32" s="66">
        <f t="shared" si="8"/>
        <v>15</v>
      </c>
      <c r="P32" s="65">
        <f>VLOOKUP($A32,'Return Data'!$B$7:$R$2843,14,0)</f>
        <v>6.0396000000000001</v>
      </c>
      <c r="Q32" s="66">
        <f t="shared" si="9"/>
        <v>15</v>
      </c>
      <c r="R32" s="65">
        <f>VLOOKUP($A32,'Return Data'!$B$7:$R$2843,16,0)</f>
        <v>7.351</v>
      </c>
      <c r="S32" s="67">
        <f t="shared" si="7"/>
        <v>12</v>
      </c>
    </row>
    <row r="33" spans="1:19" x14ac:dyDescent="0.3">
      <c r="A33" s="82" t="s">
        <v>1443</v>
      </c>
      <c r="B33" s="64">
        <f>VLOOKUP($A33,'Return Data'!$B$7:$R$2843,3,0)</f>
        <v>44452</v>
      </c>
      <c r="C33" s="65">
        <f>VLOOKUP($A33,'Return Data'!$B$7:$R$2843,4,0)</f>
        <v>24.0778</v>
      </c>
      <c r="D33" s="65">
        <f>VLOOKUP($A33,'Return Data'!$B$7:$R$2843,9,0)</f>
        <v>5.7888000000000002</v>
      </c>
      <c r="E33" s="66">
        <f t="shared" si="0"/>
        <v>12</v>
      </c>
      <c r="F33" s="65">
        <f>VLOOKUP($A33,'Return Data'!$B$7:$R$2843,10,0)</f>
        <v>4.5801999999999996</v>
      </c>
      <c r="G33" s="66">
        <f t="shared" si="1"/>
        <v>6</v>
      </c>
      <c r="H33" s="65">
        <f>VLOOKUP($A33,'Return Data'!$B$7:$R$2843,11,0)</f>
        <v>6.2411000000000003</v>
      </c>
      <c r="I33" s="66">
        <f t="shared" si="2"/>
        <v>10</v>
      </c>
      <c r="J33" s="65">
        <f>VLOOKUP($A33,'Return Data'!$B$7:$R$2843,12,0)</f>
        <v>4.1623000000000001</v>
      </c>
      <c r="K33" s="66">
        <f t="shared" si="3"/>
        <v>8</v>
      </c>
      <c r="L33" s="65">
        <f>VLOOKUP($A33,'Return Data'!$B$7:$R$2843,13,0)</f>
        <v>5.4086999999999996</v>
      </c>
      <c r="M33" s="66">
        <f t="shared" si="4"/>
        <v>7</v>
      </c>
      <c r="N33" s="65">
        <f>VLOOKUP($A33,'Return Data'!$B$7:$R$2843,17,0)</f>
        <v>7.7717999999999998</v>
      </c>
      <c r="O33" s="66">
        <f t="shared" si="8"/>
        <v>5</v>
      </c>
      <c r="P33" s="65">
        <f>VLOOKUP($A33,'Return Data'!$B$7:$R$2843,14,0)</f>
        <v>3.7591999999999999</v>
      </c>
      <c r="Q33" s="66">
        <f t="shared" si="9"/>
        <v>20</v>
      </c>
      <c r="R33" s="65">
        <f>VLOOKUP($A33,'Return Data'!$B$7:$R$2843,16,0)</f>
        <v>6.4789000000000003</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6.7085846153846154</v>
      </c>
      <c r="E35" s="88"/>
      <c r="F35" s="89">
        <f>AVERAGE(F8:F33)</f>
        <v>3.8877307692307701</v>
      </c>
      <c r="G35" s="88"/>
      <c r="H35" s="89">
        <f>AVERAGE(H8:H33)</f>
        <v>6.0950730769230752</v>
      </c>
      <c r="I35" s="88"/>
      <c r="J35" s="89">
        <f>AVERAGE(J8:J33)</f>
        <v>4.0167884615384608</v>
      </c>
      <c r="K35" s="88"/>
      <c r="L35" s="89">
        <f>AVERAGE(L8:L33)</f>
        <v>5.3822961538461538</v>
      </c>
      <c r="M35" s="88"/>
      <c r="N35" s="89">
        <f>AVERAGE(N8:N33)</f>
        <v>6.9377679999999984</v>
      </c>
      <c r="O35" s="88"/>
      <c r="P35" s="89">
        <f>AVERAGE(P8:P33)</f>
        <v>6.1757749999999989</v>
      </c>
      <c r="Q35" s="88"/>
      <c r="R35" s="89">
        <f>AVERAGE(R8:R33)</f>
        <v>7.196596153846154</v>
      </c>
      <c r="S35" s="90"/>
    </row>
    <row r="36" spans="1:19" x14ac:dyDescent="0.3">
      <c r="A36" s="87" t="s">
        <v>28</v>
      </c>
      <c r="B36" s="88"/>
      <c r="C36" s="88"/>
      <c r="D36" s="89">
        <f>MIN(D8:D33)</f>
        <v>2.9965999999999999</v>
      </c>
      <c r="E36" s="88"/>
      <c r="F36" s="89">
        <f>MIN(F8:F33)</f>
        <v>-3.2706</v>
      </c>
      <c r="G36" s="88"/>
      <c r="H36" s="89">
        <f>MIN(H8:H33)</f>
        <v>4.5766999999999998</v>
      </c>
      <c r="I36" s="88"/>
      <c r="J36" s="89">
        <f>MIN(J8:J33)</f>
        <v>2.7753999999999999</v>
      </c>
      <c r="K36" s="88"/>
      <c r="L36" s="89">
        <f>MIN(L8:L33)</f>
        <v>4.0667</v>
      </c>
      <c r="M36" s="88"/>
      <c r="N36" s="89">
        <f>MIN(N8:N33)</f>
        <v>5.33E-2</v>
      </c>
      <c r="O36" s="88"/>
      <c r="P36" s="89">
        <f>MIN(P8:P33)</f>
        <v>-3.5177</v>
      </c>
      <c r="Q36" s="88"/>
      <c r="R36" s="89">
        <f>MIN(R8:R33)</f>
        <v>4.4467999999999996</v>
      </c>
      <c r="S36" s="90"/>
    </row>
    <row r="37" spans="1:19" ht="15" thickBot="1" x14ac:dyDescent="0.35">
      <c r="A37" s="91" t="s">
        <v>29</v>
      </c>
      <c r="B37" s="92"/>
      <c r="C37" s="92"/>
      <c r="D37" s="93">
        <f>MAX(D8:D33)</f>
        <v>24.933599999999998</v>
      </c>
      <c r="E37" s="92"/>
      <c r="F37" s="93">
        <f>MAX(F8:F33)</f>
        <v>5.1562000000000001</v>
      </c>
      <c r="G37" s="92"/>
      <c r="H37" s="93">
        <f>MAX(H8:H33)</f>
        <v>7.5088999999999997</v>
      </c>
      <c r="I37" s="92"/>
      <c r="J37" s="93">
        <f>MAX(J8:J33)</f>
        <v>9.6832999999999991</v>
      </c>
      <c r="K37" s="92"/>
      <c r="L37" s="93">
        <f>MAX(L8:L33)</f>
        <v>13.8908</v>
      </c>
      <c r="M37" s="92"/>
      <c r="N37" s="93">
        <f>MAX(N8:N33)</f>
        <v>19.1188</v>
      </c>
      <c r="O37" s="92"/>
      <c r="P37" s="93">
        <f>MAX(P8:P33)</f>
        <v>8.8666</v>
      </c>
      <c r="Q37" s="92"/>
      <c r="R37" s="93">
        <f>MAX(R8:R33)</f>
        <v>8.6156000000000006</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44452</v>
      </c>
      <c r="C8" s="65">
        <f>VLOOKUP($A8,'Return Data'!$B$7:$R$2843,4,0)</f>
        <v>26.408999999999999</v>
      </c>
      <c r="D8" s="65">
        <f>VLOOKUP($A8,'Return Data'!$B$7:$R$2843,9,0)</f>
        <v>10.3535</v>
      </c>
      <c r="E8" s="66">
        <f>RANK(D8,D$8:D$42,0)</f>
        <v>20</v>
      </c>
      <c r="F8" s="65">
        <f>VLOOKUP($A8,'Return Data'!$B$7:$R$2843,10,0)</f>
        <v>5.7793000000000001</v>
      </c>
      <c r="G8" s="66">
        <f>RANK(F8,F$8:F$42,0)</f>
        <v>18</v>
      </c>
      <c r="H8" s="65">
        <f>VLOOKUP($A8,'Return Data'!$B$7:$R$2843,11,0)</f>
        <v>8.0581999999999994</v>
      </c>
      <c r="I8" s="66">
        <f>RANK(H8,H$8:H$42,0)</f>
        <v>20</v>
      </c>
      <c r="J8" s="65">
        <f>VLOOKUP($A8,'Return Data'!$B$7:$R$2843,12,0)</f>
        <v>9.0551999999999992</v>
      </c>
      <c r="K8" s="66">
        <f>RANK(J8,J$8:J$42,0)</f>
        <v>3</v>
      </c>
      <c r="L8" s="65">
        <f>VLOOKUP($A8,'Return Data'!$B$7:$R$2843,13,0)</f>
        <v>10.319900000000001</v>
      </c>
      <c r="M8" s="66">
        <f>RANK(L8,L$8:L$42,0)</f>
        <v>3</v>
      </c>
      <c r="N8" s="65">
        <f>VLOOKUP($A8,'Return Data'!$B$7:$R$2843,17,0)</f>
        <v>3.6547999999999998</v>
      </c>
      <c r="O8" s="66">
        <f>RANK(N8,N$8:N$42,0)</f>
        <v>27</v>
      </c>
      <c r="P8" s="65">
        <f>VLOOKUP($A8,'Return Data'!$B$7:$R$2843,14,0)</f>
        <v>4.4509999999999996</v>
      </c>
      <c r="Q8" s="66">
        <f>RANK(P8,P$8:P$42,0)</f>
        <v>23</v>
      </c>
      <c r="R8" s="65">
        <f>VLOOKUP($A8,'Return Data'!$B$7:$R$2843,16,0)</f>
        <v>8.0543999999999993</v>
      </c>
      <c r="S8" s="67">
        <f t="shared" ref="S8:S42" si="0">RANK(R8,R$8:R$42,0)</f>
        <v>19</v>
      </c>
    </row>
    <row r="9" spans="1:19" x14ac:dyDescent="0.3">
      <c r="A9" s="82" t="s">
        <v>1072</v>
      </c>
      <c r="B9" s="64">
        <f>VLOOKUP($A9,'Return Data'!$B$7:$R$2843,3,0)</f>
        <v>44452</v>
      </c>
      <c r="C9" s="65">
        <f>VLOOKUP($A9,'Return Data'!$B$7:$R$2843,4,0)</f>
        <v>1.3931</v>
      </c>
      <c r="D9" s="65"/>
      <c r="E9" s="66"/>
      <c r="F9" s="65"/>
      <c r="G9" s="66"/>
      <c r="H9" s="65"/>
      <c r="I9" s="66"/>
      <c r="J9" s="65"/>
      <c r="K9" s="66"/>
      <c r="L9" s="65"/>
      <c r="M9" s="66"/>
      <c r="N9" s="65"/>
      <c r="O9" s="66"/>
      <c r="P9" s="65"/>
      <c r="Q9" s="66"/>
      <c r="R9" s="65">
        <f>VLOOKUP($A9,'Return Data'!$B$7:$R$2843,16,0)</f>
        <v>-14.0815</v>
      </c>
      <c r="S9" s="67">
        <f t="shared" si="0"/>
        <v>34</v>
      </c>
    </row>
    <row r="10" spans="1:19" x14ac:dyDescent="0.3">
      <c r="A10" s="82" t="s">
        <v>1074</v>
      </c>
      <c r="B10" s="64">
        <f>VLOOKUP($A10,'Return Data'!$B$7:$R$2843,3,0)</f>
        <v>44452</v>
      </c>
      <c r="C10" s="65">
        <f>VLOOKUP($A10,'Return Data'!$B$7:$R$2843,4,0)</f>
        <v>23.398199999999999</v>
      </c>
      <c r="D10" s="65">
        <f>VLOOKUP($A10,'Return Data'!$B$7:$R$2843,9,0)</f>
        <v>10.0435</v>
      </c>
      <c r="E10" s="66">
        <f t="shared" ref="E10:E42" si="1">RANK(D10,D$8:D$42,0)</f>
        <v>21</v>
      </c>
      <c r="F10" s="65">
        <f>VLOOKUP($A10,'Return Data'!$B$7:$R$2843,10,0)</f>
        <v>6.4497</v>
      </c>
      <c r="G10" s="66">
        <f t="shared" ref="G10:G42" si="2">RANK(F10,F$8:F$42,0)</f>
        <v>12</v>
      </c>
      <c r="H10" s="65">
        <f>VLOOKUP($A10,'Return Data'!$B$7:$R$2843,11,0)</f>
        <v>8.7533999999999992</v>
      </c>
      <c r="I10" s="66">
        <f t="shared" ref="I10:I42" si="3">RANK(H10,H$8:H$42,0)</f>
        <v>14</v>
      </c>
      <c r="J10" s="65">
        <f>VLOOKUP($A10,'Return Data'!$B$7:$R$2843,12,0)</f>
        <v>6.7171000000000003</v>
      </c>
      <c r="K10" s="66">
        <f t="shared" ref="K10:K19" si="4">RANK(J10,J$8:J$42,0)</f>
        <v>7</v>
      </c>
      <c r="L10" s="65">
        <f>VLOOKUP($A10,'Return Data'!$B$7:$R$2843,13,0)</f>
        <v>8.2471999999999994</v>
      </c>
      <c r="M10" s="66">
        <f t="shared" ref="M10:M19" si="5">RANK(L10,L$8:L$42,0)</f>
        <v>8</v>
      </c>
      <c r="N10" s="65">
        <f>VLOOKUP($A10,'Return Data'!$B$7:$R$2843,17,0)</f>
        <v>9.25</v>
      </c>
      <c r="O10" s="66">
        <f t="shared" ref="O10:O19" si="6">RANK(N10,N$8:N$42,0)</f>
        <v>5</v>
      </c>
      <c r="P10" s="65">
        <f>VLOOKUP($A10,'Return Data'!$B$7:$R$2843,14,0)</f>
        <v>8.9888999999999992</v>
      </c>
      <c r="Q10" s="66">
        <f t="shared" ref="Q10:Q19" si="7">RANK(P10,P$8:P$42,0)</f>
        <v>15</v>
      </c>
      <c r="R10" s="65">
        <f>VLOOKUP($A10,'Return Data'!$B$7:$R$2843,16,0)</f>
        <v>9.2380999999999993</v>
      </c>
      <c r="S10" s="67">
        <f t="shared" si="0"/>
        <v>3</v>
      </c>
    </row>
    <row r="11" spans="1:19" x14ac:dyDescent="0.3">
      <c r="A11" s="82" t="s">
        <v>1077</v>
      </c>
      <c r="B11" s="64">
        <f>VLOOKUP($A11,'Return Data'!$B$7:$R$2843,3,0)</f>
        <v>44452</v>
      </c>
      <c r="C11" s="65">
        <f>VLOOKUP($A11,'Return Data'!$B$7:$R$2843,4,0)</f>
        <v>16.052600000000002</v>
      </c>
      <c r="D11" s="65">
        <f>VLOOKUP($A11,'Return Data'!$B$7:$R$2843,9,0)</f>
        <v>8.6744000000000003</v>
      </c>
      <c r="E11" s="66">
        <f t="shared" si="1"/>
        <v>28</v>
      </c>
      <c r="F11" s="65">
        <f>VLOOKUP($A11,'Return Data'!$B$7:$R$2843,10,0)</f>
        <v>3.2957000000000001</v>
      </c>
      <c r="G11" s="66">
        <f t="shared" si="2"/>
        <v>30</v>
      </c>
      <c r="H11" s="65">
        <f>VLOOKUP($A11,'Return Data'!$B$7:$R$2843,11,0)</f>
        <v>6.8205999999999998</v>
      </c>
      <c r="I11" s="66">
        <f t="shared" si="3"/>
        <v>30</v>
      </c>
      <c r="J11" s="65">
        <f>VLOOKUP($A11,'Return Data'!$B$7:$R$2843,12,0)</f>
        <v>3.2774000000000001</v>
      </c>
      <c r="K11" s="66">
        <f t="shared" si="4"/>
        <v>23</v>
      </c>
      <c r="L11" s="65">
        <f>VLOOKUP($A11,'Return Data'!$B$7:$R$2843,13,0)</f>
        <v>5.226</v>
      </c>
      <c r="M11" s="66">
        <f t="shared" si="5"/>
        <v>21</v>
      </c>
      <c r="N11" s="65">
        <f>VLOOKUP($A11,'Return Data'!$B$7:$R$2843,17,0)</f>
        <v>5.9351000000000003</v>
      </c>
      <c r="O11" s="66">
        <f t="shared" si="6"/>
        <v>23</v>
      </c>
      <c r="P11" s="65">
        <f>VLOOKUP($A11,'Return Data'!$B$7:$R$2843,14,0)</f>
        <v>3.6867000000000001</v>
      </c>
      <c r="Q11" s="66">
        <f t="shared" si="7"/>
        <v>25</v>
      </c>
      <c r="R11" s="65">
        <f>VLOOKUP($A11,'Return Data'!$B$7:$R$2843,16,0)</f>
        <v>6.4767999999999999</v>
      </c>
      <c r="S11" s="67">
        <f t="shared" si="0"/>
        <v>27</v>
      </c>
    </row>
    <row r="12" spans="1:19" x14ac:dyDescent="0.3">
      <c r="A12" s="82" t="s">
        <v>1078</v>
      </c>
      <c r="B12" s="64">
        <f>VLOOKUP($A12,'Return Data'!$B$7:$R$2843,3,0)</f>
        <v>44452</v>
      </c>
      <c r="C12" s="65">
        <f>VLOOKUP($A12,'Return Data'!$B$7:$R$2843,4,0)</f>
        <v>68.302000000000007</v>
      </c>
      <c r="D12" s="65">
        <f>VLOOKUP($A12,'Return Data'!$B$7:$R$2843,9,0)</f>
        <v>9.7700999999999993</v>
      </c>
      <c r="E12" s="66">
        <f t="shared" si="1"/>
        <v>23</v>
      </c>
      <c r="F12" s="65">
        <f>VLOOKUP($A12,'Return Data'!$B$7:$R$2843,10,0)</f>
        <v>3.7934000000000001</v>
      </c>
      <c r="G12" s="66">
        <f t="shared" si="2"/>
        <v>27</v>
      </c>
      <c r="H12" s="65">
        <f>VLOOKUP($A12,'Return Data'!$B$7:$R$2843,11,0)</f>
        <v>7.5391000000000004</v>
      </c>
      <c r="I12" s="66">
        <f t="shared" si="3"/>
        <v>27</v>
      </c>
      <c r="J12" s="65">
        <f>VLOOKUP($A12,'Return Data'!$B$7:$R$2843,12,0)</f>
        <v>4.5071000000000003</v>
      </c>
      <c r="K12" s="66">
        <f t="shared" si="4"/>
        <v>13</v>
      </c>
      <c r="L12" s="65">
        <f>VLOOKUP($A12,'Return Data'!$B$7:$R$2843,13,0)</f>
        <v>5.5221</v>
      </c>
      <c r="M12" s="66">
        <f t="shared" si="5"/>
        <v>18</v>
      </c>
      <c r="N12" s="65">
        <f>VLOOKUP($A12,'Return Data'!$B$7:$R$2843,17,0)</f>
        <v>7.4203000000000001</v>
      </c>
      <c r="O12" s="66">
        <f t="shared" si="6"/>
        <v>18</v>
      </c>
      <c r="P12" s="65">
        <f>VLOOKUP($A12,'Return Data'!$B$7:$R$2843,14,0)</f>
        <v>5.9484000000000004</v>
      </c>
      <c r="Q12" s="66">
        <f t="shared" si="7"/>
        <v>21</v>
      </c>
      <c r="R12" s="65">
        <f>VLOOKUP($A12,'Return Data'!$B$7:$R$2843,16,0)</f>
        <v>7.4489999999999998</v>
      </c>
      <c r="S12" s="67">
        <f t="shared" si="0"/>
        <v>24</v>
      </c>
    </row>
    <row r="13" spans="1:19" x14ac:dyDescent="0.3">
      <c r="A13" s="82" t="s">
        <v>1083</v>
      </c>
      <c r="B13" s="64">
        <f>VLOOKUP($A13,'Return Data'!$B$7:$R$2843,3,0)</f>
        <v>44452</v>
      </c>
      <c r="C13" s="65">
        <f>VLOOKUP($A13,'Return Data'!$B$7:$R$2843,4,0)</f>
        <v>26.018000000000001</v>
      </c>
      <c r="D13" s="65">
        <f>VLOOKUP($A13,'Return Data'!$B$7:$R$2843,9,0)</f>
        <v>13.766999999999999</v>
      </c>
      <c r="E13" s="66">
        <f t="shared" si="1"/>
        <v>8</v>
      </c>
      <c r="F13" s="65">
        <f>VLOOKUP($A13,'Return Data'!$B$7:$R$2843,10,0)</f>
        <v>9.9649999999999999</v>
      </c>
      <c r="G13" s="66">
        <f t="shared" si="2"/>
        <v>5</v>
      </c>
      <c r="H13" s="65">
        <f>VLOOKUP($A13,'Return Data'!$B$7:$R$2843,11,0)</f>
        <v>17.103100000000001</v>
      </c>
      <c r="I13" s="66">
        <f t="shared" si="3"/>
        <v>2</v>
      </c>
      <c r="J13" s="65">
        <f>VLOOKUP($A13,'Return Data'!$B$7:$R$2843,12,0)</f>
        <v>17.679600000000001</v>
      </c>
      <c r="K13" s="66">
        <f t="shared" si="4"/>
        <v>2</v>
      </c>
      <c r="L13" s="65">
        <f>VLOOKUP($A13,'Return Data'!$B$7:$R$2843,13,0)</f>
        <v>22.029499999999999</v>
      </c>
      <c r="M13" s="66">
        <f t="shared" si="5"/>
        <v>1</v>
      </c>
      <c r="N13" s="65">
        <f>VLOOKUP($A13,'Return Data'!$B$7:$R$2843,17,0)</f>
        <v>4.1105</v>
      </c>
      <c r="O13" s="66">
        <f t="shared" si="6"/>
        <v>26</v>
      </c>
      <c r="P13" s="65">
        <f>VLOOKUP($A13,'Return Data'!$B$7:$R$2843,14,0)</f>
        <v>5.6562000000000001</v>
      </c>
      <c r="Q13" s="66">
        <f t="shared" si="7"/>
        <v>22</v>
      </c>
      <c r="R13" s="65">
        <f>VLOOKUP($A13,'Return Data'!$B$7:$R$2843,16,0)</f>
        <v>8.3263999999999996</v>
      </c>
      <c r="S13" s="67">
        <f t="shared" si="0"/>
        <v>18</v>
      </c>
    </row>
    <row r="14" spans="1:19" x14ac:dyDescent="0.3">
      <c r="A14" s="82" t="s">
        <v>1085</v>
      </c>
      <c r="B14" s="64">
        <f>VLOOKUP($A14,'Return Data'!$B$7:$R$2843,3,0)</f>
        <v>44452</v>
      </c>
      <c r="C14" s="65">
        <f>VLOOKUP($A14,'Return Data'!$B$7:$R$2843,4,0)</f>
        <v>47.567399999999999</v>
      </c>
      <c r="D14" s="65">
        <f>VLOOKUP($A14,'Return Data'!$B$7:$R$2843,9,0)</f>
        <v>11.7296</v>
      </c>
      <c r="E14" s="66">
        <f t="shared" si="1"/>
        <v>15</v>
      </c>
      <c r="F14" s="65">
        <f>VLOOKUP($A14,'Return Data'!$B$7:$R$2843,10,0)</f>
        <v>6.8060999999999998</v>
      </c>
      <c r="G14" s="66">
        <f t="shared" si="2"/>
        <v>8</v>
      </c>
      <c r="H14" s="65">
        <f>VLOOKUP($A14,'Return Data'!$B$7:$R$2843,11,0)</f>
        <v>9.9915000000000003</v>
      </c>
      <c r="I14" s="66">
        <f t="shared" si="3"/>
        <v>9</v>
      </c>
      <c r="J14" s="65">
        <f>VLOOKUP($A14,'Return Data'!$B$7:$R$2843,12,0)</f>
        <v>6.7503000000000002</v>
      </c>
      <c r="K14" s="66">
        <f t="shared" si="4"/>
        <v>6</v>
      </c>
      <c r="L14" s="65">
        <f>VLOOKUP($A14,'Return Data'!$B$7:$R$2843,13,0)</f>
        <v>8.7936999999999994</v>
      </c>
      <c r="M14" s="66">
        <f t="shared" si="5"/>
        <v>6</v>
      </c>
      <c r="N14" s="65">
        <f>VLOOKUP($A14,'Return Data'!$B$7:$R$2843,17,0)</f>
        <v>9.0320999999999998</v>
      </c>
      <c r="O14" s="66">
        <f t="shared" si="6"/>
        <v>6</v>
      </c>
      <c r="P14" s="65">
        <f>VLOOKUP($A14,'Return Data'!$B$7:$R$2843,14,0)</f>
        <v>9.5351999999999997</v>
      </c>
      <c r="Q14" s="66">
        <f t="shared" si="7"/>
        <v>10</v>
      </c>
      <c r="R14" s="65">
        <f>VLOOKUP($A14,'Return Data'!$B$7:$R$2843,16,0)</f>
        <v>8.8826000000000001</v>
      </c>
      <c r="S14" s="67">
        <f t="shared" si="0"/>
        <v>8</v>
      </c>
    </row>
    <row r="15" spans="1:19" x14ac:dyDescent="0.3">
      <c r="A15" s="82" t="s">
        <v>1087</v>
      </c>
      <c r="B15" s="64">
        <f>VLOOKUP($A15,'Return Data'!$B$7:$R$2843,3,0)</f>
        <v>44452</v>
      </c>
      <c r="C15" s="65">
        <f>VLOOKUP($A15,'Return Data'!$B$7:$R$2843,4,0)</f>
        <v>37.6633</v>
      </c>
      <c r="D15" s="65">
        <f>VLOOKUP($A15,'Return Data'!$B$7:$R$2843,9,0)</f>
        <v>11.350099999999999</v>
      </c>
      <c r="E15" s="66">
        <f t="shared" si="1"/>
        <v>17</v>
      </c>
      <c r="F15" s="65">
        <f>VLOOKUP($A15,'Return Data'!$B$7:$R$2843,10,0)</f>
        <v>6.4520999999999997</v>
      </c>
      <c r="G15" s="66">
        <f t="shared" si="2"/>
        <v>11</v>
      </c>
      <c r="H15" s="65">
        <f>VLOOKUP($A15,'Return Data'!$B$7:$R$2843,11,0)</f>
        <v>9.4867000000000008</v>
      </c>
      <c r="I15" s="66">
        <f t="shared" si="3"/>
        <v>11</v>
      </c>
      <c r="J15" s="65">
        <f>VLOOKUP($A15,'Return Data'!$B$7:$R$2843,12,0)</f>
        <v>7.0191999999999997</v>
      </c>
      <c r="K15" s="66">
        <f t="shared" si="4"/>
        <v>4</v>
      </c>
      <c r="L15" s="65">
        <f>VLOOKUP($A15,'Return Data'!$B$7:$R$2843,13,0)</f>
        <v>8.9314999999999998</v>
      </c>
      <c r="M15" s="66">
        <f t="shared" si="5"/>
        <v>5</v>
      </c>
      <c r="N15" s="65">
        <f>VLOOKUP($A15,'Return Data'!$B$7:$R$2843,17,0)</f>
        <v>9.6880000000000006</v>
      </c>
      <c r="O15" s="66">
        <f t="shared" si="6"/>
        <v>3</v>
      </c>
      <c r="P15" s="65">
        <f>VLOOKUP($A15,'Return Data'!$B$7:$R$2843,14,0)</f>
        <v>9.4503000000000004</v>
      </c>
      <c r="Q15" s="66">
        <f t="shared" si="7"/>
        <v>13</v>
      </c>
      <c r="R15" s="65">
        <f>VLOOKUP($A15,'Return Data'!$B$7:$R$2843,16,0)</f>
        <v>9.1425999999999998</v>
      </c>
      <c r="S15" s="67">
        <f t="shared" si="0"/>
        <v>5</v>
      </c>
    </row>
    <row r="16" spans="1:19" x14ac:dyDescent="0.3">
      <c r="A16" s="82" t="s">
        <v>1088</v>
      </c>
      <c r="B16" s="64">
        <f>VLOOKUP($A16,'Return Data'!$B$7:$R$2843,3,0)</f>
        <v>44452</v>
      </c>
      <c r="C16" s="65">
        <f>VLOOKUP($A16,'Return Data'!$B$7:$R$2843,4,0)</f>
        <v>39.831000000000003</v>
      </c>
      <c r="D16" s="65">
        <f>VLOOKUP($A16,'Return Data'!$B$7:$R$2843,9,0)</f>
        <v>8.5603999999999996</v>
      </c>
      <c r="E16" s="66">
        <f t="shared" si="1"/>
        <v>29</v>
      </c>
      <c r="F16" s="65">
        <f>VLOOKUP($A16,'Return Data'!$B$7:$R$2843,10,0)</f>
        <v>4.6734999999999998</v>
      </c>
      <c r="G16" s="66">
        <f t="shared" si="2"/>
        <v>21</v>
      </c>
      <c r="H16" s="65">
        <f>VLOOKUP($A16,'Return Data'!$B$7:$R$2843,11,0)</f>
        <v>7.9945000000000004</v>
      </c>
      <c r="I16" s="66">
        <f t="shared" si="3"/>
        <v>21</v>
      </c>
      <c r="J16" s="65">
        <f>VLOOKUP($A16,'Return Data'!$B$7:$R$2843,12,0)</f>
        <v>3.6404999999999998</v>
      </c>
      <c r="K16" s="66">
        <f t="shared" si="4"/>
        <v>19</v>
      </c>
      <c r="L16" s="65">
        <f>VLOOKUP($A16,'Return Data'!$B$7:$R$2843,13,0)</f>
        <v>5.7523</v>
      </c>
      <c r="M16" s="66">
        <f t="shared" si="5"/>
        <v>16</v>
      </c>
      <c r="N16" s="65">
        <f>VLOOKUP($A16,'Return Data'!$B$7:$R$2843,17,0)</f>
        <v>7.7019000000000002</v>
      </c>
      <c r="O16" s="66">
        <f t="shared" si="6"/>
        <v>15</v>
      </c>
      <c r="P16" s="65">
        <f>VLOOKUP($A16,'Return Data'!$B$7:$R$2843,14,0)</f>
        <v>9.1542999999999992</v>
      </c>
      <c r="Q16" s="66">
        <f t="shared" si="7"/>
        <v>14</v>
      </c>
      <c r="R16" s="65">
        <f>VLOOKUP($A16,'Return Data'!$B$7:$R$2843,16,0)</f>
        <v>8.4438999999999993</v>
      </c>
      <c r="S16" s="67">
        <f t="shared" si="0"/>
        <v>16</v>
      </c>
    </row>
    <row r="17" spans="1:19" x14ac:dyDescent="0.3">
      <c r="A17" s="82" t="s">
        <v>1093</v>
      </c>
      <c r="B17" s="64">
        <f>VLOOKUP($A17,'Return Data'!$B$7:$R$2843,3,0)</f>
        <v>44452</v>
      </c>
      <c r="C17" s="65">
        <f>VLOOKUP($A17,'Return Data'!$B$7:$R$2843,4,0)</f>
        <v>19.294699999999999</v>
      </c>
      <c r="D17" s="65">
        <f>VLOOKUP($A17,'Return Data'!$B$7:$R$2843,9,0)</f>
        <v>14.267099999999999</v>
      </c>
      <c r="E17" s="66">
        <f t="shared" si="1"/>
        <v>7</v>
      </c>
      <c r="F17" s="65">
        <f>VLOOKUP($A17,'Return Data'!$B$7:$R$2843,10,0)</f>
        <v>8.1341999999999999</v>
      </c>
      <c r="G17" s="66">
        <f t="shared" si="2"/>
        <v>6</v>
      </c>
      <c r="H17" s="65">
        <f>VLOOKUP($A17,'Return Data'!$B$7:$R$2843,11,0)</f>
        <v>10.421099999999999</v>
      </c>
      <c r="I17" s="66">
        <f t="shared" si="3"/>
        <v>7</v>
      </c>
      <c r="J17" s="65">
        <f>VLOOKUP($A17,'Return Data'!$B$7:$R$2843,12,0)</f>
        <v>6.7054</v>
      </c>
      <c r="K17" s="66">
        <f t="shared" si="4"/>
        <v>8</v>
      </c>
      <c r="L17" s="65">
        <f>VLOOKUP($A17,'Return Data'!$B$7:$R$2843,13,0)</f>
        <v>8.7135999999999996</v>
      </c>
      <c r="M17" s="66">
        <f t="shared" si="5"/>
        <v>7</v>
      </c>
      <c r="N17" s="65">
        <f>VLOOKUP($A17,'Return Data'!$B$7:$R$2843,17,0)</f>
        <v>8.5427</v>
      </c>
      <c r="O17" s="66">
        <f t="shared" si="6"/>
        <v>11</v>
      </c>
      <c r="P17" s="65">
        <f>VLOOKUP($A17,'Return Data'!$B$7:$R$2843,14,0)</f>
        <v>8.2497000000000007</v>
      </c>
      <c r="Q17" s="66">
        <f t="shared" si="7"/>
        <v>19</v>
      </c>
      <c r="R17" s="65">
        <f>VLOOKUP($A17,'Return Data'!$B$7:$R$2843,16,0)</f>
        <v>9.1745000000000001</v>
      </c>
      <c r="S17" s="67">
        <f t="shared" si="0"/>
        <v>4</v>
      </c>
    </row>
    <row r="18" spans="1:19" x14ac:dyDescent="0.3">
      <c r="A18" s="82" t="s">
        <v>1094</v>
      </c>
      <c r="B18" s="64">
        <f>VLOOKUP($A18,'Return Data'!$B$7:$R$2843,3,0)</f>
        <v>44452</v>
      </c>
      <c r="C18" s="65">
        <f>VLOOKUP($A18,'Return Data'!$B$7:$R$2843,4,0)</f>
        <v>17.263500000000001</v>
      </c>
      <c r="D18" s="65">
        <f>VLOOKUP($A18,'Return Data'!$B$7:$R$2843,9,0)</f>
        <v>9.9662000000000006</v>
      </c>
      <c r="E18" s="66">
        <f t="shared" si="1"/>
        <v>22</v>
      </c>
      <c r="F18" s="65">
        <f>VLOOKUP($A18,'Return Data'!$B$7:$R$2843,10,0)</f>
        <v>6.1624999999999996</v>
      </c>
      <c r="G18" s="66">
        <f t="shared" si="2"/>
        <v>15</v>
      </c>
      <c r="H18" s="65">
        <f>VLOOKUP($A18,'Return Data'!$B$7:$R$2843,11,0)</f>
        <v>8.6426999999999996</v>
      </c>
      <c r="I18" s="66">
        <f t="shared" si="3"/>
        <v>15</v>
      </c>
      <c r="J18" s="65">
        <f>VLOOKUP($A18,'Return Data'!$B$7:$R$2843,12,0)</f>
        <v>6.6243999999999996</v>
      </c>
      <c r="K18" s="66">
        <f t="shared" si="4"/>
        <v>9</v>
      </c>
      <c r="L18" s="65">
        <f>VLOOKUP($A18,'Return Data'!$B$7:$R$2843,13,0)</f>
        <v>9.2251999999999992</v>
      </c>
      <c r="M18" s="66">
        <f t="shared" si="5"/>
        <v>4</v>
      </c>
      <c r="N18" s="65">
        <f>VLOOKUP($A18,'Return Data'!$B$7:$R$2843,17,0)</f>
        <v>8.9869000000000003</v>
      </c>
      <c r="O18" s="66">
        <f t="shared" si="6"/>
        <v>7</v>
      </c>
      <c r="P18" s="65">
        <f>VLOOKUP($A18,'Return Data'!$B$7:$R$2843,14,0)</f>
        <v>8.7880000000000003</v>
      </c>
      <c r="Q18" s="66">
        <f t="shared" si="7"/>
        <v>16</v>
      </c>
      <c r="R18" s="65">
        <f>VLOOKUP($A18,'Return Data'!$B$7:$R$2843,16,0)</f>
        <v>8.6023999999999994</v>
      </c>
      <c r="S18" s="67">
        <f t="shared" si="0"/>
        <v>14</v>
      </c>
    </row>
    <row r="19" spans="1:19" x14ac:dyDescent="0.3">
      <c r="A19" s="82" t="s">
        <v>1097</v>
      </c>
      <c r="B19" s="64">
        <f>VLOOKUP($A19,'Return Data'!$B$7:$R$2843,3,0)</f>
        <v>44452</v>
      </c>
      <c r="C19" s="65">
        <f>VLOOKUP($A19,'Return Data'!$B$7:$R$2843,4,0)</f>
        <v>13.214700000000001</v>
      </c>
      <c r="D19" s="65">
        <f>VLOOKUP($A19,'Return Data'!$B$7:$R$2843,9,0)</f>
        <v>8.1462000000000003</v>
      </c>
      <c r="E19" s="66">
        <f t="shared" si="1"/>
        <v>30</v>
      </c>
      <c r="F19" s="65">
        <f>VLOOKUP($A19,'Return Data'!$B$7:$R$2843,10,0)</f>
        <v>58.2425</v>
      </c>
      <c r="G19" s="66">
        <f t="shared" si="2"/>
        <v>1</v>
      </c>
      <c r="H19" s="65">
        <f>VLOOKUP($A19,'Return Data'!$B$7:$R$2843,11,0)</f>
        <v>34.750999999999998</v>
      </c>
      <c r="I19" s="66">
        <f t="shared" si="3"/>
        <v>1</v>
      </c>
      <c r="J19" s="65">
        <f>VLOOKUP($A19,'Return Data'!$B$7:$R$2843,12,0)</f>
        <v>23.936800000000002</v>
      </c>
      <c r="K19" s="66">
        <f t="shared" si="4"/>
        <v>1</v>
      </c>
      <c r="L19" s="65">
        <f>VLOOKUP($A19,'Return Data'!$B$7:$R$2843,13,0)</f>
        <v>18.3965</v>
      </c>
      <c r="M19" s="66">
        <f t="shared" si="5"/>
        <v>2</v>
      </c>
      <c r="N19" s="65">
        <f>VLOOKUP($A19,'Return Data'!$B$7:$R$2843,17,0)</f>
        <v>-5.1289999999999996</v>
      </c>
      <c r="O19" s="66">
        <f t="shared" si="6"/>
        <v>30</v>
      </c>
      <c r="P19" s="65">
        <f>VLOOKUP($A19,'Return Data'!$B$7:$R$2843,14,0)</f>
        <v>-3.4371999999999998</v>
      </c>
      <c r="Q19" s="66">
        <f t="shared" si="7"/>
        <v>29</v>
      </c>
      <c r="R19" s="65">
        <f>VLOOKUP($A19,'Return Data'!$B$7:$R$2843,16,0)</f>
        <v>3.9352</v>
      </c>
      <c r="S19" s="67">
        <f t="shared" si="0"/>
        <v>30</v>
      </c>
    </row>
    <row r="20" spans="1:19" x14ac:dyDescent="0.3">
      <c r="A20" s="82" t="s">
        <v>1099</v>
      </c>
      <c r="B20" s="64">
        <f>VLOOKUP($A20,'Return Data'!$B$7:$R$2843,3,0)</f>
        <v>44452</v>
      </c>
      <c r="C20" s="65">
        <f>VLOOKUP($A20,'Return Data'!$B$7:$R$2843,4,0)</f>
        <v>4.5999999999999999E-2</v>
      </c>
      <c r="D20" s="65">
        <f>VLOOKUP($A20,'Return Data'!$B$7:$R$2843,9,0)</f>
        <v>12.938700000000001</v>
      </c>
      <c r="E20" s="66">
        <f t="shared" si="1"/>
        <v>12</v>
      </c>
      <c r="F20" s="65">
        <f>VLOOKUP($A20,'Return Data'!$B$7:$R$2843,10,0)</f>
        <v>11.2928</v>
      </c>
      <c r="G20" s="66">
        <f t="shared" si="2"/>
        <v>2</v>
      </c>
      <c r="H20" s="65">
        <f>VLOOKUP($A20,'Return Data'!$B$7:$R$2843,11,0)</f>
        <v>11.338900000000001</v>
      </c>
      <c r="I20" s="66">
        <f t="shared" si="3"/>
        <v>3</v>
      </c>
      <c r="J20" s="65"/>
      <c r="K20" s="66"/>
      <c r="L20" s="65"/>
      <c r="M20" s="66"/>
      <c r="N20" s="65"/>
      <c r="O20" s="66"/>
      <c r="P20" s="65"/>
      <c r="Q20" s="66"/>
      <c r="R20" s="65">
        <f>VLOOKUP($A20,'Return Data'!$B$7:$R$2843,16,0)</f>
        <v>-10.534000000000001</v>
      </c>
      <c r="S20" s="67">
        <f t="shared" si="0"/>
        <v>33</v>
      </c>
    </row>
    <row r="21" spans="1:19" x14ac:dyDescent="0.3">
      <c r="A21" s="82" t="s">
        <v>1102</v>
      </c>
      <c r="B21" s="64">
        <f>VLOOKUP($A21,'Return Data'!$B$7:$R$2843,3,0)</f>
        <v>44452</v>
      </c>
      <c r="C21" s="65">
        <f>VLOOKUP($A21,'Return Data'!$B$7:$R$2843,4,0)</f>
        <v>42.905000000000001</v>
      </c>
      <c r="D21" s="65">
        <f>VLOOKUP($A21,'Return Data'!$B$7:$R$2843,9,0)</f>
        <v>7.4730999999999996</v>
      </c>
      <c r="E21" s="66">
        <f t="shared" si="1"/>
        <v>31</v>
      </c>
      <c r="F21" s="65">
        <f>VLOOKUP($A21,'Return Data'!$B$7:$R$2843,10,0)</f>
        <v>6.2233000000000001</v>
      </c>
      <c r="G21" s="66">
        <f t="shared" si="2"/>
        <v>14</v>
      </c>
      <c r="H21" s="65">
        <f>VLOOKUP($A21,'Return Data'!$B$7:$R$2843,11,0)</f>
        <v>7.7542999999999997</v>
      </c>
      <c r="I21" s="66">
        <f t="shared" si="3"/>
        <v>23</v>
      </c>
      <c r="J21" s="65">
        <f>VLOOKUP($A21,'Return Data'!$B$7:$R$2843,12,0)</f>
        <v>4.9897999999999998</v>
      </c>
      <c r="K21" s="66">
        <f>RANK(J21,J$8:J$42,0)</f>
        <v>12</v>
      </c>
      <c r="L21" s="65">
        <f>VLOOKUP($A21,'Return Data'!$B$7:$R$2843,13,0)</f>
        <v>7.3380000000000001</v>
      </c>
      <c r="M21" s="66">
        <f>RANK(L21,L$8:L$42,0)</f>
        <v>10</v>
      </c>
      <c r="N21" s="65">
        <f>VLOOKUP($A21,'Return Data'!$B$7:$R$2843,17,0)</f>
        <v>9.5185999999999993</v>
      </c>
      <c r="O21" s="66">
        <f>RANK(N21,N$8:N$42,0)</f>
        <v>4</v>
      </c>
      <c r="P21" s="65">
        <f>VLOOKUP($A21,'Return Data'!$B$7:$R$2843,14,0)</f>
        <v>10.3195</v>
      </c>
      <c r="Q21" s="66">
        <f>RANK(P21,P$8:P$42,0)</f>
        <v>6</v>
      </c>
      <c r="R21" s="65">
        <f>VLOOKUP($A21,'Return Data'!$B$7:$R$2843,16,0)</f>
        <v>9.9410000000000007</v>
      </c>
      <c r="S21" s="67">
        <f t="shared" si="0"/>
        <v>2</v>
      </c>
    </row>
    <row r="22" spans="1:19" x14ac:dyDescent="0.3">
      <c r="A22" s="82" t="s">
        <v>1105</v>
      </c>
      <c r="B22" s="64">
        <f>VLOOKUP($A22,'Return Data'!$B$7:$R$2843,3,0)</f>
        <v>44452</v>
      </c>
      <c r="C22" s="65">
        <f>VLOOKUP($A22,'Return Data'!$B$7:$R$2843,4,0)</f>
        <v>63.555799999999998</v>
      </c>
      <c r="D22" s="65">
        <f>VLOOKUP($A22,'Return Data'!$B$7:$R$2843,9,0)</f>
        <v>9.2705000000000002</v>
      </c>
      <c r="E22" s="66">
        <f t="shared" si="1"/>
        <v>27</v>
      </c>
      <c r="F22" s="65">
        <f>VLOOKUP($A22,'Return Data'!$B$7:$R$2843,10,0)</f>
        <v>3.8994</v>
      </c>
      <c r="G22" s="66">
        <f t="shared" si="2"/>
        <v>26</v>
      </c>
      <c r="H22" s="65">
        <f>VLOOKUP($A22,'Return Data'!$B$7:$R$2843,11,0)</f>
        <v>6.9657999999999998</v>
      </c>
      <c r="I22" s="66">
        <f t="shared" si="3"/>
        <v>29</v>
      </c>
      <c r="J22" s="65">
        <f>VLOOKUP($A22,'Return Data'!$B$7:$R$2843,12,0)</f>
        <v>3.4552999999999998</v>
      </c>
      <c r="K22" s="66">
        <f>RANK(J22,J$8:J$42,0)</f>
        <v>20</v>
      </c>
      <c r="L22" s="65">
        <f>VLOOKUP($A22,'Return Data'!$B$7:$R$2843,13,0)</f>
        <v>4.4688999999999997</v>
      </c>
      <c r="M22" s="66">
        <f>RANK(L22,L$8:L$42,0)</f>
        <v>25</v>
      </c>
      <c r="N22" s="65">
        <f>VLOOKUP($A22,'Return Data'!$B$7:$R$2843,17,0)</f>
        <v>5.6985000000000001</v>
      </c>
      <c r="O22" s="66">
        <f>RANK(N22,N$8:N$42,0)</f>
        <v>24</v>
      </c>
      <c r="P22" s="65">
        <f>VLOOKUP($A22,'Return Data'!$B$7:$R$2843,14,0)</f>
        <v>7.1344000000000003</v>
      </c>
      <c r="Q22" s="66">
        <f>RANK(P22,P$8:P$42,0)</f>
        <v>20</v>
      </c>
      <c r="R22" s="65">
        <f>VLOOKUP($A22,'Return Data'!$B$7:$R$2843,16,0)</f>
        <v>7.6965000000000003</v>
      </c>
      <c r="S22" s="67">
        <f t="shared" si="0"/>
        <v>21</v>
      </c>
    </row>
    <row r="23" spans="1:19" x14ac:dyDescent="0.3">
      <c r="A23" s="82" t="s">
        <v>1106</v>
      </c>
      <c r="B23" s="64">
        <f>VLOOKUP($A23,'Return Data'!$B$7:$R$2843,3,0)</f>
        <v>44452</v>
      </c>
      <c r="C23" s="65">
        <f>VLOOKUP($A23,'Return Data'!$B$7:$R$2843,4,0)</f>
        <v>31.8782</v>
      </c>
      <c r="D23" s="65">
        <f>VLOOKUP($A23,'Return Data'!$B$7:$R$2843,9,0)</f>
        <v>13.0405</v>
      </c>
      <c r="E23" s="66">
        <f t="shared" si="1"/>
        <v>11</v>
      </c>
      <c r="F23" s="65">
        <f>VLOOKUP($A23,'Return Data'!$B$7:$R$2843,10,0)</f>
        <v>7.4409999999999998</v>
      </c>
      <c r="G23" s="66">
        <f t="shared" si="2"/>
        <v>7</v>
      </c>
      <c r="H23" s="65">
        <f>VLOOKUP($A23,'Return Data'!$B$7:$R$2843,11,0)</f>
        <v>10.128500000000001</v>
      </c>
      <c r="I23" s="66">
        <f t="shared" si="3"/>
        <v>8</v>
      </c>
      <c r="J23" s="65">
        <f>VLOOKUP($A23,'Return Data'!$B$7:$R$2843,12,0)</f>
        <v>6.7803000000000004</v>
      </c>
      <c r="K23" s="66">
        <f>RANK(J23,J$8:J$42,0)</f>
        <v>5</v>
      </c>
      <c r="L23" s="65">
        <f>VLOOKUP($A23,'Return Data'!$B$7:$R$2843,13,0)</f>
        <v>7.9641999999999999</v>
      </c>
      <c r="M23" s="66">
        <f>RANK(L23,L$8:L$42,0)</f>
        <v>9</v>
      </c>
      <c r="N23" s="65">
        <f>VLOOKUP($A23,'Return Data'!$B$7:$R$2843,17,0)</f>
        <v>9.8271999999999995</v>
      </c>
      <c r="O23" s="66">
        <f>RANK(N23,N$8:N$42,0)</f>
        <v>1</v>
      </c>
      <c r="P23" s="65">
        <f>VLOOKUP($A23,'Return Data'!$B$7:$R$2843,14,0)</f>
        <v>3.5270999999999999</v>
      </c>
      <c r="Q23" s="66">
        <f>RANK(P23,P$8:P$42,0)</f>
        <v>26</v>
      </c>
      <c r="R23" s="65">
        <f>VLOOKUP($A23,'Return Data'!$B$7:$R$2843,16,0)</f>
        <v>6.8868999999999998</v>
      </c>
      <c r="S23" s="67">
        <f t="shared" si="0"/>
        <v>25</v>
      </c>
    </row>
    <row r="24" spans="1:19" x14ac:dyDescent="0.3">
      <c r="A24" s="82" t="s">
        <v>1107</v>
      </c>
      <c r="B24" s="64">
        <f>VLOOKUP($A24,'Return Data'!$B$7:$R$2843,3,0)</f>
        <v>44452</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-20.479500000000002</v>
      </c>
      <c r="S24" s="67">
        <f t="shared" si="0"/>
        <v>35</v>
      </c>
    </row>
    <row r="25" spans="1:19" x14ac:dyDescent="0.3">
      <c r="A25" s="82" t="s">
        <v>1112</v>
      </c>
      <c r="B25" s="64">
        <f>VLOOKUP($A25,'Return Data'!$B$7:$R$2843,3,0)</f>
        <v>44452</v>
      </c>
      <c r="C25" s="65">
        <f>VLOOKUP($A25,'Return Data'!$B$7:$R$2843,4,0)</f>
        <v>8.9499999999999996E-2</v>
      </c>
      <c r="D25" s="65">
        <f>VLOOKUP($A25,'Return Data'!$B$7:$R$2843,9,0)</f>
        <v>10.619300000000001</v>
      </c>
      <c r="E25" s="66">
        <f t="shared" si="1"/>
        <v>19</v>
      </c>
      <c r="F25" s="65">
        <f>VLOOKUP($A25,'Return Data'!$B$7:$R$2843,10,0)</f>
        <v>11.157999999999999</v>
      </c>
      <c r="G25" s="66">
        <f t="shared" si="2"/>
        <v>3</v>
      </c>
      <c r="H25" s="65">
        <f>VLOOKUP($A25,'Return Data'!$B$7:$R$2843,11,0)</f>
        <v>11.180999999999999</v>
      </c>
      <c r="I25" s="66">
        <f t="shared" si="3"/>
        <v>5</v>
      </c>
      <c r="J25" s="65"/>
      <c r="K25" s="66"/>
      <c r="L25" s="65"/>
      <c r="M25" s="66"/>
      <c r="N25" s="65"/>
      <c r="O25" s="66"/>
      <c r="P25" s="65"/>
      <c r="Q25" s="66"/>
      <c r="R25" s="65">
        <f>VLOOKUP($A25,'Return Data'!$B$7:$R$2843,16,0)</f>
        <v>-7.7469000000000001</v>
      </c>
      <c r="S25" s="67">
        <f t="shared" si="0"/>
        <v>32</v>
      </c>
    </row>
    <row r="26" spans="1:19" x14ac:dyDescent="0.3">
      <c r="A26" s="82" t="s">
        <v>1114</v>
      </c>
      <c r="B26" s="64">
        <f>VLOOKUP($A26,'Return Data'!$B$7:$R$2843,3,0)</f>
        <v>44452</v>
      </c>
      <c r="C26" s="65">
        <f>VLOOKUP($A26,'Return Data'!$B$7:$R$2843,4,0)</f>
        <v>15.0709</v>
      </c>
      <c r="D26" s="65">
        <f>VLOOKUP($A26,'Return Data'!$B$7:$R$2843,9,0)</f>
        <v>9.4184999999999999</v>
      </c>
      <c r="E26" s="66">
        <f t="shared" si="1"/>
        <v>25</v>
      </c>
      <c r="F26" s="65">
        <f>VLOOKUP($A26,'Return Data'!$B$7:$R$2843,10,0)</f>
        <v>6.1532999999999998</v>
      </c>
      <c r="G26" s="66">
        <f t="shared" si="2"/>
        <v>16</v>
      </c>
      <c r="H26" s="65">
        <f>VLOOKUP($A26,'Return Data'!$B$7:$R$2843,11,0)</f>
        <v>7.3052000000000001</v>
      </c>
      <c r="I26" s="66">
        <f t="shared" si="3"/>
        <v>28</v>
      </c>
      <c r="J26" s="65">
        <f>VLOOKUP($A26,'Return Data'!$B$7:$R$2843,12,0)</f>
        <v>4.3150000000000004</v>
      </c>
      <c r="K26" s="66">
        <f t="shared" ref="K26:K38" si="8">RANK(J26,J$8:J$42,0)</f>
        <v>14</v>
      </c>
      <c r="L26" s="65">
        <f>VLOOKUP($A26,'Return Data'!$B$7:$R$2843,13,0)</f>
        <v>5.8548999999999998</v>
      </c>
      <c r="M26" s="66">
        <f t="shared" ref="M26:M38" si="9">RANK(L26,L$8:L$42,0)</f>
        <v>14</v>
      </c>
      <c r="N26" s="65">
        <f>VLOOKUP($A26,'Return Data'!$B$7:$R$2843,17,0)</f>
        <v>2.4725999999999999</v>
      </c>
      <c r="O26" s="66">
        <f t="shared" ref="O26:O38" si="10">RANK(N26,N$8:N$42,0)</f>
        <v>28</v>
      </c>
      <c r="P26" s="65">
        <f>VLOOKUP($A26,'Return Data'!$B$7:$R$2843,14,0)</f>
        <v>4.2778999999999998</v>
      </c>
      <c r="Q26" s="66">
        <f t="shared" ref="Q26:Q38" si="11">RANK(P26,P$8:P$42,0)</f>
        <v>24</v>
      </c>
      <c r="R26" s="65">
        <f>VLOOKUP($A26,'Return Data'!$B$7:$R$2843,16,0)</f>
        <v>6.5552000000000001</v>
      </c>
      <c r="S26" s="67">
        <f t="shared" si="0"/>
        <v>26</v>
      </c>
    </row>
    <row r="27" spans="1:19" x14ac:dyDescent="0.3">
      <c r="A27" s="82" t="s">
        <v>1119</v>
      </c>
      <c r="B27" s="64">
        <f>VLOOKUP($A27,'Return Data'!$B$7:$R$2843,3,0)</f>
        <v>44452</v>
      </c>
      <c r="C27" s="65">
        <f>VLOOKUP($A27,'Return Data'!$B$7:$R$2843,4,0)</f>
        <v>107.2377</v>
      </c>
      <c r="D27" s="65">
        <f>VLOOKUP($A27,'Return Data'!$B$7:$R$2843,9,0)</f>
        <v>14.285399999999999</v>
      </c>
      <c r="E27" s="66">
        <f t="shared" si="1"/>
        <v>6</v>
      </c>
      <c r="F27" s="65">
        <f>VLOOKUP($A27,'Return Data'!$B$7:$R$2843,10,0)</f>
        <v>6.2367999999999997</v>
      </c>
      <c r="G27" s="66">
        <f t="shared" si="2"/>
        <v>13</v>
      </c>
      <c r="H27" s="65">
        <f>VLOOKUP($A27,'Return Data'!$B$7:$R$2843,11,0)</f>
        <v>10.7638</v>
      </c>
      <c r="I27" s="66">
        <f t="shared" si="3"/>
        <v>6</v>
      </c>
      <c r="J27" s="65">
        <f>VLOOKUP($A27,'Return Data'!$B$7:$R$2843,12,0)</f>
        <v>5.1910999999999996</v>
      </c>
      <c r="K27" s="66">
        <f t="shared" si="8"/>
        <v>10</v>
      </c>
      <c r="L27" s="65">
        <f>VLOOKUP($A27,'Return Data'!$B$7:$R$2843,13,0)</f>
        <v>6.6734999999999998</v>
      </c>
      <c r="M27" s="66">
        <f t="shared" si="9"/>
        <v>12</v>
      </c>
      <c r="N27" s="65">
        <f>VLOOKUP($A27,'Return Data'!$B$7:$R$2843,17,0)</f>
        <v>8.9128000000000007</v>
      </c>
      <c r="O27" s="66">
        <f t="shared" si="10"/>
        <v>8</v>
      </c>
      <c r="P27" s="65">
        <f>VLOOKUP($A27,'Return Data'!$B$7:$R$2843,14,0)</f>
        <v>10.8317</v>
      </c>
      <c r="Q27" s="66">
        <f t="shared" si="11"/>
        <v>1</v>
      </c>
      <c r="R27" s="65">
        <f>VLOOKUP($A27,'Return Data'!$B$7:$R$2843,16,0)</f>
        <v>8.6990999999999996</v>
      </c>
      <c r="S27" s="67">
        <f t="shared" si="0"/>
        <v>11</v>
      </c>
    </row>
    <row r="28" spans="1:19" x14ac:dyDescent="0.3">
      <c r="A28" s="82" t="s">
        <v>1120</v>
      </c>
      <c r="B28" s="64">
        <f>VLOOKUP($A28,'Return Data'!$B$7:$R$2843,3,0)</f>
        <v>44452</v>
      </c>
      <c r="C28" s="65">
        <f>VLOOKUP($A28,'Return Data'!$B$7:$R$2843,4,0)</f>
        <v>49.745899999999999</v>
      </c>
      <c r="D28" s="65">
        <f>VLOOKUP($A28,'Return Data'!$B$7:$R$2843,9,0)</f>
        <v>11.512700000000001</v>
      </c>
      <c r="E28" s="66">
        <f t="shared" si="1"/>
        <v>16</v>
      </c>
      <c r="F28" s="65">
        <f>VLOOKUP($A28,'Return Data'!$B$7:$R$2843,10,0)</f>
        <v>4.3769999999999998</v>
      </c>
      <c r="G28" s="66">
        <f t="shared" si="2"/>
        <v>23</v>
      </c>
      <c r="H28" s="65">
        <f>VLOOKUP($A28,'Return Data'!$B$7:$R$2843,11,0)</f>
        <v>7.5895000000000001</v>
      </c>
      <c r="I28" s="66">
        <f t="shared" si="3"/>
        <v>26</v>
      </c>
      <c r="J28" s="65">
        <f>VLOOKUP($A28,'Return Data'!$B$7:$R$2843,12,0)</f>
        <v>4.0628000000000002</v>
      </c>
      <c r="K28" s="66">
        <f t="shared" si="8"/>
        <v>16</v>
      </c>
      <c r="L28" s="65">
        <f>VLOOKUP($A28,'Return Data'!$B$7:$R$2843,13,0)</f>
        <v>5.5907999999999998</v>
      </c>
      <c r="M28" s="66">
        <f t="shared" si="9"/>
        <v>17</v>
      </c>
      <c r="N28" s="65">
        <f>VLOOKUP($A28,'Return Data'!$B$7:$R$2843,17,0)</f>
        <v>7.7026000000000003</v>
      </c>
      <c r="O28" s="66">
        <f t="shared" si="10"/>
        <v>14</v>
      </c>
      <c r="P28" s="65">
        <f>VLOOKUP($A28,'Return Data'!$B$7:$R$2843,14,0)</f>
        <v>9.7692999999999994</v>
      </c>
      <c r="Q28" s="66">
        <f t="shared" si="11"/>
        <v>9</v>
      </c>
      <c r="R28" s="65">
        <f>VLOOKUP($A28,'Return Data'!$B$7:$R$2843,16,0)</f>
        <v>8.6586999999999996</v>
      </c>
      <c r="S28" s="67">
        <f t="shared" si="0"/>
        <v>12</v>
      </c>
    </row>
    <row r="29" spans="1:19" x14ac:dyDescent="0.3">
      <c r="A29" s="82" t="s">
        <v>1123</v>
      </c>
      <c r="B29" s="64">
        <f>VLOOKUP($A29,'Return Data'!$B$7:$R$2843,3,0)</f>
        <v>44452</v>
      </c>
      <c r="C29" s="65">
        <f>VLOOKUP($A29,'Return Data'!$B$7:$R$2843,4,0)</f>
        <v>50.772799999999997</v>
      </c>
      <c r="D29" s="65">
        <f>VLOOKUP($A29,'Return Data'!$B$7:$R$2843,9,0)</f>
        <v>11.8309</v>
      </c>
      <c r="E29" s="66">
        <f t="shared" si="1"/>
        <v>14</v>
      </c>
      <c r="F29" s="65">
        <f>VLOOKUP($A29,'Return Data'!$B$7:$R$2843,10,0)</f>
        <v>4.1062000000000003</v>
      </c>
      <c r="G29" s="66">
        <f t="shared" si="2"/>
        <v>24</v>
      </c>
      <c r="H29" s="65">
        <f>VLOOKUP($A29,'Return Data'!$B$7:$R$2843,11,0)</f>
        <v>7.6828000000000003</v>
      </c>
      <c r="I29" s="66">
        <f t="shared" si="3"/>
        <v>25</v>
      </c>
      <c r="J29" s="65">
        <f>VLOOKUP($A29,'Return Data'!$B$7:$R$2843,12,0)</f>
        <v>3.7854999999999999</v>
      </c>
      <c r="K29" s="66">
        <f t="shared" si="8"/>
        <v>18</v>
      </c>
      <c r="L29" s="65">
        <f>VLOOKUP($A29,'Return Data'!$B$7:$R$2843,13,0)</f>
        <v>5.3432000000000004</v>
      </c>
      <c r="M29" s="66">
        <f t="shared" si="9"/>
        <v>19</v>
      </c>
      <c r="N29" s="65">
        <f>VLOOKUP($A29,'Return Data'!$B$7:$R$2843,17,0)</f>
        <v>7.0602999999999998</v>
      </c>
      <c r="O29" s="66">
        <f t="shared" si="10"/>
        <v>19</v>
      </c>
      <c r="P29" s="65">
        <f>VLOOKUP($A29,'Return Data'!$B$7:$R$2843,14,0)</f>
        <v>8.4072999999999993</v>
      </c>
      <c r="Q29" s="66">
        <f t="shared" si="11"/>
        <v>18</v>
      </c>
      <c r="R29" s="65">
        <f>VLOOKUP($A29,'Return Data'!$B$7:$R$2843,16,0)</f>
        <v>7.7694999999999999</v>
      </c>
      <c r="S29" s="67">
        <f t="shared" si="0"/>
        <v>20</v>
      </c>
    </row>
    <row r="30" spans="1:19" x14ac:dyDescent="0.3">
      <c r="A30" s="82" t="s">
        <v>1125</v>
      </c>
      <c r="B30" s="64">
        <f>VLOOKUP($A30,'Return Data'!$B$7:$R$2843,3,0)</f>
        <v>44452</v>
      </c>
      <c r="C30" s="65">
        <f>VLOOKUP($A30,'Return Data'!$B$7:$R$2843,4,0)</f>
        <v>37.764400000000002</v>
      </c>
      <c r="D30" s="65">
        <f>VLOOKUP($A30,'Return Data'!$B$7:$R$2843,9,0)</f>
        <v>13.494</v>
      </c>
      <c r="E30" s="66">
        <f t="shared" si="1"/>
        <v>9</v>
      </c>
      <c r="F30" s="65">
        <f>VLOOKUP($A30,'Return Data'!$B$7:$R$2843,10,0)</f>
        <v>4.9610000000000003</v>
      </c>
      <c r="G30" s="66">
        <f t="shared" si="2"/>
        <v>20</v>
      </c>
      <c r="H30" s="65">
        <f>VLOOKUP($A30,'Return Data'!$B$7:$R$2843,11,0)</f>
        <v>9.1874000000000002</v>
      </c>
      <c r="I30" s="66">
        <f t="shared" si="3"/>
        <v>13</v>
      </c>
      <c r="J30" s="65">
        <f>VLOOKUP($A30,'Return Data'!$B$7:$R$2843,12,0)</f>
        <v>3.0246</v>
      </c>
      <c r="K30" s="66">
        <f t="shared" si="8"/>
        <v>25</v>
      </c>
      <c r="L30" s="65">
        <f>VLOOKUP($A30,'Return Data'!$B$7:$R$2843,13,0)</f>
        <v>5.0621999999999998</v>
      </c>
      <c r="M30" s="66">
        <f t="shared" si="9"/>
        <v>24</v>
      </c>
      <c r="N30" s="65">
        <f>VLOOKUP($A30,'Return Data'!$B$7:$R$2843,17,0)</f>
        <v>6.5507</v>
      </c>
      <c r="O30" s="66">
        <f t="shared" si="10"/>
        <v>21</v>
      </c>
      <c r="P30" s="65">
        <f>VLOOKUP($A30,'Return Data'!$B$7:$R$2843,14,0)</f>
        <v>9.5254999999999992</v>
      </c>
      <c r="Q30" s="66">
        <f t="shared" si="11"/>
        <v>11</v>
      </c>
      <c r="R30" s="65">
        <f>VLOOKUP($A30,'Return Data'!$B$7:$R$2843,16,0)</f>
        <v>7.5673000000000004</v>
      </c>
      <c r="S30" s="67">
        <f t="shared" si="0"/>
        <v>22</v>
      </c>
    </row>
    <row r="31" spans="1:19" x14ac:dyDescent="0.3">
      <c r="A31" s="82" t="s">
        <v>1127</v>
      </c>
      <c r="B31" s="64">
        <f>VLOOKUP($A31,'Return Data'!$B$7:$R$2843,3,0)</f>
        <v>44452</v>
      </c>
      <c r="C31" s="65">
        <f>VLOOKUP($A31,'Return Data'!$B$7:$R$2843,4,0)</f>
        <v>33.002600000000001</v>
      </c>
      <c r="D31" s="65">
        <f>VLOOKUP($A31,'Return Data'!$B$7:$R$2843,9,0)</f>
        <v>15.342000000000001</v>
      </c>
      <c r="E31" s="66">
        <f t="shared" si="1"/>
        <v>5</v>
      </c>
      <c r="F31" s="65">
        <f>VLOOKUP($A31,'Return Data'!$B$7:$R$2843,10,0)</f>
        <v>4.5675999999999997</v>
      </c>
      <c r="G31" s="66">
        <f t="shared" si="2"/>
        <v>22</v>
      </c>
      <c r="H31" s="65">
        <f>VLOOKUP($A31,'Return Data'!$B$7:$R$2843,11,0)</f>
        <v>8.5793999999999997</v>
      </c>
      <c r="I31" s="66">
        <f t="shared" si="3"/>
        <v>17</v>
      </c>
      <c r="J31" s="65">
        <f>VLOOKUP($A31,'Return Data'!$B$7:$R$2843,12,0)</f>
        <v>4.2027000000000001</v>
      </c>
      <c r="K31" s="66">
        <f t="shared" si="8"/>
        <v>15</v>
      </c>
      <c r="L31" s="65">
        <f>VLOOKUP($A31,'Return Data'!$B$7:$R$2843,13,0)</f>
        <v>5.798</v>
      </c>
      <c r="M31" s="66">
        <f t="shared" si="9"/>
        <v>15</v>
      </c>
      <c r="N31" s="65">
        <f>VLOOKUP($A31,'Return Data'!$B$7:$R$2843,17,0)</f>
        <v>8.7560000000000002</v>
      </c>
      <c r="O31" s="66">
        <f t="shared" si="10"/>
        <v>10</v>
      </c>
      <c r="P31" s="65">
        <f>VLOOKUP($A31,'Return Data'!$B$7:$R$2843,14,0)</f>
        <v>9.9823000000000004</v>
      </c>
      <c r="Q31" s="66">
        <f t="shared" si="11"/>
        <v>8</v>
      </c>
      <c r="R31" s="65">
        <f>VLOOKUP($A31,'Return Data'!$B$7:$R$2843,16,0)</f>
        <v>8.7986000000000004</v>
      </c>
      <c r="S31" s="67">
        <f t="shared" si="0"/>
        <v>10</v>
      </c>
    </row>
    <row r="32" spans="1:19" x14ac:dyDescent="0.3">
      <c r="A32" s="82" t="s">
        <v>1128</v>
      </c>
      <c r="B32" s="64">
        <f>VLOOKUP($A32,'Return Data'!$B$7:$R$2843,3,0)</f>
        <v>44452</v>
      </c>
      <c r="C32" s="65">
        <f>VLOOKUP($A32,'Return Data'!$B$7:$R$2843,4,0)</f>
        <v>57.932600000000001</v>
      </c>
      <c r="D32" s="65">
        <f>VLOOKUP($A32,'Return Data'!$B$7:$R$2843,9,0)</f>
        <v>9.5497999999999994</v>
      </c>
      <c r="E32" s="66">
        <f t="shared" si="1"/>
        <v>24</v>
      </c>
      <c r="F32" s="65">
        <f>VLOOKUP($A32,'Return Data'!$B$7:$R$2843,10,0)</f>
        <v>3.9275000000000002</v>
      </c>
      <c r="G32" s="66">
        <f t="shared" si="2"/>
        <v>25</v>
      </c>
      <c r="H32" s="65">
        <f>VLOOKUP($A32,'Return Data'!$B$7:$R$2843,11,0)</f>
        <v>8.5661000000000005</v>
      </c>
      <c r="I32" s="66">
        <f t="shared" si="3"/>
        <v>18</v>
      </c>
      <c r="J32" s="65">
        <f>VLOOKUP($A32,'Return Data'!$B$7:$R$2843,12,0)</f>
        <v>2.5754999999999999</v>
      </c>
      <c r="K32" s="66">
        <f t="shared" si="8"/>
        <v>27</v>
      </c>
      <c r="L32" s="65">
        <f>VLOOKUP($A32,'Return Data'!$B$7:$R$2843,13,0)</f>
        <v>5.1616</v>
      </c>
      <c r="M32" s="66">
        <f t="shared" si="9"/>
        <v>23</v>
      </c>
      <c r="N32" s="65">
        <f>VLOOKUP($A32,'Return Data'!$B$7:$R$2843,17,0)</f>
        <v>7.4401000000000002</v>
      </c>
      <c r="O32" s="66">
        <f t="shared" si="10"/>
        <v>17</v>
      </c>
      <c r="P32" s="65">
        <f>VLOOKUP($A32,'Return Data'!$B$7:$R$2843,14,0)</f>
        <v>10.285</v>
      </c>
      <c r="Q32" s="66">
        <f t="shared" si="11"/>
        <v>7</v>
      </c>
      <c r="R32" s="65">
        <f>VLOOKUP($A32,'Return Data'!$B$7:$R$2843,16,0)</f>
        <v>8.8924000000000003</v>
      </c>
      <c r="S32" s="67">
        <f t="shared" si="0"/>
        <v>7</v>
      </c>
    </row>
    <row r="33" spans="1:19" x14ac:dyDescent="0.3">
      <c r="A33" s="82" t="s">
        <v>1131</v>
      </c>
      <c r="B33" s="64">
        <f>VLOOKUP($A33,'Return Data'!$B$7:$R$2843,3,0)</f>
        <v>44452</v>
      </c>
      <c r="C33" s="65">
        <f>VLOOKUP($A33,'Return Data'!$B$7:$R$2843,4,0)</f>
        <v>55.502000000000002</v>
      </c>
      <c r="D33" s="65">
        <f>VLOOKUP($A33,'Return Data'!$B$7:$R$2843,9,0)</f>
        <v>11.8819</v>
      </c>
      <c r="E33" s="66">
        <f t="shared" si="1"/>
        <v>13</v>
      </c>
      <c r="F33" s="65">
        <f>VLOOKUP($A33,'Return Data'!$B$7:$R$2843,10,0)</f>
        <v>6.1005000000000003</v>
      </c>
      <c r="G33" s="66">
        <f t="shared" si="2"/>
        <v>17</v>
      </c>
      <c r="H33" s="65">
        <f>VLOOKUP($A33,'Return Data'!$B$7:$R$2843,11,0)</f>
        <v>7.7095000000000002</v>
      </c>
      <c r="I33" s="66">
        <f t="shared" si="3"/>
        <v>24</v>
      </c>
      <c r="J33" s="65">
        <f>VLOOKUP($A33,'Return Data'!$B$7:$R$2843,12,0)</f>
        <v>3.1177000000000001</v>
      </c>
      <c r="K33" s="66">
        <f t="shared" si="8"/>
        <v>24</v>
      </c>
      <c r="L33" s="65">
        <f>VLOOKUP($A33,'Return Data'!$B$7:$R$2843,13,0)</f>
        <v>4.4489999999999998</v>
      </c>
      <c r="M33" s="66">
        <f t="shared" si="9"/>
        <v>26</v>
      </c>
      <c r="N33" s="65">
        <f>VLOOKUP($A33,'Return Data'!$B$7:$R$2843,17,0)</f>
        <v>4.9372999999999996</v>
      </c>
      <c r="O33" s="66">
        <f t="shared" si="10"/>
        <v>25</v>
      </c>
      <c r="P33" s="65">
        <f>VLOOKUP($A33,'Return Data'!$B$7:$R$2843,14,0)</f>
        <v>3.3555000000000001</v>
      </c>
      <c r="Q33" s="66">
        <f t="shared" si="11"/>
        <v>27</v>
      </c>
      <c r="R33" s="65">
        <f>VLOOKUP($A33,'Return Data'!$B$7:$R$2843,16,0)</f>
        <v>5.7236000000000002</v>
      </c>
      <c r="S33" s="67">
        <f t="shared" si="0"/>
        <v>28</v>
      </c>
    </row>
    <row r="34" spans="1:19" x14ac:dyDescent="0.3">
      <c r="A34" s="82" t="s">
        <v>1132</v>
      </c>
      <c r="B34" s="64">
        <f>VLOOKUP($A34,'Return Data'!$B$7:$R$2843,3,0)</f>
        <v>44452</v>
      </c>
      <c r="C34" s="65">
        <f>VLOOKUP($A34,'Return Data'!$B$7:$R$2843,4,0)</f>
        <v>67.195700000000002</v>
      </c>
      <c r="D34" s="65">
        <f>VLOOKUP($A34,'Return Data'!$B$7:$R$2843,9,0)</f>
        <v>16.637899999999998</v>
      </c>
      <c r="E34" s="66">
        <f t="shared" si="1"/>
        <v>4</v>
      </c>
      <c r="F34" s="65">
        <f>VLOOKUP($A34,'Return Data'!$B$7:$R$2843,10,0)</f>
        <v>6.5907</v>
      </c>
      <c r="G34" s="66">
        <f t="shared" si="2"/>
        <v>9</v>
      </c>
      <c r="H34" s="65">
        <f>VLOOKUP($A34,'Return Data'!$B$7:$R$2843,11,0)</f>
        <v>9.7497000000000007</v>
      </c>
      <c r="I34" s="66">
        <f t="shared" si="3"/>
        <v>10</v>
      </c>
      <c r="J34" s="65">
        <f>VLOOKUP($A34,'Return Data'!$B$7:$R$2843,12,0)</f>
        <v>3.99</v>
      </c>
      <c r="K34" s="66">
        <f t="shared" si="8"/>
        <v>17</v>
      </c>
      <c r="L34" s="65">
        <f>VLOOKUP($A34,'Return Data'!$B$7:$R$2843,13,0)</f>
        <v>6.6052</v>
      </c>
      <c r="M34" s="66">
        <f t="shared" si="9"/>
        <v>13</v>
      </c>
      <c r="N34" s="65">
        <f>VLOOKUP($A34,'Return Data'!$B$7:$R$2843,17,0)</f>
        <v>8.7736999999999998</v>
      </c>
      <c r="O34" s="66">
        <f t="shared" si="10"/>
        <v>9</v>
      </c>
      <c r="P34" s="65">
        <f>VLOOKUP($A34,'Return Data'!$B$7:$R$2843,14,0)</f>
        <v>10.4375</v>
      </c>
      <c r="Q34" s="66">
        <f t="shared" si="11"/>
        <v>5</v>
      </c>
      <c r="R34" s="65">
        <f>VLOOKUP($A34,'Return Data'!$B$7:$R$2843,16,0)</f>
        <v>8.3941999999999997</v>
      </c>
      <c r="S34" s="67">
        <f t="shared" si="0"/>
        <v>17</v>
      </c>
    </row>
    <row r="35" spans="1:19" x14ac:dyDescent="0.3">
      <c r="A35" s="82" t="s">
        <v>1135</v>
      </c>
      <c r="B35" s="64">
        <f>VLOOKUP($A35,'Return Data'!$B$7:$R$2843,3,0)</f>
        <v>44452</v>
      </c>
      <c r="C35" s="65">
        <f>VLOOKUP($A35,'Return Data'!$B$7:$R$2843,4,0)</f>
        <v>60.573700000000002</v>
      </c>
      <c r="D35" s="65">
        <f>VLOOKUP($A35,'Return Data'!$B$7:$R$2843,9,0)</f>
        <v>5.7465000000000002</v>
      </c>
      <c r="E35" s="66">
        <f t="shared" si="1"/>
        <v>33</v>
      </c>
      <c r="F35" s="65">
        <f>VLOOKUP($A35,'Return Data'!$B$7:$R$2843,10,0)</f>
        <v>1.7392000000000001</v>
      </c>
      <c r="G35" s="66">
        <f t="shared" si="2"/>
        <v>33</v>
      </c>
      <c r="H35" s="65">
        <f>VLOOKUP($A35,'Return Data'!$B$7:$R$2843,11,0)</f>
        <v>5.6646000000000001</v>
      </c>
      <c r="I35" s="66">
        <f t="shared" si="3"/>
        <v>32</v>
      </c>
      <c r="J35" s="65">
        <f>VLOOKUP($A35,'Return Data'!$B$7:$R$2843,12,0)</f>
        <v>2.1328</v>
      </c>
      <c r="K35" s="66">
        <f t="shared" si="8"/>
        <v>28</v>
      </c>
      <c r="L35" s="65">
        <f>VLOOKUP($A35,'Return Data'!$B$7:$R$2843,13,0)</f>
        <v>3.3641000000000001</v>
      </c>
      <c r="M35" s="66">
        <f t="shared" si="9"/>
        <v>30</v>
      </c>
      <c r="N35" s="65">
        <f>VLOOKUP($A35,'Return Data'!$B$7:$R$2843,17,0)</f>
        <v>6.2911999999999999</v>
      </c>
      <c r="O35" s="66">
        <f t="shared" si="10"/>
        <v>22</v>
      </c>
      <c r="P35" s="65">
        <f>VLOOKUP($A35,'Return Data'!$B$7:$R$2843,14,0)</f>
        <v>8.7247000000000003</v>
      </c>
      <c r="Q35" s="66">
        <f t="shared" si="11"/>
        <v>17</v>
      </c>
      <c r="R35" s="65">
        <f>VLOOKUP($A35,'Return Data'!$B$7:$R$2843,16,0)</f>
        <v>7.5105000000000004</v>
      </c>
      <c r="S35" s="67">
        <f t="shared" si="0"/>
        <v>23</v>
      </c>
    </row>
    <row r="36" spans="1:19" x14ac:dyDescent="0.3">
      <c r="A36" s="82" t="s">
        <v>1137</v>
      </c>
      <c r="B36" s="64">
        <f>VLOOKUP($A36,'Return Data'!$B$7:$R$2843,3,0)</f>
        <v>44452</v>
      </c>
      <c r="C36" s="65">
        <f>VLOOKUP($A36,'Return Data'!$B$7:$R$2843,4,0)</f>
        <v>77.950800000000001</v>
      </c>
      <c r="D36" s="65">
        <f>VLOOKUP($A36,'Return Data'!$B$7:$R$2843,9,0)</f>
        <v>17.453099999999999</v>
      </c>
      <c r="E36" s="66">
        <f t="shared" si="1"/>
        <v>3</v>
      </c>
      <c r="F36" s="65">
        <f>VLOOKUP($A36,'Return Data'!$B$7:$R$2843,10,0)</f>
        <v>5.1176000000000004</v>
      </c>
      <c r="G36" s="66">
        <f t="shared" si="2"/>
        <v>19</v>
      </c>
      <c r="H36" s="65">
        <f>VLOOKUP($A36,'Return Data'!$B$7:$R$2843,11,0)</f>
        <v>9.3978000000000002</v>
      </c>
      <c r="I36" s="66">
        <f t="shared" si="3"/>
        <v>12</v>
      </c>
      <c r="J36" s="65">
        <f>VLOOKUP($A36,'Return Data'!$B$7:$R$2843,12,0)</f>
        <v>3.3224999999999998</v>
      </c>
      <c r="K36" s="66">
        <f t="shared" si="8"/>
        <v>22</v>
      </c>
      <c r="L36" s="65">
        <f>VLOOKUP($A36,'Return Data'!$B$7:$R$2843,13,0)</f>
        <v>5.3167999999999997</v>
      </c>
      <c r="M36" s="66">
        <f t="shared" si="9"/>
        <v>20</v>
      </c>
      <c r="N36" s="65">
        <f>VLOOKUP($A36,'Return Data'!$B$7:$R$2843,17,0)</f>
        <v>7.6146000000000003</v>
      </c>
      <c r="O36" s="66">
        <f t="shared" si="10"/>
        <v>16</v>
      </c>
      <c r="P36" s="65">
        <f>VLOOKUP($A36,'Return Data'!$B$7:$R$2843,14,0)</f>
        <v>10.5168</v>
      </c>
      <c r="Q36" s="66">
        <f t="shared" si="11"/>
        <v>4</v>
      </c>
      <c r="R36" s="65">
        <f>VLOOKUP($A36,'Return Data'!$B$7:$R$2843,16,0)</f>
        <v>8.6439000000000004</v>
      </c>
      <c r="S36" s="67">
        <f t="shared" si="0"/>
        <v>13</v>
      </c>
    </row>
    <row r="37" spans="1:19" x14ac:dyDescent="0.3">
      <c r="A37" s="82" t="s">
        <v>1138</v>
      </c>
      <c r="B37" s="64">
        <f>VLOOKUP($A37,'Return Data'!$B$7:$R$2843,3,0)</f>
        <v>44452</v>
      </c>
      <c r="C37" s="65">
        <f>VLOOKUP($A37,'Return Data'!$B$7:$R$2843,4,0)</f>
        <v>59.38</v>
      </c>
      <c r="D37" s="65">
        <f>VLOOKUP($A37,'Return Data'!$B$7:$R$2843,9,0)</f>
        <v>9.2889999999999997</v>
      </c>
      <c r="E37" s="66">
        <f t="shared" si="1"/>
        <v>26</v>
      </c>
      <c r="F37" s="65">
        <f>VLOOKUP($A37,'Return Data'!$B$7:$R$2843,10,0)</f>
        <v>6.5247000000000002</v>
      </c>
      <c r="G37" s="66">
        <f t="shared" si="2"/>
        <v>10</v>
      </c>
      <c r="H37" s="65">
        <f>VLOOKUP($A37,'Return Data'!$B$7:$R$2843,11,0)</f>
        <v>8.0754999999999999</v>
      </c>
      <c r="I37" s="66">
        <f t="shared" si="3"/>
        <v>19</v>
      </c>
      <c r="J37" s="65">
        <f>VLOOKUP($A37,'Return Data'!$B$7:$R$2843,12,0)</f>
        <v>5.0884</v>
      </c>
      <c r="K37" s="66">
        <f t="shared" si="8"/>
        <v>11</v>
      </c>
      <c r="L37" s="65">
        <f>VLOOKUP($A37,'Return Data'!$B$7:$R$2843,13,0)</f>
        <v>6.8159999999999998</v>
      </c>
      <c r="M37" s="66">
        <f t="shared" si="9"/>
        <v>11</v>
      </c>
      <c r="N37" s="65">
        <f>VLOOKUP($A37,'Return Data'!$B$7:$R$2843,17,0)</f>
        <v>9.7174999999999994</v>
      </c>
      <c r="O37" s="66">
        <f t="shared" si="10"/>
        <v>2</v>
      </c>
      <c r="P37" s="65">
        <f>VLOOKUP($A37,'Return Data'!$B$7:$R$2843,14,0)</f>
        <v>10.638299999999999</v>
      </c>
      <c r="Q37" s="66">
        <f t="shared" si="11"/>
        <v>3</v>
      </c>
      <c r="R37" s="65">
        <f>VLOOKUP($A37,'Return Data'!$B$7:$R$2843,16,0)</f>
        <v>8.8453999999999997</v>
      </c>
      <c r="S37" s="67">
        <f t="shared" si="0"/>
        <v>9</v>
      </c>
    </row>
    <row r="38" spans="1:19" x14ac:dyDescent="0.3">
      <c r="A38" s="82" t="s">
        <v>1140</v>
      </c>
      <c r="B38" s="64">
        <f>VLOOKUP($A38,'Return Data'!$B$7:$R$2843,3,0)</f>
        <v>44452</v>
      </c>
      <c r="C38" s="65">
        <f>VLOOKUP($A38,'Return Data'!$B$7:$R$2843,4,0)</f>
        <v>71.490700000000004</v>
      </c>
      <c r="D38" s="65">
        <f>VLOOKUP($A38,'Return Data'!$B$7:$R$2843,9,0)</f>
        <v>13.238799999999999</v>
      </c>
      <c r="E38" s="66">
        <f t="shared" si="1"/>
        <v>10</v>
      </c>
      <c r="F38" s="65">
        <f>VLOOKUP($A38,'Return Data'!$B$7:$R$2843,10,0)</f>
        <v>3.3521999999999998</v>
      </c>
      <c r="G38" s="66">
        <f t="shared" si="2"/>
        <v>29</v>
      </c>
      <c r="H38" s="65">
        <f>VLOOKUP($A38,'Return Data'!$B$7:$R$2843,11,0)</f>
        <v>7.9667000000000003</v>
      </c>
      <c r="I38" s="66">
        <f t="shared" si="3"/>
        <v>22</v>
      </c>
      <c r="J38" s="65">
        <f>VLOOKUP($A38,'Return Data'!$B$7:$R$2843,12,0)</f>
        <v>3.3974000000000002</v>
      </c>
      <c r="K38" s="66">
        <f t="shared" si="8"/>
        <v>21</v>
      </c>
      <c r="L38" s="65">
        <f>VLOOKUP($A38,'Return Data'!$B$7:$R$2843,13,0)</f>
        <v>5.1699000000000002</v>
      </c>
      <c r="M38" s="66">
        <f t="shared" si="9"/>
        <v>22</v>
      </c>
      <c r="N38" s="65">
        <f>VLOOKUP($A38,'Return Data'!$B$7:$R$2843,17,0)</f>
        <v>8.3421000000000003</v>
      </c>
      <c r="O38" s="66">
        <f t="shared" si="10"/>
        <v>12</v>
      </c>
      <c r="P38" s="65">
        <f>VLOOKUP($A38,'Return Data'!$B$7:$R$2843,14,0)</f>
        <v>9.4797999999999991</v>
      </c>
      <c r="Q38" s="66">
        <f t="shared" si="11"/>
        <v>12</v>
      </c>
      <c r="R38" s="65">
        <f>VLOOKUP($A38,'Return Data'!$B$7:$R$2843,16,0)</f>
        <v>8.6006</v>
      </c>
      <c r="S38" s="67">
        <f t="shared" si="0"/>
        <v>15</v>
      </c>
    </row>
    <row r="39" spans="1:19" x14ac:dyDescent="0.3">
      <c r="A39" s="82" t="s">
        <v>1142</v>
      </c>
      <c r="B39" s="64">
        <f>VLOOKUP($A39,'Return Data'!$B$7:$R$2843,3,0)</f>
        <v>44452</v>
      </c>
      <c r="C39" s="65">
        <f>VLOOKUP($A39,'Return Data'!$B$7:$R$2843,4,0)</f>
        <v>1.7964</v>
      </c>
      <c r="D39" s="65">
        <f>VLOOKUP($A39,'Return Data'!$B$7:$R$2843,9,0)</f>
        <v>10.7814</v>
      </c>
      <c r="E39" s="66">
        <f t="shared" si="1"/>
        <v>18</v>
      </c>
      <c r="F39" s="65">
        <f>VLOOKUP($A39,'Return Data'!$B$7:$R$2843,10,0)</f>
        <v>10.979900000000001</v>
      </c>
      <c r="G39" s="66">
        <f t="shared" si="2"/>
        <v>4</v>
      </c>
      <c r="H39" s="65">
        <f>VLOOKUP($A39,'Return Data'!$B$7:$R$2843,11,0)</f>
        <v>11.298400000000001</v>
      </c>
      <c r="I39" s="66">
        <f t="shared" si="3"/>
        <v>4</v>
      </c>
      <c r="J39" s="65"/>
      <c r="K39" s="66"/>
      <c r="L39" s="65"/>
      <c r="M39" s="66"/>
      <c r="N39" s="65"/>
      <c r="O39" s="66"/>
      <c r="P39" s="65"/>
      <c r="Q39" s="66"/>
      <c r="R39" s="65">
        <f>VLOOKUP($A39,'Return Data'!$B$7:$R$2843,16,0)</f>
        <v>-7.7335000000000003</v>
      </c>
      <c r="S39" s="67">
        <f t="shared" si="0"/>
        <v>31</v>
      </c>
    </row>
    <row r="40" spans="1:19" x14ac:dyDescent="0.3">
      <c r="A40" s="82" t="s">
        <v>1144</v>
      </c>
      <c r="B40" s="64">
        <f>VLOOKUP($A40,'Return Data'!$B$7:$R$2843,3,0)</f>
        <v>44452</v>
      </c>
      <c r="C40" s="65">
        <f>VLOOKUP($A40,'Return Data'!$B$7:$R$2843,4,0)</f>
        <v>55.264699999999998</v>
      </c>
      <c r="D40" s="65">
        <f>VLOOKUP($A40,'Return Data'!$B$7:$R$2843,9,0)</f>
        <v>6.6181000000000001</v>
      </c>
      <c r="E40" s="66">
        <f t="shared" si="1"/>
        <v>32</v>
      </c>
      <c r="F40" s="65">
        <f>VLOOKUP($A40,'Return Data'!$B$7:$R$2843,10,0)</f>
        <v>3.2555999999999998</v>
      </c>
      <c r="G40" s="66">
        <f t="shared" si="2"/>
        <v>31</v>
      </c>
      <c r="H40" s="65">
        <f>VLOOKUP($A40,'Return Data'!$B$7:$R$2843,11,0)</f>
        <v>5.4969000000000001</v>
      </c>
      <c r="I40" s="66">
        <f t="shared" si="3"/>
        <v>33</v>
      </c>
      <c r="J40" s="65">
        <f>VLOOKUP($A40,'Return Data'!$B$7:$R$2843,12,0)</f>
        <v>2.7833999999999999</v>
      </c>
      <c r="K40" s="66">
        <f>RANK(J40,J$8:J$42,0)</f>
        <v>26</v>
      </c>
      <c r="L40" s="65">
        <f>VLOOKUP($A40,'Return Data'!$B$7:$R$2843,13,0)</f>
        <v>3.7101999999999999</v>
      </c>
      <c r="M40" s="66">
        <f>RANK(L40,L$8:L$42,0)</f>
        <v>27</v>
      </c>
      <c r="N40" s="65">
        <f>VLOOKUP($A40,'Return Data'!$B$7:$R$2843,17,0)</f>
        <v>1.5148999999999999</v>
      </c>
      <c r="O40" s="66">
        <f>RANK(N40,N$8:N$42,0)</f>
        <v>29</v>
      </c>
      <c r="P40" s="65">
        <f>VLOOKUP($A40,'Return Data'!$B$7:$R$2843,14,0)</f>
        <v>0.3</v>
      </c>
      <c r="Q40" s="66">
        <f>RANK(P40,P$8:P$42,0)</f>
        <v>28</v>
      </c>
      <c r="R40" s="65">
        <f>VLOOKUP($A40,'Return Data'!$B$7:$R$2843,16,0)</f>
        <v>5.6851000000000003</v>
      </c>
      <c r="S40" s="67">
        <f t="shared" si="0"/>
        <v>29</v>
      </c>
    </row>
    <row r="41" spans="1:19" x14ac:dyDescent="0.3">
      <c r="A41" s="82" t="s">
        <v>1007</v>
      </c>
      <c r="B41" s="64">
        <f>VLOOKUP($A41,'Return Data'!$B$7:$R$2843,3,0)</f>
        <v>44452</v>
      </c>
      <c r="C41" s="65">
        <f>VLOOKUP($A41,'Return Data'!$B$7:$R$2843,4,0)</f>
        <v>77.458399999999997</v>
      </c>
      <c r="D41" s="65">
        <f>VLOOKUP($A41,'Return Data'!$B$7:$R$2843,9,0)</f>
        <v>21.404699999999998</v>
      </c>
      <c r="E41" s="66">
        <f t="shared" si="1"/>
        <v>2</v>
      </c>
      <c r="F41" s="65">
        <f>VLOOKUP($A41,'Return Data'!$B$7:$R$2843,10,0)</f>
        <v>2.1848999999999998</v>
      </c>
      <c r="G41" s="66">
        <f t="shared" si="2"/>
        <v>32</v>
      </c>
      <c r="H41" s="65">
        <f>VLOOKUP($A41,'Return Data'!$B$7:$R$2843,11,0)</f>
        <v>8.61</v>
      </c>
      <c r="I41" s="66">
        <f t="shared" si="3"/>
        <v>16</v>
      </c>
      <c r="J41" s="65">
        <f>VLOOKUP($A41,'Return Data'!$B$7:$R$2843,12,0)</f>
        <v>1.2027000000000001</v>
      </c>
      <c r="K41" s="66">
        <f>RANK(J41,J$8:J$42,0)</f>
        <v>30</v>
      </c>
      <c r="L41" s="65">
        <f>VLOOKUP($A41,'Return Data'!$B$7:$R$2843,13,0)</f>
        <v>3.5364</v>
      </c>
      <c r="M41" s="66">
        <f>RANK(L41,L$8:L$42,0)</f>
        <v>29</v>
      </c>
      <c r="N41" s="65">
        <f>VLOOKUP($A41,'Return Data'!$B$7:$R$2843,17,0)</f>
        <v>6.9429999999999996</v>
      </c>
      <c r="O41" s="66">
        <f>RANK(N41,N$8:N$42,0)</f>
        <v>20</v>
      </c>
      <c r="P41" s="65">
        <f>VLOOKUP($A41,'Return Data'!$B$7:$R$2843,14,0)</f>
        <v>10.742800000000001</v>
      </c>
      <c r="Q41" s="66">
        <f>RANK(P41,P$8:P$42,0)</f>
        <v>2</v>
      </c>
      <c r="R41" s="65">
        <f>VLOOKUP($A41,'Return Data'!$B$7:$R$2843,16,0)</f>
        <v>9.0536999999999992</v>
      </c>
      <c r="S41" s="67">
        <f t="shared" si="0"/>
        <v>6</v>
      </c>
    </row>
    <row r="42" spans="1:19" x14ac:dyDescent="0.3">
      <c r="A42" s="82" t="s">
        <v>1009</v>
      </c>
      <c r="B42" s="64">
        <f>VLOOKUP($A42,'Return Data'!$B$7:$R$2843,3,0)</f>
        <v>44452</v>
      </c>
      <c r="C42" s="65">
        <f>VLOOKUP($A42,'Return Data'!$B$7:$R$2843,4,0)</f>
        <v>14.094799999999999</v>
      </c>
      <c r="D42" s="65">
        <f>VLOOKUP($A42,'Return Data'!$B$7:$R$2843,9,0)</f>
        <v>31.908899999999999</v>
      </c>
      <c r="E42" s="66">
        <f t="shared" si="1"/>
        <v>1</v>
      </c>
      <c r="F42" s="65">
        <f>VLOOKUP($A42,'Return Data'!$B$7:$R$2843,10,0)</f>
        <v>3.6286999999999998</v>
      </c>
      <c r="G42" s="66">
        <f t="shared" si="2"/>
        <v>28</v>
      </c>
      <c r="H42" s="65">
        <f>VLOOKUP($A42,'Return Data'!$B$7:$R$2843,11,0)</f>
        <v>5.6649000000000003</v>
      </c>
      <c r="I42" s="66">
        <f t="shared" si="3"/>
        <v>31</v>
      </c>
      <c r="J42" s="65">
        <f>VLOOKUP($A42,'Return Data'!$B$7:$R$2843,12,0)</f>
        <v>1.2598</v>
      </c>
      <c r="K42" s="66">
        <f>RANK(J42,J$8:J$42,0)</f>
        <v>29</v>
      </c>
      <c r="L42" s="65">
        <f>VLOOKUP($A42,'Return Data'!$B$7:$R$2843,13,0)</f>
        <v>3.6964999999999999</v>
      </c>
      <c r="M42" s="66">
        <f>RANK(L42,L$8:L$42,0)</f>
        <v>28</v>
      </c>
      <c r="N42" s="65">
        <f>VLOOKUP($A42,'Return Data'!$B$7:$R$2843,17,0)</f>
        <v>7.88</v>
      </c>
      <c r="O42" s="66">
        <f>RANK(N42,N$8:N$42,0)</f>
        <v>13</v>
      </c>
      <c r="P42" s="65"/>
      <c r="Q42" s="66"/>
      <c r="R42" s="65">
        <f>VLOOKUP($A42,'Return Data'!$B$7:$R$2843,16,0)</f>
        <v>11.3527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11.775405882352944</v>
      </c>
      <c r="E44" s="88"/>
      <c r="F44" s="89">
        <f>AVERAGE(F8:F42)</f>
        <v>7.1638794117647056</v>
      </c>
      <c r="G44" s="88"/>
      <c r="H44" s="89">
        <f>AVERAGE(H8:H42)</f>
        <v>9.3011352941176462</v>
      </c>
      <c r="I44" s="88"/>
      <c r="J44" s="89">
        <f>AVERAGE(J8:J42)</f>
        <v>5.3093645161290333</v>
      </c>
      <c r="K44" s="88"/>
      <c r="L44" s="89">
        <f>AVERAGE(L8:L42)</f>
        <v>6.8734483870967722</v>
      </c>
      <c r="M44" s="88"/>
      <c r="N44" s="89">
        <f>AVERAGE(N8:N42)</f>
        <v>6.8382333333333341</v>
      </c>
      <c r="O44" s="88"/>
      <c r="P44" s="89">
        <f>AVERAGE(P8:P42)</f>
        <v>7.5423068965517244</v>
      </c>
      <c r="Q44" s="88"/>
      <c r="R44" s="89">
        <f>AVERAGE(R8:R42)</f>
        <v>5.2121542857142868</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-5.1289999999999996</v>
      </c>
      <c r="O45" s="88"/>
      <c r="P45" s="89">
        <f>MIN(P8:P42)</f>
        <v>-3.4371999999999998</v>
      </c>
      <c r="Q45" s="88"/>
      <c r="R45" s="89">
        <f>MIN(R8:R42)</f>
        <v>-20.479500000000002</v>
      </c>
      <c r="S45" s="90"/>
    </row>
    <row r="46" spans="1:19" ht="15" thickBot="1" x14ac:dyDescent="0.35">
      <c r="A46" s="91" t="s">
        <v>29</v>
      </c>
      <c r="B46" s="92"/>
      <c r="C46" s="92"/>
      <c r="D46" s="93">
        <f>MAX(D8:D42)</f>
        <v>31.908899999999999</v>
      </c>
      <c r="E46" s="92"/>
      <c r="F46" s="93">
        <f>MAX(F8:F42)</f>
        <v>58.2425</v>
      </c>
      <c r="G46" s="92"/>
      <c r="H46" s="93">
        <f>MAX(H8:H42)</f>
        <v>34.750999999999998</v>
      </c>
      <c r="I46" s="92"/>
      <c r="J46" s="93">
        <f>MAX(J8:J42)</f>
        <v>23.936800000000002</v>
      </c>
      <c r="K46" s="92"/>
      <c r="L46" s="93">
        <f>MAX(L8:L42)</f>
        <v>22.029499999999999</v>
      </c>
      <c r="M46" s="92"/>
      <c r="N46" s="93">
        <f>MAX(N8:N42)</f>
        <v>9.8271999999999995</v>
      </c>
      <c r="O46" s="92"/>
      <c r="P46" s="93">
        <f>MAX(P8:P42)</f>
        <v>10.8317</v>
      </c>
      <c r="Q46" s="92"/>
      <c r="R46" s="93">
        <f>MAX(R8:R42)</f>
        <v>11.3527</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44452</v>
      </c>
      <c r="C8" s="65">
        <f>VLOOKUP($A8,'Return Data'!$B$7:$R$2843,4,0)</f>
        <v>24.954799999999999</v>
      </c>
      <c r="D8" s="65">
        <f>VLOOKUP($A8,'Return Data'!$B$7:$R$2843,9,0)</f>
        <v>9.6997</v>
      </c>
      <c r="E8" s="66">
        <f>RANK(D8,D$8:D$42,0)</f>
        <v>20</v>
      </c>
      <c r="F8" s="65">
        <f>VLOOKUP($A8,'Return Data'!$B$7:$R$2843,10,0)</f>
        <v>5.1205999999999996</v>
      </c>
      <c r="G8" s="66">
        <f>RANK(F8,F$8:F$42,0)</f>
        <v>17</v>
      </c>
      <c r="H8" s="65">
        <f>VLOOKUP($A8,'Return Data'!$B$7:$R$2843,11,0)</f>
        <v>7.5231000000000003</v>
      </c>
      <c r="I8" s="66">
        <f>RANK(H8,H$8:H$42,0)</f>
        <v>19</v>
      </c>
      <c r="J8" s="65">
        <f>VLOOKUP($A8,'Return Data'!$B$7:$R$2843,12,0)</f>
        <v>8.5121000000000002</v>
      </c>
      <c r="K8" s="66">
        <f>RANK(J8,J$8:J$42,0)</f>
        <v>3</v>
      </c>
      <c r="L8" s="65">
        <f>VLOOKUP($A8,'Return Data'!$B$7:$R$2843,13,0)</f>
        <v>9.7225999999999999</v>
      </c>
      <c r="M8" s="66">
        <f>RANK(L8,L$8:L$42,0)</f>
        <v>3</v>
      </c>
      <c r="N8" s="65">
        <f>VLOOKUP($A8,'Return Data'!$B$7:$R$2843,17,0)</f>
        <v>2.9691999999999998</v>
      </c>
      <c r="O8" s="66">
        <f>RANK(N8,N$8:N$42,0)</f>
        <v>27</v>
      </c>
      <c r="P8" s="65">
        <f>VLOOKUP($A8,'Return Data'!$B$7:$R$2843,14,0)</f>
        <v>3.7612000000000001</v>
      </c>
      <c r="Q8" s="66">
        <f>RANK(P8,P$8:P$42,0)</f>
        <v>23</v>
      </c>
      <c r="R8" s="65">
        <f>VLOOKUP($A8,'Return Data'!$B$7:$R$2843,16,0)</f>
        <v>7.6031000000000004</v>
      </c>
      <c r="S8" s="67">
        <f t="shared" ref="S8:S42" si="0">RANK(R8,R$8:R$42,0)</f>
        <v>22</v>
      </c>
    </row>
    <row r="9" spans="1:19" x14ac:dyDescent="0.3">
      <c r="A9" s="82" t="s">
        <v>1073</v>
      </c>
      <c r="B9" s="64">
        <f>VLOOKUP($A9,'Return Data'!$B$7:$R$2843,3,0)</f>
        <v>44452</v>
      </c>
      <c r="C9" s="65">
        <f>VLOOKUP($A9,'Return Data'!$B$7:$R$2843,4,0)</f>
        <v>1.3322000000000001</v>
      </c>
      <c r="D9" s="65"/>
      <c r="E9" s="66"/>
      <c r="F9" s="65"/>
      <c r="G9" s="66"/>
      <c r="H9" s="65"/>
      <c r="I9" s="66"/>
      <c r="J9" s="65"/>
      <c r="K9" s="66"/>
      <c r="L9" s="65"/>
      <c r="M9" s="66"/>
      <c r="N9" s="65"/>
      <c r="O9" s="66"/>
      <c r="P9" s="65"/>
      <c r="Q9" s="66"/>
      <c r="R9" s="65">
        <f>VLOOKUP($A9,'Return Data'!$B$7:$R$2843,16,0)</f>
        <v>-14.083299999999999</v>
      </c>
      <c r="S9" s="67">
        <f t="shared" si="0"/>
        <v>34</v>
      </c>
    </row>
    <row r="10" spans="1:19" x14ac:dyDescent="0.3">
      <c r="A10" s="82" t="s">
        <v>1075</v>
      </c>
      <c r="B10" s="64">
        <f>VLOOKUP($A10,'Return Data'!$B$7:$R$2843,3,0)</f>
        <v>44452</v>
      </c>
      <c r="C10" s="65">
        <f>VLOOKUP($A10,'Return Data'!$B$7:$R$2843,4,0)</f>
        <v>21.8445</v>
      </c>
      <c r="D10" s="65">
        <f>VLOOKUP($A10,'Return Data'!$B$7:$R$2843,9,0)</f>
        <v>9.3279999999999994</v>
      </c>
      <c r="E10" s="66">
        <f t="shared" ref="E10:E42" si="1">RANK(D10,D$8:D$42,0)</f>
        <v>22</v>
      </c>
      <c r="F10" s="65">
        <f>VLOOKUP($A10,'Return Data'!$B$7:$R$2843,10,0)</f>
        <v>5.7270000000000003</v>
      </c>
      <c r="G10" s="66">
        <f t="shared" ref="G10:G42" si="2">RANK(F10,F$8:F$42,0)</f>
        <v>12</v>
      </c>
      <c r="H10" s="65">
        <f>VLOOKUP($A10,'Return Data'!$B$7:$R$2843,11,0)</f>
        <v>8.0143000000000004</v>
      </c>
      <c r="I10" s="66">
        <f t="shared" ref="I10:I42" si="3">RANK(H10,H$8:H$42,0)</f>
        <v>14</v>
      </c>
      <c r="J10" s="65">
        <f>VLOOKUP($A10,'Return Data'!$B$7:$R$2843,12,0)</f>
        <v>5.9737999999999998</v>
      </c>
      <c r="K10" s="66">
        <f t="shared" ref="K10:K19" si="4">RANK(J10,J$8:J$42,0)</f>
        <v>5</v>
      </c>
      <c r="L10" s="65">
        <f>VLOOKUP($A10,'Return Data'!$B$7:$R$2843,13,0)</f>
        <v>7.4816000000000003</v>
      </c>
      <c r="M10" s="66">
        <f t="shared" ref="M10:M19" si="5">RANK(L10,L$8:L$42,0)</f>
        <v>8</v>
      </c>
      <c r="N10" s="65">
        <f>VLOOKUP($A10,'Return Data'!$B$7:$R$2843,17,0)</f>
        <v>8.4906000000000006</v>
      </c>
      <c r="O10" s="66">
        <f t="shared" ref="O10:O19" si="6">RANK(N10,N$8:N$42,0)</f>
        <v>5</v>
      </c>
      <c r="P10" s="65">
        <f>VLOOKUP($A10,'Return Data'!$B$7:$R$2843,14,0)</f>
        <v>8.2482000000000006</v>
      </c>
      <c r="Q10" s="66">
        <f t="shared" ref="Q10:Q19" si="7">RANK(P10,P$8:P$42,0)</f>
        <v>15</v>
      </c>
      <c r="R10" s="65">
        <f>VLOOKUP($A10,'Return Data'!$B$7:$R$2843,16,0)</f>
        <v>8.6022999999999996</v>
      </c>
      <c r="S10" s="67">
        <f t="shared" si="0"/>
        <v>7</v>
      </c>
    </row>
    <row r="11" spans="1:19" x14ac:dyDescent="0.3">
      <c r="A11" s="82" t="s">
        <v>1076</v>
      </c>
      <c r="B11" s="64">
        <f>VLOOKUP($A11,'Return Data'!$B$7:$R$2843,3,0)</f>
        <v>44452</v>
      </c>
      <c r="C11" s="65">
        <f>VLOOKUP($A11,'Return Data'!$B$7:$R$2843,4,0)</f>
        <v>15.201000000000001</v>
      </c>
      <c r="D11" s="65">
        <f>VLOOKUP($A11,'Return Data'!$B$7:$R$2843,9,0)</f>
        <v>8.0952999999999999</v>
      </c>
      <c r="E11" s="66">
        <f t="shared" si="1"/>
        <v>28</v>
      </c>
      <c r="F11" s="65">
        <f>VLOOKUP($A11,'Return Data'!$B$7:$R$2843,10,0)</f>
        <v>2.7189000000000001</v>
      </c>
      <c r="G11" s="66">
        <f t="shared" si="2"/>
        <v>30</v>
      </c>
      <c r="H11" s="65">
        <f>VLOOKUP($A11,'Return Data'!$B$7:$R$2843,11,0)</f>
        <v>6.2271999999999998</v>
      </c>
      <c r="I11" s="66">
        <f t="shared" si="3"/>
        <v>29</v>
      </c>
      <c r="J11" s="65">
        <f>VLOOKUP($A11,'Return Data'!$B$7:$R$2843,12,0)</f>
        <v>2.6869000000000001</v>
      </c>
      <c r="K11" s="66">
        <f t="shared" si="4"/>
        <v>20</v>
      </c>
      <c r="L11" s="65">
        <f>VLOOKUP($A11,'Return Data'!$B$7:$R$2843,13,0)</f>
        <v>4.6444000000000001</v>
      </c>
      <c r="M11" s="66">
        <f t="shared" si="5"/>
        <v>18</v>
      </c>
      <c r="N11" s="65">
        <f>VLOOKUP($A11,'Return Data'!$B$7:$R$2843,17,0)</f>
        <v>5.3616999999999999</v>
      </c>
      <c r="O11" s="66">
        <f t="shared" si="6"/>
        <v>23</v>
      </c>
      <c r="P11" s="65">
        <f>VLOOKUP($A11,'Return Data'!$B$7:$R$2843,14,0)</f>
        <v>3.0785</v>
      </c>
      <c r="Q11" s="66">
        <f t="shared" si="7"/>
        <v>25</v>
      </c>
      <c r="R11" s="65">
        <f>VLOOKUP($A11,'Return Data'!$B$7:$R$2843,16,0)</f>
        <v>5.7092999999999998</v>
      </c>
      <c r="S11" s="67">
        <f t="shared" si="0"/>
        <v>29</v>
      </c>
    </row>
    <row r="12" spans="1:19" x14ac:dyDescent="0.3">
      <c r="A12" s="82" t="s">
        <v>1079</v>
      </c>
      <c r="B12" s="64">
        <f>VLOOKUP($A12,'Return Data'!$B$7:$R$2843,3,0)</f>
        <v>44452</v>
      </c>
      <c r="C12" s="65">
        <f>VLOOKUP($A12,'Return Data'!$B$7:$R$2843,4,0)</f>
        <v>65.188000000000002</v>
      </c>
      <c r="D12" s="65">
        <f>VLOOKUP($A12,'Return Data'!$B$7:$R$2843,9,0)</f>
        <v>9.4053000000000004</v>
      </c>
      <c r="E12" s="66">
        <f t="shared" si="1"/>
        <v>21</v>
      </c>
      <c r="F12" s="65">
        <f>VLOOKUP($A12,'Return Data'!$B$7:$R$2843,10,0)</f>
        <v>3.4178999999999999</v>
      </c>
      <c r="G12" s="66">
        <f t="shared" si="2"/>
        <v>23</v>
      </c>
      <c r="H12" s="65">
        <f>VLOOKUP($A12,'Return Data'!$B$7:$R$2843,11,0)</f>
        <v>7.1364000000000001</v>
      </c>
      <c r="I12" s="66">
        <f t="shared" si="3"/>
        <v>24</v>
      </c>
      <c r="J12" s="65">
        <f>VLOOKUP($A12,'Return Data'!$B$7:$R$2843,12,0)</f>
        <v>4.1029</v>
      </c>
      <c r="K12" s="66">
        <f t="shared" si="4"/>
        <v>13</v>
      </c>
      <c r="L12" s="65">
        <f>VLOOKUP($A12,'Return Data'!$B$7:$R$2843,13,0)</f>
        <v>5.1246999999999998</v>
      </c>
      <c r="M12" s="66">
        <f t="shared" si="5"/>
        <v>16</v>
      </c>
      <c r="N12" s="65">
        <f>VLOOKUP($A12,'Return Data'!$B$7:$R$2843,17,0)</f>
        <v>7.0083000000000002</v>
      </c>
      <c r="O12" s="66">
        <f t="shared" si="6"/>
        <v>14</v>
      </c>
      <c r="P12" s="65">
        <f>VLOOKUP($A12,'Return Data'!$B$7:$R$2843,14,0)</f>
        <v>5.5176999999999996</v>
      </c>
      <c r="Q12" s="66">
        <f t="shared" si="7"/>
        <v>21</v>
      </c>
      <c r="R12" s="65">
        <f>VLOOKUP($A12,'Return Data'!$B$7:$R$2843,16,0)</f>
        <v>7.9888000000000003</v>
      </c>
      <c r="S12" s="67">
        <f t="shared" si="0"/>
        <v>14</v>
      </c>
    </row>
    <row r="13" spans="1:19" x14ac:dyDescent="0.3">
      <c r="A13" s="82" t="s">
        <v>1082</v>
      </c>
      <c r="B13" s="64">
        <f>VLOOKUP($A13,'Return Data'!$B$7:$R$2843,3,0)</f>
        <v>44452</v>
      </c>
      <c r="C13" s="65">
        <f>VLOOKUP($A13,'Return Data'!$B$7:$R$2843,4,0)</f>
        <v>24.410299999999999</v>
      </c>
      <c r="D13" s="65">
        <f>VLOOKUP($A13,'Return Data'!$B$7:$R$2843,9,0)</f>
        <v>13.766</v>
      </c>
      <c r="E13" s="66">
        <f t="shared" si="1"/>
        <v>7</v>
      </c>
      <c r="F13" s="65">
        <f>VLOOKUP($A13,'Return Data'!$B$7:$R$2843,10,0)</f>
        <v>9.9638000000000009</v>
      </c>
      <c r="G13" s="66">
        <f t="shared" si="2"/>
        <v>5</v>
      </c>
      <c r="H13" s="65">
        <f>VLOOKUP($A13,'Return Data'!$B$7:$R$2843,11,0)</f>
        <v>17.082599999999999</v>
      </c>
      <c r="I13" s="66">
        <f t="shared" si="3"/>
        <v>2</v>
      </c>
      <c r="J13" s="65">
        <f>VLOOKUP($A13,'Return Data'!$B$7:$R$2843,12,0)</f>
        <v>17.411899999999999</v>
      </c>
      <c r="K13" s="66">
        <f t="shared" si="4"/>
        <v>2</v>
      </c>
      <c r="L13" s="65">
        <f>VLOOKUP($A13,'Return Data'!$B$7:$R$2843,13,0)</f>
        <v>21.6069</v>
      </c>
      <c r="M13" s="66">
        <f t="shared" si="5"/>
        <v>1</v>
      </c>
      <c r="N13" s="65">
        <f>VLOOKUP($A13,'Return Data'!$B$7:$R$2843,17,0)</f>
        <v>3.5358999999999998</v>
      </c>
      <c r="O13" s="66">
        <f t="shared" si="6"/>
        <v>26</v>
      </c>
      <c r="P13" s="65">
        <f>VLOOKUP($A13,'Return Data'!$B$7:$R$2843,14,0)</f>
        <v>4.9828999999999999</v>
      </c>
      <c r="Q13" s="66">
        <f t="shared" si="7"/>
        <v>22</v>
      </c>
      <c r="R13" s="65">
        <f>VLOOKUP($A13,'Return Data'!$B$7:$R$2843,16,0)</f>
        <v>7.8808999999999996</v>
      </c>
      <c r="S13" s="67">
        <f t="shared" si="0"/>
        <v>16</v>
      </c>
    </row>
    <row r="14" spans="1:19" x14ac:dyDescent="0.3">
      <c r="A14" s="82" t="s">
        <v>1084</v>
      </c>
      <c r="B14" s="64">
        <f>VLOOKUP($A14,'Return Data'!$B$7:$R$2843,3,0)</f>
        <v>44452</v>
      </c>
      <c r="C14" s="65">
        <f>VLOOKUP($A14,'Return Data'!$B$7:$R$2843,4,0)</f>
        <v>44.993600000000001</v>
      </c>
      <c r="D14" s="65">
        <f>VLOOKUP($A14,'Return Data'!$B$7:$R$2843,9,0)</f>
        <v>10.995699999999999</v>
      </c>
      <c r="E14" s="66">
        <f t="shared" si="1"/>
        <v>13</v>
      </c>
      <c r="F14" s="65">
        <f>VLOOKUP($A14,'Return Data'!$B$7:$R$2843,10,0)</f>
        <v>6.0315000000000003</v>
      </c>
      <c r="G14" s="66">
        <f t="shared" si="2"/>
        <v>8</v>
      </c>
      <c r="H14" s="65">
        <f>VLOOKUP($A14,'Return Data'!$B$7:$R$2843,11,0)</f>
        <v>9.1660000000000004</v>
      </c>
      <c r="I14" s="66">
        <f t="shared" si="3"/>
        <v>8</v>
      </c>
      <c r="J14" s="65">
        <f>VLOOKUP($A14,'Return Data'!$B$7:$R$2843,12,0)</f>
        <v>5.9150999999999998</v>
      </c>
      <c r="K14" s="66">
        <f t="shared" si="4"/>
        <v>6</v>
      </c>
      <c r="L14" s="65">
        <f>VLOOKUP($A14,'Return Data'!$B$7:$R$2843,13,0)</f>
        <v>7.9268999999999998</v>
      </c>
      <c r="M14" s="66">
        <f t="shared" si="5"/>
        <v>6</v>
      </c>
      <c r="N14" s="65">
        <f>VLOOKUP($A14,'Return Data'!$B$7:$R$2843,17,0)</f>
        <v>8.1562999999999999</v>
      </c>
      <c r="O14" s="66">
        <f t="shared" si="6"/>
        <v>7</v>
      </c>
      <c r="P14" s="65">
        <f>VLOOKUP($A14,'Return Data'!$B$7:$R$2843,14,0)</f>
        <v>8.6585999999999999</v>
      </c>
      <c r="Q14" s="66">
        <f t="shared" si="7"/>
        <v>10</v>
      </c>
      <c r="R14" s="65">
        <f>VLOOKUP($A14,'Return Data'!$B$7:$R$2843,16,0)</f>
        <v>7.9694000000000003</v>
      </c>
      <c r="S14" s="67">
        <f t="shared" si="0"/>
        <v>15</v>
      </c>
    </row>
    <row r="15" spans="1:19" x14ac:dyDescent="0.3">
      <c r="A15" s="82" t="s">
        <v>1086</v>
      </c>
      <c r="B15" s="64">
        <f>VLOOKUP($A15,'Return Data'!$B$7:$R$2843,3,0)</f>
        <v>44452</v>
      </c>
      <c r="C15" s="65">
        <f>VLOOKUP($A15,'Return Data'!$B$7:$R$2843,4,0)</f>
        <v>35.166800000000002</v>
      </c>
      <c r="D15" s="65">
        <f>VLOOKUP($A15,'Return Data'!$B$7:$R$2843,9,0)</f>
        <v>10.6691</v>
      </c>
      <c r="E15" s="66">
        <f t="shared" si="1"/>
        <v>18</v>
      </c>
      <c r="F15" s="65">
        <f>VLOOKUP($A15,'Return Data'!$B$7:$R$2843,10,0)</f>
        <v>5.7766000000000002</v>
      </c>
      <c r="G15" s="66">
        <f t="shared" si="2"/>
        <v>11</v>
      </c>
      <c r="H15" s="65">
        <f>VLOOKUP($A15,'Return Data'!$B$7:$R$2843,11,0)</f>
        <v>8.7812999999999999</v>
      </c>
      <c r="I15" s="66">
        <f t="shared" si="3"/>
        <v>10</v>
      </c>
      <c r="J15" s="65">
        <f>VLOOKUP($A15,'Return Data'!$B$7:$R$2843,12,0)</f>
        <v>6.2781000000000002</v>
      </c>
      <c r="K15" s="66">
        <f t="shared" si="4"/>
        <v>4</v>
      </c>
      <c r="L15" s="65">
        <f>VLOOKUP($A15,'Return Data'!$B$7:$R$2843,13,0)</f>
        <v>8.1727000000000007</v>
      </c>
      <c r="M15" s="66">
        <f t="shared" si="5"/>
        <v>5</v>
      </c>
      <c r="N15" s="65">
        <f>VLOOKUP($A15,'Return Data'!$B$7:$R$2843,17,0)</f>
        <v>8.9908000000000001</v>
      </c>
      <c r="O15" s="66">
        <f t="shared" si="6"/>
        <v>3</v>
      </c>
      <c r="P15" s="65">
        <f>VLOOKUP($A15,'Return Data'!$B$7:$R$2843,14,0)</f>
        <v>8.7271000000000001</v>
      </c>
      <c r="Q15" s="66">
        <f t="shared" si="7"/>
        <v>9</v>
      </c>
      <c r="R15" s="65">
        <f>VLOOKUP($A15,'Return Data'!$B$7:$R$2843,16,0)</f>
        <v>7.6750999999999996</v>
      </c>
      <c r="S15" s="67">
        <f t="shared" si="0"/>
        <v>20</v>
      </c>
    </row>
    <row r="16" spans="1:19" x14ac:dyDescent="0.3">
      <c r="A16" s="82" t="s">
        <v>1089</v>
      </c>
      <c r="B16" s="64">
        <f>VLOOKUP($A16,'Return Data'!$B$7:$R$2843,3,0)</f>
        <v>44452</v>
      </c>
      <c r="C16" s="65">
        <f>VLOOKUP($A16,'Return Data'!$B$7:$R$2843,4,0)</f>
        <v>37.548499999999997</v>
      </c>
      <c r="D16" s="65">
        <f>VLOOKUP($A16,'Return Data'!$B$7:$R$2843,9,0)</f>
        <v>7.8601000000000001</v>
      </c>
      <c r="E16" s="66">
        <f t="shared" si="1"/>
        <v>29</v>
      </c>
      <c r="F16" s="65">
        <f>VLOOKUP($A16,'Return Data'!$B$7:$R$2843,10,0)</f>
        <v>3.9698000000000002</v>
      </c>
      <c r="G16" s="66">
        <f t="shared" si="2"/>
        <v>21</v>
      </c>
      <c r="H16" s="65">
        <f>VLOOKUP($A16,'Return Data'!$B$7:$R$2843,11,0)</f>
        <v>7.2727000000000004</v>
      </c>
      <c r="I16" s="66">
        <f t="shared" si="3"/>
        <v>21</v>
      </c>
      <c r="J16" s="65">
        <f>VLOOKUP($A16,'Return Data'!$B$7:$R$2843,12,0)</f>
        <v>2.9352</v>
      </c>
      <c r="K16" s="66">
        <f t="shared" si="4"/>
        <v>16</v>
      </c>
      <c r="L16" s="65">
        <f>VLOOKUP($A16,'Return Data'!$B$7:$R$2843,13,0)</f>
        <v>5.0313999999999997</v>
      </c>
      <c r="M16" s="66">
        <f t="shared" si="5"/>
        <v>17</v>
      </c>
      <c r="N16" s="65">
        <f>VLOOKUP($A16,'Return Data'!$B$7:$R$2843,17,0)</f>
        <v>6.976</v>
      </c>
      <c r="O16" s="66">
        <f t="shared" si="6"/>
        <v>15</v>
      </c>
      <c r="P16" s="65">
        <f>VLOOKUP($A16,'Return Data'!$B$7:$R$2843,14,0)</f>
        <v>8.4335000000000004</v>
      </c>
      <c r="Q16" s="66">
        <f t="shared" si="7"/>
        <v>14</v>
      </c>
      <c r="R16" s="65">
        <f>VLOOKUP($A16,'Return Data'!$B$7:$R$2843,16,0)</f>
        <v>7.5414000000000003</v>
      </c>
      <c r="S16" s="67">
        <f t="shared" si="0"/>
        <v>23</v>
      </c>
    </row>
    <row r="17" spans="1:19" x14ac:dyDescent="0.3">
      <c r="A17" s="82" t="s">
        <v>1092</v>
      </c>
      <c r="B17" s="64">
        <f>VLOOKUP($A17,'Return Data'!$B$7:$R$2843,3,0)</f>
        <v>44452</v>
      </c>
      <c r="C17" s="65">
        <f>VLOOKUP($A17,'Return Data'!$B$7:$R$2843,4,0)</f>
        <v>18.0336</v>
      </c>
      <c r="D17" s="65">
        <f>VLOOKUP($A17,'Return Data'!$B$7:$R$2843,9,0)</f>
        <v>13.2913</v>
      </c>
      <c r="E17" s="66">
        <f t="shared" si="1"/>
        <v>8</v>
      </c>
      <c r="F17" s="65">
        <f>VLOOKUP($A17,'Return Data'!$B$7:$R$2843,10,0)</f>
        <v>7.1151</v>
      </c>
      <c r="G17" s="66">
        <f t="shared" si="2"/>
        <v>6</v>
      </c>
      <c r="H17" s="65">
        <f>VLOOKUP($A17,'Return Data'!$B$7:$R$2843,11,0)</f>
        <v>9.4177999999999997</v>
      </c>
      <c r="I17" s="66">
        <f t="shared" si="3"/>
        <v>7</v>
      </c>
      <c r="J17" s="65">
        <f>VLOOKUP($A17,'Return Data'!$B$7:$R$2843,12,0)</f>
        <v>5.6955999999999998</v>
      </c>
      <c r="K17" s="66">
        <f t="shared" si="4"/>
        <v>8</v>
      </c>
      <c r="L17" s="65">
        <f>VLOOKUP($A17,'Return Data'!$B$7:$R$2843,13,0)</f>
        <v>7.6580000000000004</v>
      </c>
      <c r="M17" s="66">
        <f t="shared" si="5"/>
        <v>7</v>
      </c>
      <c r="N17" s="65">
        <f>VLOOKUP($A17,'Return Data'!$B$7:$R$2843,17,0)</f>
        <v>7.5471000000000004</v>
      </c>
      <c r="O17" s="66">
        <f t="shared" si="6"/>
        <v>11</v>
      </c>
      <c r="P17" s="65">
        <f>VLOOKUP($A17,'Return Data'!$B$7:$R$2843,14,0)</f>
        <v>7.2958999999999996</v>
      </c>
      <c r="Q17" s="66">
        <f t="shared" si="7"/>
        <v>19</v>
      </c>
      <c r="R17" s="65">
        <f>VLOOKUP($A17,'Return Data'!$B$7:$R$2843,16,0)</f>
        <v>8.1933000000000007</v>
      </c>
      <c r="S17" s="67">
        <f t="shared" si="0"/>
        <v>10</v>
      </c>
    </row>
    <row r="18" spans="1:19" x14ac:dyDescent="0.3">
      <c r="A18" s="82" t="s">
        <v>1095</v>
      </c>
      <c r="B18" s="64">
        <f>VLOOKUP($A18,'Return Data'!$B$7:$R$2843,3,0)</f>
        <v>44452</v>
      </c>
      <c r="C18" s="65">
        <f>VLOOKUP($A18,'Return Data'!$B$7:$R$2843,4,0)</f>
        <v>16.285</v>
      </c>
      <c r="D18" s="65">
        <f>VLOOKUP($A18,'Return Data'!$B$7:$R$2843,9,0)</f>
        <v>9.0561000000000007</v>
      </c>
      <c r="E18" s="66">
        <f t="shared" si="1"/>
        <v>23</v>
      </c>
      <c r="F18" s="65">
        <f>VLOOKUP($A18,'Return Data'!$B$7:$R$2843,10,0)</f>
        <v>5.2514000000000003</v>
      </c>
      <c r="G18" s="66">
        <f t="shared" si="2"/>
        <v>15</v>
      </c>
      <c r="H18" s="65">
        <f>VLOOKUP($A18,'Return Data'!$B$7:$R$2843,11,0)</f>
        <v>7.7066999999999997</v>
      </c>
      <c r="I18" s="66">
        <f t="shared" si="3"/>
        <v>18</v>
      </c>
      <c r="J18" s="65">
        <f>VLOOKUP($A18,'Return Data'!$B$7:$R$2843,12,0)</f>
        <v>5.6707999999999998</v>
      </c>
      <c r="K18" s="66">
        <f t="shared" si="4"/>
        <v>9</v>
      </c>
      <c r="L18" s="65">
        <f>VLOOKUP($A18,'Return Data'!$B$7:$R$2843,13,0)</f>
        <v>8.2027999999999999</v>
      </c>
      <c r="M18" s="66">
        <f t="shared" si="5"/>
        <v>4</v>
      </c>
      <c r="N18" s="65">
        <f>VLOOKUP($A18,'Return Data'!$B$7:$R$2843,17,0)</f>
        <v>7.9873000000000003</v>
      </c>
      <c r="O18" s="66">
        <f t="shared" si="6"/>
        <v>9</v>
      </c>
      <c r="P18" s="65">
        <f>VLOOKUP($A18,'Return Data'!$B$7:$R$2843,14,0)</f>
        <v>7.8163</v>
      </c>
      <c r="Q18" s="66">
        <f t="shared" si="7"/>
        <v>17</v>
      </c>
      <c r="R18" s="65">
        <f>VLOOKUP($A18,'Return Data'!$B$7:$R$2843,16,0)</f>
        <v>7.6487999999999996</v>
      </c>
      <c r="S18" s="67">
        <f t="shared" si="0"/>
        <v>21</v>
      </c>
    </row>
    <row r="19" spans="1:19" x14ac:dyDescent="0.3">
      <c r="A19" s="82" t="s">
        <v>1096</v>
      </c>
      <c r="B19" s="64">
        <f>VLOOKUP($A19,'Return Data'!$B$7:$R$2843,3,0)</f>
        <v>44452</v>
      </c>
      <c r="C19" s="65">
        <f>VLOOKUP($A19,'Return Data'!$B$7:$R$2843,4,0)</f>
        <v>12.4574</v>
      </c>
      <c r="D19" s="65">
        <f>VLOOKUP($A19,'Return Data'!$B$7:$R$2843,9,0)</f>
        <v>7.5910000000000002</v>
      </c>
      <c r="E19" s="66">
        <f t="shared" si="1"/>
        <v>30</v>
      </c>
      <c r="F19" s="65">
        <f>VLOOKUP($A19,'Return Data'!$B$7:$R$2843,10,0)</f>
        <v>57.619900000000001</v>
      </c>
      <c r="G19" s="66">
        <f t="shared" si="2"/>
        <v>1</v>
      </c>
      <c r="H19" s="65">
        <f>VLOOKUP($A19,'Return Data'!$B$7:$R$2843,11,0)</f>
        <v>34.1111</v>
      </c>
      <c r="I19" s="66">
        <f t="shared" si="3"/>
        <v>1</v>
      </c>
      <c r="J19" s="65">
        <f>VLOOKUP($A19,'Return Data'!$B$7:$R$2843,12,0)</f>
        <v>23.293399999999998</v>
      </c>
      <c r="K19" s="66">
        <f t="shared" si="4"/>
        <v>1</v>
      </c>
      <c r="L19" s="65">
        <f>VLOOKUP($A19,'Return Data'!$B$7:$R$2843,13,0)</f>
        <v>17.748899999999999</v>
      </c>
      <c r="M19" s="66">
        <f t="shared" si="5"/>
        <v>2</v>
      </c>
      <c r="N19" s="65">
        <f>VLOOKUP($A19,'Return Data'!$B$7:$R$2843,17,0)</f>
        <v>-5.7135999999999996</v>
      </c>
      <c r="O19" s="66">
        <f t="shared" si="6"/>
        <v>30</v>
      </c>
      <c r="P19" s="65">
        <f>VLOOKUP($A19,'Return Data'!$B$7:$R$2843,14,0)</f>
        <v>-4.1234999999999999</v>
      </c>
      <c r="Q19" s="66">
        <f t="shared" si="7"/>
        <v>29</v>
      </c>
      <c r="R19" s="65">
        <f>VLOOKUP($A19,'Return Data'!$B$7:$R$2843,16,0)</f>
        <v>3.0893000000000002</v>
      </c>
      <c r="S19" s="67">
        <f t="shared" si="0"/>
        <v>30</v>
      </c>
    </row>
    <row r="20" spans="1:19" x14ac:dyDescent="0.3">
      <c r="A20" s="82" t="s">
        <v>1098</v>
      </c>
      <c r="B20" s="64">
        <f>VLOOKUP($A20,'Return Data'!$B$7:$R$2843,3,0)</f>
        <v>44452</v>
      </c>
      <c r="C20" s="65">
        <f>VLOOKUP($A20,'Return Data'!$B$7:$R$2843,4,0)</f>
        <v>4.3700000000000003E-2</v>
      </c>
      <c r="D20" s="65">
        <f>VLOOKUP($A20,'Return Data'!$B$7:$R$2843,9,0)</f>
        <v>10.876899999999999</v>
      </c>
      <c r="E20" s="66">
        <f t="shared" si="1"/>
        <v>15</v>
      </c>
      <c r="F20" s="65">
        <f>VLOOKUP($A20,'Return Data'!$B$7:$R$2843,10,0)</f>
        <v>10.963699999999999</v>
      </c>
      <c r="G20" s="66">
        <f t="shared" si="2"/>
        <v>4</v>
      </c>
      <c r="H20" s="65">
        <f>VLOOKUP($A20,'Return Data'!$B$7:$R$2843,11,0)</f>
        <v>11.465199999999999</v>
      </c>
      <c r="I20" s="66">
        <f t="shared" si="3"/>
        <v>3</v>
      </c>
      <c r="J20" s="65"/>
      <c r="K20" s="66"/>
      <c r="L20" s="65"/>
      <c r="M20" s="66"/>
      <c r="N20" s="65"/>
      <c r="O20" s="66"/>
      <c r="P20" s="65"/>
      <c r="Q20" s="66"/>
      <c r="R20" s="65">
        <f>VLOOKUP($A20,'Return Data'!$B$7:$R$2843,16,0)</f>
        <v>-10.5777</v>
      </c>
      <c r="S20" s="67">
        <f t="shared" si="0"/>
        <v>33</v>
      </c>
    </row>
    <row r="21" spans="1:19" x14ac:dyDescent="0.3">
      <c r="A21" s="82" t="s">
        <v>1103</v>
      </c>
      <c r="B21" s="64">
        <f>VLOOKUP($A21,'Return Data'!$B$7:$R$2843,3,0)</f>
        <v>44452</v>
      </c>
      <c r="C21" s="65">
        <f>VLOOKUP($A21,'Return Data'!$B$7:$R$2843,4,0)</f>
        <v>40.497100000000003</v>
      </c>
      <c r="D21" s="65">
        <f>VLOOKUP($A21,'Return Data'!$B$7:$R$2843,9,0)</f>
        <v>6.9340999999999999</v>
      </c>
      <c r="E21" s="66">
        <f t="shared" si="1"/>
        <v>31</v>
      </c>
      <c r="F21" s="65">
        <f>VLOOKUP($A21,'Return Data'!$B$7:$R$2843,10,0)</f>
        <v>5.6844999999999999</v>
      </c>
      <c r="G21" s="66">
        <f t="shared" si="2"/>
        <v>13</v>
      </c>
      <c r="H21" s="65">
        <f>VLOOKUP($A21,'Return Data'!$B$7:$R$2843,11,0)</f>
        <v>7.1887999999999996</v>
      </c>
      <c r="I21" s="66">
        <f t="shared" si="3"/>
        <v>23</v>
      </c>
      <c r="J21" s="65">
        <f>VLOOKUP($A21,'Return Data'!$B$7:$R$2843,12,0)</f>
        <v>4.4157000000000002</v>
      </c>
      <c r="K21" s="66">
        <f>RANK(J21,J$8:J$42,0)</f>
        <v>11</v>
      </c>
      <c r="L21" s="65">
        <f>VLOOKUP($A21,'Return Data'!$B$7:$R$2843,13,0)</f>
        <v>6.7549000000000001</v>
      </c>
      <c r="M21" s="66">
        <f>RANK(L21,L$8:L$42,0)</f>
        <v>10</v>
      </c>
      <c r="N21" s="65">
        <f>VLOOKUP($A21,'Return Data'!$B$7:$R$2843,17,0)</f>
        <v>8.9979999999999993</v>
      </c>
      <c r="O21" s="66">
        <f>RANK(N21,N$8:N$42,0)</f>
        <v>2</v>
      </c>
      <c r="P21" s="65">
        <f>VLOOKUP($A21,'Return Data'!$B$7:$R$2843,14,0)</f>
        <v>9.8134999999999994</v>
      </c>
      <c r="Q21" s="66">
        <f>RANK(P21,P$8:P$42,0)</f>
        <v>4</v>
      </c>
      <c r="R21" s="65">
        <f>VLOOKUP($A21,'Return Data'!$B$7:$R$2843,16,0)</f>
        <v>8.1418999999999997</v>
      </c>
      <c r="S21" s="67">
        <f t="shared" si="0"/>
        <v>11</v>
      </c>
    </row>
    <row r="22" spans="1:19" x14ac:dyDescent="0.3">
      <c r="A22" s="82" t="s">
        <v>1104</v>
      </c>
      <c r="B22" s="64">
        <f>VLOOKUP($A22,'Return Data'!$B$7:$R$2843,3,0)</f>
        <v>44452</v>
      </c>
      <c r="C22" s="65">
        <f>VLOOKUP($A22,'Return Data'!$B$7:$R$2843,4,0)</f>
        <v>58.918799999999997</v>
      </c>
      <c r="D22" s="65">
        <f>VLOOKUP($A22,'Return Data'!$B$7:$R$2843,9,0)</f>
        <v>8.2547999999999995</v>
      </c>
      <c r="E22" s="66">
        <f t="shared" si="1"/>
        <v>27</v>
      </c>
      <c r="F22" s="65">
        <f>VLOOKUP($A22,'Return Data'!$B$7:$R$2843,10,0)</f>
        <v>2.8807999999999998</v>
      </c>
      <c r="G22" s="66">
        <f t="shared" si="2"/>
        <v>29</v>
      </c>
      <c r="H22" s="65">
        <f>VLOOKUP($A22,'Return Data'!$B$7:$R$2843,11,0)</f>
        <v>5.8202999999999996</v>
      </c>
      <c r="I22" s="66">
        <f t="shared" si="3"/>
        <v>30</v>
      </c>
      <c r="J22" s="65">
        <f>VLOOKUP($A22,'Return Data'!$B$7:$R$2843,12,0)</f>
        <v>2.4085999999999999</v>
      </c>
      <c r="K22" s="66">
        <f>RANK(J22,J$8:J$42,0)</f>
        <v>22</v>
      </c>
      <c r="L22" s="65">
        <f>VLOOKUP($A22,'Return Data'!$B$7:$R$2843,13,0)</f>
        <v>3.4491000000000001</v>
      </c>
      <c r="M22" s="66">
        <f>RANK(L22,L$8:L$42,0)</f>
        <v>25</v>
      </c>
      <c r="N22" s="65">
        <f>VLOOKUP($A22,'Return Data'!$B$7:$R$2843,17,0)</f>
        <v>4.7161</v>
      </c>
      <c r="O22" s="66">
        <f>RANK(N22,N$8:N$42,0)</f>
        <v>24</v>
      </c>
      <c r="P22" s="65">
        <f>VLOOKUP($A22,'Return Data'!$B$7:$R$2843,14,0)</f>
        <v>6.1936</v>
      </c>
      <c r="Q22" s="66">
        <f>RANK(P22,P$8:P$42,0)</f>
        <v>20</v>
      </c>
      <c r="R22" s="65">
        <f>VLOOKUP($A22,'Return Data'!$B$7:$R$2843,16,0)</f>
        <v>7.7523999999999997</v>
      </c>
      <c r="S22" s="67">
        <f t="shared" si="0"/>
        <v>18</v>
      </c>
    </row>
    <row r="23" spans="1:19" x14ac:dyDescent="0.3">
      <c r="A23" s="82" t="s">
        <v>1108</v>
      </c>
      <c r="B23" s="64">
        <f>VLOOKUP($A23,'Return Data'!$B$7:$R$2843,3,0)</f>
        <v>44452</v>
      </c>
      <c r="C23" s="65">
        <f>VLOOKUP($A23,'Return Data'!$B$7:$R$2843,4,0)</f>
        <v>29.2605</v>
      </c>
      <c r="D23" s="65">
        <f>VLOOKUP($A23,'Return Data'!$B$7:$R$2843,9,0)</f>
        <v>12.1065</v>
      </c>
      <c r="E23" s="66">
        <f t="shared" si="1"/>
        <v>11</v>
      </c>
      <c r="F23" s="65">
        <f>VLOOKUP($A23,'Return Data'!$B$7:$R$2843,10,0)</f>
        <v>6.524</v>
      </c>
      <c r="G23" s="66">
        <f t="shared" si="2"/>
        <v>7</v>
      </c>
      <c r="H23" s="65">
        <f>VLOOKUP($A23,'Return Data'!$B$7:$R$2843,11,0)</f>
        <v>9.1606000000000005</v>
      </c>
      <c r="I23" s="66">
        <f t="shared" si="3"/>
        <v>9</v>
      </c>
      <c r="J23" s="65">
        <f>VLOOKUP($A23,'Return Data'!$B$7:$R$2843,12,0)</f>
        <v>5.7611999999999997</v>
      </c>
      <c r="K23" s="66">
        <f>RANK(J23,J$8:J$42,0)</f>
        <v>7</v>
      </c>
      <c r="L23" s="65">
        <f>VLOOKUP($A23,'Return Data'!$B$7:$R$2843,13,0)</f>
        <v>6.9025999999999996</v>
      </c>
      <c r="M23" s="66">
        <f>RANK(L23,L$8:L$42,0)</f>
        <v>9</v>
      </c>
      <c r="N23" s="65">
        <f>VLOOKUP($A23,'Return Data'!$B$7:$R$2843,17,0)</f>
        <v>8.7860999999999994</v>
      </c>
      <c r="O23" s="66">
        <f>RANK(N23,N$8:N$42,0)</f>
        <v>4</v>
      </c>
      <c r="P23" s="65">
        <f>VLOOKUP($A23,'Return Data'!$B$7:$R$2843,14,0)</f>
        <v>2.5705</v>
      </c>
      <c r="Q23" s="66">
        <f>RANK(P23,P$8:P$42,0)</f>
        <v>26</v>
      </c>
      <c r="R23" s="65">
        <f>VLOOKUP($A23,'Return Data'!$B$7:$R$2843,16,0)</f>
        <v>5.8735999999999997</v>
      </c>
      <c r="S23" s="67">
        <f t="shared" si="0"/>
        <v>27</v>
      </c>
    </row>
    <row r="24" spans="1:19" x14ac:dyDescent="0.3">
      <c r="A24" s="82" t="s">
        <v>1109</v>
      </c>
      <c r="B24" s="64">
        <f>VLOOKUP($A24,'Return Data'!$B$7:$R$2843,3,0)</f>
        <v>44452</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-20.481100000000001</v>
      </c>
      <c r="S24" s="67">
        <f t="shared" si="0"/>
        <v>35</v>
      </c>
    </row>
    <row r="25" spans="1:19" x14ac:dyDescent="0.3">
      <c r="A25" s="82" t="s">
        <v>1113</v>
      </c>
      <c r="B25" s="64">
        <f>VLOOKUP($A25,'Return Data'!$B$7:$R$2843,3,0)</f>
        <v>44452</v>
      </c>
      <c r="C25" s="65">
        <f>VLOOKUP($A25,'Return Data'!$B$7:$R$2843,4,0)</f>
        <v>8.6199999999999999E-2</v>
      </c>
      <c r="D25" s="65">
        <f>VLOOKUP($A25,'Return Data'!$B$7:$R$2843,9,0)</f>
        <v>11.0297</v>
      </c>
      <c r="E25" s="66">
        <f t="shared" si="1"/>
        <v>12</v>
      </c>
      <c r="F25" s="65">
        <f>VLOOKUP($A25,'Return Data'!$B$7:$R$2843,10,0)</f>
        <v>11.120699999999999</v>
      </c>
      <c r="G25" s="66">
        <f t="shared" si="2"/>
        <v>2</v>
      </c>
      <c r="H25" s="65">
        <f>VLOOKUP($A25,'Return Data'!$B$7:$R$2843,11,0)</f>
        <v>11.3779</v>
      </c>
      <c r="I25" s="66">
        <f t="shared" si="3"/>
        <v>4</v>
      </c>
      <c r="J25" s="65"/>
      <c r="K25" s="66"/>
      <c r="L25" s="65"/>
      <c r="M25" s="66"/>
      <c r="N25" s="65"/>
      <c r="O25" s="66"/>
      <c r="P25" s="65"/>
      <c r="Q25" s="66"/>
      <c r="R25" s="65">
        <f>VLOOKUP($A25,'Return Data'!$B$7:$R$2843,16,0)</f>
        <v>-7.8343999999999996</v>
      </c>
      <c r="S25" s="67">
        <f t="shared" si="0"/>
        <v>31</v>
      </c>
    </row>
    <row r="26" spans="1:19" x14ac:dyDescent="0.3">
      <c r="A26" s="82" t="s">
        <v>1115</v>
      </c>
      <c r="B26" s="64">
        <f>VLOOKUP($A26,'Return Data'!$B$7:$R$2843,3,0)</f>
        <v>44452</v>
      </c>
      <c r="C26" s="65">
        <f>VLOOKUP($A26,'Return Data'!$B$7:$R$2843,4,0)</f>
        <v>14.3957</v>
      </c>
      <c r="D26" s="65">
        <f>VLOOKUP($A26,'Return Data'!$B$7:$R$2843,9,0)</f>
        <v>8.7754999999999992</v>
      </c>
      <c r="E26" s="66">
        <f t="shared" si="1"/>
        <v>25</v>
      </c>
      <c r="F26" s="65">
        <f>VLOOKUP($A26,'Return Data'!$B$7:$R$2843,10,0)</f>
        <v>5.1935000000000002</v>
      </c>
      <c r="G26" s="66">
        <f t="shared" si="2"/>
        <v>16</v>
      </c>
      <c r="H26" s="65">
        <f>VLOOKUP($A26,'Return Data'!$B$7:$R$2843,11,0)</f>
        <v>6.4877000000000002</v>
      </c>
      <c r="I26" s="66">
        <f t="shared" si="3"/>
        <v>27</v>
      </c>
      <c r="J26" s="65">
        <f>VLOOKUP($A26,'Return Data'!$B$7:$R$2843,12,0)</f>
        <v>3.5623</v>
      </c>
      <c r="K26" s="66">
        <f t="shared" ref="K26:K38" si="8">RANK(J26,J$8:J$42,0)</f>
        <v>14</v>
      </c>
      <c r="L26" s="65">
        <f>VLOOKUP($A26,'Return Data'!$B$7:$R$2843,13,0)</f>
        <v>5.1260000000000003</v>
      </c>
      <c r="M26" s="66">
        <f t="shared" ref="M26:M38" si="9">RANK(L26,L$8:L$42,0)</f>
        <v>15</v>
      </c>
      <c r="N26" s="65">
        <f>VLOOKUP($A26,'Return Data'!$B$7:$R$2843,17,0)</f>
        <v>1.8602000000000001</v>
      </c>
      <c r="O26" s="66">
        <f t="shared" ref="O26:O38" si="10">RANK(N26,N$8:N$42,0)</f>
        <v>28</v>
      </c>
      <c r="P26" s="65">
        <f>VLOOKUP($A26,'Return Data'!$B$7:$R$2843,14,0)</f>
        <v>3.5550999999999999</v>
      </c>
      <c r="Q26" s="66">
        <f t="shared" ref="Q26:Q38" si="11">RANK(P26,P$8:P$42,0)</f>
        <v>24</v>
      </c>
      <c r="R26" s="65">
        <f>VLOOKUP($A26,'Return Data'!$B$7:$R$2843,16,0)</f>
        <v>5.8018000000000001</v>
      </c>
      <c r="S26" s="67">
        <f t="shared" si="0"/>
        <v>28</v>
      </c>
    </row>
    <row r="27" spans="1:19" x14ac:dyDescent="0.3">
      <c r="A27" s="82" t="s">
        <v>1118</v>
      </c>
      <c r="B27" s="64">
        <f>VLOOKUP($A27,'Return Data'!$B$7:$R$2843,3,0)</f>
        <v>44452</v>
      </c>
      <c r="C27" s="65">
        <f>VLOOKUP($A27,'Return Data'!$B$7:$R$2843,4,0)</f>
        <v>101.0956</v>
      </c>
      <c r="D27" s="65">
        <f>VLOOKUP($A27,'Return Data'!$B$7:$R$2843,9,0)</f>
        <v>13.881399999999999</v>
      </c>
      <c r="E27" s="66">
        <f t="shared" si="1"/>
        <v>6</v>
      </c>
      <c r="F27" s="65">
        <f>VLOOKUP($A27,'Return Data'!$B$7:$R$2843,10,0)</f>
        <v>5.8315000000000001</v>
      </c>
      <c r="G27" s="66">
        <f t="shared" si="2"/>
        <v>10</v>
      </c>
      <c r="H27" s="65">
        <f>VLOOKUP($A27,'Return Data'!$B$7:$R$2843,11,0)</f>
        <v>10.3439</v>
      </c>
      <c r="I27" s="66">
        <f t="shared" si="3"/>
        <v>6</v>
      </c>
      <c r="J27" s="65">
        <f>VLOOKUP($A27,'Return Data'!$B$7:$R$2843,12,0)</f>
        <v>4.7689000000000004</v>
      </c>
      <c r="K27" s="66">
        <f t="shared" si="8"/>
        <v>10</v>
      </c>
      <c r="L27" s="65">
        <f>VLOOKUP($A27,'Return Data'!$B$7:$R$2843,13,0)</f>
        <v>6.2237</v>
      </c>
      <c r="M27" s="66">
        <f t="shared" si="9"/>
        <v>11</v>
      </c>
      <c r="N27" s="65">
        <f>VLOOKUP($A27,'Return Data'!$B$7:$R$2843,17,0)</f>
        <v>8.3643000000000001</v>
      </c>
      <c r="O27" s="66">
        <f t="shared" si="10"/>
        <v>6</v>
      </c>
      <c r="P27" s="65">
        <f>VLOOKUP($A27,'Return Data'!$B$7:$R$2843,14,0)</f>
        <v>10.1653</v>
      </c>
      <c r="Q27" s="66">
        <f t="shared" si="11"/>
        <v>1</v>
      </c>
      <c r="R27" s="65">
        <f>VLOOKUP($A27,'Return Data'!$B$7:$R$2843,16,0)</f>
        <v>9.3377999999999997</v>
      </c>
      <c r="S27" s="67">
        <f t="shared" si="0"/>
        <v>2</v>
      </c>
    </row>
    <row r="28" spans="1:19" x14ac:dyDescent="0.3">
      <c r="A28" s="82" t="s">
        <v>1121</v>
      </c>
      <c r="B28" s="64">
        <f>VLOOKUP($A28,'Return Data'!$B$7:$R$2843,3,0)</f>
        <v>44452</v>
      </c>
      <c r="C28" s="65">
        <f>VLOOKUP($A28,'Return Data'!$B$7:$R$2843,4,0)</f>
        <v>46.308900000000001</v>
      </c>
      <c r="D28" s="65">
        <f>VLOOKUP($A28,'Return Data'!$B$7:$R$2843,9,0)</f>
        <v>10.3286</v>
      </c>
      <c r="E28" s="66">
        <f t="shared" si="1"/>
        <v>19</v>
      </c>
      <c r="F28" s="65">
        <f>VLOOKUP($A28,'Return Data'!$B$7:$R$2843,10,0)</f>
        <v>3.2416</v>
      </c>
      <c r="G28" s="66">
        <f t="shared" si="2"/>
        <v>26</v>
      </c>
      <c r="H28" s="65">
        <f>VLOOKUP($A28,'Return Data'!$B$7:$R$2843,11,0)</f>
        <v>6.4278000000000004</v>
      </c>
      <c r="I28" s="66">
        <f t="shared" si="3"/>
        <v>28</v>
      </c>
      <c r="J28" s="65">
        <f>VLOOKUP($A28,'Return Data'!$B$7:$R$2843,12,0)</f>
        <v>2.9070999999999998</v>
      </c>
      <c r="K28" s="66">
        <f t="shared" si="8"/>
        <v>17</v>
      </c>
      <c r="L28" s="65">
        <f>VLOOKUP($A28,'Return Data'!$B$7:$R$2843,13,0)</f>
        <v>4.4070999999999998</v>
      </c>
      <c r="M28" s="66">
        <f t="shared" si="9"/>
        <v>21</v>
      </c>
      <c r="N28" s="65">
        <f>VLOOKUP($A28,'Return Data'!$B$7:$R$2843,17,0)</f>
        <v>6.5233999999999996</v>
      </c>
      <c r="O28" s="66">
        <f t="shared" si="10"/>
        <v>18</v>
      </c>
      <c r="P28" s="65">
        <f>VLOOKUP($A28,'Return Data'!$B$7:$R$2843,14,0)</f>
        <v>8.61</v>
      </c>
      <c r="Q28" s="66">
        <f t="shared" si="11"/>
        <v>12</v>
      </c>
      <c r="R28" s="65">
        <f>VLOOKUP($A28,'Return Data'!$B$7:$R$2843,16,0)</f>
        <v>8.4026999999999994</v>
      </c>
      <c r="S28" s="67">
        <f t="shared" si="0"/>
        <v>8</v>
      </c>
    </row>
    <row r="29" spans="1:19" x14ac:dyDescent="0.3">
      <c r="A29" s="82" t="s">
        <v>1122</v>
      </c>
      <c r="B29" s="64">
        <f>VLOOKUP($A29,'Return Data'!$B$7:$R$2843,3,0)</f>
        <v>44452</v>
      </c>
      <c r="C29" s="65">
        <f>VLOOKUP($A29,'Return Data'!$B$7:$R$2843,4,0)</f>
        <v>47.655999999999999</v>
      </c>
      <c r="D29" s="65">
        <f>VLOOKUP($A29,'Return Data'!$B$7:$R$2843,9,0)</f>
        <v>10.9194</v>
      </c>
      <c r="E29" s="66">
        <f t="shared" si="1"/>
        <v>14</v>
      </c>
      <c r="F29" s="65">
        <f>VLOOKUP($A29,'Return Data'!$B$7:$R$2843,10,0)</f>
        <v>3.2046999999999999</v>
      </c>
      <c r="G29" s="66">
        <f t="shared" si="2"/>
        <v>27</v>
      </c>
      <c r="H29" s="65">
        <f>VLOOKUP($A29,'Return Data'!$B$7:$R$2843,11,0)</f>
        <v>6.6707999999999998</v>
      </c>
      <c r="I29" s="66">
        <f t="shared" si="3"/>
        <v>26</v>
      </c>
      <c r="J29" s="65">
        <f>VLOOKUP($A29,'Return Data'!$B$7:$R$2843,12,0)</f>
        <v>2.8365</v>
      </c>
      <c r="K29" s="66">
        <f t="shared" si="8"/>
        <v>19</v>
      </c>
      <c r="L29" s="65">
        <f>VLOOKUP($A29,'Return Data'!$B$7:$R$2843,13,0)</f>
        <v>4.4561999999999999</v>
      </c>
      <c r="M29" s="66">
        <f t="shared" si="9"/>
        <v>20</v>
      </c>
      <c r="N29" s="65">
        <f>VLOOKUP($A29,'Return Data'!$B$7:$R$2843,17,0)</f>
        <v>6.3429000000000002</v>
      </c>
      <c r="O29" s="66">
        <f t="shared" si="10"/>
        <v>20</v>
      </c>
      <c r="P29" s="65">
        <f>VLOOKUP($A29,'Return Data'!$B$7:$R$2843,14,0)</f>
        <v>7.7533000000000003</v>
      </c>
      <c r="Q29" s="66">
        <f t="shared" si="11"/>
        <v>18</v>
      </c>
      <c r="R29" s="65">
        <f>VLOOKUP($A29,'Return Data'!$B$7:$R$2843,16,0)</f>
        <v>7.7114000000000003</v>
      </c>
      <c r="S29" s="67">
        <f t="shared" si="0"/>
        <v>19</v>
      </c>
    </row>
    <row r="30" spans="1:19" x14ac:dyDescent="0.3">
      <c r="A30" s="82" t="s">
        <v>1124</v>
      </c>
      <c r="B30" s="64">
        <f>VLOOKUP($A30,'Return Data'!$B$7:$R$2843,3,0)</f>
        <v>44452</v>
      </c>
      <c r="C30" s="65">
        <f>VLOOKUP($A30,'Return Data'!$B$7:$R$2843,4,0)</f>
        <v>35.2545</v>
      </c>
      <c r="D30" s="65">
        <f>VLOOKUP($A30,'Return Data'!$B$7:$R$2843,9,0)</f>
        <v>12.651999999999999</v>
      </c>
      <c r="E30" s="66">
        <f t="shared" si="1"/>
        <v>9</v>
      </c>
      <c r="F30" s="65">
        <f>VLOOKUP($A30,'Return Data'!$B$7:$R$2843,10,0)</f>
        <v>4.1162000000000001</v>
      </c>
      <c r="G30" s="66">
        <f t="shared" si="2"/>
        <v>19</v>
      </c>
      <c r="H30" s="65">
        <f>VLOOKUP($A30,'Return Data'!$B$7:$R$2843,11,0)</f>
        <v>8.3143999999999991</v>
      </c>
      <c r="I30" s="66">
        <f t="shared" si="3"/>
        <v>12</v>
      </c>
      <c r="J30" s="65">
        <f>VLOOKUP($A30,'Return Data'!$B$7:$R$2843,12,0)</f>
        <v>2.1722000000000001</v>
      </c>
      <c r="K30" s="66">
        <f t="shared" si="8"/>
        <v>24</v>
      </c>
      <c r="L30" s="65">
        <f>VLOOKUP($A30,'Return Data'!$B$7:$R$2843,13,0)</f>
        <v>4.1868999999999996</v>
      </c>
      <c r="M30" s="66">
        <f t="shared" si="9"/>
        <v>23</v>
      </c>
      <c r="N30" s="65">
        <f>VLOOKUP($A30,'Return Data'!$B$7:$R$2843,17,0)</f>
        <v>5.6641000000000004</v>
      </c>
      <c r="O30" s="66">
        <f t="shared" si="10"/>
        <v>22</v>
      </c>
      <c r="P30" s="65">
        <f>VLOOKUP($A30,'Return Data'!$B$7:$R$2843,14,0)</f>
        <v>8.6384000000000007</v>
      </c>
      <c r="Q30" s="66">
        <f t="shared" si="11"/>
        <v>11</v>
      </c>
      <c r="R30" s="65">
        <f>VLOOKUP($A30,'Return Data'!$B$7:$R$2843,16,0)</f>
        <v>6.9423000000000004</v>
      </c>
      <c r="S30" s="67">
        <f t="shared" si="0"/>
        <v>25</v>
      </c>
    </row>
    <row r="31" spans="1:19" x14ac:dyDescent="0.3">
      <c r="A31" s="82" t="s">
        <v>1126</v>
      </c>
      <c r="B31" s="64">
        <f>VLOOKUP($A31,'Return Data'!$B$7:$R$2843,3,0)</f>
        <v>44452</v>
      </c>
      <c r="C31" s="65">
        <f>VLOOKUP($A31,'Return Data'!$B$7:$R$2843,4,0)</f>
        <v>31.726900000000001</v>
      </c>
      <c r="D31" s="65">
        <f>VLOOKUP($A31,'Return Data'!$B$7:$R$2843,9,0)</f>
        <v>14.6991</v>
      </c>
      <c r="E31" s="66">
        <f t="shared" si="1"/>
        <v>5</v>
      </c>
      <c r="F31" s="65">
        <f>VLOOKUP($A31,'Return Data'!$B$7:$R$2843,10,0)</f>
        <v>3.9213</v>
      </c>
      <c r="G31" s="66">
        <f t="shared" si="2"/>
        <v>22</v>
      </c>
      <c r="H31" s="65">
        <f>VLOOKUP($A31,'Return Data'!$B$7:$R$2843,11,0)</f>
        <v>7.9130000000000003</v>
      </c>
      <c r="I31" s="66">
        <f t="shared" si="3"/>
        <v>16</v>
      </c>
      <c r="J31" s="65">
        <f>VLOOKUP($A31,'Return Data'!$B$7:$R$2843,12,0)</f>
        <v>3.5442999999999998</v>
      </c>
      <c r="K31" s="66">
        <f t="shared" si="8"/>
        <v>15</v>
      </c>
      <c r="L31" s="65">
        <f>VLOOKUP($A31,'Return Data'!$B$7:$R$2843,13,0)</f>
        <v>5.1413000000000002</v>
      </c>
      <c r="M31" s="66">
        <f t="shared" si="9"/>
        <v>14</v>
      </c>
      <c r="N31" s="65">
        <f>VLOOKUP($A31,'Return Data'!$B$7:$R$2843,17,0)</f>
        <v>8.1387999999999998</v>
      </c>
      <c r="O31" s="66">
        <f t="shared" si="10"/>
        <v>8</v>
      </c>
      <c r="P31" s="65">
        <f>VLOOKUP($A31,'Return Data'!$B$7:$R$2843,14,0)</f>
        <v>9.3571000000000009</v>
      </c>
      <c r="Q31" s="66">
        <f t="shared" si="11"/>
        <v>7</v>
      </c>
      <c r="R31" s="65">
        <f>VLOOKUP($A31,'Return Data'!$B$7:$R$2843,16,0)</f>
        <v>9.2287999999999997</v>
      </c>
      <c r="S31" s="67">
        <f t="shared" si="0"/>
        <v>3</v>
      </c>
    </row>
    <row r="32" spans="1:19" x14ac:dyDescent="0.3">
      <c r="A32" s="82" t="s">
        <v>1129</v>
      </c>
      <c r="B32" s="64">
        <f>VLOOKUP($A32,'Return Data'!$B$7:$R$2843,3,0)</f>
        <v>44452</v>
      </c>
      <c r="C32" s="65">
        <f>VLOOKUP($A32,'Return Data'!$B$7:$R$2843,4,0)</f>
        <v>54.297699999999999</v>
      </c>
      <c r="D32" s="65">
        <f>VLOOKUP($A32,'Return Data'!$B$7:$R$2843,9,0)</f>
        <v>8.8966999999999992</v>
      </c>
      <c r="E32" s="66">
        <f t="shared" si="1"/>
        <v>24</v>
      </c>
      <c r="F32" s="65">
        <f>VLOOKUP($A32,'Return Data'!$B$7:$R$2843,10,0)</f>
        <v>3.2732999999999999</v>
      </c>
      <c r="G32" s="66">
        <f t="shared" si="2"/>
        <v>25</v>
      </c>
      <c r="H32" s="65">
        <f>VLOOKUP($A32,'Return Data'!$B$7:$R$2843,11,0)</f>
        <v>7.8771000000000004</v>
      </c>
      <c r="I32" s="66">
        <f t="shared" si="3"/>
        <v>17</v>
      </c>
      <c r="J32" s="65">
        <f>VLOOKUP($A32,'Return Data'!$B$7:$R$2843,12,0)</f>
        <v>1.9089</v>
      </c>
      <c r="K32" s="66">
        <f t="shared" si="8"/>
        <v>27</v>
      </c>
      <c r="L32" s="65">
        <f>VLOOKUP($A32,'Return Data'!$B$7:$R$2843,13,0)</f>
        <v>4.4823000000000004</v>
      </c>
      <c r="M32" s="66">
        <f t="shared" si="9"/>
        <v>19</v>
      </c>
      <c r="N32" s="65">
        <f>VLOOKUP($A32,'Return Data'!$B$7:$R$2843,17,0)</f>
        <v>6.7626999999999997</v>
      </c>
      <c r="O32" s="66">
        <f t="shared" si="10"/>
        <v>16</v>
      </c>
      <c r="P32" s="65">
        <f>VLOOKUP($A32,'Return Data'!$B$7:$R$2843,14,0)</f>
        <v>9.6029999999999998</v>
      </c>
      <c r="Q32" s="66">
        <f t="shared" si="11"/>
        <v>5</v>
      </c>
      <c r="R32" s="65">
        <f>VLOOKUP($A32,'Return Data'!$B$7:$R$2843,16,0)</f>
        <v>8.3155999999999999</v>
      </c>
      <c r="S32" s="67">
        <f t="shared" si="0"/>
        <v>9</v>
      </c>
    </row>
    <row r="33" spans="1:19" x14ac:dyDescent="0.3">
      <c r="A33" s="82" t="s">
        <v>1130</v>
      </c>
      <c r="B33" s="64">
        <f>VLOOKUP($A33,'Return Data'!$B$7:$R$2843,3,0)</f>
        <v>44452</v>
      </c>
      <c r="C33" s="65">
        <f>VLOOKUP($A33,'Return Data'!$B$7:$R$2843,4,0)</f>
        <v>50.886099999999999</v>
      </c>
      <c r="D33" s="65">
        <f>VLOOKUP($A33,'Return Data'!$B$7:$R$2843,9,0)</f>
        <v>10.8727</v>
      </c>
      <c r="E33" s="66">
        <f t="shared" si="1"/>
        <v>16</v>
      </c>
      <c r="F33" s="65">
        <f>VLOOKUP($A33,'Return Data'!$B$7:$R$2843,10,0)</f>
        <v>5.0868000000000002</v>
      </c>
      <c r="G33" s="66">
        <f t="shared" si="2"/>
        <v>18</v>
      </c>
      <c r="H33" s="65">
        <f>VLOOKUP($A33,'Return Data'!$B$7:$R$2843,11,0)</f>
        <v>6.6736000000000004</v>
      </c>
      <c r="I33" s="66">
        <f t="shared" si="3"/>
        <v>25</v>
      </c>
      <c r="J33" s="65">
        <f>VLOOKUP($A33,'Return Data'!$B$7:$R$2843,12,0)</f>
        <v>2.0981000000000001</v>
      </c>
      <c r="K33" s="66">
        <f t="shared" si="8"/>
        <v>26</v>
      </c>
      <c r="L33" s="65">
        <f>VLOOKUP($A33,'Return Data'!$B$7:$R$2843,13,0)</f>
        <v>3.4096000000000002</v>
      </c>
      <c r="M33" s="66">
        <f t="shared" si="9"/>
        <v>26</v>
      </c>
      <c r="N33" s="65">
        <f>VLOOKUP($A33,'Return Data'!$B$7:$R$2843,17,0)</f>
        <v>3.8940999999999999</v>
      </c>
      <c r="O33" s="66">
        <f t="shared" si="10"/>
        <v>25</v>
      </c>
      <c r="P33" s="65">
        <f>VLOOKUP($A33,'Return Data'!$B$7:$R$2843,14,0)</f>
        <v>2.3266</v>
      </c>
      <c r="Q33" s="66">
        <f t="shared" si="11"/>
        <v>27</v>
      </c>
      <c r="R33" s="65">
        <f>VLOOKUP($A33,'Return Data'!$B$7:$R$2843,16,0)</f>
        <v>6.2995000000000001</v>
      </c>
      <c r="S33" s="67">
        <f t="shared" si="0"/>
        <v>26</v>
      </c>
    </row>
    <row r="34" spans="1:19" x14ac:dyDescent="0.3">
      <c r="A34" s="82" t="s">
        <v>1133</v>
      </c>
      <c r="B34" s="64">
        <f>VLOOKUP($A34,'Return Data'!$B$7:$R$2843,3,0)</f>
        <v>44452</v>
      </c>
      <c r="C34" s="65">
        <f>VLOOKUP($A34,'Return Data'!$B$7:$R$2843,4,0)</f>
        <v>62.310299999999998</v>
      </c>
      <c r="D34" s="65">
        <f>VLOOKUP($A34,'Return Data'!$B$7:$R$2843,9,0)</f>
        <v>15.6432</v>
      </c>
      <c r="E34" s="66">
        <f t="shared" si="1"/>
        <v>4</v>
      </c>
      <c r="F34" s="65">
        <f>VLOOKUP($A34,'Return Data'!$B$7:$R$2843,10,0)</f>
        <v>5.5675999999999997</v>
      </c>
      <c r="G34" s="66">
        <f t="shared" si="2"/>
        <v>14</v>
      </c>
      <c r="H34" s="65">
        <f>VLOOKUP($A34,'Return Data'!$B$7:$R$2843,11,0)</f>
        <v>8.6616999999999997</v>
      </c>
      <c r="I34" s="66">
        <f t="shared" si="3"/>
        <v>11</v>
      </c>
      <c r="J34" s="65">
        <f>VLOOKUP($A34,'Return Data'!$B$7:$R$2843,12,0)</f>
        <v>2.9014000000000002</v>
      </c>
      <c r="K34" s="66">
        <f t="shared" si="8"/>
        <v>18</v>
      </c>
      <c r="L34" s="65">
        <f>VLOOKUP($A34,'Return Data'!$B$7:$R$2843,13,0)</f>
        <v>5.4848999999999997</v>
      </c>
      <c r="M34" s="66">
        <f t="shared" si="9"/>
        <v>13</v>
      </c>
      <c r="N34" s="65">
        <f>VLOOKUP($A34,'Return Data'!$B$7:$R$2843,17,0)</f>
        <v>7.6207000000000003</v>
      </c>
      <c r="O34" s="66">
        <f t="shared" si="10"/>
        <v>10</v>
      </c>
      <c r="P34" s="65">
        <f>VLOOKUP($A34,'Return Data'!$B$7:$R$2843,14,0)</f>
        <v>9.2867999999999995</v>
      </c>
      <c r="Q34" s="66">
        <f t="shared" si="11"/>
        <v>8</v>
      </c>
      <c r="R34" s="65">
        <f>VLOOKUP($A34,'Return Data'!$B$7:$R$2843,16,0)</f>
        <v>8.7477</v>
      </c>
      <c r="S34" s="67">
        <f t="shared" si="0"/>
        <v>5</v>
      </c>
    </row>
    <row r="35" spans="1:19" x14ac:dyDescent="0.3">
      <c r="A35" s="82" t="s">
        <v>1134</v>
      </c>
      <c r="B35" s="64">
        <f>VLOOKUP($A35,'Return Data'!$B$7:$R$2843,3,0)</f>
        <v>44452</v>
      </c>
      <c r="C35" s="65">
        <f>VLOOKUP($A35,'Return Data'!$B$7:$R$2843,4,0)</f>
        <v>57.807200000000002</v>
      </c>
      <c r="D35" s="65">
        <f>VLOOKUP($A35,'Return Data'!$B$7:$R$2843,9,0)</f>
        <v>5.5457000000000001</v>
      </c>
      <c r="E35" s="66">
        <f t="shared" si="1"/>
        <v>33</v>
      </c>
      <c r="F35" s="65">
        <f>VLOOKUP($A35,'Return Data'!$B$7:$R$2843,10,0)</f>
        <v>1.5565</v>
      </c>
      <c r="G35" s="66">
        <f t="shared" si="2"/>
        <v>33</v>
      </c>
      <c r="H35" s="65">
        <f>VLOOKUP($A35,'Return Data'!$B$7:$R$2843,11,0)</f>
        <v>5.4846000000000004</v>
      </c>
      <c r="I35" s="66">
        <f t="shared" si="3"/>
        <v>31</v>
      </c>
      <c r="J35" s="65">
        <f>VLOOKUP($A35,'Return Data'!$B$7:$R$2843,12,0)</f>
        <v>1.8984000000000001</v>
      </c>
      <c r="K35" s="66">
        <f t="shared" si="8"/>
        <v>28</v>
      </c>
      <c r="L35" s="65">
        <f>VLOOKUP($A35,'Return Data'!$B$7:$R$2843,13,0)</f>
        <v>2.9596</v>
      </c>
      <c r="M35" s="66">
        <f t="shared" si="9"/>
        <v>29</v>
      </c>
      <c r="N35" s="65">
        <f>VLOOKUP($A35,'Return Data'!$B$7:$R$2843,17,0)</f>
        <v>5.7291999999999996</v>
      </c>
      <c r="O35" s="66">
        <f t="shared" si="10"/>
        <v>21</v>
      </c>
      <c r="P35" s="65">
        <f>VLOOKUP($A35,'Return Data'!$B$7:$R$2843,14,0)</f>
        <v>8.0882000000000005</v>
      </c>
      <c r="Q35" s="66">
        <f t="shared" si="11"/>
        <v>16</v>
      </c>
      <c r="R35" s="65">
        <f>VLOOKUP($A35,'Return Data'!$B$7:$R$2843,16,0)</f>
        <v>8.0763999999999996</v>
      </c>
      <c r="S35" s="67">
        <f t="shared" si="0"/>
        <v>12</v>
      </c>
    </row>
    <row r="36" spans="1:19" x14ac:dyDescent="0.3">
      <c r="A36" s="82" t="s">
        <v>1136</v>
      </c>
      <c r="B36" s="64">
        <f>VLOOKUP($A36,'Return Data'!$B$7:$R$2843,3,0)</f>
        <v>44452</v>
      </c>
      <c r="C36" s="65">
        <f>VLOOKUP($A36,'Return Data'!$B$7:$R$2843,4,0)</f>
        <v>72.300700000000006</v>
      </c>
      <c r="D36" s="65">
        <f>VLOOKUP($A36,'Return Data'!$B$7:$R$2843,9,0)</f>
        <v>16.339300000000001</v>
      </c>
      <c r="E36" s="66">
        <f t="shared" si="1"/>
        <v>3</v>
      </c>
      <c r="F36" s="65">
        <f>VLOOKUP($A36,'Return Data'!$B$7:$R$2843,10,0)</f>
        <v>3.9796999999999998</v>
      </c>
      <c r="G36" s="66">
        <f t="shared" si="2"/>
        <v>20</v>
      </c>
      <c r="H36" s="65">
        <f>VLOOKUP($A36,'Return Data'!$B$7:$R$2843,11,0)</f>
        <v>8.2271999999999998</v>
      </c>
      <c r="I36" s="66">
        <f t="shared" si="3"/>
        <v>13</v>
      </c>
      <c r="J36" s="65">
        <f>VLOOKUP($A36,'Return Data'!$B$7:$R$2843,12,0)</f>
        <v>2.1385999999999998</v>
      </c>
      <c r="K36" s="66">
        <f t="shared" si="8"/>
        <v>25</v>
      </c>
      <c r="L36" s="65">
        <f>VLOOKUP($A36,'Return Data'!$B$7:$R$2843,13,0)</f>
        <v>4.1372</v>
      </c>
      <c r="M36" s="66">
        <f t="shared" si="9"/>
        <v>24</v>
      </c>
      <c r="N36" s="65">
        <f>VLOOKUP($A36,'Return Data'!$B$7:$R$2843,17,0)</f>
        <v>6.6017999999999999</v>
      </c>
      <c r="O36" s="66">
        <f t="shared" si="10"/>
        <v>17</v>
      </c>
      <c r="P36" s="65">
        <f>VLOOKUP($A36,'Return Data'!$B$7:$R$2843,14,0)</f>
        <v>9.5495999999999999</v>
      </c>
      <c r="Q36" s="66">
        <f t="shared" si="11"/>
        <v>6</v>
      </c>
      <c r="R36" s="65">
        <f>VLOOKUP($A36,'Return Data'!$B$7:$R$2843,16,0)</f>
        <v>8.7133000000000003</v>
      </c>
      <c r="S36" s="67">
        <f t="shared" si="0"/>
        <v>6</v>
      </c>
    </row>
    <row r="37" spans="1:19" x14ac:dyDescent="0.3">
      <c r="A37" s="82" t="s">
        <v>1139</v>
      </c>
      <c r="B37" s="64">
        <f>VLOOKUP($A37,'Return Data'!$B$7:$R$2843,3,0)</f>
        <v>44452</v>
      </c>
      <c r="C37" s="65">
        <f>VLOOKUP($A37,'Return Data'!$B$7:$R$2843,4,0)</f>
        <v>56.450600000000001</v>
      </c>
      <c r="D37" s="65">
        <f>VLOOKUP($A37,'Return Data'!$B$7:$R$2843,9,0)</f>
        <v>8.6141000000000005</v>
      </c>
      <c r="E37" s="66">
        <f t="shared" si="1"/>
        <v>26</v>
      </c>
      <c r="F37" s="65">
        <f>VLOOKUP($A37,'Return Data'!$B$7:$R$2843,10,0)</f>
        <v>5.8510999999999997</v>
      </c>
      <c r="G37" s="66">
        <f t="shared" si="2"/>
        <v>9</v>
      </c>
      <c r="H37" s="65">
        <f>VLOOKUP($A37,'Return Data'!$B$7:$R$2843,11,0)</f>
        <v>7.3886000000000003</v>
      </c>
      <c r="I37" s="66">
        <f t="shared" si="3"/>
        <v>20</v>
      </c>
      <c r="J37" s="65">
        <f>VLOOKUP($A37,'Return Data'!$B$7:$R$2843,12,0)</f>
        <v>4.4116999999999997</v>
      </c>
      <c r="K37" s="66">
        <f t="shared" si="8"/>
        <v>12</v>
      </c>
      <c r="L37" s="65">
        <f>VLOOKUP($A37,'Return Data'!$B$7:$R$2843,13,0)</f>
        <v>6.1284999999999998</v>
      </c>
      <c r="M37" s="66">
        <f t="shared" si="9"/>
        <v>12</v>
      </c>
      <c r="N37" s="65">
        <f>VLOOKUP($A37,'Return Data'!$B$7:$R$2843,17,0)</f>
        <v>9.0353999999999992</v>
      </c>
      <c r="O37" s="66">
        <f t="shared" si="10"/>
        <v>1</v>
      </c>
      <c r="P37" s="65">
        <f>VLOOKUP($A37,'Return Data'!$B$7:$R$2843,14,0)</f>
        <v>9.9322999999999997</v>
      </c>
      <c r="Q37" s="66">
        <f t="shared" si="11"/>
        <v>3</v>
      </c>
      <c r="R37" s="65">
        <f>VLOOKUP($A37,'Return Data'!$B$7:$R$2843,16,0)</f>
        <v>7.8529999999999998</v>
      </c>
      <c r="S37" s="67">
        <f t="shared" si="0"/>
        <v>17</v>
      </c>
    </row>
    <row r="38" spans="1:19" x14ac:dyDescent="0.3">
      <c r="A38" s="82" t="s">
        <v>1141</v>
      </c>
      <c r="B38" s="64">
        <f>VLOOKUP($A38,'Return Data'!$B$7:$R$2843,3,0)</f>
        <v>44452</v>
      </c>
      <c r="C38" s="65">
        <f>VLOOKUP($A38,'Return Data'!$B$7:$R$2843,4,0)</f>
        <v>66.463200000000001</v>
      </c>
      <c r="D38" s="65">
        <f>VLOOKUP($A38,'Return Data'!$B$7:$R$2843,9,0)</f>
        <v>12.5581</v>
      </c>
      <c r="E38" s="66">
        <f t="shared" si="1"/>
        <v>10</v>
      </c>
      <c r="F38" s="65">
        <f>VLOOKUP($A38,'Return Data'!$B$7:$R$2843,10,0)</f>
        <v>2.6493000000000002</v>
      </c>
      <c r="G38" s="66">
        <f t="shared" si="2"/>
        <v>31</v>
      </c>
      <c r="H38" s="65">
        <f>VLOOKUP($A38,'Return Data'!$B$7:$R$2843,11,0)</f>
        <v>7.2221000000000002</v>
      </c>
      <c r="I38" s="66">
        <f t="shared" si="3"/>
        <v>22</v>
      </c>
      <c r="J38" s="65">
        <f>VLOOKUP($A38,'Return Data'!$B$7:$R$2843,12,0)</f>
        <v>2.6112000000000002</v>
      </c>
      <c r="K38" s="66">
        <f t="shared" si="8"/>
        <v>21</v>
      </c>
      <c r="L38" s="65">
        <f>VLOOKUP($A38,'Return Data'!$B$7:$R$2843,13,0)</f>
        <v>4.3395000000000001</v>
      </c>
      <c r="M38" s="66">
        <f t="shared" si="9"/>
        <v>22</v>
      </c>
      <c r="N38" s="65">
        <f>VLOOKUP($A38,'Return Data'!$B$7:$R$2843,17,0)</f>
        <v>7.4512</v>
      </c>
      <c r="O38" s="66">
        <f t="shared" si="10"/>
        <v>13</v>
      </c>
      <c r="P38" s="65">
        <f>VLOOKUP($A38,'Return Data'!$B$7:$R$2843,14,0)</f>
        <v>8.5418000000000003</v>
      </c>
      <c r="Q38" s="66">
        <f t="shared" si="11"/>
        <v>13</v>
      </c>
      <c r="R38" s="65">
        <f>VLOOKUP($A38,'Return Data'!$B$7:$R$2843,16,0)</f>
        <v>8.0737000000000005</v>
      </c>
      <c r="S38" s="67">
        <f t="shared" si="0"/>
        <v>13</v>
      </c>
    </row>
    <row r="39" spans="1:19" x14ac:dyDescent="0.3">
      <c r="A39" s="82" t="s">
        <v>1143</v>
      </c>
      <c r="B39" s="64">
        <f>VLOOKUP($A39,'Return Data'!$B$7:$R$2843,3,0)</f>
        <v>44452</v>
      </c>
      <c r="C39" s="65">
        <f>VLOOKUP($A39,'Return Data'!$B$7:$R$2843,4,0)</f>
        <v>1.6811</v>
      </c>
      <c r="D39" s="65">
        <f>VLOOKUP($A39,'Return Data'!$B$7:$R$2843,9,0)</f>
        <v>10.743</v>
      </c>
      <c r="E39" s="66">
        <f t="shared" si="1"/>
        <v>17</v>
      </c>
      <c r="F39" s="65">
        <f>VLOOKUP($A39,'Return Data'!$B$7:$R$2843,10,0)</f>
        <v>10.997199999999999</v>
      </c>
      <c r="G39" s="66">
        <f t="shared" si="2"/>
        <v>3</v>
      </c>
      <c r="H39" s="65">
        <f>VLOOKUP($A39,'Return Data'!$B$7:$R$2843,11,0)</f>
        <v>11.3043</v>
      </c>
      <c r="I39" s="66">
        <f t="shared" si="3"/>
        <v>5</v>
      </c>
      <c r="J39" s="65"/>
      <c r="K39" s="66"/>
      <c r="L39" s="65"/>
      <c r="M39" s="66"/>
      <c r="N39" s="65"/>
      <c r="O39" s="66"/>
      <c r="P39" s="65"/>
      <c r="Q39" s="66"/>
      <c r="R39" s="65">
        <f>VLOOKUP($A39,'Return Data'!$B$7:$R$2843,16,0)</f>
        <v>-7.8579999999999997</v>
      </c>
      <c r="S39" s="67">
        <f t="shared" si="0"/>
        <v>32</v>
      </c>
    </row>
    <row r="40" spans="1:19" x14ac:dyDescent="0.3">
      <c r="A40" s="82" t="s">
        <v>1145</v>
      </c>
      <c r="B40" s="64">
        <f>VLOOKUP($A40,'Return Data'!$B$7:$R$2843,3,0)</f>
        <v>44452</v>
      </c>
      <c r="C40" s="65">
        <f>VLOOKUP($A40,'Return Data'!$B$7:$R$2843,4,0)</f>
        <v>51.417000000000002</v>
      </c>
      <c r="D40" s="65">
        <f>VLOOKUP($A40,'Return Data'!$B$7:$R$2843,9,0)</f>
        <v>6.2965</v>
      </c>
      <c r="E40" s="66">
        <f t="shared" si="1"/>
        <v>32</v>
      </c>
      <c r="F40" s="65">
        <f>VLOOKUP($A40,'Return Data'!$B$7:$R$2843,10,0)</f>
        <v>2.8887999999999998</v>
      </c>
      <c r="G40" s="66">
        <f t="shared" si="2"/>
        <v>28</v>
      </c>
      <c r="H40" s="65">
        <f>VLOOKUP($A40,'Return Data'!$B$7:$R$2843,11,0)</f>
        <v>5.0883000000000003</v>
      </c>
      <c r="I40" s="66">
        <f t="shared" si="3"/>
        <v>33</v>
      </c>
      <c r="J40" s="65">
        <f>VLOOKUP($A40,'Return Data'!$B$7:$R$2843,12,0)</f>
        <v>2.3529</v>
      </c>
      <c r="K40" s="66">
        <f>RANK(J40,J$8:J$42,0)</f>
        <v>23</v>
      </c>
      <c r="L40" s="65">
        <f>VLOOKUP($A40,'Return Data'!$B$7:$R$2843,13,0)</f>
        <v>3.2481</v>
      </c>
      <c r="M40" s="66">
        <f>RANK(L40,L$8:L$42,0)</f>
        <v>28</v>
      </c>
      <c r="N40" s="65">
        <f>VLOOKUP($A40,'Return Data'!$B$7:$R$2843,17,0)</f>
        <v>0.97870000000000001</v>
      </c>
      <c r="O40" s="66">
        <f>RANK(N40,N$8:N$42,0)</f>
        <v>29</v>
      </c>
      <c r="P40" s="65">
        <f>VLOOKUP($A40,'Return Data'!$B$7:$R$2843,14,0)</f>
        <v>-0.40450000000000003</v>
      </c>
      <c r="Q40" s="66">
        <f>RANK(P40,P$8:P$42,0)</f>
        <v>28</v>
      </c>
      <c r="R40" s="65">
        <f>VLOOKUP($A40,'Return Data'!$B$7:$R$2843,16,0)</f>
        <v>7.2939999999999996</v>
      </c>
      <c r="S40" s="67">
        <f t="shared" si="0"/>
        <v>24</v>
      </c>
    </row>
    <row r="41" spans="1:19" x14ac:dyDescent="0.3">
      <c r="A41" s="82" t="s">
        <v>1006</v>
      </c>
      <c r="B41" s="64">
        <f>VLOOKUP($A41,'Return Data'!$B$7:$R$2843,3,0)</f>
        <v>44452</v>
      </c>
      <c r="C41" s="65">
        <f>VLOOKUP($A41,'Return Data'!$B$7:$R$2843,4,0)</f>
        <v>72.260499999999993</v>
      </c>
      <c r="D41" s="65">
        <f>VLOOKUP($A41,'Return Data'!$B$7:$R$2843,9,0)</f>
        <v>20.793600000000001</v>
      </c>
      <c r="E41" s="66">
        <f t="shared" si="1"/>
        <v>2</v>
      </c>
      <c r="F41" s="65">
        <f>VLOOKUP($A41,'Return Data'!$B$7:$R$2843,10,0)</f>
        <v>1.5820000000000001</v>
      </c>
      <c r="G41" s="66">
        <f t="shared" si="2"/>
        <v>32</v>
      </c>
      <c r="H41" s="65">
        <f>VLOOKUP($A41,'Return Data'!$B$7:$R$2843,11,0)</f>
        <v>7.9844999999999997</v>
      </c>
      <c r="I41" s="66">
        <f t="shared" si="3"/>
        <v>15</v>
      </c>
      <c r="J41" s="65">
        <f>VLOOKUP($A41,'Return Data'!$B$7:$R$2843,12,0)</f>
        <v>0.5988</v>
      </c>
      <c r="K41" s="66">
        <f>RANK(J41,J$8:J$42,0)</f>
        <v>30</v>
      </c>
      <c r="L41" s="65">
        <f>VLOOKUP($A41,'Return Data'!$B$7:$R$2843,13,0)</f>
        <v>2.9169999999999998</v>
      </c>
      <c r="M41" s="66">
        <f>RANK(L41,L$8:L$42,0)</f>
        <v>30</v>
      </c>
      <c r="N41" s="65">
        <f>VLOOKUP($A41,'Return Data'!$B$7:$R$2843,17,0)</f>
        <v>6.3657000000000004</v>
      </c>
      <c r="O41" s="66">
        <f>RANK(N41,N$8:N$42,0)</f>
        <v>19</v>
      </c>
      <c r="P41" s="65">
        <f>VLOOKUP($A41,'Return Data'!$B$7:$R$2843,14,0)</f>
        <v>10.1425</v>
      </c>
      <c r="Q41" s="66">
        <f>RANK(P41,P$8:P$42,0)</f>
        <v>2</v>
      </c>
      <c r="R41" s="65">
        <f>VLOOKUP($A41,'Return Data'!$B$7:$R$2843,16,0)</f>
        <v>8.8994999999999997</v>
      </c>
      <c r="S41" s="67">
        <f t="shared" si="0"/>
        <v>4</v>
      </c>
    </row>
    <row r="42" spans="1:19" x14ac:dyDescent="0.3">
      <c r="A42" s="82" t="s">
        <v>1008</v>
      </c>
      <c r="B42" s="64">
        <f>VLOOKUP($A42,'Return Data'!$B$7:$R$2843,3,0)</f>
        <v>44452</v>
      </c>
      <c r="C42" s="65">
        <f>VLOOKUP($A42,'Return Data'!$B$7:$R$2843,4,0)</f>
        <v>13.9511</v>
      </c>
      <c r="D42" s="65">
        <f>VLOOKUP($A42,'Return Data'!$B$7:$R$2843,9,0)</f>
        <v>31.632200000000001</v>
      </c>
      <c r="E42" s="66">
        <f t="shared" si="1"/>
        <v>1</v>
      </c>
      <c r="F42" s="65">
        <f>VLOOKUP($A42,'Return Data'!$B$7:$R$2843,10,0)</f>
        <v>3.3548</v>
      </c>
      <c r="G42" s="66">
        <f t="shared" si="2"/>
        <v>24</v>
      </c>
      <c r="H42" s="65">
        <f>VLOOKUP($A42,'Return Data'!$B$7:$R$2843,11,0)</f>
        <v>5.3856000000000002</v>
      </c>
      <c r="I42" s="66">
        <f t="shared" si="3"/>
        <v>32</v>
      </c>
      <c r="J42" s="65">
        <f>VLOOKUP($A42,'Return Data'!$B$7:$R$2843,12,0)</f>
        <v>0.96630000000000005</v>
      </c>
      <c r="K42" s="66">
        <f>RANK(J42,J$8:J$42,0)</f>
        <v>29</v>
      </c>
      <c r="L42" s="65">
        <f>VLOOKUP($A42,'Return Data'!$B$7:$R$2843,13,0)</f>
        <v>3.3835000000000002</v>
      </c>
      <c r="M42" s="66">
        <f>RANK(L42,L$8:L$42,0)</f>
        <v>27</v>
      </c>
      <c r="N42" s="65">
        <f>VLOOKUP($A42,'Return Data'!$B$7:$R$2843,17,0)</f>
        <v>7.5442999999999998</v>
      </c>
      <c r="O42" s="66">
        <f>RANK(N42,N$8:N$42,0)</f>
        <v>12</v>
      </c>
      <c r="P42" s="65"/>
      <c r="Q42" s="66"/>
      <c r="R42" s="65">
        <f>VLOOKUP($A42,'Return Data'!$B$7:$R$2843,16,0)</f>
        <v>10.995799999999999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11.122079411764705</v>
      </c>
      <c r="E44" s="88"/>
      <c r="F44" s="89">
        <f>AVERAGE(F8:F42)</f>
        <v>6.5347676470588247</v>
      </c>
      <c r="G44" s="88"/>
      <c r="H44" s="89">
        <f>AVERAGE(H8:H42)</f>
        <v>8.673741176470589</v>
      </c>
      <c r="I44" s="88"/>
      <c r="J44" s="89">
        <f>AVERAGE(J8:J42)</f>
        <v>4.6044806451612903</v>
      </c>
      <c r="K44" s="88"/>
      <c r="L44" s="89">
        <f>AVERAGE(L8:L42)</f>
        <v>6.1438354838709701</v>
      </c>
      <c r="M44" s="88"/>
      <c r="N44" s="89">
        <f>AVERAGE(N8:N42)</f>
        <v>6.0895766666666677</v>
      </c>
      <c r="O44" s="88"/>
      <c r="P44" s="89">
        <f>AVERAGE(P8:P42)</f>
        <v>6.762741379310345</v>
      </c>
      <c r="Q44" s="88"/>
      <c r="R44" s="89">
        <f>AVERAGE(R8:R42)</f>
        <v>4.900811428571429</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-5.7135999999999996</v>
      </c>
      <c r="O45" s="88"/>
      <c r="P45" s="89">
        <f>MIN(P8:P42)</f>
        <v>-4.1234999999999999</v>
      </c>
      <c r="Q45" s="88"/>
      <c r="R45" s="89">
        <f>MIN(R8:R42)</f>
        <v>-20.481100000000001</v>
      </c>
      <c r="S45" s="90"/>
    </row>
    <row r="46" spans="1:19" ht="15" thickBot="1" x14ac:dyDescent="0.35">
      <c r="A46" s="91" t="s">
        <v>29</v>
      </c>
      <c r="B46" s="92"/>
      <c r="C46" s="92"/>
      <c r="D46" s="93">
        <f>MAX(D8:D42)</f>
        <v>31.632200000000001</v>
      </c>
      <c r="E46" s="92"/>
      <c r="F46" s="93">
        <f>MAX(F8:F42)</f>
        <v>57.619900000000001</v>
      </c>
      <c r="G46" s="92"/>
      <c r="H46" s="93">
        <f>MAX(H8:H42)</f>
        <v>34.1111</v>
      </c>
      <c r="I46" s="92"/>
      <c r="J46" s="93">
        <f>MAX(J8:J42)</f>
        <v>23.293399999999998</v>
      </c>
      <c r="K46" s="92"/>
      <c r="L46" s="93">
        <f>MAX(L8:L42)</f>
        <v>21.6069</v>
      </c>
      <c r="M46" s="92"/>
      <c r="N46" s="93">
        <f>MAX(N8:N42)</f>
        <v>9.0353999999999992</v>
      </c>
      <c r="O46" s="92"/>
      <c r="P46" s="93">
        <f>MAX(P8:P42)</f>
        <v>10.1653</v>
      </c>
      <c r="Q46" s="92"/>
      <c r="R46" s="93">
        <f>MAX(R8:R42)</f>
        <v>10.995799999999999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44452</v>
      </c>
      <c r="C8" s="65">
        <f>VLOOKUP($A8,'Return Data'!$B$7:$R$2843,4,0)</f>
        <v>364.42</v>
      </c>
      <c r="D8" s="65">
        <f>VLOOKUP($A8,'Return Data'!$B$7:$R$2843,10,0)</f>
        <v>11.337899999999999</v>
      </c>
      <c r="E8" s="66">
        <f t="shared" ref="E8:E36" si="0">RANK(D8,D$8:D$36,0)</f>
        <v>11</v>
      </c>
      <c r="F8" s="65">
        <f>VLOOKUP($A8,'Return Data'!$B$7:$R$2843,11,0)</f>
        <v>17.836099999999998</v>
      </c>
      <c r="G8" s="66">
        <f t="shared" ref="G8:G36" si="1">RANK(F8,F$8:F$36,0)</f>
        <v>12</v>
      </c>
      <c r="H8" s="65">
        <f>VLOOKUP($A8,'Return Data'!$B$7:$R$2843,12,0)</f>
        <v>32.391199999999998</v>
      </c>
      <c r="I8" s="66">
        <f t="shared" ref="I8:I36" si="2">RANK(H8,H$8:H$36,0)</f>
        <v>10</v>
      </c>
      <c r="J8" s="65">
        <f>VLOOKUP($A8,'Return Data'!$B$7:$R$2843,13,0)</f>
        <v>57.179200000000002</v>
      </c>
      <c r="K8" s="66">
        <f t="shared" ref="K8:K36" si="3">RANK(J8,J$8:J$36,0)</f>
        <v>7</v>
      </c>
      <c r="L8" s="65">
        <f>VLOOKUP($A8,'Return Data'!$B$7:$R$2843,17,0)</f>
        <v>26.254799999999999</v>
      </c>
      <c r="M8" s="66">
        <f t="shared" ref="M8:M36" si="4">RANK(L8,L$8:L$36,0)</f>
        <v>17</v>
      </c>
      <c r="N8" s="65">
        <f>VLOOKUP($A8,'Return Data'!$B$7:$R$2843,14,0)</f>
        <v>15.5158</v>
      </c>
      <c r="O8" s="66">
        <f t="shared" ref="O8:O26" si="5">RANK(N8,N$8:N$36,0)</f>
        <v>19</v>
      </c>
      <c r="P8" s="65">
        <f>VLOOKUP($A8,'Return Data'!$B$7:$R$2843,15,0)</f>
        <v>14.1066</v>
      </c>
      <c r="Q8" s="66">
        <f t="shared" ref="Q8:Q26" si="6">RANK(P8,P$8:P$36,0)</f>
        <v>21</v>
      </c>
      <c r="R8" s="65">
        <f>VLOOKUP($A8,'Return Data'!$B$7:$R$2843,16,0)</f>
        <v>15.984999999999999</v>
      </c>
      <c r="S8" s="67">
        <f t="shared" ref="S8:S36" si="7">RANK(R8,R$8:R$36,0)</f>
        <v>11</v>
      </c>
    </row>
    <row r="9" spans="1:20" x14ac:dyDescent="0.3">
      <c r="A9" s="63" t="s">
        <v>950</v>
      </c>
      <c r="B9" s="64">
        <f>VLOOKUP($A9,'Return Data'!$B$7:$R$2843,3,0)</f>
        <v>44452</v>
      </c>
      <c r="C9" s="65">
        <f>VLOOKUP($A9,'Return Data'!$B$7:$R$2843,4,0)</f>
        <v>51.73</v>
      </c>
      <c r="D9" s="65">
        <f>VLOOKUP($A9,'Return Data'!$B$7:$R$2843,10,0)</f>
        <v>12.3832</v>
      </c>
      <c r="E9" s="66">
        <f t="shared" si="0"/>
        <v>3</v>
      </c>
      <c r="F9" s="65">
        <f>VLOOKUP($A9,'Return Data'!$B$7:$R$2843,11,0)</f>
        <v>18.429500000000001</v>
      </c>
      <c r="G9" s="66">
        <f t="shared" si="1"/>
        <v>6</v>
      </c>
      <c r="H9" s="65">
        <f>VLOOKUP($A9,'Return Data'!$B$7:$R$2843,12,0)</f>
        <v>28.2986</v>
      </c>
      <c r="I9" s="66">
        <f t="shared" si="2"/>
        <v>24</v>
      </c>
      <c r="J9" s="65">
        <f>VLOOKUP($A9,'Return Data'!$B$7:$R$2843,13,0)</f>
        <v>51.878999999999998</v>
      </c>
      <c r="K9" s="66">
        <f t="shared" si="3"/>
        <v>22</v>
      </c>
      <c r="L9" s="65">
        <f>VLOOKUP($A9,'Return Data'!$B$7:$R$2843,17,0)</f>
        <v>28.0854</v>
      </c>
      <c r="M9" s="66">
        <f t="shared" si="4"/>
        <v>5</v>
      </c>
      <c r="N9" s="65">
        <f>VLOOKUP($A9,'Return Data'!$B$7:$R$2843,14,0)</f>
        <v>20.466100000000001</v>
      </c>
      <c r="O9" s="66">
        <f t="shared" si="5"/>
        <v>2</v>
      </c>
      <c r="P9" s="65">
        <f>VLOOKUP($A9,'Return Data'!$B$7:$R$2843,15,0)</f>
        <v>19.317299999999999</v>
      </c>
      <c r="Q9" s="66">
        <f t="shared" si="6"/>
        <v>1</v>
      </c>
      <c r="R9" s="65">
        <f>VLOOKUP($A9,'Return Data'!$B$7:$R$2843,16,0)</f>
        <v>18.075800000000001</v>
      </c>
      <c r="S9" s="67">
        <f t="shared" si="7"/>
        <v>3</v>
      </c>
    </row>
    <row r="10" spans="1:20" x14ac:dyDescent="0.3">
      <c r="A10" s="63" t="s">
        <v>953</v>
      </c>
      <c r="B10" s="64">
        <f>VLOOKUP($A10,'Return Data'!$B$7:$R$2843,3,0)</f>
        <v>44452</v>
      </c>
      <c r="C10" s="65">
        <f>VLOOKUP($A10,'Return Data'!$B$7:$R$2843,4,0)</f>
        <v>23.59</v>
      </c>
      <c r="D10" s="65">
        <f>VLOOKUP($A10,'Return Data'!$B$7:$R$2843,10,0)</f>
        <v>11.2736</v>
      </c>
      <c r="E10" s="66">
        <f t="shared" si="0"/>
        <v>13</v>
      </c>
      <c r="F10" s="65">
        <f>VLOOKUP($A10,'Return Data'!$B$7:$R$2843,11,0)</f>
        <v>16.035399999999999</v>
      </c>
      <c r="G10" s="66">
        <f t="shared" si="1"/>
        <v>20</v>
      </c>
      <c r="H10" s="65">
        <f>VLOOKUP($A10,'Return Data'!$B$7:$R$2843,12,0)</f>
        <v>30.620200000000001</v>
      </c>
      <c r="I10" s="66">
        <f t="shared" si="2"/>
        <v>14</v>
      </c>
      <c r="J10" s="65">
        <f>VLOOKUP($A10,'Return Data'!$B$7:$R$2843,13,0)</f>
        <v>52.9831</v>
      </c>
      <c r="K10" s="66">
        <f t="shared" si="3"/>
        <v>16</v>
      </c>
      <c r="L10" s="65">
        <f>VLOOKUP($A10,'Return Data'!$B$7:$R$2843,17,0)</f>
        <v>27.114100000000001</v>
      </c>
      <c r="M10" s="66">
        <f t="shared" si="4"/>
        <v>12</v>
      </c>
      <c r="N10" s="65">
        <f>VLOOKUP($A10,'Return Data'!$B$7:$R$2843,14,0)</f>
        <v>16.5961</v>
      </c>
      <c r="O10" s="66">
        <f t="shared" si="5"/>
        <v>13</v>
      </c>
      <c r="P10" s="65">
        <f>VLOOKUP($A10,'Return Data'!$B$7:$R$2843,15,0)</f>
        <v>14.2493</v>
      </c>
      <c r="Q10" s="66">
        <f t="shared" si="6"/>
        <v>19</v>
      </c>
      <c r="R10" s="65">
        <f>VLOOKUP($A10,'Return Data'!$B$7:$R$2843,16,0)</f>
        <v>13.2448</v>
      </c>
      <c r="S10" s="67">
        <f t="shared" si="7"/>
        <v>25</v>
      </c>
    </row>
    <row r="11" spans="1:20" x14ac:dyDescent="0.3">
      <c r="A11" s="63" t="s">
        <v>955</v>
      </c>
      <c r="B11" s="64">
        <f>VLOOKUP($A11,'Return Data'!$B$7:$R$2843,3,0)</f>
        <v>44452</v>
      </c>
      <c r="C11" s="65">
        <f>VLOOKUP($A11,'Return Data'!$B$7:$R$2843,4,0)</f>
        <v>153.37</v>
      </c>
      <c r="D11" s="65">
        <f>VLOOKUP($A11,'Return Data'!$B$7:$R$2843,10,0)</f>
        <v>10.5848</v>
      </c>
      <c r="E11" s="66">
        <f t="shared" si="0"/>
        <v>18</v>
      </c>
      <c r="F11" s="65">
        <f>VLOOKUP($A11,'Return Data'!$B$7:$R$2843,11,0)</f>
        <v>15.532999999999999</v>
      </c>
      <c r="G11" s="66">
        <f t="shared" si="1"/>
        <v>22</v>
      </c>
      <c r="H11" s="65">
        <f>VLOOKUP($A11,'Return Data'!$B$7:$R$2843,12,0)</f>
        <v>27.5532</v>
      </c>
      <c r="I11" s="66">
        <f t="shared" si="2"/>
        <v>25</v>
      </c>
      <c r="J11" s="65">
        <f>VLOOKUP($A11,'Return Data'!$B$7:$R$2843,13,0)</f>
        <v>49.702300000000001</v>
      </c>
      <c r="K11" s="66">
        <f t="shared" si="3"/>
        <v>25</v>
      </c>
      <c r="L11" s="65">
        <f>VLOOKUP($A11,'Return Data'!$B$7:$R$2843,17,0)</f>
        <v>26.540299999999998</v>
      </c>
      <c r="M11" s="66">
        <f t="shared" si="4"/>
        <v>13</v>
      </c>
      <c r="N11" s="65">
        <f>VLOOKUP($A11,'Return Data'!$B$7:$R$2843,14,0)</f>
        <v>19.120200000000001</v>
      </c>
      <c r="O11" s="66">
        <f t="shared" si="5"/>
        <v>4</v>
      </c>
      <c r="P11" s="65">
        <f>VLOOKUP($A11,'Return Data'!$B$7:$R$2843,15,0)</f>
        <v>15.8142</v>
      </c>
      <c r="Q11" s="66">
        <f t="shared" si="6"/>
        <v>7</v>
      </c>
      <c r="R11" s="65">
        <f>VLOOKUP($A11,'Return Data'!$B$7:$R$2843,16,0)</f>
        <v>16.712299999999999</v>
      </c>
      <c r="S11" s="67">
        <f t="shared" si="7"/>
        <v>5</v>
      </c>
    </row>
    <row r="12" spans="1:20" x14ac:dyDescent="0.3">
      <c r="A12" s="63" t="s">
        <v>956</v>
      </c>
      <c r="B12" s="64">
        <f>VLOOKUP($A12,'Return Data'!$B$7:$R$2843,3,0)</f>
        <v>44452</v>
      </c>
      <c r="C12" s="65">
        <f>VLOOKUP($A12,'Return Data'!$B$7:$R$2843,4,0)</f>
        <v>46.03</v>
      </c>
      <c r="D12" s="65">
        <f>VLOOKUP($A12,'Return Data'!$B$7:$R$2843,10,0)</f>
        <v>11.344900000000001</v>
      </c>
      <c r="E12" s="66">
        <f t="shared" si="0"/>
        <v>10</v>
      </c>
      <c r="F12" s="65">
        <f>VLOOKUP($A12,'Return Data'!$B$7:$R$2843,11,0)</f>
        <v>17.9954</v>
      </c>
      <c r="G12" s="66">
        <f t="shared" si="1"/>
        <v>8</v>
      </c>
      <c r="H12" s="65">
        <f>VLOOKUP($A12,'Return Data'!$B$7:$R$2843,12,0)</f>
        <v>31.966699999999999</v>
      </c>
      <c r="I12" s="66">
        <f t="shared" si="2"/>
        <v>11</v>
      </c>
      <c r="J12" s="65">
        <f>VLOOKUP($A12,'Return Data'!$B$7:$R$2843,13,0)</f>
        <v>54.2044</v>
      </c>
      <c r="K12" s="66">
        <f t="shared" si="3"/>
        <v>11</v>
      </c>
      <c r="L12" s="65">
        <f>VLOOKUP($A12,'Return Data'!$B$7:$R$2843,17,0)</f>
        <v>33.26</v>
      </c>
      <c r="M12" s="66">
        <f t="shared" si="4"/>
        <v>1</v>
      </c>
      <c r="N12" s="65">
        <f>VLOOKUP($A12,'Return Data'!$B$7:$R$2843,14,0)</f>
        <v>21.651599999999998</v>
      </c>
      <c r="O12" s="66">
        <f t="shared" si="5"/>
        <v>1</v>
      </c>
      <c r="P12" s="65">
        <f>VLOOKUP($A12,'Return Data'!$B$7:$R$2843,15,0)</f>
        <v>18.731000000000002</v>
      </c>
      <c r="Q12" s="66">
        <f t="shared" si="6"/>
        <v>2</v>
      </c>
      <c r="R12" s="65">
        <f>VLOOKUP($A12,'Return Data'!$B$7:$R$2843,16,0)</f>
        <v>16.6798</v>
      </c>
      <c r="S12" s="67">
        <f t="shared" si="7"/>
        <v>6</v>
      </c>
    </row>
    <row r="13" spans="1:20" x14ac:dyDescent="0.3">
      <c r="A13" s="63" t="s">
        <v>958</v>
      </c>
      <c r="B13" s="64">
        <f>VLOOKUP($A13,'Return Data'!$B$7:$R$2843,3,0)</f>
        <v>44452</v>
      </c>
      <c r="C13" s="65">
        <f>VLOOKUP($A13,'Return Data'!$B$7:$R$2843,4,0)</f>
        <v>319.839</v>
      </c>
      <c r="D13" s="65">
        <f>VLOOKUP($A13,'Return Data'!$B$7:$R$2843,10,0)</f>
        <v>10.575699999999999</v>
      </c>
      <c r="E13" s="66">
        <f t="shared" si="0"/>
        <v>19</v>
      </c>
      <c r="F13" s="65">
        <f>VLOOKUP($A13,'Return Data'!$B$7:$R$2843,11,0)</f>
        <v>18.382200000000001</v>
      </c>
      <c r="G13" s="66">
        <f t="shared" si="1"/>
        <v>7</v>
      </c>
      <c r="H13" s="65">
        <f>VLOOKUP($A13,'Return Data'!$B$7:$R$2843,12,0)</f>
        <v>29.856400000000001</v>
      </c>
      <c r="I13" s="66">
        <f t="shared" si="2"/>
        <v>20</v>
      </c>
      <c r="J13" s="65">
        <f>VLOOKUP($A13,'Return Data'!$B$7:$R$2843,13,0)</f>
        <v>52.685299999999998</v>
      </c>
      <c r="K13" s="66">
        <f t="shared" si="3"/>
        <v>18</v>
      </c>
      <c r="L13" s="65">
        <f>VLOOKUP($A13,'Return Data'!$B$7:$R$2843,17,0)</f>
        <v>24.267199999999999</v>
      </c>
      <c r="M13" s="66">
        <f t="shared" si="4"/>
        <v>24</v>
      </c>
      <c r="N13" s="65">
        <f>VLOOKUP($A13,'Return Data'!$B$7:$R$2843,14,0)</f>
        <v>14.407299999999999</v>
      </c>
      <c r="O13" s="66">
        <f t="shared" si="5"/>
        <v>24</v>
      </c>
      <c r="P13" s="65">
        <f>VLOOKUP($A13,'Return Data'!$B$7:$R$2843,15,0)</f>
        <v>12.408200000000001</v>
      </c>
      <c r="Q13" s="66">
        <f t="shared" si="6"/>
        <v>26</v>
      </c>
      <c r="R13" s="65">
        <f>VLOOKUP($A13,'Return Data'!$B$7:$R$2843,16,0)</f>
        <v>12.9078</v>
      </c>
      <c r="S13" s="67">
        <f t="shared" si="7"/>
        <v>28</v>
      </c>
    </row>
    <row r="14" spans="1:20" x14ac:dyDescent="0.3">
      <c r="A14" s="63" t="s">
        <v>961</v>
      </c>
      <c r="B14" s="64">
        <f>VLOOKUP($A14,'Return Data'!$B$7:$R$2843,3,0)</f>
        <v>44452</v>
      </c>
      <c r="C14" s="65">
        <f>VLOOKUP($A14,'Return Data'!$B$7:$R$2843,4,0)</f>
        <v>59.37</v>
      </c>
      <c r="D14" s="65">
        <f>VLOOKUP($A14,'Return Data'!$B$7:$R$2843,10,0)</f>
        <v>11.5139</v>
      </c>
      <c r="E14" s="66">
        <f t="shared" si="0"/>
        <v>9</v>
      </c>
      <c r="F14" s="65">
        <f>VLOOKUP($A14,'Return Data'!$B$7:$R$2843,11,0)</f>
        <v>17.564399999999999</v>
      </c>
      <c r="G14" s="66">
        <f t="shared" si="1"/>
        <v>14</v>
      </c>
      <c r="H14" s="65">
        <f>VLOOKUP($A14,'Return Data'!$B$7:$R$2843,12,0)</f>
        <v>30.540900000000001</v>
      </c>
      <c r="I14" s="66">
        <f t="shared" si="2"/>
        <v>15</v>
      </c>
      <c r="J14" s="65">
        <f>VLOOKUP($A14,'Return Data'!$B$7:$R$2843,13,0)</f>
        <v>53.371200000000002</v>
      </c>
      <c r="K14" s="66">
        <f t="shared" si="3"/>
        <v>13</v>
      </c>
      <c r="L14" s="65">
        <f>VLOOKUP($A14,'Return Data'!$B$7:$R$2843,17,0)</f>
        <v>27.9331</v>
      </c>
      <c r="M14" s="66">
        <f t="shared" si="4"/>
        <v>7</v>
      </c>
      <c r="N14" s="65">
        <f>VLOOKUP($A14,'Return Data'!$B$7:$R$2843,14,0)</f>
        <v>16.6313</v>
      </c>
      <c r="O14" s="66">
        <f t="shared" si="5"/>
        <v>11</v>
      </c>
      <c r="P14" s="65">
        <f>VLOOKUP($A14,'Return Data'!$B$7:$R$2843,15,0)</f>
        <v>16.300899999999999</v>
      </c>
      <c r="Q14" s="66">
        <f t="shared" si="6"/>
        <v>4</v>
      </c>
      <c r="R14" s="65">
        <f>VLOOKUP($A14,'Return Data'!$B$7:$R$2843,16,0)</f>
        <v>16.0182</v>
      </c>
      <c r="S14" s="67">
        <f t="shared" si="7"/>
        <v>10</v>
      </c>
    </row>
    <row r="15" spans="1:20" x14ac:dyDescent="0.3">
      <c r="A15" s="63" t="s">
        <v>963</v>
      </c>
      <c r="B15" s="64">
        <f>VLOOKUP($A15,'Return Data'!$B$7:$R$2843,3,0)</f>
        <v>44452</v>
      </c>
      <c r="C15" s="65">
        <f>VLOOKUP($A15,'Return Data'!$B$7:$R$2843,4,0)</f>
        <v>748.52430000000004</v>
      </c>
      <c r="D15" s="65">
        <f>VLOOKUP($A15,'Return Data'!$B$7:$R$2843,10,0)</f>
        <v>6.4325999999999999</v>
      </c>
      <c r="E15" s="66">
        <f t="shared" si="0"/>
        <v>28</v>
      </c>
      <c r="F15" s="65">
        <f>VLOOKUP($A15,'Return Data'!$B$7:$R$2843,11,0)</f>
        <v>13.944000000000001</v>
      </c>
      <c r="G15" s="66">
        <f t="shared" si="1"/>
        <v>27</v>
      </c>
      <c r="H15" s="65">
        <f>VLOOKUP($A15,'Return Data'!$B$7:$R$2843,12,0)</f>
        <v>33.252699999999997</v>
      </c>
      <c r="I15" s="66">
        <f t="shared" si="2"/>
        <v>7</v>
      </c>
      <c r="J15" s="65">
        <f>VLOOKUP($A15,'Return Data'!$B$7:$R$2843,13,0)</f>
        <v>64.833399999999997</v>
      </c>
      <c r="K15" s="66">
        <f t="shared" si="3"/>
        <v>1</v>
      </c>
      <c r="L15" s="65">
        <f>VLOOKUP($A15,'Return Data'!$B$7:$R$2843,17,0)</f>
        <v>27.632300000000001</v>
      </c>
      <c r="M15" s="66">
        <f t="shared" si="4"/>
        <v>10</v>
      </c>
      <c r="N15" s="65">
        <f>VLOOKUP($A15,'Return Data'!$B$7:$R$2843,14,0)</f>
        <v>14.5663</v>
      </c>
      <c r="O15" s="66">
        <f t="shared" si="5"/>
        <v>22</v>
      </c>
      <c r="P15" s="65">
        <f>VLOOKUP($A15,'Return Data'!$B$7:$R$2843,15,0)</f>
        <v>13.3161</v>
      </c>
      <c r="Q15" s="66">
        <f t="shared" si="6"/>
        <v>24</v>
      </c>
      <c r="R15" s="65">
        <f>VLOOKUP($A15,'Return Data'!$B$7:$R$2843,16,0)</f>
        <v>14.0511</v>
      </c>
      <c r="S15" s="67">
        <f t="shared" si="7"/>
        <v>22</v>
      </c>
    </row>
    <row r="16" spans="1:20" x14ac:dyDescent="0.3">
      <c r="A16" s="63" t="s">
        <v>965</v>
      </c>
      <c r="B16" s="64">
        <f>VLOOKUP($A16,'Return Data'!$B$7:$R$2843,3,0)</f>
        <v>44452</v>
      </c>
      <c r="C16" s="65">
        <f>VLOOKUP($A16,'Return Data'!$B$7:$R$2843,4,0)</f>
        <v>707.95899999999995</v>
      </c>
      <c r="D16" s="65">
        <f>VLOOKUP($A16,'Return Data'!$B$7:$R$2843,10,0)</f>
        <v>5.7602000000000002</v>
      </c>
      <c r="E16" s="66">
        <f t="shared" si="0"/>
        <v>29</v>
      </c>
      <c r="F16" s="65">
        <f>VLOOKUP($A16,'Return Data'!$B$7:$R$2843,11,0)</f>
        <v>12.463699999999999</v>
      </c>
      <c r="G16" s="66">
        <f t="shared" si="1"/>
        <v>29</v>
      </c>
      <c r="H16" s="65">
        <f>VLOOKUP($A16,'Return Data'!$B$7:$R$2843,12,0)</f>
        <v>29.781700000000001</v>
      </c>
      <c r="I16" s="66">
        <f t="shared" si="2"/>
        <v>22</v>
      </c>
      <c r="J16" s="65">
        <f>VLOOKUP($A16,'Return Data'!$B$7:$R$2843,13,0)</f>
        <v>54.149799999999999</v>
      </c>
      <c r="K16" s="66">
        <f t="shared" si="3"/>
        <v>12</v>
      </c>
      <c r="L16" s="65">
        <f>VLOOKUP($A16,'Return Data'!$B$7:$R$2843,17,0)</f>
        <v>19.811199999999999</v>
      </c>
      <c r="M16" s="66">
        <f t="shared" si="4"/>
        <v>29</v>
      </c>
      <c r="N16" s="65">
        <f>VLOOKUP($A16,'Return Data'!$B$7:$R$2843,14,0)</f>
        <v>12.6578</v>
      </c>
      <c r="O16" s="66">
        <f t="shared" si="5"/>
        <v>27</v>
      </c>
      <c r="P16" s="65">
        <f>VLOOKUP($A16,'Return Data'!$B$7:$R$2843,15,0)</f>
        <v>13.5968</v>
      </c>
      <c r="Q16" s="66">
        <f t="shared" si="6"/>
        <v>23</v>
      </c>
      <c r="R16" s="65">
        <f>VLOOKUP($A16,'Return Data'!$B$7:$R$2843,16,0)</f>
        <v>13.9993</v>
      </c>
      <c r="S16" s="67">
        <f t="shared" si="7"/>
        <v>23</v>
      </c>
    </row>
    <row r="17" spans="1:19" x14ac:dyDescent="0.3">
      <c r="A17" s="63" t="s">
        <v>967</v>
      </c>
      <c r="B17" s="64">
        <f>VLOOKUP($A17,'Return Data'!$B$7:$R$2843,3,0)</f>
        <v>44452</v>
      </c>
      <c r="C17" s="65">
        <f>VLOOKUP($A17,'Return Data'!$B$7:$R$2843,4,0)</f>
        <v>340.17970000000003</v>
      </c>
      <c r="D17" s="65">
        <f>VLOOKUP($A17,'Return Data'!$B$7:$R$2843,10,0)</f>
        <v>9.8670000000000009</v>
      </c>
      <c r="E17" s="66">
        <f t="shared" si="0"/>
        <v>22</v>
      </c>
      <c r="F17" s="65">
        <f>VLOOKUP($A17,'Return Data'!$B$7:$R$2843,11,0)</f>
        <v>14.061299999999999</v>
      </c>
      <c r="G17" s="66">
        <f t="shared" si="1"/>
        <v>26</v>
      </c>
      <c r="H17" s="65">
        <f>VLOOKUP($A17,'Return Data'!$B$7:$R$2843,12,0)</f>
        <v>27.3566</v>
      </c>
      <c r="I17" s="66">
        <f t="shared" si="2"/>
        <v>26</v>
      </c>
      <c r="J17" s="65">
        <f>VLOOKUP($A17,'Return Data'!$B$7:$R$2843,13,0)</f>
        <v>51.451700000000002</v>
      </c>
      <c r="K17" s="66">
        <f t="shared" si="3"/>
        <v>23</v>
      </c>
      <c r="L17" s="65">
        <f>VLOOKUP($A17,'Return Data'!$B$7:$R$2843,17,0)</f>
        <v>25.563099999999999</v>
      </c>
      <c r="M17" s="66">
        <f t="shared" si="4"/>
        <v>21</v>
      </c>
      <c r="N17" s="65">
        <f>VLOOKUP($A17,'Return Data'!$B$7:$R$2843,14,0)</f>
        <v>15.4604</v>
      </c>
      <c r="O17" s="66">
        <f t="shared" si="5"/>
        <v>20</v>
      </c>
      <c r="P17" s="65">
        <f>VLOOKUP($A17,'Return Data'!$B$7:$R$2843,15,0)</f>
        <v>15.1563</v>
      </c>
      <c r="Q17" s="66">
        <f t="shared" si="6"/>
        <v>11</v>
      </c>
      <c r="R17" s="65">
        <f>VLOOKUP($A17,'Return Data'!$B$7:$R$2843,16,0)</f>
        <v>14.1876</v>
      </c>
      <c r="S17" s="67">
        <f t="shared" si="7"/>
        <v>20</v>
      </c>
    </row>
    <row r="18" spans="1:19" x14ac:dyDescent="0.3">
      <c r="A18" s="63" t="s">
        <v>969</v>
      </c>
      <c r="B18" s="64">
        <f>VLOOKUP($A18,'Return Data'!$B$7:$R$2843,3,0)</f>
        <v>44452</v>
      </c>
      <c r="C18" s="65">
        <f>VLOOKUP($A18,'Return Data'!$B$7:$R$2843,4,0)</f>
        <v>68.31</v>
      </c>
      <c r="D18" s="65">
        <f>VLOOKUP($A18,'Return Data'!$B$7:$R$2843,10,0)</f>
        <v>10.1241</v>
      </c>
      <c r="E18" s="66">
        <f t="shared" si="0"/>
        <v>20</v>
      </c>
      <c r="F18" s="65">
        <f>VLOOKUP($A18,'Return Data'!$B$7:$R$2843,11,0)</f>
        <v>15.6816</v>
      </c>
      <c r="G18" s="66">
        <f t="shared" si="1"/>
        <v>21</v>
      </c>
      <c r="H18" s="65">
        <f>VLOOKUP($A18,'Return Data'!$B$7:$R$2843,12,0)</f>
        <v>30.312899999999999</v>
      </c>
      <c r="I18" s="66">
        <f t="shared" si="2"/>
        <v>17</v>
      </c>
      <c r="J18" s="65">
        <f>VLOOKUP($A18,'Return Data'!$B$7:$R$2843,13,0)</f>
        <v>53.1614</v>
      </c>
      <c r="K18" s="66">
        <f t="shared" si="3"/>
        <v>15</v>
      </c>
      <c r="L18" s="65">
        <f>VLOOKUP($A18,'Return Data'!$B$7:$R$2843,17,0)</f>
        <v>25.5778</v>
      </c>
      <c r="M18" s="66">
        <f t="shared" si="4"/>
        <v>20</v>
      </c>
      <c r="N18" s="65">
        <f>VLOOKUP($A18,'Return Data'!$B$7:$R$2843,14,0)</f>
        <v>15.386699999999999</v>
      </c>
      <c r="O18" s="66">
        <f t="shared" si="5"/>
        <v>21</v>
      </c>
      <c r="P18" s="65">
        <f>VLOOKUP($A18,'Return Data'!$B$7:$R$2843,15,0)</f>
        <v>15.4772</v>
      </c>
      <c r="Q18" s="66">
        <f t="shared" si="6"/>
        <v>9</v>
      </c>
      <c r="R18" s="65">
        <f>VLOOKUP($A18,'Return Data'!$B$7:$R$2843,16,0)</f>
        <v>16.156300000000002</v>
      </c>
      <c r="S18" s="67">
        <f t="shared" si="7"/>
        <v>9</v>
      </c>
    </row>
    <row r="19" spans="1:19" x14ac:dyDescent="0.3">
      <c r="A19" s="63" t="s">
        <v>971</v>
      </c>
      <c r="B19" s="64">
        <f>VLOOKUP($A19,'Return Data'!$B$7:$R$2843,3,0)</f>
        <v>44452</v>
      </c>
      <c r="C19" s="65">
        <f>VLOOKUP($A19,'Return Data'!$B$7:$R$2843,4,0)</f>
        <v>43.02</v>
      </c>
      <c r="D19" s="65">
        <f>VLOOKUP($A19,'Return Data'!$B$7:$R$2843,10,0)</f>
        <v>12.3238</v>
      </c>
      <c r="E19" s="66">
        <f t="shared" si="0"/>
        <v>4</v>
      </c>
      <c r="F19" s="65">
        <f>VLOOKUP($A19,'Return Data'!$B$7:$R$2843,11,0)</f>
        <v>21.114899999999999</v>
      </c>
      <c r="G19" s="66">
        <f t="shared" si="1"/>
        <v>2</v>
      </c>
      <c r="H19" s="65">
        <f>VLOOKUP($A19,'Return Data'!$B$7:$R$2843,12,0)</f>
        <v>36.268599999999999</v>
      </c>
      <c r="I19" s="66">
        <f t="shared" si="2"/>
        <v>2</v>
      </c>
      <c r="J19" s="65">
        <f>VLOOKUP($A19,'Return Data'!$B$7:$R$2843,13,0)</f>
        <v>59.0976</v>
      </c>
      <c r="K19" s="66">
        <f t="shared" si="3"/>
        <v>4</v>
      </c>
      <c r="L19" s="65">
        <f>VLOOKUP($A19,'Return Data'!$B$7:$R$2843,17,0)</f>
        <v>30.6617</v>
      </c>
      <c r="M19" s="66">
        <f t="shared" si="4"/>
        <v>2</v>
      </c>
      <c r="N19" s="65">
        <f>VLOOKUP($A19,'Return Data'!$B$7:$R$2843,14,0)</f>
        <v>19.523800000000001</v>
      </c>
      <c r="O19" s="66">
        <f t="shared" si="5"/>
        <v>3</v>
      </c>
      <c r="P19" s="65">
        <f>VLOOKUP($A19,'Return Data'!$B$7:$R$2843,15,0)</f>
        <v>15.0885</v>
      </c>
      <c r="Q19" s="66">
        <f t="shared" si="6"/>
        <v>12</v>
      </c>
      <c r="R19" s="65">
        <f>VLOOKUP($A19,'Return Data'!$B$7:$R$2843,16,0)</f>
        <v>15.6447</v>
      </c>
      <c r="S19" s="67">
        <f t="shared" si="7"/>
        <v>15</v>
      </c>
    </row>
    <row r="20" spans="1:19" x14ac:dyDescent="0.3">
      <c r="A20" s="63" t="s">
        <v>972</v>
      </c>
      <c r="B20" s="64">
        <f>VLOOKUP($A20,'Return Data'!$B$7:$R$2843,3,0)</f>
        <v>44452</v>
      </c>
      <c r="C20" s="65">
        <f>VLOOKUP($A20,'Return Data'!$B$7:$R$2843,4,0)</f>
        <v>54.35</v>
      </c>
      <c r="D20" s="65">
        <f>VLOOKUP($A20,'Return Data'!$B$7:$R$2843,10,0)</f>
        <v>12.0388</v>
      </c>
      <c r="E20" s="66">
        <f t="shared" si="0"/>
        <v>6</v>
      </c>
      <c r="F20" s="65">
        <f>VLOOKUP($A20,'Return Data'!$B$7:$R$2843,11,0)</f>
        <v>17.844799999999999</v>
      </c>
      <c r="G20" s="66">
        <f t="shared" si="1"/>
        <v>11</v>
      </c>
      <c r="H20" s="65">
        <f>VLOOKUP($A20,'Return Data'!$B$7:$R$2843,12,0)</f>
        <v>29.837599999999998</v>
      </c>
      <c r="I20" s="66">
        <f t="shared" si="2"/>
        <v>21</v>
      </c>
      <c r="J20" s="65">
        <f>VLOOKUP($A20,'Return Data'!$B$7:$R$2843,13,0)</f>
        <v>48.416200000000003</v>
      </c>
      <c r="K20" s="66">
        <f t="shared" si="3"/>
        <v>26</v>
      </c>
      <c r="L20" s="65">
        <f>VLOOKUP($A20,'Return Data'!$B$7:$R$2843,17,0)</f>
        <v>27.923300000000001</v>
      </c>
      <c r="M20" s="66">
        <f t="shared" si="4"/>
        <v>8</v>
      </c>
      <c r="N20" s="65">
        <f>VLOOKUP($A20,'Return Data'!$B$7:$R$2843,14,0)</f>
        <v>15.8688</v>
      </c>
      <c r="O20" s="66">
        <f t="shared" si="5"/>
        <v>18</v>
      </c>
      <c r="P20" s="65">
        <f>VLOOKUP($A20,'Return Data'!$B$7:$R$2843,15,0)</f>
        <v>15.474600000000001</v>
      </c>
      <c r="Q20" s="66">
        <f t="shared" si="6"/>
        <v>10</v>
      </c>
      <c r="R20" s="65">
        <f>VLOOKUP($A20,'Return Data'!$B$7:$R$2843,16,0)</f>
        <v>14.127800000000001</v>
      </c>
      <c r="S20" s="67">
        <f t="shared" si="7"/>
        <v>21</v>
      </c>
    </row>
    <row r="21" spans="1:19" x14ac:dyDescent="0.3">
      <c r="A21" s="63" t="s">
        <v>975</v>
      </c>
      <c r="B21" s="64">
        <f>VLOOKUP($A21,'Return Data'!$B$7:$R$2843,3,0)</f>
        <v>44452</v>
      </c>
      <c r="C21" s="65">
        <f>VLOOKUP($A21,'Return Data'!$B$7:$R$2843,4,0)</f>
        <v>32.64</v>
      </c>
      <c r="D21" s="65">
        <f>VLOOKUP($A21,'Return Data'!$B$7:$R$2843,10,0)</f>
        <v>9.1638999999999999</v>
      </c>
      <c r="E21" s="66">
        <f t="shared" si="0"/>
        <v>25</v>
      </c>
      <c r="F21" s="65">
        <f>VLOOKUP($A21,'Return Data'!$B$7:$R$2843,11,0)</f>
        <v>12.902100000000001</v>
      </c>
      <c r="G21" s="66">
        <f t="shared" si="1"/>
        <v>28</v>
      </c>
      <c r="H21" s="65">
        <f>VLOOKUP($A21,'Return Data'!$B$7:$R$2843,12,0)</f>
        <v>20.221</v>
      </c>
      <c r="I21" s="66">
        <f t="shared" si="2"/>
        <v>29</v>
      </c>
      <c r="J21" s="65">
        <f>VLOOKUP($A21,'Return Data'!$B$7:$R$2843,13,0)</f>
        <v>41.974800000000002</v>
      </c>
      <c r="K21" s="66">
        <f t="shared" si="3"/>
        <v>28</v>
      </c>
      <c r="L21" s="65">
        <f>VLOOKUP($A21,'Return Data'!$B$7:$R$2843,17,0)</f>
        <v>20.546800000000001</v>
      </c>
      <c r="M21" s="66">
        <f t="shared" si="4"/>
        <v>27</v>
      </c>
      <c r="N21" s="65">
        <f>VLOOKUP($A21,'Return Data'!$B$7:$R$2843,14,0)</f>
        <v>12.9435</v>
      </c>
      <c r="O21" s="66">
        <f t="shared" si="5"/>
        <v>26</v>
      </c>
      <c r="P21" s="65">
        <f>VLOOKUP($A21,'Return Data'!$B$7:$R$2843,15,0)</f>
        <v>13.6669</v>
      </c>
      <c r="Q21" s="66">
        <f t="shared" si="6"/>
        <v>22</v>
      </c>
      <c r="R21" s="65">
        <f>VLOOKUP($A21,'Return Data'!$B$7:$R$2843,16,0)</f>
        <v>13.6584</v>
      </c>
      <c r="S21" s="67">
        <f t="shared" si="7"/>
        <v>24</v>
      </c>
    </row>
    <row r="22" spans="1:19" x14ac:dyDescent="0.3">
      <c r="A22" s="63" t="s">
        <v>977</v>
      </c>
      <c r="B22" s="64">
        <f>VLOOKUP($A22,'Return Data'!$B$7:$R$2843,3,0)</f>
        <v>44452</v>
      </c>
      <c r="C22" s="65">
        <f>VLOOKUP($A22,'Return Data'!$B$7:$R$2843,4,0)</f>
        <v>49.79</v>
      </c>
      <c r="D22" s="65">
        <f>VLOOKUP($A22,'Return Data'!$B$7:$R$2843,10,0)</f>
        <v>13.2363</v>
      </c>
      <c r="E22" s="66">
        <f t="shared" si="0"/>
        <v>1</v>
      </c>
      <c r="F22" s="65">
        <f>VLOOKUP($A22,'Return Data'!$B$7:$R$2843,11,0)</f>
        <v>21.379799999999999</v>
      </c>
      <c r="G22" s="66">
        <f t="shared" si="1"/>
        <v>1</v>
      </c>
      <c r="H22" s="65">
        <f>VLOOKUP($A22,'Return Data'!$B$7:$R$2843,12,0)</f>
        <v>34.241</v>
      </c>
      <c r="I22" s="66">
        <f t="shared" si="2"/>
        <v>5</v>
      </c>
      <c r="J22" s="65">
        <f>VLOOKUP($A22,'Return Data'!$B$7:$R$2843,13,0)</f>
        <v>52.309600000000003</v>
      </c>
      <c r="K22" s="66">
        <f t="shared" si="3"/>
        <v>20</v>
      </c>
      <c r="L22" s="65">
        <f>VLOOKUP($A22,'Return Data'!$B$7:$R$2843,17,0)</f>
        <v>27.724900000000002</v>
      </c>
      <c r="M22" s="66">
        <f t="shared" si="4"/>
        <v>9</v>
      </c>
      <c r="N22" s="65">
        <f>VLOOKUP($A22,'Return Data'!$B$7:$R$2843,14,0)</f>
        <v>16.9132</v>
      </c>
      <c r="O22" s="66">
        <f t="shared" si="5"/>
        <v>10</v>
      </c>
      <c r="P22" s="65">
        <f>VLOOKUP($A22,'Return Data'!$B$7:$R$2843,15,0)</f>
        <v>15.561199999999999</v>
      </c>
      <c r="Q22" s="66">
        <f t="shared" si="6"/>
        <v>8</v>
      </c>
      <c r="R22" s="65">
        <f>VLOOKUP($A22,'Return Data'!$B$7:$R$2843,16,0)</f>
        <v>16.661100000000001</v>
      </c>
      <c r="S22" s="67">
        <f t="shared" si="7"/>
        <v>7</v>
      </c>
    </row>
    <row r="23" spans="1:19" x14ac:dyDescent="0.3">
      <c r="A23" s="63" t="s">
        <v>979</v>
      </c>
      <c r="B23" s="64">
        <f>VLOOKUP($A23,'Return Data'!$B$7:$R$2843,3,0)</f>
        <v>44452</v>
      </c>
      <c r="C23" s="65">
        <f>VLOOKUP($A23,'Return Data'!$B$7:$R$2843,4,0)</f>
        <v>105.77679999999999</v>
      </c>
      <c r="D23" s="65">
        <f>VLOOKUP($A23,'Return Data'!$B$7:$R$2843,10,0)</f>
        <v>9.4110999999999994</v>
      </c>
      <c r="E23" s="66">
        <f t="shared" si="0"/>
        <v>23</v>
      </c>
      <c r="F23" s="65">
        <f>VLOOKUP($A23,'Return Data'!$B$7:$R$2843,11,0)</f>
        <v>14.9361</v>
      </c>
      <c r="G23" s="66">
        <f t="shared" si="1"/>
        <v>24</v>
      </c>
      <c r="H23" s="65">
        <f>VLOOKUP($A23,'Return Data'!$B$7:$R$2843,12,0)</f>
        <v>23.4773</v>
      </c>
      <c r="I23" s="66">
        <f t="shared" si="2"/>
        <v>28</v>
      </c>
      <c r="J23" s="65">
        <f>VLOOKUP($A23,'Return Data'!$B$7:$R$2843,13,0)</f>
        <v>38.171700000000001</v>
      </c>
      <c r="K23" s="66">
        <f t="shared" si="3"/>
        <v>29</v>
      </c>
      <c r="L23" s="65">
        <f>VLOOKUP($A23,'Return Data'!$B$7:$R$2843,17,0)</f>
        <v>22.538399999999999</v>
      </c>
      <c r="M23" s="66">
        <f t="shared" si="4"/>
        <v>26</v>
      </c>
      <c r="N23" s="65">
        <f>VLOOKUP($A23,'Return Data'!$B$7:$R$2843,14,0)</f>
        <v>14.5099</v>
      </c>
      <c r="O23" s="66">
        <f t="shared" si="5"/>
        <v>23</v>
      </c>
      <c r="P23" s="65">
        <f>VLOOKUP($A23,'Return Data'!$B$7:$R$2843,15,0)</f>
        <v>12.5037</v>
      </c>
      <c r="Q23" s="66">
        <f t="shared" si="6"/>
        <v>25</v>
      </c>
      <c r="R23" s="65">
        <f>VLOOKUP($A23,'Return Data'!$B$7:$R$2843,16,0)</f>
        <v>13.1127</v>
      </c>
      <c r="S23" s="67">
        <f t="shared" si="7"/>
        <v>26</v>
      </c>
    </row>
    <row r="24" spans="1:19" x14ac:dyDescent="0.3">
      <c r="A24" s="63" t="s">
        <v>1910</v>
      </c>
      <c r="B24" s="64">
        <f>VLOOKUP($A24,'Return Data'!$B$7:$R$2843,3,0)</f>
        <v>44452</v>
      </c>
      <c r="C24" s="65">
        <f>VLOOKUP($A24,'Return Data'!$B$7:$R$2843,4,0)</f>
        <v>413.5</v>
      </c>
      <c r="D24" s="65">
        <f>VLOOKUP($A24,'Return Data'!$B$7:$R$2843,10,0)</f>
        <v>11.528600000000001</v>
      </c>
      <c r="E24" s="66">
        <f t="shared" si="0"/>
        <v>8</v>
      </c>
      <c r="F24" s="65">
        <f>VLOOKUP($A24,'Return Data'!$B$7:$R$2843,11,0)</f>
        <v>18.5062</v>
      </c>
      <c r="G24" s="66">
        <f t="shared" si="1"/>
        <v>5</v>
      </c>
      <c r="H24" s="65">
        <f>VLOOKUP($A24,'Return Data'!$B$7:$R$2843,12,0)</f>
        <v>33.780700000000003</v>
      </c>
      <c r="I24" s="66">
        <f t="shared" si="2"/>
        <v>6</v>
      </c>
      <c r="J24" s="65">
        <f>VLOOKUP($A24,'Return Data'!$B$7:$R$2843,13,0)</f>
        <v>56.710700000000003</v>
      </c>
      <c r="K24" s="66">
        <f t="shared" si="3"/>
        <v>9</v>
      </c>
      <c r="L24" s="65">
        <f>VLOOKUP($A24,'Return Data'!$B$7:$R$2843,17,0)</f>
        <v>30.2134</v>
      </c>
      <c r="M24" s="66">
        <f t="shared" si="4"/>
        <v>3</v>
      </c>
      <c r="N24" s="65">
        <f>VLOOKUP($A24,'Return Data'!$B$7:$R$2843,14,0)</f>
        <v>18.835999999999999</v>
      </c>
      <c r="O24" s="66">
        <f t="shared" si="5"/>
        <v>5</v>
      </c>
      <c r="P24" s="65">
        <f>VLOOKUP($A24,'Return Data'!$B$7:$R$2843,15,0)</f>
        <v>16.259599999999999</v>
      </c>
      <c r="Q24" s="66">
        <f t="shared" si="6"/>
        <v>5</v>
      </c>
      <c r="R24" s="65">
        <f>VLOOKUP($A24,'Return Data'!$B$7:$R$2843,16,0)</f>
        <v>16.298100000000002</v>
      </c>
      <c r="S24" s="67">
        <f t="shared" si="7"/>
        <v>8</v>
      </c>
    </row>
    <row r="25" spans="1:19" x14ac:dyDescent="0.3">
      <c r="A25" s="63" t="s">
        <v>980</v>
      </c>
      <c r="B25" s="64">
        <f>VLOOKUP($A25,'Return Data'!$B$7:$R$2843,3,0)</f>
        <v>44452</v>
      </c>
      <c r="C25" s="65">
        <f>VLOOKUP($A25,'Return Data'!$B$7:$R$2843,4,0)</f>
        <v>43.670999999999999</v>
      </c>
      <c r="D25" s="65">
        <f>VLOOKUP($A25,'Return Data'!$B$7:$R$2843,10,0)</f>
        <v>10.8851</v>
      </c>
      <c r="E25" s="66">
        <f t="shared" si="0"/>
        <v>16</v>
      </c>
      <c r="F25" s="65">
        <f>VLOOKUP($A25,'Return Data'!$B$7:$R$2843,11,0)</f>
        <v>17.300599999999999</v>
      </c>
      <c r="G25" s="66">
        <f t="shared" si="1"/>
        <v>19</v>
      </c>
      <c r="H25" s="65">
        <f>VLOOKUP($A25,'Return Data'!$B$7:$R$2843,12,0)</f>
        <v>30.104900000000001</v>
      </c>
      <c r="I25" s="66">
        <f t="shared" si="2"/>
        <v>19</v>
      </c>
      <c r="J25" s="65">
        <f>VLOOKUP($A25,'Return Data'!$B$7:$R$2843,13,0)</f>
        <v>50.917499999999997</v>
      </c>
      <c r="K25" s="66">
        <f t="shared" si="3"/>
        <v>24</v>
      </c>
      <c r="L25" s="65">
        <f>VLOOKUP($A25,'Return Data'!$B$7:$R$2843,17,0)</f>
        <v>25.337299999999999</v>
      </c>
      <c r="M25" s="66">
        <f t="shared" si="4"/>
        <v>23</v>
      </c>
      <c r="N25" s="65">
        <f>VLOOKUP($A25,'Return Data'!$B$7:$R$2843,14,0)</f>
        <v>16.430399999999999</v>
      </c>
      <c r="O25" s="66">
        <f t="shared" si="5"/>
        <v>14</v>
      </c>
      <c r="P25" s="65">
        <f>VLOOKUP($A25,'Return Data'!$B$7:$R$2843,15,0)</f>
        <v>14.248900000000001</v>
      </c>
      <c r="Q25" s="66">
        <f t="shared" si="6"/>
        <v>20</v>
      </c>
      <c r="R25" s="65">
        <f>VLOOKUP($A25,'Return Data'!$B$7:$R$2843,16,0)</f>
        <v>14.964499999999999</v>
      </c>
      <c r="S25" s="67">
        <f t="shared" si="7"/>
        <v>16</v>
      </c>
    </row>
    <row r="26" spans="1:19" x14ac:dyDescent="0.3">
      <c r="A26" s="63" t="s">
        <v>983</v>
      </c>
      <c r="B26" s="64">
        <f>VLOOKUP($A26,'Return Data'!$B$7:$R$2843,3,0)</f>
        <v>44452</v>
      </c>
      <c r="C26" s="65">
        <f>VLOOKUP($A26,'Return Data'!$B$7:$R$2843,4,0)</f>
        <v>44.397599999999997</v>
      </c>
      <c r="D26" s="65">
        <f>VLOOKUP($A26,'Return Data'!$B$7:$R$2843,10,0)</f>
        <v>12.5677</v>
      </c>
      <c r="E26" s="66">
        <f t="shared" si="0"/>
        <v>2</v>
      </c>
      <c r="F26" s="65">
        <f>VLOOKUP($A26,'Return Data'!$B$7:$R$2843,11,0)</f>
        <v>18.836300000000001</v>
      </c>
      <c r="G26" s="66">
        <f t="shared" si="1"/>
        <v>4</v>
      </c>
      <c r="H26" s="65">
        <f>VLOOKUP($A26,'Return Data'!$B$7:$R$2843,12,0)</f>
        <v>28.791699999999999</v>
      </c>
      <c r="I26" s="66">
        <f t="shared" si="2"/>
        <v>23</v>
      </c>
      <c r="J26" s="65">
        <f>VLOOKUP($A26,'Return Data'!$B$7:$R$2843,13,0)</f>
        <v>52.927999999999997</v>
      </c>
      <c r="K26" s="66">
        <f t="shared" si="3"/>
        <v>17</v>
      </c>
      <c r="L26" s="65">
        <f>VLOOKUP($A26,'Return Data'!$B$7:$R$2843,17,0)</f>
        <v>26.210599999999999</v>
      </c>
      <c r="M26" s="66">
        <f t="shared" si="4"/>
        <v>18</v>
      </c>
      <c r="N26" s="65">
        <f>VLOOKUP($A26,'Return Data'!$B$7:$R$2843,14,0)</f>
        <v>17.8657</v>
      </c>
      <c r="O26" s="66">
        <f t="shared" si="5"/>
        <v>8</v>
      </c>
      <c r="P26" s="65">
        <f>VLOOKUP($A26,'Return Data'!$B$7:$R$2843,15,0)</f>
        <v>14.7637</v>
      </c>
      <c r="Q26" s="66">
        <f t="shared" si="6"/>
        <v>16</v>
      </c>
      <c r="R26" s="65">
        <f>VLOOKUP($A26,'Return Data'!$B$7:$R$2843,16,0)</f>
        <v>14.7364</v>
      </c>
      <c r="S26" s="67">
        <f t="shared" si="7"/>
        <v>18</v>
      </c>
    </row>
    <row r="27" spans="1:19" x14ac:dyDescent="0.3">
      <c r="A27" s="63" t="s">
        <v>984</v>
      </c>
      <c r="B27" s="64">
        <f>VLOOKUP($A27,'Return Data'!$B$7:$R$2843,3,0)</f>
        <v>44452</v>
      </c>
      <c r="C27" s="65">
        <f>VLOOKUP($A27,'Return Data'!$B$7:$R$2843,4,0)</f>
        <v>16.250699999999998</v>
      </c>
      <c r="D27" s="65">
        <f>VLOOKUP($A27,'Return Data'!$B$7:$R$2843,10,0)</f>
        <v>9.1164000000000005</v>
      </c>
      <c r="E27" s="66">
        <f t="shared" si="0"/>
        <v>26</v>
      </c>
      <c r="F27" s="65">
        <f>VLOOKUP($A27,'Return Data'!$B$7:$R$2843,11,0)</f>
        <v>17.680199999999999</v>
      </c>
      <c r="G27" s="66">
        <f t="shared" si="1"/>
        <v>13</v>
      </c>
      <c r="H27" s="65">
        <f>VLOOKUP($A27,'Return Data'!$B$7:$R$2843,12,0)</f>
        <v>34.535699999999999</v>
      </c>
      <c r="I27" s="66">
        <f t="shared" si="2"/>
        <v>4</v>
      </c>
      <c r="J27" s="65">
        <f>VLOOKUP($A27,'Return Data'!$B$7:$R$2843,13,0)</f>
        <v>59.2363</v>
      </c>
      <c r="K27" s="66">
        <f t="shared" si="3"/>
        <v>3</v>
      </c>
      <c r="L27" s="65">
        <f>VLOOKUP($A27,'Return Data'!$B$7:$R$2843,17,0)</f>
        <v>27.997599999999998</v>
      </c>
      <c r="M27" s="66">
        <f t="shared" si="4"/>
        <v>6</v>
      </c>
      <c r="N27" s="65"/>
      <c r="O27" s="66"/>
      <c r="P27" s="65"/>
      <c r="Q27" s="66"/>
      <c r="R27" s="65">
        <f>VLOOKUP($A27,'Return Data'!$B$7:$R$2843,16,0)</f>
        <v>21.423500000000001</v>
      </c>
      <c r="S27" s="67">
        <f t="shared" si="7"/>
        <v>1</v>
      </c>
    </row>
    <row r="28" spans="1:19" x14ac:dyDescent="0.3">
      <c r="A28" s="63" t="s">
        <v>986</v>
      </c>
      <c r="B28" s="64">
        <f>VLOOKUP($A28,'Return Data'!$B$7:$R$2843,3,0)</f>
        <v>44452</v>
      </c>
      <c r="C28" s="65">
        <f>VLOOKUP($A28,'Return Data'!$B$7:$R$2843,4,0)</f>
        <v>85.263000000000005</v>
      </c>
      <c r="D28" s="65">
        <f>VLOOKUP($A28,'Return Data'!$B$7:$R$2843,10,0)</f>
        <v>11.719200000000001</v>
      </c>
      <c r="E28" s="66">
        <f t="shared" si="0"/>
        <v>7</v>
      </c>
      <c r="F28" s="65">
        <f>VLOOKUP($A28,'Return Data'!$B$7:$R$2843,11,0)</f>
        <v>17.989799999999999</v>
      </c>
      <c r="G28" s="66">
        <f t="shared" si="1"/>
        <v>9</v>
      </c>
      <c r="H28" s="65">
        <f>VLOOKUP($A28,'Return Data'!$B$7:$R$2843,12,0)</f>
        <v>31.9268</v>
      </c>
      <c r="I28" s="66">
        <f t="shared" si="2"/>
        <v>12</v>
      </c>
      <c r="J28" s="65">
        <f>VLOOKUP($A28,'Return Data'!$B$7:$R$2843,13,0)</f>
        <v>52.190100000000001</v>
      </c>
      <c r="K28" s="66">
        <f t="shared" si="3"/>
        <v>21</v>
      </c>
      <c r="L28" s="65">
        <f>VLOOKUP($A28,'Return Data'!$B$7:$R$2843,17,0)</f>
        <v>27.299399999999999</v>
      </c>
      <c r="M28" s="66">
        <f t="shared" si="4"/>
        <v>11</v>
      </c>
      <c r="N28" s="65">
        <f>VLOOKUP($A28,'Return Data'!$B$7:$R$2843,14,0)</f>
        <v>17.901499999999999</v>
      </c>
      <c r="O28" s="66">
        <f t="shared" ref="O28:O36" si="8">RANK(N28,N$8:N$36,0)</f>
        <v>6</v>
      </c>
      <c r="P28" s="65">
        <f>VLOOKUP($A28,'Return Data'!$B$7:$R$2843,15,0)</f>
        <v>17.615400000000001</v>
      </c>
      <c r="Q28" s="66">
        <f t="shared" ref="Q28:Q36" si="9">RANK(P28,P$8:P$36,0)</f>
        <v>3</v>
      </c>
      <c r="R28" s="65">
        <f>VLOOKUP($A28,'Return Data'!$B$7:$R$2843,16,0)</f>
        <v>18.960100000000001</v>
      </c>
      <c r="S28" s="67">
        <f t="shared" si="7"/>
        <v>2</v>
      </c>
    </row>
    <row r="29" spans="1:19" x14ac:dyDescent="0.3">
      <c r="A29" s="63" t="s">
        <v>2020</v>
      </c>
      <c r="B29" s="64">
        <f>VLOOKUP($A29,'Return Data'!$B$7:$R$2843,3,0)</f>
        <v>44452</v>
      </c>
      <c r="C29" s="65">
        <f>VLOOKUP($A29,'Return Data'!$B$7:$R$2843,4,0)</f>
        <v>38.752099999999999</v>
      </c>
      <c r="D29" s="65">
        <f>VLOOKUP($A29,'Return Data'!$B$7:$R$2843,10,0)</f>
        <v>11.1882</v>
      </c>
      <c r="E29" s="66">
        <f t="shared" si="0"/>
        <v>14</v>
      </c>
      <c r="F29" s="65">
        <f>VLOOKUP($A29,'Return Data'!$B$7:$R$2843,11,0)</f>
        <v>17.431999999999999</v>
      </c>
      <c r="G29" s="66">
        <f t="shared" si="1"/>
        <v>16</v>
      </c>
      <c r="H29" s="65">
        <f>VLOOKUP($A29,'Return Data'!$B$7:$R$2843,12,0)</f>
        <v>32.634099999999997</v>
      </c>
      <c r="I29" s="66">
        <f t="shared" si="2"/>
        <v>9</v>
      </c>
      <c r="J29" s="65">
        <f>VLOOKUP($A29,'Return Data'!$B$7:$R$2843,13,0)</f>
        <v>55.507899999999999</v>
      </c>
      <c r="K29" s="66">
        <f t="shared" si="3"/>
        <v>10</v>
      </c>
      <c r="L29" s="65">
        <f>VLOOKUP($A29,'Return Data'!$B$7:$R$2843,17,0)</f>
        <v>26.499600000000001</v>
      </c>
      <c r="M29" s="66">
        <f t="shared" si="4"/>
        <v>15</v>
      </c>
      <c r="N29" s="65">
        <f>VLOOKUP($A29,'Return Data'!$B$7:$R$2843,14,0)</f>
        <v>16.341100000000001</v>
      </c>
      <c r="O29" s="66">
        <f t="shared" si="8"/>
        <v>15</v>
      </c>
      <c r="P29" s="65">
        <f>VLOOKUP($A29,'Return Data'!$B$7:$R$2843,15,0)</f>
        <v>14.867599999999999</v>
      </c>
      <c r="Q29" s="66">
        <f t="shared" si="9"/>
        <v>14</v>
      </c>
      <c r="R29" s="65">
        <f>VLOOKUP($A29,'Return Data'!$B$7:$R$2843,16,0)</f>
        <v>14.590299999999999</v>
      </c>
      <c r="S29" s="67">
        <f t="shared" si="7"/>
        <v>19</v>
      </c>
    </row>
    <row r="30" spans="1:19" x14ac:dyDescent="0.3">
      <c r="A30" s="63" t="s">
        <v>989</v>
      </c>
      <c r="B30" s="64">
        <f>VLOOKUP($A30,'Return Data'!$B$7:$R$2843,3,0)</f>
        <v>44452</v>
      </c>
      <c r="C30" s="65">
        <f>VLOOKUP($A30,'Return Data'!$B$7:$R$2843,4,0)</f>
        <v>52.895200000000003</v>
      </c>
      <c r="D30" s="65">
        <f>VLOOKUP($A30,'Return Data'!$B$7:$R$2843,10,0)</f>
        <v>10.7393</v>
      </c>
      <c r="E30" s="66">
        <f t="shared" si="0"/>
        <v>17</v>
      </c>
      <c r="F30" s="65">
        <f>VLOOKUP($A30,'Return Data'!$B$7:$R$2843,11,0)</f>
        <v>17.555099999999999</v>
      </c>
      <c r="G30" s="66">
        <f t="shared" si="1"/>
        <v>15</v>
      </c>
      <c r="H30" s="65">
        <f>VLOOKUP($A30,'Return Data'!$B$7:$R$2843,12,0)</f>
        <v>35.464399999999998</v>
      </c>
      <c r="I30" s="66">
        <f t="shared" si="2"/>
        <v>3</v>
      </c>
      <c r="J30" s="65">
        <f>VLOOKUP($A30,'Return Data'!$B$7:$R$2843,13,0)</f>
        <v>60.463999999999999</v>
      </c>
      <c r="K30" s="66">
        <f t="shared" si="3"/>
        <v>2</v>
      </c>
      <c r="L30" s="65">
        <f>VLOOKUP($A30,'Return Data'!$B$7:$R$2843,17,0)</f>
        <v>23.944299999999998</v>
      </c>
      <c r="M30" s="66">
        <f t="shared" si="4"/>
        <v>25</v>
      </c>
      <c r="N30" s="65">
        <f>VLOOKUP($A30,'Return Data'!$B$7:$R$2843,14,0)</f>
        <v>13.4747</v>
      </c>
      <c r="O30" s="66">
        <f t="shared" si="8"/>
        <v>25</v>
      </c>
      <c r="P30" s="65">
        <f>VLOOKUP($A30,'Return Data'!$B$7:$R$2843,15,0)</f>
        <v>15.0138</v>
      </c>
      <c r="Q30" s="66">
        <f t="shared" si="9"/>
        <v>13</v>
      </c>
      <c r="R30" s="65">
        <f>VLOOKUP($A30,'Return Data'!$B$7:$R$2843,16,0)</f>
        <v>15.9558</v>
      </c>
      <c r="S30" s="67">
        <f t="shared" si="7"/>
        <v>13</v>
      </c>
    </row>
    <row r="31" spans="1:19" x14ac:dyDescent="0.3">
      <c r="A31" s="63" t="s">
        <v>991</v>
      </c>
      <c r="B31" s="64">
        <f>VLOOKUP($A31,'Return Data'!$B$7:$R$2843,3,0)</f>
        <v>44452</v>
      </c>
      <c r="C31" s="65">
        <f>VLOOKUP($A31,'Return Data'!$B$7:$R$2843,4,0)</f>
        <v>282.85000000000002</v>
      </c>
      <c r="D31" s="65">
        <f>VLOOKUP($A31,'Return Data'!$B$7:$R$2843,10,0)</f>
        <v>9.3308999999999997</v>
      </c>
      <c r="E31" s="66">
        <f t="shared" si="0"/>
        <v>24</v>
      </c>
      <c r="F31" s="65">
        <f>VLOOKUP($A31,'Return Data'!$B$7:$R$2843,11,0)</f>
        <v>17.355399999999999</v>
      </c>
      <c r="G31" s="66">
        <f t="shared" si="1"/>
        <v>18</v>
      </c>
      <c r="H31" s="65">
        <f>VLOOKUP($A31,'Return Data'!$B$7:$R$2843,12,0)</f>
        <v>30.471900000000002</v>
      </c>
      <c r="I31" s="66">
        <f t="shared" si="2"/>
        <v>16</v>
      </c>
      <c r="J31" s="65">
        <f>VLOOKUP($A31,'Return Data'!$B$7:$R$2843,13,0)</f>
        <v>52.479799999999997</v>
      </c>
      <c r="K31" s="66">
        <f t="shared" si="3"/>
        <v>19</v>
      </c>
      <c r="L31" s="65">
        <f>VLOOKUP($A31,'Return Data'!$B$7:$R$2843,17,0)</f>
        <v>26.1661</v>
      </c>
      <c r="M31" s="66">
        <f t="shared" si="4"/>
        <v>19</v>
      </c>
      <c r="N31" s="65">
        <f>VLOOKUP($A31,'Return Data'!$B$7:$R$2843,14,0)</f>
        <v>16.621099999999998</v>
      </c>
      <c r="O31" s="66">
        <f t="shared" si="8"/>
        <v>12</v>
      </c>
      <c r="P31" s="65">
        <f>VLOOKUP($A31,'Return Data'!$B$7:$R$2843,15,0)</f>
        <v>14.7803</v>
      </c>
      <c r="Q31" s="66">
        <f t="shared" si="9"/>
        <v>15</v>
      </c>
      <c r="R31" s="65">
        <f>VLOOKUP($A31,'Return Data'!$B$7:$R$2843,16,0)</f>
        <v>15.9718</v>
      </c>
      <c r="S31" s="67">
        <f t="shared" si="7"/>
        <v>12</v>
      </c>
    </row>
    <row r="32" spans="1:19" x14ac:dyDescent="0.3">
      <c r="A32" s="63" t="s">
        <v>992</v>
      </c>
      <c r="B32" s="64">
        <f>VLOOKUP($A32,'Return Data'!$B$7:$R$2843,3,0)</f>
        <v>44452</v>
      </c>
      <c r="C32" s="65">
        <f>VLOOKUP($A32,'Return Data'!$B$7:$R$2843,4,0)</f>
        <v>65.271600000000007</v>
      </c>
      <c r="D32" s="65">
        <f>VLOOKUP($A32,'Return Data'!$B$7:$R$2843,10,0)</f>
        <v>10.049899999999999</v>
      </c>
      <c r="E32" s="66">
        <f t="shared" si="0"/>
        <v>21</v>
      </c>
      <c r="F32" s="65">
        <f>VLOOKUP($A32,'Return Data'!$B$7:$R$2843,11,0)</f>
        <v>14.386799999999999</v>
      </c>
      <c r="G32" s="66">
        <f t="shared" si="1"/>
        <v>25</v>
      </c>
      <c r="H32" s="65">
        <f>VLOOKUP($A32,'Return Data'!$B$7:$R$2843,12,0)</f>
        <v>30.2943</v>
      </c>
      <c r="I32" s="66">
        <f t="shared" si="2"/>
        <v>18</v>
      </c>
      <c r="J32" s="65">
        <f>VLOOKUP($A32,'Return Data'!$B$7:$R$2843,13,0)</f>
        <v>57.048200000000001</v>
      </c>
      <c r="K32" s="66">
        <f t="shared" si="3"/>
        <v>8</v>
      </c>
      <c r="L32" s="65">
        <f>VLOOKUP($A32,'Return Data'!$B$7:$R$2843,17,0)</f>
        <v>26.532499999999999</v>
      </c>
      <c r="M32" s="66">
        <f t="shared" si="4"/>
        <v>14</v>
      </c>
      <c r="N32" s="65">
        <f>VLOOKUP($A32,'Return Data'!$B$7:$R$2843,14,0)</f>
        <v>17.074100000000001</v>
      </c>
      <c r="O32" s="66">
        <f t="shared" si="8"/>
        <v>9</v>
      </c>
      <c r="P32" s="65">
        <f>VLOOKUP($A32,'Return Data'!$B$7:$R$2843,15,0)</f>
        <v>14.591900000000001</v>
      </c>
      <c r="Q32" s="66">
        <f t="shared" si="9"/>
        <v>17</v>
      </c>
      <c r="R32" s="65">
        <f>VLOOKUP($A32,'Return Data'!$B$7:$R$2843,16,0)</f>
        <v>16.937799999999999</v>
      </c>
      <c r="S32" s="67">
        <f t="shared" si="7"/>
        <v>4</v>
      </c>
    </row>
    <row r="33" spans="1:19" x14ac:dyDescent="0.3">
      <c r="A33" s="63" t="s">
        <v>995</v>
      </c>
      <c r="B33" s="64">
        <f>VLOOKUP($A33,'Return Data'!$B$7:$R$2843,3,0)</f>
        <v>44452</v>
      </c>
      <c r="C33" s="65">
        <f>VLOOKUP($A33,'Return Data'!$B$7:$R$2843,4,0)</f>
        <v>363.19099999999997</v>
      </c>
      <c r="D33" s="65">
        <f>VLOOKUP($A33,'Return Data'!$B$7:$R$2843,10,0)</f>
        <v>11.0055</v>
      </c>
      <c r="E33" s="66">
        <f t="shared" si="0"/>
        <v>15</v>
      </c>
      <c r="F33" s="65">
        <f>VLOOKUP($A33,'Return Data'!$B$7:$R$2843,11,0)</f>
        <v>17.4056</v>
      </c>
      <c r="G33" s="66">
        <f t="shared" si="1"/>
        <v>17</v>
      </c>
      <c r="H33" s="65">
        <f>VLOOKUP($A33,'Return Data'!$B$7:$R$2843,12,0)</f>
        <v>37.258499999999998</v>
      </c>
      <c r="I33" s="66">
        <f t="shared" si="2"/>
        <v>1</v>
      </c>
      <c r="J33" s="65">
        <f>VLOOKUP($A33,'Return Data'!$B$7:$R$2843,13,0)</f>
        <v>58.510599999999997</v>
      </c>
      <c r="K33" s="66">
        <f t="shared" si="3"/>
        <v>6</v>
      </c>
      <c r="L33" s="65">
        <f>VLOOKUP($A33,'Return Data'!$B$7:$R$2843,17,0)</f>
        <v>25.348400000000002</v>
      </c>
      <c r="M33" s="66">
        <f t="shared" si="4"/>
        <v>22</v>
      </c>
      <c r="N33" s="65">
        <f>VLOOKUP($A33,'Return Data'!$B$7:$R$2843,14,0)</f>
        <v>16.110900000000001</v>
      </c>
      <c r="O33" s="66">
        <f t="shared" si="8"/>
        <v>16</v>
      </c>
      <c r="P33" s="65">
        <f>VLOOKUP($A33,'Return Data'!$B$7:$R$2843,15,0)</f>
        <v>14.4803</v>
      </c>
      <c r="Q33" s="66">
        <f t="shared" si="9"/>
        <v>18</v>
      </c>
      <c r="R33" s="65">
        <f>VLOOKUP($A33,'Return Data'!$B$7:$R$2843,16,0)</f>
        <v>14.8789</v>
      </c>
      <c r="S33" s="67">
        <f t="shared" si="7"/>
        <v>17</v>
      </c>
    </row>
    <row r="34" spans="1:19" x14ac:dyDescent="0.3">
      <c r="A34" s="63" t="s">
        <v>996</v>
      </c>
      <c r="B34" s="64">
        <f>VLOOKUP($A34,'Return Data'!$B$7:$R$2843,3,0)</f>
        <v>44452</v>
      </c>
      <c r="C34" s="65">
        <f>VLOOKUP($A34,'Return Data'!$B$7:$R$2843,4,0)</f>
        <v>108.63</v>
      </c>
      <c r="D34" s="65">
        <f>VLOOKUP($A34,'Return Data'!$B$7:$R$2843,10,0)</f>
        <v>7.9177</v>
      </c>
      <c r="E34" s="66">
        <f t="shared" si="0"/>
        <v>27</v>
      </c>
      <c r="F34" s="65">
        <f>VLOOKUP($A34,'Return Data'!$B$7:$R$2843,11,0)</f>
        <v>15.416499999999999</v>
      </c>
      <c r="G34" s="66">
        <f t="shared" si="1"/>
        <v>23</v>
      </c>
      <c r="H34" s="65">
        <f>VLOOKUP($A34,'Return Data'!$B$7:$R$2843,12,0)</f>
        <v>25.0489</v>
      </c>
      <c r="I34" s="66">
        <f t="shared" si="2"/>
        <v>27</v>
      </c>
      <c r="J34" s="65">
        <f>VLOOKUP($A34,'Return Data'!$B$7:$R$2843,13,0)</f>
        <v>44.071599999999997</v>
      </c>
      <c r="K34" s="66">
        <f t="shared" si="3"/>
        <v>27</v>
      </c>
      <c r="L34" s="65">
        <f>VLOOKUP($A34,'Return Data'!$B$7:$R$2843,17,0)</f>
        <v>20.5198</v>
      </c>
      <c r="M34" s="66">
        <f t="shared" si="4"/>
        <v>28</v>
      </c>
      <c r="N34" s="65">
        <f>VLOOKUP($A34,'Return Data'!$B$7:$R$2843,14,0)</f>
        <v>11.1745</v>
      </c>
      <c r="O34" s="66">
        <f t="shared" si="8"/>
        <v>28</v>
      </c>
      <c r="P34" s="65">
        <f>VLOOKUP($A34,'Return Data'!$B$7:$R$2843,15,0)</f>
        <v>10.040900000000001</v>
      </c>
      <c r="Q34" s="66">
        <f t="shared" si="9"/>
        <v>27</v>
      </c>
      <c r="R34" s="65">
        <f>VLOOKUP($A34,'Return Data'!$B$7:$R$2843,16,0)</f>
        <v>10.872</v>
      </c>
      <c r="S34" s="67">
        <f t="shared" si="7"/>
        <v>29</v>
      </c>
    </row>
    <row r="35" spans="1:19" x14ac:dyDescent="0.3">
      <c r="A35" s="63" t="s">
        <v>998</v>
      </c>
      <c r="B35" s="64">
        <f>VLOOKUP($A35,'Return Data'!$B$7:$R$2843,3,0)</f>
        <v>44452</v>
      </c>
      <c r="C35" s="65">
        <f>VLOOKUP($A35,'Return Data'!$B$7:$R$2843,4,0)</f>
        <v>16.97</v>
      </c>
      <c r="D35" s="65">
        <f>VLOOKUP($A35,'Return Data'!$B$7:$R$2843,10,0)</f>
        <v>11.278700000000001</v>
      </c>
      <c r="E35" s="66">
        <f t="shared" si="0"/>
        <v>12</v>
      </c>
      <c r="F35" s="65">
        <f>VLOOKUP($A35,'Return Data'!$B$7:$R$2843,11,0)</f>
        <v>17.847200000000001</v>
      </c>
      <c r="G35" s="66">
        <f t="shared" si="1"/>
        <v>10</v>
      </c>
      <c r="H35" s="65">
        <f>VLOOKUP($A35,'Return Data'!$B$7:$R$2843,12,0)</f>
        <v>31.0425</v>
      </c>
      <c r="I35" s="66">
        <f t="shared" si="2"/>
        <v>13</v>
      </c>
      <c r="J35" s="65">
        <f>VLOOKUP($A35,'Return Data'!$B$7:$R$2843,13,0)</f>
        <v>53.297199999999997</v>
      </c>
      <c r="K35" s="66">
        <f t="shared" si="3"/>
        <v>14</v>
      </c>
      <c r="L35" s="65">
        <f>VLOOKUP($A35,'Return Data'!$B$7:$R$2843,17,0)</f>
        <v>26.4877</v>
      </c>
      <c r="M35" s="66">
        <f t="shared" si="4"/>
        <v>16</v>
      </c>
      <c r="N35" s="65">
        <f>VLOOKUP($A35,'Return Data'!$B$7:$R$2843,14,0)</f>
        <v>16.011099999999999</v>
      </c>
      <c r="O35" s="66">
        <f t="shared" si="8"/>
        <v>17</v>
      </c>
      <c r="P35" s="65">
        <f>VLOOKUP($A35,'Return Data'!$B$7:$R$2843,15,0)</f>
        <v>0</v>
      </c>
      <c r="Q35" s="66">
        <f t="shared" si="9"/>
        <v>28</v>
      </c>
      <c r="R35" s="65">
        <f>VLOOKUP($A35,'Return Data'!$B$7:$R$2843,16,0)</f>
        <v>12.9428</v>
      </c>
      <c r="S35" s="67">
        <f t="shared" si="7"/>
        <v>27</v>
      </c>
    </row>
    <row r="36" spans="1:19" x14ac:dyDescent="0.3">
      <c r="A36" s="63" t="s">
        <v>1915</v>
      </c>
      <c r="B36" s="64">
        <f>VLOOKUP($A36,'Return Data'!$B$7:$R$2843,3,0)</f>
        <v>44452</v>
      </c>
      <c r="C36" s="65">
        <f>VLOOKUP($A36,'Return Data'!$B$7:$R$2843,4,0)</f>
        <v>206.57329999999999</v>
      </c>
      <c r="D36" s="65">
        <f>VLOOKUP($A36,'Return Data'!$B$7:$R$2843,10,0)</f>
        <v>12.0762</v>
      </c>
      <c r="E36" s="66">
        <f t="shared" si="0"/>
        <v>5</v>
      </c>
      <c r="F36" s="65">
        <f>VLOOKUP($A36,'Return Data'!$B$7:$R$2843,11,0)</f>
        <v>19.596299999999999</v>
      </c>
      <c r="G36" s="66">
        <f t="shared" si="1"/>
        <v>3</v>
      </c>
      <c r="H36" s="65">
        <f>VLOOKUP($A36,'Return Data'!$B$7:$R$2843,12,0)</f>
        <v>33.134300000000003</v>
      </c>
      <c r="I36" s="66">
        <f t="shared" si="2"/>
        <v>8</v>
      </c>
      <c r="J36" s="65">
        <f>VLOOKUP($A36,'Return Data'!$B$7:$R$2843,13,0)</f>
        <v>58.526800000000001</v>
      </c>
      <c r="K36" s="66">
        <f t="shared" si="3"/>
        <v>5</v>
      </c>
      <c r="L36" s="65">
        <f>VLOOKUP($A36,'Return Data'!$B$7:$R$2843,17,0)</f>
        <v>29.6096</v>
      </c>
      <c r="M36" s="66">
        <f t="shared" si="4"/>
        <v>4</v>
      </c>
      <c r="N36" s="65">
        <f>VLOOKUP($A36,'Return Data'!$B$7:$R$2843,14,0)</f>
        <v>17.898199999999999</v>
      </c>
      <c r="O36" s="66">
        <f t="shared" si="8"/>
        <v>7</v>
      </c>
      <c r="P36" s="65">
        <f>VLOOKUP($A36,'Return Data'!$B$7:$R$2843,15,0)</f>
        <v>16.188400000000001</v>
      </c>
      <c r="Q36" s="66">
        <f t="shared" si="9"/>
        <v>6</v>
      </c>
      <c r="R36" s="65">
        <f>VLOOKUP($A36,'Return Data'!$B$7:$R$2843,16,0)</f>
        <v>15.7187</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10.578455172413795</v>
      </c>
      <c r="E38" s="74"/>
      <c r="F38" s="75">
        <f>AVERAGE(F8:F36)</f>
        <v>17.014217241379306</v>
      </c>
      <c r="G38" s="74"/>
      <c r="H38" s="75">
        <f>AVERAGE(H8:H36)</f>
        <v>30.705700000000007</v>
      </c>
      <c r="I38" s="74"/>
      <c r="J38" s="75">
        <f>AVERAGE(J8:J36)</f>
        <v>53.360668965517249</v>
      </c>
      <c r="K38" s="74"/>
      <c r="L38" s="75">
        <f>AVERAGE(L8:L36)</f>
        <v>26.331058620689657</v>
      </c>
      <c r="M38" s="74"/>
      <c r="N38" s="75">
        <f>AVERAGE(N8:N36)</f>
        <v>16.355646428571429</v>
      </c>
      <c r="O38" s="74"/>
      <c r="P38" s="75">
        <f>AVERAGE(P8:P36)</f>
        <v>14.414985714285718</v>
      </c>
      <c r="Q38" s="74"/>
      <c r="R38" s="75">
        <f>AVERAGE(R8:R36)</f>
        <v>15.361151724137928</v>
      </c>
      <c r="S38" s="76"/>
    </row>
    <row r="39" spans="1:19" x14ac:dyDescent="0.3">
      <c r="A39" s="73" t="s">
        <v>28</v>
      </c>
      <c r="B39" s="74"/>
      <c r="C39" s="74"/>
      <c r="D39" s="75">
        <f>MIN(D8:D36)</f>
        <v>5.7602000000000002</v>
      </c>
      <c r="E39" s="74"/>
      <c r="F39" s="75">
        <f>MIN(F8:F36)</f>
        <v>12.463699999999999</v>
      </c>
      <c r="G39" s="74"/>
      <c r="H39" s="75">
        <f>MIN(H8:H36)</f>
        <v>20.221</v>
      </c>
      <c r="I39" s="74"/>
      <c r="J39" s="75">
        <f>MIN(J8:J36)</f>
        <v>38.171700000000001</v>
      </c>
      <c r="K39" s="74"/>
      <c r="L39" s="75">
        <f>MIN(L8:L36)</f>
        <v>19.811199999999999</v>
      </c>
      <c r="M39" s="74"/>
      <c r="N39" s="75">
        <f>MIN(N8:N36)</f>
        <v>11.1745</v>
      </c>
      <c r="O39" s="74"/>
      <c r="P39" s="75">
        <f>MIN(P8:P36)</f>
        <v>0</v>
      </c>
      <c r="Q39" s="74"/>
      <c r="R39" s="75">
        <f>MIN(R8:R36)</f>
        <v>10.872</v>
      </c>
      <c r="S39" s="76"/>
    </row>
    <row r="40" spans="1:19" ht="15" thickBot="1" x14ac:dyDescent="0.35">
      <c r="A40" s="77" t="s">
        <v>29</v>
      </c>
      <c r="B40" s="78"/>
      <c r="C40" s="78"/>
      <c r="D40" s="79">
        <f>MAX(D8:D36)</f>
        <v>13.2363</v>
      </c>
      <c r="E40" s="78"/>
      <c r="F40" s="79">
        <f>MAX(F8:F36)</f>
        <v>21.379799999999999</v>
      </c>
      <c r="G40" s="78"/>
      <c r="H40" s="79">
        <f>MAX(H8:H36)</f>
        <v>37.258499999999998</v>
      </c>
      <c r="I40" s="78"/>
      <c r="J40" s="79">
        <f>MAX(J8:J36)</f>
        <v>64.833399999999997</v>
      </c>
      <c r="K40" s="78"/>
      <c r="L40" s="79">
        <f>MAX(L8:L36)</f>
        <v>33.26</v>
      </c>
      <c r="M40" s="78"/>
      <c r="N40" s="79">
        <f>MAX(N8:N36)</f>
        <v>21.651599999999998</v>
      </c>
      <c r="O40" s="78"/>
      <c r="P40" s="79">
        <f>MAX(P8:P36)</f>
        <v>19.317299999999999</v>
      </c>
      <c r="Q40" s="78"/>
      <c r="R40" s="79">
        <f>MAX(R8:R36)</f>
        <v>21.423500000000001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44452</v>
      </c>
      <c r="C8" s="65">
        <f>VLOOKUP($A8,'Return Data'!$B$7:$R$2843,4,0)</f>
        <v>68.577699999999993</v>
      </c>
      <c r="D8" s="65">
        <f>VLOOKUP($A8,'Return Data'!$B$7:$R$2843,9,0)</f>
        <v>13.9185</v>
      </c>
      <c r="E8" s="66">
        <f t="shared" ref="E8:E31" si="0">RANK(D8,D$8:D$31,0)</f>
        <v>11</v>
      </c>
      <c r="F8" s="65">
        <f>VLOOKUP($A8,'Return Data'!$B$7:$R$2843,10,0)</f>
        <v>5.9478</v>
      </c>
      <c r="G8" s="66">
        <f t="shared" ref="G8:G31" si="1">RANK(F8,F$8:F$31,0)</f>
        <v>4</v>
      </c>
      <c r="H8" s="65">
        <f>VLOOKUP($A8,'Return Data'!$B$7:$R$2843,11,0)</f>
        <v>10.981299999999999</v>
      </c>
      <c r="I8" s="66">
        <f t="shared" ref="I8:I31" si="2">RANK(H8,H$8:H$31,0)</f>
        <v>2</v>
      </c>
      <c r="J8" s="65">
        <f>VLOOKUP($A8,'Return Data'!$B$7:$R$2843,12,0)</f>
        <v>5.0095000000000001</v>
      </c>
      <c r="K8" s="66">
        <f t="shared" ref="K8:K31" si="3">RANK(J8,J$8:J$31,0)</f>
        <v>3</v>
      </c>
      <c r="L8" s="65">
        <f>VLOOKUP($A8,'Return Data'!$B$7:$R$2843,13,0)</f>
        <v>6.4691999999999998</v>
      </c>
      <c r="M8" s="66">
        <f t="shared" ref="M8:M31" si="4">RANK(L8,L$8:L$31,0)</f>
        <v>4</v>
      </c>
      <c r="N8" s="65">
        <f>VLOOKUP($A8,'Return Data'!$B$7:$R$2843,17,0)</f>
        <v>8.6173000000000002</v>
      </c>
      <c r="O8" s="66">
        <f t="shared" ref="O8:O31" si="5">RANK(N8,N$8:N$31,0)</f>
        <v>8</v>
      </c>
      <c r="P8" s="65">
        <f>VLOOKUP($A8,'Return Data'!$B$7:$R$2843,14,0)</f>
        <v>11.229100000000001</v>
      </c>
      <c r="Q8" s="66">
        <f t="shared" ref="Q8:Q31" si="6">RANK(P8,P$8:P$31,0)</f>
        <v>9</v>
      </c>
      <c r="R8" s="65">
        <f>VLOOKUP($A8,'Return Data'!$B$7:$R$2843,16,0)</f>
        <v>9.8938000000000006</v>
      </c>
      <c r="S8" s="67">
        <f t="shared" ref="S8:S31" si="7">RANK(R8,R$8:R$31,0)</f>
        <v>8</v>
      </c>
    </row>
    <row r="9" spans="1:19" x14ac:dyDescent="0.3">
      <c r="A9" s="82" t="s">
        <v>1345</v>
      </c>
      <c r="B9" s="64">
        <f>VLOOKUP($A9,'Return Data'!$B$7:$R$2843,3,0)</f>
        <v>44452</v>
      </c>
      <c r="C9" s="65">
        <f>VLOOKUP($A9,'Return Data'!$B$7:$R$2843,4,0)</f>
        <v>21.215399999999999</v>
      </c>
      <c r="D9" s="65">
        <f>VLOOKUP($A9,'Return Data'!$B$7:$R$2843,9,0)</f>
        <v>14.3186</v>
      </c>
      <c r="E9" s="66">
        <f t="shared" si="0"/>
        <v>9</v>
      </c>
      <c r="F9" s="65">
        <f>VLOOKUP($A9,'Return Data'!$B$7:$R$2843,10,0)</f>
        <v>4.9002999999999997</v>
      </c>
      <c r="G9" s="66">
        <f t="shared" si="1"/>
        <v>12</v>
      </c>
      <c r="H9" s="65">
        <f>VLOOKUP($A9,'Return Data'!$B$7:$R$2843,11,0)</f>
        <v>6.7140000000000004</v>
      </c>
      <c r="I9" s="66">
        <f t="shared" si="2"/>
        <v>21</v>
      </c>
      <c r="J9" s="65">
        <f>VLOOKUP($A9,'Return Data'!$B$7:$R$2843,12,0)</f>
        <v>3.8833000000000002</v>
      </c>
      <c r="K9" s="66">
        <f t="shared" si="3"/>
        <v>9</v>
      </c>
      <c r="L9" s="65">
        <f>VLOOKUP($A9,'Return Data'!$B$7:$R$2843,13,0)</f>
        <v>5.9631999999999996</v>
      </c>
      <c r="M9" s="66">
        <f t="shared" si="4"/>
        <v>7</v>
      </c>
      <c r="N9" s="65">
        <f>VLOOKUP($A9,'Return Data'!$B$7:$R$2843,17,0)</f>
        <v>8.6582000000000008</v>
      </c>
      <c r="O9" s="66">
        <f t="shared" si="5"/>
        <v>7</v>
      </c>
      <c r="P9" s="65">
        <f>VLOOKUP($A9,'Return Data'!$B$7:$R$2843,14,0)</f>
        <v>11.092000000000001</v>
      </c>
      <c r="Q9" s="66">
        <f t="shared" si="6"/>
        <v>11</v>
      </c>
      <c r="R9" s="65">
        <f>VLOOKUP($A9,'Return Data'!$B$7:$R$2843,16,0)</f>
        <v>8.1978000000000009</v>
      </c>
      <c r="S9" s="67">
        <f t="shared" si="7"/>
        <v>21</v>
      </c>
    </row>
    <row r="10" spans="1:19" x14ac:dyDescent="0.3">
      <c r="A10" s="82" t="s">
        <v>1348</v>
      </c>
      <c r="B10" s="64">
        <f>VLOOKUP($A10,'Return Data'!$B$7:$R$2843,3,0)</f>
        <v>44452</v>
      </c>
      <c r="C10" s="65">
        <f>VLOOKUP($A10,'Return Data'!$B$7:$R$2843,4,0)</f>
        <v>36.668999999999997</v>
      </c>
      <c r="D10" s="65">
        <f>VLOOKUP($A10,'Return Data'!$B$7:$R$2843,9,0)</f>
        <v>12.6212</v>
      </c>
      <c r="E10" s="66">
        <f t="shared" si="0"/>
        <v>15</v>
      </c>
      <c r="F10" s="65">
        <f>VLOOKUP($A10,'Return Data'!$B$7:$R$2843,10,0)</f>
        <v>5.0720000000000001</v>
      </c>
      <c r="G10" s="66">
        <f t="shared" si="1"/>
        <v>8</v>
      </c>
      <c r="H10" s="65">
        <f>VLOOKUP($A10,'Return Data'!$B$7:$R$2843,11,0)</f>
        <v>9.1852999999999998</v>
      </c>
      <c r="I10" s="66">
        <f t="shared" si="2"/>
        <v>10</v>
      </c>
      <c r="J10" s="65">
        <f>VLOOKUP($A10,'Return Data'!$B$7:$R$2843,12,0)</f>
        <v>3.3336000000000001</v>
      </c>
      <c r="K10" s="66">
        <f t="shared" si="3"/>
        <v>12</v>
      </c>
      <c r="L10" s="65">
        <f>VLOOKUP($A10,'Return Data'!$B$7:$R$2843,13,0)</f>
        <v>5.1241000000000003</v>
      </c>
      <c r="M10" s="66">
        <f t="shared" si="4"/>
        <v>15</v>
      </c>
      <c r="N10" s="65">
        <f>VLOOKUP($A10,'Return Data'!$B$7:$R$2843,17,0)</f>
        <v>6.9432999999999998</v>
      </c>
      <c r="O10" s="66">
        <f t="shared" si="5"/>
        <v>18</v>
      </c>
      <c r="P10" s="65">
        <f>VLOOKUP($A10,'Return Data'!$B$7:$R$2843,14,0)</f>
        <v>9.8573000000000004</v>
      </c>
      <c r="Q10" s="66">
        <f t="shared" si="6"/>
        <v>15</v>
      </c>
      <c r="R10" s="65">
        <f>VLOOKUP($A10,'Return Data'!$B$7:$R$2843,16,0)</f>
        <v>8.5117999999999991</v>
      </c>
      <c r="S10" s="67">
        <f t="shared" si="7"/>
        <v>17</v>
      </c>
    </row>
    <row r="11" spans="1:19" x14ac:dyDescent="0.3">
      <c r="A11" s="82" t="s">
        <v>2027</v>
      </c>
      <c r="B11" s="64">
        <f>VLOOKUP($A11,'Return Data'!$B$7:$R$2843,3,0)</f>
        <v>44452</v>
      </c>
      <c r="C11" s="65">
        <f>VLOOKUP($A11,'Return Data'!$B$7:$R$2843,4,0)</f>
        <v>64.040899999999993</v>
      </c>
      <c r="D11" s="65">
        <f>VLOOKUP($A11,'Return Data'!$B$7:$R$2843,9,0)</f>
        <v>8.4215</v>
      </c>
      <c r="E11" s="66">
        <f t="shared" si="0"/>
        <v>23</v>
      </c>
      <c r="F11" s="65">
        <f>VLOOKUP($A11,'Return Data'!$B$7:$R$2843,10,0)</f>
        <v>3.5019</v>
      </c>
      <c r="G11" s="66">
        <f t="shared" si="1"/>
        <v>20</v>
      </c>
      <c r="H11" s="65">
        <f>VLOOKUP($A11,'Return Data'!$B$7:$R$2843,11,0)</f>
        <v>5.8693999999999997</v>
      </c>
      <c r="I11" s="66">
        <f t="shared" si="2"/>
        <v>23</v>
      </c>
      <c r="J11" s="65">
        <f>VLOOKUP($A11,'Return Data'!$B$7:$R$2843,12,0)</f>
        <v>2.8037000000000001</v>
      </c>
      <c r="K11" s="66">
        <f t="shared" si="3"/>
        <v>20</v>
      </c>
      <c r="L11" s="65">
        <f>VLOOKUP($A11,'Return Data'!$B$7:$R$2843,13,0)</f>
        <v>4.59</v>
      </c>
      <c r="M11" s="66">
        <f t="shared" si="4"/>
        <v>19</v>
      </c>
      <c r="N11" s="65">
        <f>VLOOKUP($A11,'Return Data'!$B$7:$R$2843,17,0)</f>
        <v>6.6879999999999997</v>
      </c>
      <c r="O11" s="66">
        <f t="shared" si="5"/>
        <v>20</v>
      </c>
      <c r="P11" s="65">
        <f>VLOOKUP($A11,'Return Data'!$B$7:$R$2843,14,0)</f>
        <v>9.2027999999999999</v>
      </c>
      <c r="Q11" s="66">
        <f t="shared" si="6"/>
        <v>20</v>
      </c>
      <c r="R11" s="65">
        <f>VLOOKUP($A11,'Return Data'!$B$7:$R$2843,16,0)</f>
        <v>8.9136000000000006</v>
      </c>
      <c r="S11" s="67">
        <f t="shared" si="7"/>
        <v>14</v>
      </c>
    </row>
    <row r="12" spans="1:19" x14ac:dyDescent="0.3">
      <c r="A12" s="82" t="s">
        <v>1349</v>
      </c>
      <c r="B12" s="64">
        <f>VLOOKUP($A12,'Return Data'!$B$7:$R$2843,3,0)</f>
        <v>44452</v>
      </c>
      <c r="C12" s="65">
        <f>VLOOKUP($A12,'Return Data'!$B$7:$R$2843,4,0)</f>
        <v>78.923299999999998</v>
      </c>
      <c r="D12" s="65">
        <f>VLOOKUP($A12,'Return Data'!$B$7:$R$2843,9,0)</f>
        <v>13.9541</v>
      </c>
      <c r="E12" s="66">
        <f t="shared" si="0"/>
        <v>10</v>
      </c>
      <c r="F12" s="65">
        <f>VLOOKUP($A12,'Return Data'!$B$7:$R$2843,10,0)</f>
        <v>5.0330000000000004</v>
      </c>
      <c r="G12" s="66">
        <f t="shared" si="1"/>
        <v>10</v>
      </c>
      <c r="H12" s="65">
        <f>VLOOKUP($A12,'Return Data'!$B$7:$R$2843,11,0)</f>
        <v>9.0017999999999994</v>
      </c>
      <c r="I12" s="66">
        <f t="shared" si="2"/>
        <v>11</v>
      </c>
      <c r="J12" s="65">
        <f>VLOOKUP($A12,'Return Data'!$B$7:$R$2843,12,0)</f>
        <v>4.1060999999999996</v>
      </c>
      <c r="K12" s="66">
        <f t="shared" si="3"/>
        <v>7</v>
      </c>
      <c r="L12" s="65">
        <f>VLOOKUP($A12,'Return Data'!$B$7:$R$2843,13,0)</f>
        <v>6.1566999999999998</v>
      </c>
      <c r="M12" s="66">
        <f t="shared" si="4"/>
        <v>5</v>
      </c>
      <c r="N12" s="65">
        <f>VLOOKUP($A12,'Return Data'!$B$7:$R$2843,17,0)</f>
        <v>9.0503</v>
      </c>
      <c r="O12" s="66">
        <f t="shared" si="5"/>
        <v>4</v>
      </c>
      <c r="P12" s="65">
        <f>VLOOKUP($A12,'Return Data'!$B$7:$R$2843,14,0)</f>
        <v>11.7613</v>
      </c>
      <c r="Q12" s="66">
        <f t="shared" si="6"/>
        <v>5</v>
      </c>
      <c r="R12" s="65">
        <f>VLOOKUP($A12,'Return Data'!$B$7:$R$2843,16,0)</f>
        <v>8.9619999999999997</v>
      </c>
      <c r="S12" s="67">
        <f t="shared" si="7"/>
        <v>13</v>
      </c>
    </row>
    <row r="13" spans="1:19" x14ac:dyDescent="0.3">
      <c r="A13" s="82" t="s">
        <v>1351</v>
      </c>
      <c r="B13" s="64">
        <f>VLOOKUP($A13,'Return Data'!$B$7:$R$2843,3,0)</f>
        <v>44452</v>
      </c>
      <c r="C13" s="65">
        <f>VLOOKUP($A13,'Return Data'!$B$7:$R$2843,4,0)</f>
        <v>20.459900000000001</v>
      </c>
      <c r="D13" s="65">
        <f>VLOOKUP($A13,'Return Data'!$B$7:$R$2843,9,0)</f>
        <v>24.005099999999999</v>
      </c>
      <c r="E13" s="66">
        <f t="shared" si="0"/>
        <v>1</v>
      </c>
      <c r="F13" s="65">
        <f>VLOOKUP($A13,'Return Data'!$B$7:$R$2843,10,0)</f>
        <v>6.4733999999999998</v>
      </c>
      <c r="G13" s="66">
        <f t="shared" si="1"/>
        <v>3</v>
      </c>
      <c r="H13" s="65">
        <f>VLOOKUP($A13,'Return Data'!$B$7:$R$2843,11,0)</f>
        <v>12.3461</v>
      </c>
      <c r="I13" s="66">
        <f t="shared" si="2"/>
        <v>1</v>
      </c>
      <c r="J13" s="65">
        <f>VLOOKUP($A13,'Return Data'!$B$7:$R$2843,12,0)</f>
        <v>6.0538999999999996</v>
      </c>
      <c r="K13" s="66">
        <f t="shared" si="3"/>
        <v>1</v>
      </c>
      <c r="L13" s="65">
        <f>VLOOKUP($A13,'Return Data'!$B$7:$R$2843,13,0)</f>
        <v>8.3505000000000003</v>
      </c>
      <c r="M13" s="66">
        <f t="shared" si="4"/>
        <v>1</v>
      </c>
      <c r="N13" s="65">
        <f>VLOOKUP($A13,'Return Data'!$B$7:$R$2843,17,0)</f>
        <v>9.3203999999999994</v>
      </c>
      <c r="O13" s="66">
        <f t="shared" si="5"/>
        <v>2</v>
      </c>
      <c r="P13" s="65">
        <f>VLOOKUP($A13,'Return Data'!$B$7:$R$2843,14,0)</f>
        <v>11.7865</v>
      </c>
      <c r="Q13" s="66">
        <f t="shared" si="6"/>
        <v>4</v>
      </c>
      <c r="R13" s="65">
        <f>VLOOKUP($A13,'Return Data'!$B$7:$R$2843,16,0)</f>
        <v>9.8961000000000006</v>
      </c>
      <c r="S13" s="67">
        <f t="shared" si="7"/>
        <v>7</v>
      </c>
    </row>
    <row r="14" spans="1:19" x14ac:dyDescent="0.3">
      <c r="A14" s="82" t="s">
        <v>1354</v>
      </c>
      <c r="B14" s="64">
        <f>VLOOKUP($A14,'Return Data'!$B$7:$R$2843,3,0)</f>
        <v>44452</v>
      </c>
      <c r="C14" s="65">
        <f>VLOOKUP($A14,'Return Data'!$B$7:$R$2843,4,0)</f>
        <v>52.0227</v>
      </c>
      <c r="D14" s="65">
        <f>VLOOKUP($A14,'Return Data'!$B$7:$R$2843,9,0)</f>
        <v>13.2125</v>
      </c>
      <c r="E14" s="66">
        <f t="shared" si="0"/>
        <v>12</v>
      </c>
      <c r="F14" s="65">
        <f>VLOOKUP($A14,'Return Data'!$B$7:$R$2843,10,0)</f>
        <v>4.7225000000000001</v>
      </c>
      <c r="G14" s="66">
        <f t="shared" si="1"/>
        <v>16</v>
      </c>
      <c r="H14" s="65">
        <f>VLOOKUP($A14,'Return Data'!$B$7:$R$2843,11,0)</f>
        <v>8.4352999999999998</v>
      </c>
      <c r="I14" s="66">
        <f t="shared" si="2"/>
        <v>14</v>
      </c>
      <c r="J14" s="65">
        <f>VLOOKUP($A14,'Return Data'!$B$7:$R$2843,12,0)</f>
        <v>3.1972</v>
      </c>
      <c r="K14" s="66">
        <f t="shared" si="3"/>
        <v>17</v>
      </c>
      <c r="L14" s="65">
        <f>VLOOKUP($A14,'Return Data'!$B$7:$R$2843,13,0)</f>
        <v>4.0060000000000002</v>
      </c>
      <c r="M14" s="66">
        <f t="shared" si="4"/>
        <v>21</v>
      </c>
      <c r="N14" s="65">
        <f>VLOOKUP($A14,'Return Data'!$B$7:$R$2843,17,0)</f>
        <v>5.7854000000000001</v>
      </c>
      <c r="O14" s="66">
        <f t="shared" si="5"/>
        <v>23</v>
      </c>
      <c r="P14" s="65">
        <f>VLOOKUP($A14,'Return Data'!$B$7:$R$2843,14,0)</f>
        <v>9.1515000000000004</v>
      </c>
      <c r="Q14" s="66">
        <f t="shared" si="6"/>
        <v>21</v>
      </c>
      <c r="R14" s="65">
        <f>VLOOKUP($A14,'Return Data'!$B$7:$R$2843,16,0)</f>
        <v>7.9066000000000001</v>
      </c>
      <c r="S14" s="67">
        <f t="shared" si="7"/>
        <v>23</v>
      </c>
    </row>
    <row r="15" spans="1:19" x14ac:dyDescent="0.3">
      <c r="A15" s="82" t="s">
        <v>1356</v>
      </c>
      <c r="B15" s="64">
        <f>VLOOKUP($A15,'Return Data'!$B$7:$R$2843,3,0)</f>
        <v>44452</v>
      </c>
      <c r="C15" s="65">
        <f>VLOOKUP($A15,'Return Data'!$B$7:$R$2843,4,0)</f>
        <v>46.163400000000003</v>
      </c>
      <c r="D15" s="65">
        <f>VLOOKUP($A15,'Return Data'!$B$7:$R$2843,9,0)</f>
        <v>12.884600000000001</v>
      </c>
      <c r="E15" s="66">
        <f t="shared" si="0"/>
        <v>14</v>
      </c>
      <c r="F15" s="65">
        <f>VLOOKUP($A15,'Return Data'!$B$7:$R$2843,10,0)</f>
        <v>5.0053999999999998</v>
      </c>
      <c r="G15" s="66">
        <f t="shared" si="1"/>
        <v>11</v>
      </c>
      <c r="H15" s="65">
        <f>VLOOKUP($A15,'Return Data'!$B$7:$R$2843,11,0)</f>
        <v>8.3092000000000006</v>
      </c>
      <c r="I15" s="66">
        <f t="shared" si="2"/>
        <v>15</v>
      </c>
      <c r="J15" s="65">
        <f>VLOOKUP($A15,'Return Data'!$B$7:$R$2843,12,0)</f>
        <v>3.2292999999999998</v>
      </c>
      <c r="K15" s="66">
        <f t="shared" si="3"/>
        <v>16</v>
      </c>
      <c r="L15" s="65">
        <f>VLOOKUP($A15,'Return Data'!$B$7:$R$2843,13,0)</f>
        <v>5.2039999999999997</v>
      </c>
      <c r="M15" s="66">
        <f t="shared" si="4"/>
        <v>13</v>
      </c>
      <c r="N15" s="65">
        <f>VLOOKUP($A15,'Return Data'!$B$7:$R$2843,17,0)</f>
        <v>7.2015000000000002</v>
      </c>
      <c r="O15" s="66">
        <f t="shared" si="5"/>
        <v>15</v>
      </c>
      <c r="P15" s="65">
        <f>VLOOKUP($A15,'Return Data'!$B$7:$R$2843,14,0)</f>
        <v>8.8828999999999994</v>
      </c>
      <c r="Q15" s="66">
        <f t="shared" si="6"/>
        <v>23</v>
      </c>
      <c r="R15" s="65">
        <f>VLOOKUP($A15,'Return Data'!$B$7:$R$2843,16,0)</f>
        <v>8.4174000000000007</v>
      </c>
      <c r="S15" s="67">
        <f t="shared" si="7"/>
        <v>18</v>
      </c>
    </row>
    <row r="16" spans="1:19" x14ac:dyDescent="0.3">
      <c r="A16" s="82" t="s">
        <v>1358</v>
      </c>
      <c r="B16" s="64">
        <f>VLOOKUP($A16,'Return Data'!$B$7:$R$2843,3,0)</f>
        <v>44452</v>
      </c>
      <c r="C16" s="65">
        <f>VLOOKUP($A16,'Return Data'!$B$7:$R$2843,4,0)</f>
        <v>84.855699999999999</v>
      </c>
      <c r="D16" s="65">
        <f>VLOOKUP($A16,'Return Data'!$B$7:$R$2843,9,0)</f>
        <v>23.158200000000001</v>
      </c>
      <c r="E16" s="66">
        <f t="shared" si="0"/>
        <v>2</v>
      </c>
      <c r="F16" s="65">
        <f>VLOOKUP($A16,'Return Data'!$B$7:$R$2843,10,0)</f>
        <v>7.5107999999999997</v>
      </c>
      <c r="G16" s="66">
        <f t="shared" si="1"/>
        <v>1</v>
      </c>
      <c r="H16" s="65">
        <f>VLOOKUP($A16,'Return Data'!$B$7:$R$2843,11,0)</f>
        <v>10.426600000000001</v>
      </c>
      <c r="I16" s="66">
        <f t="shared" si="2"/>
        <v>4</v>
      </c>
      <c r="J16" s="65">
        <f>VLOOKUP($A16,'Return Data'!$B$7:$R$2843,12,0)</f>
        <v>5.4383999999999997</v>
      </c>
      <c r="K16" s="66">
        <f t="shared" si="3"/>
        <v>2</v>
      </c>
      <c r="L16" s="65">
        <f>VLOOKUP($A16,'Return Data'!$B$7:$R$2843,13,0)</f>
        <v>6.7210999999999999</v>
      </c>
      <c r="M16" s="66">
        <f t="shared" si="4"/>
        <v>2</v>
      </c>
      <c r="N16" s="65">
        <f>VLOOKUP($A16,'Return Data'!$B$7:$R$2843,17,0)</f>
        <v>9.4125999999999994</v>
      </c>
      <c r="O16" s="66">
        <f t="shared" si="5"/>
        <v>1</v>
      </c>
      <c r="P16" s="65">
        <f>VLOOKUP($A16,'Return Data'!$B$7:$R$2843,14,0)</f>
        <v>10.472899999999999</v>
      </c>
      <c r="Q16" s="66">
        <f t="shared" si="6"/>
        <v>13</v>
      </c>
      <c r="R16" s="65">
        <f>VLOOKUP($A16,'Return Data'!$B$7:$R$2843,16,0)</f>
        <v>9.3490000000000002</v>
      </c>
      <c r="S16" s="67">
        <f t="shared" si="7"/>
        <v>10</v>
      </c>
    </row>
    <row r="17" spans="1:19" x14ac:dyDescent="0.3">
      <c r="A17" s="82" t="s">
        <v>1360</v>
      </c>
      <c r="B17" s="64">
        <f>VLOOKUP($A17,'Return Data'!$B$7:$R$2843,3,0)</f>
        <v>44452</v>
      </c>
      <c r="C17" s="65">
        <f>VLOOKUP($A17,'Return Data'!$B$7:$R$2843,4,0)</f>
        <v>18.5184</v>
      </c>
      <c r="D17" s="65">
        <f>VLOOKUP($A17,'Return Data'!$B$7:$R$2843,9,0)</f>
        <v>9.2919999999999998</v>
      </c>
      <c r="E17" s="66">
        <f t="shared" si="0"/>
        <v>21</v>
      </c>
      <c r="F17" s="65">
        <f>VLOOKUP($A17,'Return Data'!$B$7:$R$2843,10,0)</f>
        <v>2.7387999999999999</v>
      </c>
      <c r="G17" s="66">
        <f t="shared" si="1"/>
        <v>22</v>
      </c>
      <c r="H17" s="65">
        <f>VLOOKUP($A17,'Return Data'!$B$7:$R$2843,11,0)</f>
        <v>7.9051999999999998</v>
      </c>
      <c r="I17" s="66">
        <f t="shared" si="2"/>
        <v>16</v>
      </c>
      <c r="J17" s="65">
        <f>VLOOKUP($A17,'Return Data'!$B$7:$R$2843,12,0)</f>
        <v>3.7368999999999999</v>
      </c>
      <c r="K17" s="66">
        <f t="shared" si="3"/>
        <v>10</v>
      </c>
      <c r="L17" s="65">
        <f>VLOOKUP($A17,'Return Data'!$B$7:$R$2843,13,0)</f>
        <v>4.6344000000000003</v>
      </c>
      <c r="M17" s="66">
        <f t="shared" si="4"/>
        <v>18</v>
      </c>
      <c r="N17" s="65">
        <f>VLOOKUP($A17,'Return Data'!$B$7:$R$2843,17,0)</f>
        <v>6.218</v>
      </c>
      <c r="O17" s="66">
        <f t="shared" si="5"/>
        <v>22</v>
      </c>
      <c r="P17" s="65">
        <f>VLOOKUP($A17,'Return Data'!$B$7:$R$2843,14,0)</f>
        <v>8.8280999999999992</v>
      </c>
      <c r="Q17" s="66">
        <f t="shared" si="6"/>
        <v>24</v>
      </c>
      <c r="R17" s="65">
        <f>VLOOKUP($A17,'Return Data'!$B$7:$R$2843,16,0)</f>
        <v>7.2613000000000003</v>
      </c>
      <c r="S17" s="67">
        <f t="shared" si="7"/>
        <v>24</v>
      </c>
    </row>
    <row r="18" spans="1:19" x14ac:dyDescent="0.3">
      <c r="A18" s="82" t="s">
        <v>1361</v>
      </c>
      <c r="B18" s="64">
        <f>VLOOKUP($A18,'Return Data'!$B$7:$R$2843,3,0)</f>
        <v>44452</v>
      </c>
      <c r="C18" s="65">
        <f>VLOOKUP($A18,'Return Data'!$B$7:$R$2843,4,0)</f>
        <v>29.917200000000001</v>
      </c>
      <c r="D18" s="65">
        <f>VLOOKUP($A18,'Return Data'!$B$7:$R$2843,9,0)</f>
        <v>10.2662</v>
      </c>
      <c r="E18" s="66">
        <f t="shared" si="0"/>
        <v>19</v>
      </c>
      <c r="F18" s="65">
        <f>VLOOKUP($A18,'Return Data'!$B$7:$R$2843,10,0)</f>
        <v>4.7054</v>
      </c>
      <c r="G18" s="66">
        <f t="shared" si="1"/>
        <v>17</v>
      </c>
      <c r="H18" s="65">
        <f>VLOOKUP($A18,'Return Data'!$B$7:$R$2843,11,0)</f>
        <v>9.3033999999999999</v>
      </c>
      <c r="I18" s="66">
        <f t="shared" si="2"/>
        <v>8</v>
      </c>
      <c r="J18" s="65">
        <f>VLOOKUP($A18,'Return Data'!$B$7:$R$2843,12,0)</f>
        <v>3.2301000000000002</v>
      </c>
      <c r="K18" s="66">
        <f t="shared" si="3"/>
        <v>15</v>
      </c>
      <c r="L18" s="65">
        <f>VLOOKUP($A18,'Return Data'!$B$7:$R$2843,13,0)</f>
        <v>5.9015000000000004</v>
      </c>
      <c r="M18" s="66">
        <f t="shared" si="4"/>
        <v>8</v>
      </c>
      <c r="N18" s="65">
        <f>VLOOKUP($A18,'Return Data'!$B$7:$R$2843,17,0)</f>
        <v>9.0565999999999995</v>
      </c>
      <c r="O18" s="66">
        <f t="shared" si="5"/>
        <v>3</v>
      </c>
      <c r="P18" s="65">
        <f>VLOOKUP($A18,'Return Data'!$B$7:$R$2843,14,0)</f>
        <v>12.321</v>
      </c>
      <c r="Q18" s="66">
        <f t="shared" si="6"/>
        <v>3</v>
      </c>
      <c r="R18" s="65">
        <f>VLOOKUP($A18,'Return Data'!$B$7:$R$2843,16,0)</f>
        <v>9.9129000000000005</v>
      </c>
      <c r="S18" s="67">
        <f t="shared" si="7"/>
        <v>6</v>
      </c>
    </row>
    <row r="19" spans="1:19" x14ac:dyDescent="0.3">
      <c r="A19" s="82" t="s">
        <v>1364</v>
      </c>
      <c r="B19" s="64">
        <f>VLOOKUP($A19,'Return Data'!$B$7:$R$2843,3,0)</f>
        <v>44452</v>
      </c>
      <c r="C19" s="65">
        <f>VLOOKUP($A19,'Return Data'!$B$7:$R$2843,4,0)</f>
        <v>2445.0227</v>
      </c>
      <c r="D19" s="65">
        <f>VLOOKUP($A19,'Return Data'!$B$7:$R$2843,9,0)</f>
        <v>16.697199999999999</v>
      </c>
      <c r="E19" s="66">
        <f t="shared" si="0"/>
        <v>5</v>
      </c>
      <c r="F19" s="65">
        <f>VLOOKUP($A19,'Return Data'!$B$7:$R$2843,10,0)</f>
        <v>2.8984000000000001</v>
      </c>
      <c r="G19" s="66">
        <f t="shared" si="1"/>
        <v>21</v>
      </c>
      <c r="H19" s="65">
        <f>VLOOKUP($A19,'Return Data'!$B$7:$R$2843,11,0)</f>
        <v>6.2847</v>
      </c>
      <c r="I19" s="66">
        <f t="shared" si="2"/>
        <v>22</v>
      </c>
      <c r="J19" s="65">
        <f>VLOOKUP($A19,'Return Data'!$B$7:$R$2843,12,0)</f>
        <v>1.8835</v>
      </c>
      <c r="K19" s="66">
        <f t="shared" si="3"/>
        <v>24</v>
      </c>
      <c r="L19" s="65">
        <f>VLOOKUP($A19,'Return Data'!$B$7:$R$2843,13,0)</f>
        <v>3.2812999999999999</v>
      </c>
      <c r="M19" s="66">
        <f t="shared" si="4"/>
        <v>24</v>
      </c>
      <c r="N19" s="65">
        <f>VLOOKUP($A19,'Return Data'!$B$7:$R$2843,17,0)</f>
        <v>5.3026</v>
      </c>
      <c r="O19" s="66">
        <f t="shared" si="5"/>
        <v>24</v>
      </c>
      <c r="P19" s="65">
        <f>VLOOKUP($A19,'Return Data'!$B$7:$R$2843,14,0)</f>
        <v>9.0686</v>
      </c>
      <c r="Q19" s="66">
        <f t="shared" si="6"/>
        <v>22</v>
      </c>
      <c r="R19" s="65">
        <f>VLOOKUP($A19,'Return Data'!$B$7:$R$2843,16,0)</f>
        <v>8.0616000000000003</v>
      </c>
      <c r="S19" s="67">
        <f t="shared" si="7"/>
        <v>22</v>
      </c>
    </row>
    <row r="20" spans="1:19" x14ac:dyDescent="0.3">
      <c r="A20" s="82" t="s">
        <v>1365</v>
      </c>
      <c r="B20" s="64">
        <f>VLOOKUP($A20,'Return Data'!$B$7:$R$2843,3,0)</f>
        <v>44452</v>
      </c>
      <c r="C20" s="65">
        <f>VLOOKUP($A20,'Return Data'!$B$7:$R$2843,4,0)</f>
        <v>87.2012</v>
      </c>
      <c r="D20" s="65">
        <f>VLOOKUP($A20,'Return Data'!$B$7:$R$2843,9,0)</f>
        <v>14.386200000000001</v>
      </c>
      <c r="E20" s="66">
        <f t="shared" si="0"/>
        <v>8</v>
      </c>
      <c r="F20" s="65">
        <f>VLOOKUP($A20,'Return Data'!$B$7:$R$2843,10,0)</f>
        <v>6.8815999999999997</v>
      </c>
      <c r="G20" s="66">
        <f t="shared" si="1"/>
        <v>2</v>
      </c>
      <c r="H20" s="65">
        <f>VLOOKUP($A20,'Return Data'!$B$7:$R$2843,11,0)</f>
        <v>10.032299999999999</v>
      </c>
      <c r="I20" s="66">
        <f t="shared" si="2"/>
        <v>7</v>
      </c>
      <c r="J20" s="65">
        <f>VLOOKUP($A20,'Return Data'!$B$7:$R$2843,12,0)</f>
        <v>4.1997</v>
      </c>
      <c r="K20" s="66">
        <f t="shared" si="3"/>
        <v>5</v>
      </c>
      <c r="L20" s="65">
        <f>VLOOKUP($A20,'Return Data'!$B$7:$R$2843,13,0)</f>
        <v>6.6852</v>
      </c>
      <c r="M20" s="66">
        <f t="shared" si="4"/>
        <v>3</v>
      </c>
      <c r="N20" s="65">
        <f>VLOOKUP($A20,'Return Data'!$B$7:$R$2843,17,0)</f>
        <v>8.9036000000000008</v>
      </c>
      <c r="O20" s="66">
        <f t="shared" si="5"/>
        <v>6</v>
      </c>
      <c r="P20" s="65">
        <f>VLOOKUP($A20,'Return Data'!$B$7:$R$2843,14,0)</f>
        <v>11.2311</v>
      </c>
      <c r="Q20" s="66">
        <f t="shared" si="6"/>
        <v>8</v>
      </c>
      <c r="R20" s="65">
        <f>VLOOKUP($A20,'Return Data'!$B$7:$R$2843,16,0)</f>
        <v>9.1329999999999991</v>
      </c>
      <c r="S20" s="67">
        <f t="shared" si="7"/>
        <v>12</v>
      </c>
    </row>
    <row r="21" spans="1:19" x14ac:dyDescent="0.3">
      <c r="A21" s="82" t="s">
        <v>1367</v>
      </c>
      <c r="B21" s="64">
        <f>VLOOKUP($A21,'Return Data'!$B$7:$R$2843,3,0)</f>
        <v>44452</v>
      </c>
      <c r="C21" s="65">
        <f>VLOOKUP($A21,'Return Data'!$B$7:$R$2843,4,0)</f>
        <v>59.981499999999997</v>
      </c>
      <c r="D21" s="65">
        <f>VLOOKUP($A21,'Return Data'!$B$7:$R$2843,9,0)</f>
        <v>11.516400000000001</v>
      </c>
      <c r="E21" s="66">
        <f t="shared" si="0"/>
        <v>16</v>
      </c>
      <c r="F21" s="65">
        <f>VLOOKUP($A21,'Return Data'!$B$7:$R$2843,10,0)</f>
        <v>4.7674000000000003</v>
      </c>
      <c r="G21" s="66">
        <f t="shared" si="1"/>
        <v>15</v>
      </c>
      <c r="H21" s="65">
        <f>VLOOKUP($A21,'Return Data'!$B$7:$R$2843,11,0)</f>
        <v>8.4956999999999994</v>
      </c>
      <c r="I21" s="66">
        <f t="shared" si="2"/>
        <v>13</v>
      </c>
      <c r="J21" s="65">
        <f>VLOOKUP($A21,'Return Data'!$B$7:$R$2843,12,0)</f>
        <v>2.5724999999999998</v>
      </c>
      <c r="K21" s="66">
        <f t="shared" si="3"/>
        <v>21</v>
      </c>
      <c r="L21" s="65">
        <f>VLOOKUP($A21,'Return Data'!$B$7:$R$2843,13,0)</f>
        <v>5.0739999999999998</v>
      </c>
      <c r="M21" s="66">
        <f t="shared" si="4"/>
        <v>17</v>
      </c>
      <c r="N21" s="65">
        <f>VLOOKUP($A21,'Return Data'!$B$7:$R$2843,17,0)</f>
        <v>7.6729000000000003</v>
      </c>
      <c r="O21" s="66">
        <f t="shared" si="5"/>
        <v>13</v>
      </c>
      <c r="P21" s="65">
        <f>VLOOKUP($A21,'Return Data'!$B$7:$R$2843,14,0)</f>
        <v>9.7243999999999993</v>
      </c>
      <c r="Q21" s="66">
        <f t="shared" si="6"/>
        <v>17</v>
      </c>
      <c r="R21" s="65">
        <f>VLOOKUP($A21,'Return Data'!$B$7:$R$2843,16,0)</f>
        <v>9.7853999999999992</v>
      </c>
      <c r="S21" s="67">
        <f t="shared" si="7"/>
        <v>9</v>
      </c>
    </row>
    <row r="22" spans="1:19" x14ac:dyDescent="0.3">
      <c r="A22" s="82" t="s">
        <v>1369</v>
      </c>
      <c r="B22" s="64">
        <f>VLOOKUP($A22,'Return Data'!$B$7:$R$2843,3,0)</f>
        <v>44452</v>
      </c>
      <c r="C22" s="65">
        <f>VLOOKUP($A22,'Return Data'!$B$7:$R$2843,4,0)</f>
        <v>52.4422</v>
      </c>
      <c r="D22" s="65">
        <f>VLOOKUP($A22,'Return Data'!$B$7:$R$2843,9,0)</f>
        <v>5.8483999999999998</v>
      </c>
      <c r="E22" s="66">
        <f t="shared" si="0"/>
        <v>24</v>
      </c>
      <c r="F22" s="65">
        <f>VLOOKUP($A22,'Return Data'!$B$7:$R$2843,10,0)</f>
        <v>2.3292000000000002</v>
      </c>
      <c r="G22" s="66">
        <f t="shared" si="1"/>
        <v>23</v>
      </c>
      <c r="H22" s="65">
        <f>VLOOKUP($A22,'Return Data'!$B$7:$R$2843,11,0)</f>
        <v>6.7893999999999997</v>
      </c>
      <c r="I22" s="66">
        <f t="shared" si="2"/>
        <v>19</v>
      </c>
      <c r="J22" s="65">
        <f>VLOOKUP($A22,'Return Data'!$B$7:$R$2843,12,0)</f>
        <v>3.1785999999999999</v>
      </c>
      <c r="K22" s="66">
        <f t="shared" si="3"/>
        <v>18</v>
      </c>
      <c r="L22" s="65">
        <f>VLOOKUP($A22,'Return Data'!$B$7:$R$2843,13,0)</f>
        <v>5.1078999999999999</v>
      </c>
      <c r="M22" s="66">
        <f t="shared" si="4"/>
        <v>16</v>
      </c>
      <c r="N22" s="65">
        <f>VLOOKUP($A22,'Return Data'!$B$7:$R$2843,17,0)</f>
        <v>7.5797999999999996</v>
      </c>
      <c r="O22" s="66">
        <f t="shared" si="5"/>
        <v>14</v>
      </c>
      <c r="P22" s="65">
        <f>VLOOKUP($A22,'Return Data'!$B$7:$R$2843,14,0)</f>
        <v>10.5863</v>
      </c>
      <c r="Q22" s="66">
        <f t="shared" si="6"/>
        <v>12</v>
      </c>
      <c r="R22" s="65">
        <f>VLOOKUP($A22,'Return Data'!$B$7:$R$2843,16,0)</f>
        <v>8.3233999999999995</v>
      </c>
      <c r="S22" s="67">
        <f t="shared" si="7"/>
        <v>20</v>
      </c>
    </row>
    <row r="23" spans="1:19" x14ac:dyDescent="0.3">
      <c r="A23" s="82" t="s">
        <v>1372</v>
      </c>
      <c r="B23" s="64">
        <f>VLOOKUP($A23,'Return Data'!$B$7:$R$2843,3,0)</f>
        <v>44452</v>
      </c>
      <c r="C23" s="65">
        <f>VLOOKUP($A23,'Return Data'!$B$7:$R$2843,4,0)</f>
        <v>33.753399999999999</v>
      </c>
      <c r="D23" s="65">
        <f>VLOOKUP($A23,'Return Data'!$B$7:$R$2843,9,0)</f>
        <v>14.842599999999999</v>
      </c>
      <c r="E23" s="66">
        <f t="shared" si="0"/>
        <v>7</v>
      </c>
      <c r="F23" s="65">
        <f>VLOOKUP($A23,'Return Data'!$B$7:$R$2843,10,0)</f>
        <v>5.0659999999999998</v>
      </c>
      <c r="G23" s="66">
        <f t="shared" si="1"/>
        <v>9</v>
      </c>
      <c r="H23" s="65">
        <f>VLOOKUP($A23,'Return Data'!$B$7:$R$2843,11,0)</f>
        <v>9.3011999999999997</v>
      </c>
      <c r="I23" s="66">
        <f t="shared" si="2"/>
        <v>9</v>
      </c>
      <c r="J23" s="65">
        <f>VLOOKUP($A23,'Return Data'!$B$7:$R$2843,12,0)</f>
        <v>3.4935</v>
      </c>
      <c r="K23" s="66">
        <f t="shared" si="3"/>
        <v>11</v>
      </c>
      <c r="L23" s="65">
        <f>VLOOKUP($A23,'Return Data'!$B$7:$R$2843,13,0)</f>
        <v>5.1647999999999996</v>
      </c>
      <c r="M23" s="66">
        <f t="shared" si="4"/>
        <v>14</v>
      </c>
      <c r="N23" s="65">
        <f>VLOOKUP($A23,'Return Data'!$B$7:$R$2843,17,0)</f>
        <v>8.0411999999999999</v>
      </c>
      <c r="O23" s="66">
        <f t="shared" si="5"/>
        <v>11</v>
      </c>
      <c r="P23" s="65">
        <f>VLOOKUP($A23,'Return Data'!$B$7:$R$2843,14,0)</f>
        <v>11.4116</v>
      </c>
      <c r="Q23" s="66">
        <f t="shared" si="6"/>
        <v>6</v>
      </c>
      <c r="R23" s="65">
        <f>VLOOKUP($A23,'Return Data'!$B$7:$R$2843,16,0)</f>
        <v>10.616300000000001</v>
      </c>
      <c r="S23" s="67">
        <f t="shared" si="7"/>
        <v>1</v>
      </c>
    </row>
    <row r="24" spans="1:19" x14ac:dyDescent="0.3">
      <c r="A24" s="82" t="s">
        <v>1374</v>
      </c>
      <c r="B24" s="64">
        <f>VLOOKUP($A24,'Return Data'!$B$7:$R$2843,3,0)</f>
        <v>44452</v>
      </c>
      <c r="C24" s="65">
        <f>VLOOKUP($A24,'Return Data'!$B$7:$R$2843,4,0)</f>
        <v>25.478400000000001</v>
      </c>
      <c r="D24" s="65">
        <f>VLOOKUP($A24,'Return Data'!$B$7:$R$2843,9,0)</f>
        <v>11.059900000000001</v>
      </c>
      <c r="E24" s="66">
        <f t="shared" si="0"/>
        <v>18</v>
      </c>
      <c r="F24" s="65">
        <f>VLOOKUP($A24,'Return Data'!$B$7:$R$2843,10,0)</f>
        <v>4.5532000000000004</v>
      </c>
      <c r="G24" s="66">
        <f t="shared" si="1"/>
        <v>18</v>
      </c>
      <c r="H24" s="65">
        <f>VLOOKUP($A24,'Return Data'!$B$7:$R$2843,11,0)</f>
        <v>8.7899999999999991</v>
      </c>
      <c r="I24" s="66">
        <f t="shared" si="2"/>
        <v>12</v>
      </c>
      <c r="J24" s="65">
        <f>VLOOKUP($A24,'Return Data'!$B$7:$R$2843,12,0)</f>
        <v>4.7016</v>
      </c>
      <c r="K24" s="66">
        <f t="shared" si="3"/>
        <v>4</v>
      </c>
      <c r="L24" s="65">
        <f>VLOOKUP($A24,'Return Data'!$B$7:$R$2843,13,0)</f>
        <v>5.8680000000000003</v>
      </c>
      <c r="M24" s="66">
        <f t="shared" si="4"/>
        <v>9</v>
      </c>
      <c r="N24" s="65">
        <f>VLOOKUP($A24,'Return Data'!$B$7:$R$2843,17,0)</f>
        <v>7.1878000000000002</v>
      </c>
      <c r="O24" s="66">
        <f t="shared" si="5"/>
        <v>16</v>
      </c>
      <c r="P24" s="65">
        <f>VLOOKUP($A24,'Return Data'!$B$7:$R$2843,14,0)</f>
        <v>9.7665000000000006</v>
      </c>
      <c r="Q24" s="66">
        <f t="shared" si="6"/>
        <v>16</v>
      </c>
      <c r="R24" s="65">
        <f>VLOOKUP($A24,'Return Data'!$B$7:$R$2843,16,0)</f>
        <v>8.3459000000000003</v>
      </c>
      <c r="S24" s="67">
        <f t="shared" si="7"/>
        <v>19</v>
      </c>
    </row>
    <row r="25" spans="1:19" x14ac:dyDescent="0.3">
      <c r="A25" s="82" t="s">
        <v>1375</v>
      </c>
      <c r="B25" s="64">
        <f>VLOOKUP($A25,'Return Data'!$B$7:$R$2843,3,0)</f>
        <v>44452</v>
      </c>
      <c r="C25" s="65">
        <f>VLOOKUP($A25,'Return Data'!$B$7:$R$2843,4,0)</f>
        <v>53.675600000000003</v>
      </c>
      <c r="D25" s="65">
        <f>VLOOKUP($A25,'Return Data'!$B$7:$R$2843,9,0)</f>
        <v>11.120200000000001</v>
      </c>
      <c r="E25" s="66">
        <f t="shared" si="0"/>
        <v>17</v>
      </c>
      <c r="F25" s="65">
        <f>VLOOKUP($A25,'Return Data'!$B$7:$R$2843,10,0)</f>
        <v>4.8747999999999996</v>
      </c>
      <c r="G25" s="66">
        <f t="shared" si="1"/>
        <v>13</v>
      </c>
      <c r="H25" s="65">
        <f>VLOOKUP($A25,'Return Data'!$B$7:$R$2843,11,0)</f>
        <v>7.3426</v>
      </c>
      <c r="I25" s="66">
        <f t="shared" si="2"/>
        <v>18</v>
      </c>
      <c r="J25" s="65">
        <f>VLOOKUP($A25,'Return Data'!$B$7:$R$2843,12,0)</f>
        <v>3.9458000000000002</v>
      </c>
      <c r="K25" s="66">
        <f t="shared" si="3"/>
        <v>8</v>
      </c>
      <c r="L25" s="65">
        <f>VLOOKUP($A25,'Return Data'!$B$7:$R$2843,13,0)</f>
        <v>5.6810999999999998</v>
      </c>
      <c r="M25" s="66">
        <f t="shared" si="4"/>
        <v>10</v>
      </c>
      <c r="N25" s="65">
        <f>VLOOKUP($A25,'Return Data'!$B$7:$R$2843,17,0)</f>
        <v>8.2634000000000007</v>
      </c>
      <c r="O25" s="66">
        <f t="shared" si="5"/>
        <v>10</v>
      </c>
      <c r="P25" s="65">
        <f>VLOOKUP($A25,'Return Data'!$B$7:$R$2843,14,0)</f>
        <v>11.1426</v>
      </c>
      <c r="Q25" s="66">
        <f t="shared" si="6"/>
        <v>10</v>
      </c>
      <c r="R25" s="65">
        <f>VLOOKUP($A25,'Return Data'!$B$7:$R$2843,16,0)</f>
        <v>10.162100000000001</v>
      </c>
      <c r="S25" s="67">
        <f t="shared" si="7"/>
        <v>4</v>
      </c>
    </row>
    <row r="26" spans="1:19" x14ac:dyDescent="0.3">
      <c r="A26" s="82" t="s">
        <v>1377</v>
      </c>
      <c r="B26" s="64">
        <f>VLOOKUP($A26,'Return Data'!$B$7:$R$2843,3,0)</f>
        <v>44452</v>
      </c>
      <c r="C26" s="65">
        <f>VLOOKUP($A26,'Return Data'!$B$7:$R$2843,4,0)</f>
        <v>67.795000000000002</v>
      </c>
      <c r="D26" s="65">
        <f>VLOOKUP($A26,'Return Data'!$B$7:$R$2843,9,0)</f>
        <v>12.9795</v>
      </c>
      <c r="E26" s="66">
        <f t="shared" si="0"/>
        <v>13</v>
      </c>
      <c r="F26" s="65">
        <f>VLOOKUP($A26,'Return Data'!$B$7:$R$2843,10,0)</f>
        <v>4.2306999999999997</v>
      </c>
      <c r="G26" s="66">
        <f t="shared" si="1"/>
        <v>19</v>
      </c>
      <c r="H26" s="65">
        <f>VLOOKUP($A26,'Return Data'!$B$7:$R$2843,11,0)</f>
        <v>7.8109999999999999</v>
      </c>
      <c r="I26" s="66">
        <f t="shared" si="2"/>
        <v>17</v>
      </c>
      <c r="J26" s="65">
        <f>VLOOKUP($A26,'Return Data'!$B$7:$R$2843,12,0)</f>
        <v>2.1499000000000001</v>
      </c>
      <c r="K26" s="66">
        <f t="shared" si="3"/>
        <v>23</v>
      </c>
      <c r="L26" s="65">
        <f>VLOOKUP($A26,'Return Data'!$B$7:$R$2843,13,0)</f>
        <v>3.86</v>
      </c>
      <c r="M26" s="66">
        <f t="shared" si="4"/>
        <v>22</v>
      </c>
      <c r="N26" s="65">
        <f>VLOOKUP($A26,'Return Data'!$B$7:$R$2843,17,0)</f>
        <v>6.4412000000000003</v>
      </c>
      <c r="O26" s="66">
        <f t="shared" si="5"/>
        <v>21</v>
      </c>
      <c r="P26" s="65">
        <f>VLOOKUP($A26,'Return Data'!$B$7:$R$2843,14,0)</f>
        <v>9.6537000000000006</v>
      </c>
      <c r="Q26" s="66">
        <f t="shared" si="6"/>
        <v>19</v>
      </c>
      <c r="R26" s="65">
        <f>VLOOKUP($A26,'Return Data'!$B$7:$R$2843,16,0)</f>
        <v>8.8061000000000007</v>
      </c>
      <c r="S26" s="67">
        <f t="shared" si="7"/>
        <v>16</v>
      </c>
    </row>
    <row r="27" spans="1:19" x14ac:dyDescent="0.3">
      <c r="A27" s="82" t="s">
        <v>1379</v>
      </c>
      <c r="B27" s="64">
        <f>VLOOKUP($A27,'Return Data'!$B$7:$R$2843,3,0)</f>
        <v>44452</v>
      </c>
      <c r="C27" s="65">
        <f>VLOOKUP($A27,'Return Data'!$B$7:$R$2843,4,0)</f>
        <v>51.5625</v>
      </c>
      <c r="D27" s="65">
        <f>VLOOKUP($A27,'Return Data'!$B$7:$R$2843,9,0)</f>
        <v>9.3073999999999995</v>
      </c>
      <c r="E27" s="66">
        <f t="shared" si="0"/>
        <v>20</v>
      </c>
      <c r="F27" s="65">
        <f>VLOOKUP($A27,'Return Data'!$B$7:$R$2843,10,0)</f>
        <v>4.8052999999999999</v>
      </c>
      <c r="G27" s="66">
        <f t="shared" si="1"/>
        <v>14</v>
      </c>
      <c r="H27" s="65">
        <f>VLOOKUP($A27,'Return Data'!$B$7:$R$2843,11,0)</f>
        <v>6.7503000000000002</v>
      </c>
      <c r="I27" s="66">
        <f t="shared" si="2"/>
        <v>20</v>
      </c>
      <c r="J27" s="65">
        <f>VLOOKUP($A27,'Return Data'!$B$7:$R$2843,12,0)</f>
        <v>3.3109999999999999</v>
      </c>
      <c r="K27" s="66">
        <f t="shared" si="3"/>
        <v>13</v>
      </c>
      <c r="L27" s="65">
        <f>VLOOKUP($A27,'Return Data'!$B$7:$R$2843,13,0)</f>
        <v>4.3367000000000004</v>
      </c>
      <c r="M27" s="66">
        <f t="shared" si="4"/>
        <v>20</v>
      </c>
      <c r="N27" s="65">
        <f>VLOOKUP($A27,'Return Data'!$B$7:$R$2843,17,0)</f>
        <v>6.8959999999999999</v>
      </c>
      <c r="O27" s="66">
        <f t="shared" si="5"/>
        <v>19</v>
      </c>
      <c r="P27" s="65">
        <f>VLOOKUP($A27,'Return Data'!$B$7:$R$2843,14,0)</f>
        <v>9.6777999999999995</v>
      </c>
      <c r="Q27" s="66">
        <f t="shared" si="6"/>
        <v>18</v>
      </c>
      <c r="R27" s="65">
        <f>VLOOKUP($A27,'Return Data'!$B$7:$R$2843,16,0)</f>
        <v>9.27</v>
      </c>
      <c r="S27" s="67">
        <f t="shared" si="7"/>
        <v>11</v>
      </c>
    </row>
    <row r="28" spans="1:19" x14ac:dyDescent="0.3">
      <c r="A28" s="82" t="s">
        <v>866</v>
      </c>
      <c r="B28" s="64">
        <f>VLOOKUP($A28,'Return Data'!$B$7:$R$2843,3,0)</f>
        <v>44452</v>
      </c>
      <c r="C28" s="65">
        <f>VLOOKUP($A28,'Return Data'!$B$7:$R$2843,4,0)</f>
        <v>18.012599999999999</v>
      </c>
      <c r="D28" s="65">
        <f>VLOOKUP($A28,'Return Data'!$B$7:$R$2843,9,0)</f>
        <v>8.8977000000000004</v>
      </c>
      <c r="E28" s="66">
        <f t="shared" si="0"/>
        <v>22</v>
      </c>
      <c r="F28" s="65">
        <f>VLOOKUP($A28,'Return Data'!$B$7:$R$2843,10,0)</f>
        <v>-1.9732000000000001</v>
      </c>
      <c r="G28" s="66">
        <f t="shared" si="1"/>
        <v>24</v>
      </c>
      <c r="H28" s="65">
        <f>VLOOKUP($A28,'Return Data'!$B$7:$R$2843,11,0)</f>
        <v>4.8722000000000003</v>
      </c>
      <c r="I28" s="66">
        <f t="shared" si="2"/>
        <v>24</v>
      </c>
      <c r="J28" s="65">
        <f>VLOOKUP($A28,'Return Data'!$B$7:$R$2843,12,0)</f>
        <v>2.1996000000000002</v>
      </c>
      <c r="K28" s="66">
        <f t="shared" si="3"/>
        <v>22</v>
      </c>
      <c r="L28" s="65">
        <f>VLOOKUP($A28,'Return Data'!$B$7:$R$2843,13,0)</f>
        <v>3.6455000000000002</v>
      </c>
      <c r="M28" s="66">
        <f t="shared" si="4"/>
        <v>23</v>
      </c>
      <c r="N28" s="65">
        <f>VLOOKUP($A28,'Return Data'!$B$7:$R$2843,17,0)</f>
        <v>7.1466000000000003</v>
      </c>
      <c r="O28" s="66">
        <f t="shared" si="5"/>
        <v>17</v>
      </c>
      <c r="P28" s="65">
        <f>VLOOKUP($A28,'Return Data'!$B$7:$R$2843,14,0)</f>
        <v>10.4154</v>
      </c>
      <c r="Q28" s="66">
        <f t="shared" si="6"/>
        <v>14</v>
      </c>
      <c r="R28" s="65">
        <f>VLOOKUP($A28,'Return Data'!$B$7:$R$2843,16,0)</f>
        <v>8.81</v>
      </c>
      <c r="S28" s="67">
        <f t="shared" si="7"/>
        <v>15</v>
      </c>
    </row>
    <row r="29" spans="1:19" x14ac:dyDescent="0.3">
      <c r="A29" s="82" t="s">
        <v>869</v>
      </c>
      <c r="B29" s="64">
        <f>VLOOKUP($A29,'Return Data'!$B$7:$R$2843,3,0)</f>
        <v>44452</v>
      </c>
      <c r="C29" s="65">
        <f>VLOOKUP($A29,'Return Data'!$B$7:$R$2843,4,0)</f>
        <v>19.956900000000001</v>
      </c>
      <c r="D29" s="65">
        <f>VLOOKUP($A29,'Return Data'!$B$7:$R$2843,9,0)</f>
        <v>17.890499999999999</v>
      </c>
      <c r="E29" s="66">
        <f t="shared" si="0"/>
        <v>3</v>
      </c>
      <c r="F29" s="65">
        <f>VLOOKUP($A29,'Return Data'!$B$7:$R$2843,10,0)</f>
        <v>5.8018000000000001</v>
      </c>
      <c r="G29" s="66">
        <f t="shared" si="1"/>
        <v>5</v>
      </c>
      <c r="H29" s="65">
        <f>VLOOKUP($A29,'Return Data'!$B$7:$R$2843,11,0)</f>
        <v>10.556800000000001</v>
      </c>
      <c r="I29" s="66">
        <f t="shared" si="2"/>
        <v>3</v>
      </c>
      <c r="J29" s="65">
        <f>VLOOKUP($A29,'Return Data'!$B$7:$R$2843,12,0)</f>
        <v>4.1125999999999996</v>
      </c>
      <c r="K29" s="66">
        <f t="shared" si="3"/>
        <v>6</v>
      </c>
      <c r="L29" s="65">
        <f>VLOOKUP($A29,'Return Data'!$B$7:$R$2843,13,0)</f>
        <v>6.0915999999999997</v>
      </c>
      <c r="M29" s="66">
        <f t="shared" si="4"/>
        <v>6</v>
      </c>
      <c r="N29" s="65">
        <f>VLOOKUP($A29,'Return Data'!$B$7:$R$2843,17,0)</f>
        <v>9.0294000000000008</v>
      </c>
      <c r="O29" s="66">
        <f t="shared" si="5"/>
        <v>5</v>
      </c>
      <c r="P29" s="65">
        <f>VLOOKUP($A29,'Return Data'!$B$7:$R$2843,14,0)</f>
        <v>12.4945</v>
      </c>
      <c r="Q29" s="66">
        <f t="shared" si="6"/>
        <v>2</v>
      </c>
      <c r="R29" s="65">
        <f>VLOOKUP($A29,'Return Data'!$B$7:$R$2843,16,0)</f>
        <v>10.3622</v>
      </c>
      <c r="S29" s="67">
        <f t="shared" si="7"/>
        <v>2</v>
      </c>
    </row>
    <row r="30" spans="1:19" x14ac:dyDescent="0.3">
      <c r="A30" s="82" t="s">
        <v>870</v>
      </c>
      <c r="B30" s="64">
        <f>VLOOKUP($A30,'Return Data'!$B$7:$R$2843,3,0)</f>
        <v>44452</v>
      </c>
      <c r="C30" s="65">
        <f>VLOOKUP($A30,'Return Data'!$B$7:$R$2843,4,0)</f>
        <v>37.001800000000003</v>
      </c>
      <c r="D30" s="65">
        <f>VLOOKUP($A30,'Return Data'!$B$7:$R$2843,9,0)</f>
        <v>16.907</v>
      </c>
      <c r="E30" s="66">
        <f t="shared" si="0"/>
        <v>4</v>
      </c>
      <c r="F30" s="65">
        <f>VLOOKUP($A30,'Return Data'!$B$7:$R$2843,10,0)</f>
        <v>5.1894999999999998</v>
      </c>
      <c r="G30" s="66">
        <f t="shared" si="1"/>
        <v>7</v>
      </c>
      <c r="H30" s="65">
        <f>VLOOKUP($A30,'Return Data'!$B$7:$R$2843,11,0)</f>
        <v>10.056699999999999</v>
      </c>
      <c r="I30" s="66">
        <f t="shared" si="2"/>
        <v>6</v>
      </c>
      <c r="J30" s="65">
        <f>VLOOKUP($A30,'Return Data'!$B$7:$R$2843,12,0)</f>
        <v>3.0935999999999999</v>
      </c>
      <c r="K30" s="66">
        <f t="shared" si="3"/>
        <v>19</v>
      </c>
      <c r="L30" s="65">
        <f>VLOOKUP($A30,'Return Data'!$B$7:$R$2843,13,0)</f>
        <v>5.6746999999999996</v>
      </c>
      <c r="M30" s="66">
        <f t="shared" si="4"/>
        <v>11</v>
      </c>
      <c r="N30" s="65">
        <f>VLOOKUP($A30,'Return Data'!$B$7:$R$2843,17,0)</f>
        <v>8.452</v>
      </c>
      <c r="O30" s="66">
        <f t="shared" si="5"/>
        <v>9</v>
      </c>
      <c r="P30" s="65">
        <f>VLOOKUP($A30,'Return Data'!$B$7:$R$2843,14,0)</f>
        <v>12.9863</v>
      </c>
      <c r="Q30" s="66">
        <f t="shared" si="6"/>
        <v>1</v>
      </c>
      <c r="R30" s="65">
        <f>VLOOKUP($A30,'Return Data'!$B$7:$R$2843,16,0)</f>
        <v>10.3301</v>
      </c>
      <c r="S30" s="67">
        <f t="shared" si="7"/>
        <v>3</v>
      </c>
    </row>
    <row r="31" spans="1:19" x14ac:dyDescent="0.3">
      <c r="A31" s="82" t="s">
        <v>873</v>
      </c>
      <c r="B31" s="64">
        <f>VLOOKUP($A31,'Return Data'!$B$7:$R$2843,3,0)</f>
        <v>44452</v>
      </c>
      <c r="C31" s="65">
        <f>VLOOKUP($A31,'Return Data'!$B$7:$R$2843,4,0)</f>
        <v>52.233899999999998</v>
      </c>
      <c r="D31" s="65">
        <f>VLOOKUP($A31,'Return Data'!$B$7:$R$2843,9,0)</f>
        <v>15.9979</v>
      </c>
      <c r="E31" s="66">
        <f t="shared" si="0"/>
        <v>6</v>
      </c>
      <c r="F31" s="65">
        <f>VLOOKUP($A31,'Return Data'!$B$7:$R$2843,10,0)</f>
        <v>5.6619000000000002</v>
      </c>
      <c r="G31" s="66">
        <f t="shared" si="1"/>
        <v>6</v>
      </c>
      <c r="H31" s="65">
        <f>VLOOKUP($A31,'Return Data'!$B$7:$R$2843,11,0)</f>
        <v>10.1191</v>
      </c>
      <c r="I31" s="66">
        <f t="shared" si="2"/>
        <v>5</v>
      </c>
      <c r="J31" s="65">
        <f>VLOOKUP($A31,'Return Data'!$B$7:$R$2843,12,0)</f>
        <v>3.2822</v>
      </c>
      <c r="K31" s="66">
        <f t="shared" si="3"/>
        <v>14</v>
      </c>
      <c r="L31" s="65">
        <f>VLOOKUP($A31,'Return Data'!$B$7:$R$2843,13,0)</f>
        <v>5.4409999999999998</v>
      </c>
      <c r="M31" s="66">
        <f t="shared" si="4"/>
        <v>12</v>
      </c>
      <c r="N31" s="65">
        <f>VLOOKUP($A31,'Return Data'!$B$7:$R$2843,17,0)</f>
        <v>7.7210999999999999</v>
      </c>
      <c r="O31" s="66">
        <f t="shared" si="5"/>
        <v>12</v>
      </c>
      <c r="P31" s="65">
        <f>VLOOKUP($A31,'Return Data'!$B$7:$R$2843,14,0)</f>
        <v>11.319100000000001</v>
      </c>
      <c r="Q31" s="66">
        <f t="shared" si="6"/>
        <v>7</v>
      </c>
      <c r="R31" s="65">
        <f>VLOOKUP($A31,'Return Data'!$B$7:$R$2843,16,0)</f>
        <v>10.027699999999999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13.479308333333334</v>
      </c>
      <c r="E33" s="88"/>
      <c r="F33" s="89">
        <f>AVERAGE(F8:F31)</f>
        <v>4.6124124999999987</v>
      </c>
      <c r="G33" s="88"/>
      <c r="H33" s="89">
        <f>AVERAGE(H8:H31)</f>
        <v>8.5699833333333348</v>
      </c>
      <c r="I33" s="88"/>
      <c r="J33" s="89">
        <f>AVERAGE(J8:J31)</f>
        <v>3.5894208333333335</v>
      </c>
      <c r="K33" s="88"/>
      <c r="L33" s="89">
        <f>AVERAGE(L8:L31)</f>
        <v>5.3763541666666663</v>
      </c>
      <c r="M33" s="88"/>
      <c r="N33" s="89">
        <f>AVERAGE(N8:N31)</f>
        <v>7.7328833333333344</v>
      </c>
      <c r="O33" s="88"/>
      <c r="P33" s="89">
        <f>AVERAGE(P8:P31)</f>
        <v>10.585970833333331</v>
      </c>
      <c r="Q33" s="88"/>
      <c r="R33" s="89">
        <f>AVERAGE(R8:R31)</f>
        <v>9.1356708333333341</v>
      </c>
      <c r="S33" s="90"/>
    </row>
    <row r="34" spans="1:19" x14ac:dyDescent="0.3">
      <c r="A34" s="87" t="s">
        <v>28</v>
      </c>
      <c r="B34" s="88"/>
      <c r="C34" s="88"/>
      <c r="D34" s="89">
        <f>MIN(D8:D31)</f>
        <v>5.8483999999999998</v>
      </c>
      <c r="E34" s="88"/>
      <c r="F34" s="89">
        <f>MIN(F8:F31)</f>
        <v>-1.9732000000000001</v>
      </c>
      <c r="G34" s="88"/>
      <c r="H34" s="89">
        <f>MIN(H8:H31)</f>
        <v>4.8722000000000003</v>
      </c>
      <c r="I34" s="88"/>
      <c r="J34" s="89">
        <f>MIN(J8:J31)</f>
        <v>1.8835</v>
      </c>
      <c r="K34" s="88"/>
      <c r="L34" s="89">
        <f>MIN(L8:L31)</f>
        <v>3.2812999999999999</v>
      </c>
      <c r="M34" s="88"/>
      <c r="N34" s="89">
        <f>MIN(N8:N31)</f>
        <v>5.3026</v>
      </c>
      <c r="O34" s="88"/>
      <c r="P34" s="89">
        <f>MIN(P8:P31)</f>
        <v>8.8280999999999992</v>
      </c>
      <c r="Q34" s="88"/>
      <c r="R34" s="89">
        <f>MIN(R8:R31)</f>
        <v>7.2613000000000003</v>
      </c>
      <c r="S34" s="90"/>
    </row>
    <row r="35" spans="1:19" ht="15" thickBot="1" x14ac:dyDescent="0.35">
      <c r="A35" s="91" t="s">
        <v>29</v>
      </c>
      <c r="B35" s="92"/>
      <c r="C35" s="92"/>
      <c r="D35" s="93">
        <f>MAX(D8:D31)</f>
        <v>24.005099999999999</v>
      </c>
      <c r="E35" s="92"/>
      <c r="F35" s="93">
        <f>MAX(F8:F31)</f>
        <v>7.5107999999999997</v>
      </c>
      <c r="G35" s="92"/>
      <c r="H35" s="93">
        <f>MAX(H8:H31)</f>
        <v>12.3461</v>
      </c>
      <c r="I35" s="92"/>
      <c r="J35" s="93">
        <f>MAX(J8:J31)</f>
        <v>6.0538999999999996</v>
      </c>
      <c r="K35" s="92"/>
      <c r="L35" s="93">
        <f>MAX(L8:L31)</f>
        <v>8.3505000000000003</v>
      </c>
      <c r="M35" s="92"/>
      <c r="N35" s="93">
        <f>MAX(N8:N31)</f>
        <v>9.4125999999999994</v>
      </c>
      <c r="O35" s="92"/>
      <c r="P35" s="93">
        <f>MAX(P8:P31)</f>
        <v>12.9863</v>
      </c>
      <c r="Q35" s="92"/>
      <c r="R35" s="93">
        <f>MAX(R8:R31)</f>
        <v>10.616300000000001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44452</v>
      </c>
      <c r="C8" s="65">
        <f>VLOOKUP($A8,'Return Data'!$B$7:$R$2843,4,0)</f>
        <v>65.416899999999998</v>
      </c>
      <c r="D8" s="65">
        <f>VLOOKUP($A8,'Return Data'!$B$7:$R$2843,9,0)</f>
        <v>13.2597</v>
      </c>
      <c r="E8" s="66">
        <f>RANK(D8,D$8:D$34,0)</f>
        <v>11</v>
      </c>
      <c r="F8" s="65">
        <f>VLOOKUP($A8,'Return Data'!$B$7:$R$2843,10,0)</f>
        <v>5.2880000000000003</v>
      </c>
      <c r="G8" s="66">
        <f>RANK(F8,F$8:F$34,0)</f>
        <v>6</v>
      </c>
      <c r="H8" s="65">
        <f>VLOOKUP($A8,'Return Data'!$B$7:$R$2843,11,0)</f>
        <v>10.2684</v>
      </c>
      <c r="I8" s="66">
        <f>RANK(H8,H$8:H$34,0)</f>
        <v>3</v>
      </c>
      <c r="J8" s="65">
        <f>VLOOKUP($A8,'Return Data'!$B$7:$R$2843,12,0)</f>
        <v>4.3304999999999998</v>
      </c>
      <c r="K8" s="66">
        <f>RANK(J8,J$8:J$34,0)</f>
        <v>3</v>
      </c>
      <c r="L8" s="65">
        <f>VLOOKUP($A8,'Return Data'!$B$7:$R$2843,13,0)</f>
        <v>5.7877999999999998</v>
      </c>
      <c r="M8" s="66">
        <f>RANK(L8,L$8:L$34,0)</f>
        <v>4</v>
      </c>
      <c r="N8" s="65">
        <f>VLOOKUP($A8,'Return Data'!$B$7:$R$2843,17,0)</f>
        <v>7.9461000000000004</v>
      </c>
      <c r="O8" s="66">
        <f>RANK(N8,N$8:N$34,0)</f>
        <v>8</v>
      </c>
      <c r="P8" s="65">
        <f>VLOOKUP($A8,'Return Data'!$B$7:$R$2843,14,0)</f>
        <v>10.5497</v>
      </c>
      <c r="Q8" s="66">
        <f>RANK(P8,P$8:P$34,0)</f>
        <v>8</v>
      </c>
      <c r="R8" s="65">
        <f>VLOOKUP($A8,'Return Data'!$B$7:$R$2843,16,0)</f>
        <v>8.9377999999999993</v>
      </c>
      <c r="S8" s="67">
        <f>RANK(R8,R$8:R$34,0)</f>
        <v>7</v>
      </c>
    </row>
    <row r="9" spans="1:19" x14ac:dyDescent="0.3">
      <c r="A9" s="82" t="s">
        <v>1346</v>
      </c>
      <c r="B9" s="64">
        <f>VLOOKUP($A9,'Return Data'!$B$7:$R$2843,3,0)</f>
        <v>44452</v>
      </c>
      <c r="C9" s="65">
        <f>VLOOKUP($A9,'Return Data'!$B$7:$R$2843,4,0)</f>
        <v>20.2852</v>
      </c>
      <c r="D9" s="65">
        <f>VLOOKUP($A9,'Return Data'!$B$7:$R$2843,9,0)</f>
        <v>13.710900000000001</v>
      </c>
      <c r="E9" s="66">
        <f t="shared" ref="E9:E34" si="0">RANK(D9,D$8:D$34,0)</f>
        <v>8</v>
      </c>
      <c r="F9" s="65">
        <f>VLOOKUP($A9,'Return Data'!$B$7:$R$2843,10,0)</f>
        <v>4.2907000000000002</v>
      </c>
      <c r="G9" s="66">
        <f t="shared" ref="G9:G34" si="1">RANK(F9,F$8:F$34,0)</f>
        <v>13</v>
      </c>
      <c r="H9" s="65">
        <f>VLOOKUP($A9,'Return Data'!$B$7:$R$2843,11,0)</f>
        <v>6.0930999999999997</v>
      </c>
      <c r="I9" s="66">
        <f t="shared" ref="I9:I34" si="2">RANK(H9,H$8:H$34,0)</f>
        <v>22</v>
      </c>
      <c r="J9" s="65">
        <f>VLOOKUP($A9,'Return Data'!$B$7:$R$2843,12,0)</f>
        <v>3.2652999999999999</v>
      </c>
      <c r="K9" s="66">
        <f t="shared" ref="K9:K34" si="3">RANK(J9,J$8:J$34,0)</f>
        <v>8</v>
      </c>
      <c r="L9" s="65">
        <f>VLOOKUP($A9,'Return Data'!$B$7:$R$2843,13,0)</f>
        <v>5.3270999999999997</v>
      </c>
      <c r="M9" s="66">
        <f t="shared" ref="M9:M34" si="4">RANK(L9,L$8:L$34,0)</f>
        <v>8</v>
      </c>
      <c r="N9" s="65">
        <f>VLOOKUP($A9,'Return Data'!$B$7:$R$2843,17,0)</f>
        <v>8.0827000000000009</v>
      </c>
      <c r="O9" s="66">
        <f t="shared" ref="O9:O34" si="5">RANK(N9,N$8:N$34,0)</f>
        <v>7</v>
      </c>
      <c r="P9" s="65">
        <f>VLOOKUP($A9,'Return Data'!$B$7:$R$2843,14,0)</f>
        <v>10.5289</v>
      </c>
      <c r="Q9" s="66">
        <f t="shared" ref="Q9:Q34" si="6">RANK(P9,P$8:P$34,0)</f>
        <v>9</v>
      </c>
      <c r="R9" s="65">
        <f>VLOOKUP($A9,'Return Data'!$B$7:$R$2843,16,0)</f>
        <v>7.6077000000000004</v>
      </c>
      <c r="S9" s="67">
        <f t="shared" ref="S9:S34" si="7">RANK(R9,R$8:R$34,0)</f>
        <v>20</v>
      </c>
    </row>
    <row r="10" spans="1:19" x14ac:dyDescent="0.3">
      <c r="A10" s="82" t="s">
        <v>1347</v>
      </c>
      <c r="B10" s="64">
        <f>VLOOKUP($A10,'Return Data'!$B$7:$R$2843,3,0)</f>
        <v>44452</v>
      </c>
      <c r="C10" s="65">
        <f>VLOOKUP($A10,'Return Data'!$B$7:$R$2843,4,0)</f>
        <v>34.0349</v>
      </c>
      <c r="D10" s="65">
        <f>VLOOKUP($A10,'Return Data'!$B$7:$R$2843,9,0)</f>
        <v>11.870200000000001</v>
      </c>
      <c r="E10" s="66">
        <f t="shared" si="0"/>
        <v>17</v>
      </c>
      <c r="F10" s="65">
        <f>VLOOKUP($A10,'Return Data'!$B$7:$R$2843,10,0)</f>
        <v>4.3224999999999998</v>
      </c>
      <c r="G10" s="66">
        <f t="shared" si="1"/>
        <v>12</v>
      </c>
      <c r="H10" s="65">
        <f>VLOOKUP($A10,'Return Data'!$B$7:$R$2843,11,0)</f>
        <v>8.3970000000000002</v>
      </c>
      <c r="I10" s="66">
        <f t="shared" si="2"/>
        <v>10</v>
      </c>
      <c r="J10" s="65">
        <f>VLOOKUP($A10,'Return Data'!$B$7:$R$2843,12,0)</f>
        <v>2.5537999999999998</v>
      </c>
      <c r="K10" s="66">
        <f t="shared" si="3"/>
        <v>17</v>
      </c>
      <c r="L10" s="65">
        <f>VLOOKUP($A10,'Return Data'!$B$7:$R$2843,13,0)</f>
        <v>4.3209</v>
      </c>
      <c r="M10" s="66">
        <f t="shared" si="4"/>
        <v>15</v>
      </c>
      <c r="N10" s="65">
        <f>VLOOKUP($A10,'Return Data'!$B$7:$R$2843,17,0)</f>
        <v>6.1092000000000004</v>
      </c>
      <c r="O10" s="66">
        <f t="shared" si="5"/>
        <v>21</v>
      </c>
      <c r="P10" s="65">
        <f>VLOOKUP($A10,'Return Data'!$B$7:$R$2843,14,0)</f>
        <v>9.0170999999999992</v>
      </c>
      <c r="Q10" s="66">
        <f t="shared" si="6"/>
        <v>18</v>
      </c>
      <c r="R10" s="65">
        <f>VLOOKUP($A10,'Return Data'!$B$7:$R$2843,16,0)</f>
        <v>6.4839000000000002</v>
      </c>
      <c r="S10" s="67">
        <f t="shared" si="7"/>
        <v>26</v>
      </c>
    </row>
    <row r="11" spans="1:19" x14ac:dyDescent="0.3">
      <c r="A11" s="82" t="s">
        <v>2028</v>
      </c>
      <c r="B11" s="64">
        <f>VLOOKUP($A11,'Return Data'!$B$7:$R$2843,3,0)</f>
        <v>44452</v>
      </c>
      <c r="C11" s="65">
        <f>VLOOKUP($A11,'Return Data'!$B$7:$R$2843,4,0)</f>
        <v>61.064700000000002</v>
      </c>
      <c r="D11" s="65">
        <f>VLOOKUP($A11,'Return Data'!$B$7:$R$2843,9,0)</f>
        <v>7.6638000000000002</v>
      </c>
      <c r="E11" s="66">
        <f t="shared" si="0"/>
        <v>26</v>
      </c>
      <c r="F11" s="65">
        <f>VLOOKUP($A11,'Return Data'!$B$7:$R$2843,10,0)</f>
        <v>2.7458999999999998</v>
      </c>
      <c r="G11" s="66">
        <f t="shared" si="1"/>
        <v>20</v>
      </c>
      <c r="H11" s="65">
        <f>VLOOKUP($A11,'Return Data'!$B$7:$R$2843,11,0)</f>
        <v>5.1214000000000004</v>
      </c>
      <c r="I11" s="66">
        <f t="shared" si="2"/>
        <v>26</v>
      </c>
      <c r="J11" s="65">
        <f>VLOOKUP($A11,'Return Data'!$B$7:$R$2843,12,0)</f>
        <v>2.0360999999999998</v>
      </c>
      <c r="K11" s="66">
        <f t="shared" si="3"/>
        <v>23</v>
      </c>
      <c r="L11" s="65">
        <f>VLOOKUP($A11,'Return Data'!$B$7:$R$2843,13,0)</f>
        <v>3.7957999999999998</v>
      </c>
      <c r="M11" s="66">
        <f t="shared" si="4"/>
        <v>22</v>
      </c>
      <c r="N11" s="65">
        <f>VLOOKUP($A11,'Return Data'!$B$7:$R$2843,17,0)</f>
        <v>5.9367999999999999</v>
      </c>
      <c r="O11" s="66">
        <f t="shared" si="5"/>
        <v>22</v>
      </c>
      <c r="P11" s="65">
        <f>VLOOKUP($A11,'Return Data'!$B$7:$R$2843,14,0)</f>
        <v>8.4558</v>
      </c>
      <c r="Q11" s="66">
        <f t="shared" si="6"/>
        <v>23</v>
      </c>
      <c r="R11" s="65">
        <f>VLOOKUP($A11,'Return Data'!$B$7:$R$2843,16,0)</f>
        <v>8.6858000000000004</v>
      </c>
      <c r="S11" s="67">
        <f t="shared" si="7"/>
        <v>9</v>
      </c>
    </row>
    <row r="12" spans="1:19" x14ac:dyDescent="0.3">
      <c r="A12" s="82" t="s">
        <v>1350</v>
      </c>
      <c r="B12" s="64">
        <f>VLOOKUP($A12,'Return Data'!$B$7:$R$2843,3,0)</f>
        <v>44452</v>
      </c>
      <c r="C12" s="65">
        <f>VLOOKUP($A12,'Return Data'!$B$7:$R$2843,4,0)</f>
        <v>75.683700000000002</v>
      </c>
      <c r="D12" s="65">
        <f>VLOOKUP($A12,'Return Data'!$B$7:$R$2843,9,0)</f>
        <v>13.448499999999999</v>
      </c>
      <c r="E12" s="66">
        <f t="shared" si="0"/>
        <v>9</v>
      </c>
      <c r="F12" s="65">
        <f>VLOOKUP($A12,'Return Data'!$B$7:$R$2843,10,0)</f>
        <v>4.5270000000000001</v>
      </c>
      <c r="G12" s="66">
        <f t="shared" si="1"/>
        <v>9</v>
      </c>
      <c r="H12" s="65">
        <f>VLOOKUP($A12,'Return Data'!$B$7:$R$2843,11,0)</f>
        <v>8.4649999999999999</v>
      </c>
      <c r="I12" s="66">
        <f t="shared" si="2"/>
        <v>9</v>
      </c>
      <c r="J12" s="65">
        <f>VLOOKUP($A12,'Return Data'!$B$7:$R$2843,12,0)</f>
        <v>3.5712999999999999</v>
      </c>
      <c r="K12" s="66">
        <f t="shared" si="3"/>
        <v>5</v>
      </c>
      <c r="L12" s="65">
        <f>VLOOKUP($A12,'Return Data'!$B$7:$R$2843,13,0)</f>
        <v>5.6105</v>
      </c>
      <c r="M12" s="66">
        <f t="shared" si="4"/>
        <v>6</v>
      </c>
      <c r="N12" s="65">
        <f>VLOOKUP($A12,'Return Data'!$B$7:$R$2843,17,0)</f>
        <v>8.4580000000000002</v>
      </c>
      <c r="O12" s="66">
        <f t="shared" si="5"/>
        <v>4</v>
      </c>
      <c r="P12" s="65">
        <f>VLOOKUP($A12,'Return Data'!$B$7:$R$2843,14,0)</f>
        <v>11.1043</v>
      </c>
      <c r="Q12" s="66">
        <f t="shared" si="6"/>
        <v>5</v>
      </c>
      <c r="R12" s="65">
        <f>VLOOKUP($A12,'Return Data'!$B$7:$R$2843,16,0)</f>
        <v>9.6501999999999999</v>
      </c>
      <c r="S12" s="67">
        <f t="shared" si="7"/>
        <v>3</v>
      </c>
    </row>
    <row r="13" spans="1:19" x14ac:dyDescent="0.3">
      <c r="A13" s="82" t="s">
        <v>1352</v>
      </c>
      <c r="B13" s="64">
        <f>VLOOKUP($A13,'Return Data'!$B$7:$R$2843,3,0)</f>
        <v>44452</v>
      </c>
      <c r="C13" s="65">
        <f>VLOOKUP($A13,'Return Data'!$B$7:$R$2843,4,0)</f>
        <v>19.718399999999999</v>
      </c>
      <c r="D13" s="65">
        <f>VLOOKUP($A13,'Return Data'!$B$7:$R$2843,9,0)</f>
        <v>23.241900000000001</v>
      </c>
      <c r="E13" s="66">
        <f t="shared" si="0"/>
        <v>1</v>
      </c>
      <c r="F13" s="65">
        <f>VLOOKUP($A13,'Return Data'!$B$7:$R$2843,10,0)</f>
        <v>5.7127999999999997</v>
      </c>
      <c r="G13" s="66">
        <f t="shared" si="1"/>
        <v>3</v>
      </c>
      <c r="H13" s="65">
        <f>VLOOKUP($A13,'Return Data'!$B$7:$R$2843,11,0)</f>
        <v>11.5388</v>
      </c>
      <c r="I13" s="66">
        <f t="shared" si="2"/>
        <v>1</v>
      </c>
      <c r="J13" s="65">
        <f>VLOOKUP($A13,'Return Data'!$B$7:$R$2843,12,0)</f>
        <v>5.3319000000000001</v>
      </c>
      <c r="K13" s="66">
        <f t="shared" si="3"/>
        <v>1</v>
      </c>
      <c r="L13" s="65">
        <f>VLOOKUP($A13,'Return Data'!$B$7:$R$2843,13,0)</f>
        <v>7.6605999999999996</v>
      </c>
      <c r="M13" s="66">
        <f t="shared" si="4"/>
        <v>1</v>
      </c>
      <c r="N13" s="65">
        <f>VLOOKUP($A13,'Return Data'!$B$7:$R$2843,17,0)</f>
        <v>8.7302999999999997</v>
      </c>
      <c r="O13" s="66">
        <f t="shared" si="5"/>
        <v>3</v>
      </c>
      <c r="P13" s="65">
        <f>VLOOKUP($A13,'Return Data'!$B$7:$R$2843,14,0)</f>
        <v>11.2135</v>
      </c>
      <c r="Q13" s="66">
        <f t="shared" si="6"/>
        <v>4</v>
      </c>
      <c r="R13" s="65">
        <f>VLOOKUP($A13,'Return Data'!$B$7:$R$2843,16,0)</f>
        <v>9.3626000000000005</v>
      </c>
      <c r="S13" s="67">
        <f t="shared" si="7"/>
        <v>5</v>
      </c>
    </row>
    <row r="14" spans="1:19" x14ac:dyDescent="0.3">
      <c r="A14" s="82" t="s">
        <v>1353</v>
      </c>
      <c r="B14" s="64">
        <f>VLOOKUP($A14,'Return Data'!$B$7:$R$2843,3,0)</f>
        <v>44452</v>
      </c>
      <c r="C14" s="65">
        <f>VLOOKUP($A14,'Return Data'!$B$7:$R$2843,4,0)</f>
        <v>48.366</v>
      </c>
      <c r="D14" s="65">
        <f>VLOOKUP($A14,'Return Data'!$B$7:$R$2843,9,0)</f>
        <v>12.7492</v>
      </c>
      <c r="E14" s="66">
        <f t="shared" si="0"/>
        <v>13</v>
      </c>
      <c r="F14" s="65">
        <f>VLOOKUP($A14,'Return Data'!$B$7:$R$2843,10,0)</f>
        <v>4.2676999999999996</v>
      </c>
      <c r="G14" s="66">
        <f t="shared" si="1"/>
        <v>14</v>
      </c>
      <c r="H14" s="65">
        <f>VLOOKUP($A14,'Return Data'!$B$7:$R$2843,11,0)</f>
        <v>7.9827000000000004</v>
      </c>
      <c r="I14" s="66">
        <f t="shared" si="2"/>
        <v>12</v>
      </c>
      <c r="J14" s="65">
        <f>VLOOKUP($A14,'Return Data'!$B$7:$R$2843,12,0)</f>
        <v>2.7530000000000001</v>
      </c>
      <c r="K14" s="66">
        <f t="shared" si="3"/>
        <v>15</v>
      </c>
      <c r="L14" s="65">
        <f>VLOOKUP($A14,'Return Data'!$B$7:$R$2843,13,0)</f>
        <v>3.5485000000000002</v>
      </c>
      <c r="M14" s="66">
        <f t="shared" si="4"/>
        <v>24</v>
      </c>
      <c r="N14" s="65">
        <f>VLOOKUP($A14,'Return Data'!$B$7:$R$2843,17,0)</f>
        <v>5.2819000000000003</v>
      </c>
      <c r="O14" s="66">
        <f t="shared" si="5"/>
        <v>26</v>
      </c>
      <c r="P14" s="65">
        <f>VLOOKUP($A14,'Return Data'!$B$7:$R$2843,14,0)</f>
        <v>8.5330999999999992</v>
      </c>
      <c r="Q14" s="66">
        <f t="shared" si="6"/>
        <v>22</v>
      </c>
      <c r="R14" s="65">
        <f>VLOOKUP($A14,'Return Data'!$B$7:$R$2843,16,0)</f>
        <v>8.2944999999999993</v>
      </c>
      <c r="S14" s="67">
        <f t="shared" si="7"/>
        <v>13</v>
      </c>
    </row>
    <row r="15" spans="1:19" x14ac:dyDescent="0.3">
      <c r="A15" s="82" t="s">
        <v>1355</v>
      </c>
      <c r="B15" s="64">
        <f>VLOOKUP($A15,'Return Data'!$B$7:$R$2843,3,0)</f>
        <v>44452</v>
      </c>
      <c r="C15" s="65">
        <f>VLOOKUP($A15,'Return Data'!$B$7:$R$2843,4,0)</f>
        <v>44.580199999999998</v>
      </c>
      <c r="D15" s="65">
        <f>VLOOKUP($A15,'Return Data'!$B$7:$R$2843,9,0)</f>
        <v>12.4215</v>
      </c>
      <c r="E15" s="66">
        <f t="shared" si="0"/>
        <v>14</v>
      </c>
      <c r="F15" s="65">
        <f>VLOOKUP($A15,'Return Data'!$B$7:$R$2843,10,0)</f>
        <v>4.5479000000000003</v>
      </c>
      <c r="G15" s="66">
        <f t="shared" si="1"/>
        <v>8</v>
      </c>
      <c r="H15" s="65">
        <f>VLOOKUP($A15,'Return Data'!$B$7:$R$2843,11,0)</f>
        <v>7.8506</v>
      </c>
      <c r="I15" s="66">
        <f t="shared" si="2"/>
        <v>13</v>
      </c>
      <c r="J15" s="65">
        <f>VLOOKUP($A15,'Return Data'!$B$7:$R$2843,12,0)</f>
        <v>2.7696999999999998</v>
      </c>
      <c r="K15" s="66">
        <f t="shared" si="3"/>
        <v>14</v>
      </c>
      <c r="L15" s="65">
        <f>VLOOKUP($A15,'Return Data'!$B$7:$R$2843,13,0)</f>
        <v>4.7264999999999997</v>
      </c>
      <c r="M15" s="66">
        <f t="shared" si="4"/>
        <v>12</v>
      </c>
      <c r="N15" s="65">
        <f>VLOOKUP($A15,'Return Data'!$B$7:$R$2843,17,0)</f>
        <v>6.7332000000000001</v>
      </c>
      <c r="O15" s="66">
        <f t="shared" si="5"/>
        <v>15</v>
      </c>
      <c r="P15" s="65">
        <f>VLOOKUP($A15,'Return Data'!$B$7:$R$2843,14,0)</f>
        <v>8.4390000000000001</v>
      </c>
      <c r="Q15" s="66">
        <f t="shared" si="6"/>
        <v>24</v>
      </c>
      <c r="R15" s="65">
        <f>VLOOKUP($A15,'Return Data'!$B$7:$R$2843,16,0)</f>
        <v>7.6997</v>
      </c>
      <c r="S15" s="67">
        <f t="shared" si="7"/>
        <v>19</v>
      </c>
    </row>
    <row r="16" spans="1:19" x14ac:dyDescent="0.3">
      <c r="A16" s="82" t="s">
        <v>1357</v>
      </c>
      <c r="B16" s="64">
        <f>VLOOKUP($A16,'Return Data'!$B$7:$R$2843,3,0)</f>
        <v>44452</v>
      </c>
      <c r="C16" s="65">
        <f>VLOOKUP($A16,'Return Data'!$B$7:$R$2843,4,0)</f>
        <v>80.402900000000002</v>
      </c>
      <c r="D16" s="65">
        <f>VLOOKUP($A16,'Return Data'!$B$7:$R$2843,9,0)</f>
        <v>22.535699999999999</v>
      </c>
      <c r="E16" s="66">
        <f t="shared" si="0"/>
        <v>2</v>
      </c>
      <c r="F16" s="65">
        <f>VLOOKUP($A16,'Return Data'!$B$7:$R$2843,10,0)</f>
        <v>6.8890000000000002</v>
      </c>
      <c r="G16" s="66">
        <f t="shared" si="1"/>
        <v>1</v>
      </c>
      <c r="H16" s="65">
        <f>VLOOKUP($A16,'Return Data'!$B$7:$R$2843,11,0)</f>
        <v>9.7852999999999994</v>
      </c>
      <c r="I16" s="66">
        <f t="shared" si="2"/>
        <v>6</v>
      </c>
      <c r="J16" s="65">
        <f>VLOOKUP($A16,'Return Data'!$B$7:$R$2843,12,0)</f>
        <v>4.8045999999999998</v>
      </c>
      <c r="K16" s="66">
        <f t="shared" si="3"/>
        <v>2</v>
      </c>
      <c r="L16" s="65">
        <f>VLOOKUP($A16,'Return Data'!$B$7:$R$2843,13,0)</f>
        <v>6.0717999999999996</v>
      </c>
      <c r="M16" s="66">
        <f t="shared" si="4"/>
        <v>2</v>
      </c>
      <c r="N16" s="65">
        <f>VLOOKUP($A16,'Return Data'!$B$7:$R$2843,17,0)</f>
        <v>8.8294999999999995</v>
      </c>
      <c r="O16" s="66">
        <f t="shared" si="5"/>
        <v>2</v>
      </c>
      <c r="P16" s="65">
        <f>VLOOKUP($A16,'Return Data'!$B$7:$R$2843,14,0)</f>
        <v>9.8848000000000003</v>
      </c>
      <c r="Q16" s="66">
        <f t="shared" si="6"/>
        <v>15</v>
      </c>
      <c r="R16" s="65">
        <f>VLOOKUP($A16,'Return Data'!$B$7:$R$2843,16,0)</f>
        <v>9.8981999999999992</v>
      </c>
      <c r="S16" s="67">
        <f t="shared" si="7"/>
        <v>2</v>
      </c>
    </row>
    <row r="17" spans="1:19" x14ac:dyDescent="0.3">
      <c r="A17" s="82" t="s">
        <v>1359</v>
      </c>
      <c r="B17" s="64">
        <f>VLOOKUP($A17,'Return Data'!$B$7:$R$2843,3,0)</f>
        <v>44452</v>
      </c>
      <c r="C17" s="65">
        <f>VLOOKUP($A17,'Return Data'!$B$7:$R$2843,4,0)</f>
        <v>17.453299999999999</v>
      </c>
      <c r="D17" s="65">
        <f>VLOOKUP($A17,'Return Data'!$B$7:$R$2843,9,0)</f>
        <v>8.5207999999999995</v>
      </c>
      <c r="E17" s="66">
        <f t="shared" si="0"/>
        <v>25</v>
      </c>
      <c r="F17" s="65">
        <f>VLOOKUP($A17,'Return Data'!$B$7:$R$2843,10,0)</f>
        <v>1.9632000000000001</v>
      </c>
      <c r="G17" s="66">
        <f t="shared" si="1"/>
        <v>23</v>
      </c>
      <c r="H17" s="65">
        <f>VLOOKUP($A17,'Return Data'!$B$7:$R$2843,11,0)</f>
        <v>7.1040999999999999</v>
      </c>
      <c r="I17" s="66">
        <f t="shared" si="2"/>
        <v>18</v>
      </c>
      <c r="J17" s="65">
        <f>VLOOKUP($A17,'Return Data'!$B$7:$R$2843,12,0)</f>
        <v>2.9489000000000001</v>
      </c>
      <c r="K17" s="66">
        <f t="shared" si="3"/>
        <v>13</v>
      </c>
      <c r="L17" s="65">
        <f>VLOOKUP($A17,'Return Data'!$B$7:$R$2843,13,0)</f>
        <v>3.8269000000000002</v>
      </c>
      <c r="M17" s="66">
        <f t="shared" si="4"/>
        <v>21</v>
      </c>
      <c r="N17" s="65">
        <f>VLOOKUP($A17,'Return Data'!$B$7:$R$2843,17,0)</f>
        <v>5.3299000000000003</v>
      </c>
      <c r="O17" s="66">
        <f t="shared" si="5"/>
        <v>25</v>
      </c>
      <c r="P17" s="65">
        <f>VLOOKUP($A17,'Return Data'!$B$7:$R$2843,14,0)</f>
        <v>7.9752000000000001</v>
      </c>
      <c r="Q17" s="66">
        <f t="shared" si="6"/>
        <v>27</v>
      </c>
      <c r="R17" s="65">
        <f>VLOOKUP($A17,'Return Data'!$B$7:$R$2843,16,0)</f>
        <v>6.5842000000000001</v>
      </c>
      <c r="S17" s="67">
        <f t="shared" si="7"/>
        <v>25</v>
      </c>
    </row>
    <row r="18" spans="1:19" x14ac:dyDescent="0.3">
      <c r="A18" s="82" t="s">
        <v>1362</v>
      </c>
      <c r="B18" s="64">
        <f>VLOOKUP($A18,'Return Data'!$B$7:$R$2843,3,0)</f>
        <v>44452</v>
      </c>
      <c r="C18" s="65">
        <f>VLOOKUP($A18,'Return Data'!$B$7:$R$2843,4,0)</f>
        <v>28.337900000000001</v>
      </c>
      <c r="D18" s="65">
        <f>VLOOKUP($A18,'Return Data'!$B$7:$R$2843,9,0)</f>
        <v>9.6344999999999992</v>
      </c>
      <c r="E18" s="66">
        <f t="shared" si="0"/>
        <v>21</v>
      </c>
      <c r="F18" s="65">
        <f>VLOOKUP($A18,'Return Data'!$B$7:$R$2843,10,0)</f>
        <v>4.0777000000000001</v>
      </c>
      <c r="G18" s="66">
        <f t="shared" si="1"/>
        <v>16</v>
      </c>
      <c r="H18" s="65">
        <f>VLOOKUP($A18,'Return Data'!$B$7:$R$2843,11,0)</f>
        <v>8.6536000000000008</v>
      </c>
      <c r="I18" s="66">
        <f t="shared" si="2"/>
        <v>8</v>
      </c>
      <c r="J18" s="65">
        <f>VLOOKUP($A18,'Return Data'!$B$7:$R$2843,12,0)</f>
        <v>2.5928</v>
      </c>
      <c r="K18" s="66">
        <f t="shared" si="3"/>
        <v>16</v>
      </c>
      <c r="L18" s="65">
        <f>VLOOKUP($A18,'Return Data'!$B$7:$R$2843,13,0)</f>
        <v>5.2438000000000002</v>
      </c>
      <c r="M18" s="66">
        <f t="shared" si="4"/>
        <v>9</v>
      </c>
      <c r="N18" s="65">
        <f>VLOOKUP($A18,'Return Data'!$B$7:$R$2843,17,0)</f>
        <v>8.3920999999999992</v>
      </c>
      <c r="O18" s="66">
        <f t="shared" si="5"/>
        <v>5</v>
      </c>
      <c r="P18" s="65">
        <f>VLOOKUP($A18,'Return Data'!$B$7:$R$2843,14,0)</f>
        <v>11.6579</v>
      </c>
      <c r="Q18" s="66">
        <f t="shared" si="6"/>
        <v>3</v>
      </c>
      <c r="R18" s="65">
        <f>VLOOKUP($A18,'Return Data'!$B$7:$R$2843,16,0)</f>
        <v>8.4945000000000004</v>
      </c>
      <c r="S18" s="67">
        <f t="shared" si="7"/>
        <v>12</v>
      </c>
    </row>
    <row r="19" spans="1:19" x14ac:dyDescent="0.3">
      <c r="A19" s="82" t="s">
        <v>1363</v>
      </c>
      <c r="B19" s="64">
        <f>VLOOKUP($A19,'Return Data'!$B$7:$R$2843,3,0)</f>
        <v>44452</v>
      </c>
      <c r="C19" s="65">
        <f>VLOOKUP($A19,'Return Data'!$B$7:$R$2843,4,0)</f>
        <v>2275.6302000000001</v>
      </c>
      <c r="D19" s="65">
        <f>VLOOKUP($A19,'Return Data'!$B$7:$R$2843,9,0)</f>
        <v>15.916600000000001</v>
      </c>
      <c r="E19" s="66">
        <f t="shared" si="0"/>
        <v>5</v>
      </c>
      <c r="F19" s="65">
        <f>VLOOKUP($A19,'Return Data'!$B$7:$R$2843,10,0)</f>
        <v>2.1234000000000002</v>
      </c>
      <c r="G19" s="66">
        <f t="shared" si="1"/>
        <v>21</v>
      </c>
      <c r="H19" s="65">
        <f>VLOOKUP($A19,'Return Data'!$B$7:$R$2843,11,0)</f>
        <v>5.4916999999999998</v>
      </c>
      <c r="I19" s="66">
        <f t="shared" si="2"/>
        <v>24</v>
      </c>
      <c r="J19" s="65">
        <f>VLOOKUP($A19,'Return Data'!$B$7:$R$2843,12,0)</f>
        <v>1.1042000000000001</v>
      </c>
      <c r="K19" s="66">
        <f t="shared" si="3"/>
        <v>27</v>
      </c>
      <c r="L19" s="65">
        <f>VLOOKUP($A19,'Return Data'!$B$7:$R$2843,13,0)</f>
        <v>2.4882</v>
      </c>
      <c r="M19" s="66">
        <f t="shared" si="4"/>
        <v>27</v>
      </c>
      <c r="N19" s="65">
        <f>VLOOKUP($A19,'Return Data'!$B$7:$R$2843,17,0)</f>
        <v>4.4614000000000003</v>
      </c>
      <c r="O19" s="66">
        <f t="shared" si="5"/>
        <v>27</v>
      </c>
      <c r="P19" s="65">
        <f>VLOOKUP($A19,'Return Data'!$B$7:$R$2843,14,0)</f>
        <v>8.2167999999999992</v>
      </c>
      <c r="Q19" s="66">
        <f t="shared" si="6"/>
        <v>26</v>
      </c>
      <c r="R19" s="65">
        <f>VLOOKUP($A19,'Return Data'!$B$7:$R$2843,16,0)</f>
        <v>6.2312000000000003</v>
      </c>
      <c r="S19" s="67">
        <f t="shared" si="7"/>
        <v>27</v>
      </c>
    </row>
    <row r="20" spans="1:19" x14ac:dyDescent="0.3">
      <c r="A20" s="82" t="s">
        <v>1366</v>
      </c>
      <c r="B20" s="64">
        <f>VLOOKUP($A20,'Return Data'!$B$7:$R$2843,3,0)</f>
        <v>44452</v>
      </c>
      <c r="C20" s="65">
        <f>VLOOKUP($A20,'Return Data'!$B$7:$R$2843,4,0)</f>
        <v>78.062299999999993</v>
      </c>
      <c r="D20" s="65">
        <f>VLOOKUP($A20,'Return Data'!$B$7:$R$2843,9,0)</f>
        <v>13.404400000000001</v>
      </c>
      <c r="E20" s="66">
        <f t="shared" si="0"/>
        <v>10</v>
      </c>
      <c r="F20" s="65">
        <f>VLOOKUP($A20,'Return Data'!$B$7:$R$2843,10,0)</f>
        <v>5.8903999999999996</v>
      </c>
      <c r="G20" s="66">
        <f t="shared" si="1"/>
        <v>2</v>
      </c>
      <c r="H20" s="65">
        <f>VLOOKUP($A20,'Return Data'!$B$7:$R$2843,11,0)</f>
        <v>8.9954000000000001</v>
      </c>
      <c r="I20" s="66">
        <f t="shared" si="2"/>
        <v>7</v>
      </c>
      <c r="J20" s="65">
        <f>VLOOKUP($A20,'Return Data'!$B$7:$R$2843,12,0)</f>
        <v>3.1734</v>
      </c>
      <c r="K20" s="66">
        <f t="shared" si="3"/>
        <v>9</v>
      </c>
      <c r="L20" s="65">
        <f>VLOOKUP($A20,'Return Data'!$B$7:$R$2843,13,0)</f>
        <v>5.6136999999999997</v>
      </c>
      <c r="M20" s="66">
        <f t="shared" si="4"/>
        <v>5</v>
      </c>
      <c r="N20" s="65">
        <f>VLOOKUP($A20,'Return Data'!$B$7:$R$2843,17,0)</f>
        <v>7.8075999999999999</v>
      </c>
      <c r="O20" s="66">
        <f t="shared" si="5"/>
        <v>9</v>
      </c>
      <c r="P20" s="65">
        <f>VLOOKUP($A20,'Return Data'!$B$7:$R$2843,14,0)</f>
        <v>10.1059</v>
      </c>
      <c r="Q20" s="66">
        <f t="shared" si="6"/>
        <v>14</v>
      </c>
      <c r="R20" s="65">
        <f>VLOOKUP($A20,'Return Data'!$B$7:$R$2843,16,0)</f>
        <v>9.4648000000000003</v>
      </c>
      <c r="S20" s="67">
        <f t="shared" si="7"/>
        <v>4</v>
      </c>
    </row>
    <row r="21" spans="1:19" x14ac:dyDescent="0.3">
      <c r="A21" s="82" t="s">
        <v>1368</v>
      </c>
      <c r="B21" s="64">
        <f>VLOOKUP($A21,'Return Data'!$B$7:$R$2843,3,0)</f>
        <v>44452</v>
      </c>
      <c r="C21" s="65">
        <f>VLOOKUP($A21,'Return Data'!$B$7:$R$2843,4,0)</f>
        <v>54.7669</v>
      </c>
      <c r="D21" s="65">
        <f>VLOOKUP($A21,'Return Data'!$B$7:$R$2843,9,0)</f>
        <v>10.3056</v>
      </c>
      <c r="E21" s="66">
        <f t="shared" si="0"/>
        <v>19</v>
      </c>
      <c r="F21" s="65">
        <f>VLOOKUP($A21,'Return Data'!$B$7:$R$2843,10,0)</f>
        <v>3.5552999999999999</v>
      </c>
      <c r="G21" s="66">
        <f t="shared" si="1"/>
        <v>17</v>
      </c>
      <c r="H21" s="65">
        <f>VLOOKUP($A21,'Return Data'!$B$7:$R$2843,11,0)</f>
        <v>7.2435999999999998</v>
      </c>
      <c r="I21" s="66">
        <f t="shared" si="2"/>
        <v>17</v>
      </c>
      <c r="J21" s="65">
        <f>VLOOKUP($A21,'Return Data'!$B$7:$R$2843,12,0)</f>
        <v>1.3522000000000001</v>
      </c>
      <c r="K21" s="66">
        <f t="shared" si="3"/>
        <v>25</v>
      </c>
      <c r="L21" s="65">
        <f>VLOOKUP($A21,'Return Data'!$B$7:$R$2843,13,0)</f>
        <v>3.8355999999999999</v>
      </c>
      <c r="M21" s="66">
        <f t="shared" si="4"/>
        <v>20</v>
      </c>
      <c r="N21" s="65">
        <f>VLOOKUP($A21,'Return Data'!$B$7:$R$2843,17,0)</f>
        <v>6.3861999999999997</v>
      </c>
      <c r="O21" s="66">
        <f t="shared" si="5"/>
        <v>19</v>
      </c>
      <c r="P21" s="65">
        <f>VLOOKUP($A21,'Return Data'!$B$7:$R$2843,14,0)</f>
        <v>8.4029000000000007</v>
      </c>
      <c r="Q21" s="66">
        <f t="shared" si="6"/>
        <v>25</v>
      </c>
      <c r="R21" s="65">
        <f>VLOOKUP($A21,'Return Data'!$B$7:$R$2843,16,0)</f>
        <v>8.2408999999999999</v>
      </c>
      <c r="S21" s="67">
        <f t="shared" si="7"/>
        <v>14</v>
      </c>
    </row>
    <row r="22" spans="1:19" x14ac:dyDescent="0.3">
      <c r="A22" s="82" t="s">
        <v>1370</v>
      </c>
      <c r="B22" s="64">
        <f>VLOOKUP($A22,'Return Data'!$B$7:$R$2843,3,0)</f>
        <v>44452</v>
      </c>
      <c r="C22" s="65">
        <f>VLOOKUP($A22,'Return Data'!$B$7:$R$2843,4,0)</f>
        <v>48.921999999999997</v>
      </c>
      <c r="D22" s="65">
        <f>VLOOKUP($A22,'Return Data'!$B$7:$R$2843,9,0)</f>
        <v>5.1245000000000003</v>
      </c>
      <c r="E22" s="66">
        <f t="shared" si="0"/>
        <v>27</v>
      </c>
      <c r="F22" s="65">
        <f>VLOOKUP($A22,'Return Data'!$B$7:$R$2843,10,0)</f>
        <v>1.6067</v>
      </c>
      <c r="G22" s="66">
        <f t="shared" si="1"/>
        <v>25</v>
      </c>
      <c r="H22" s="65">
        <f>VLOOKUP($A22,'Return Data'!$B$7:$R$2843,11,0)</f>
        <v>6.0460000000000003</v>
      </c>
      <c r="I22" s="66">
        <f t="shared" si="2"/>
        <v>23</v>
      </c>
      <c r="J22" s="65">
        <f>VLOOKUP($A22,'Return Data'!$B$7:$R$2843,12,0)</f>
        <v>2.4445000000000001</v>
      </c>
      <c r="K22" s="66">
        <f t="shared" si="3"/>
        <v>20</v>
      </c>
      <c r="L22" s="65">
        <f>VLOOKUP($A22,'Return Data'!$B$7:$R$2843,13,0)</f>
        <v>4.3552999999999997</v>
      </c>
      <c r="M22" s="66">
        <f t="shared" si="4"/>
        <v>14</v>
      </c>
      <c r="N22" s="65">
        <f>VLOOKUP($A22,'Return Data'!$B$7:$R$2843,17,0)</f>
        <v>6.8448000000000002</v>
      </c>
      <c r="O22" s="66">
        <f t="shared" si="5"/>
        <v>14</v>
      </c>
      <c r="P22" s="65">
        <f>VLOOKUP($A22,'Return Data'!$B$7:$R$2843,14,0)</f>
        <v>9.7453000000000003</v>
      </c>
      <c r="Q22" s="66">
        <f t="shared" si="6"/>
        <v>16</v>
      </c>
      <c r="R22" s="65">
        <f>VLOOKUP($A22,'Return Data'!$B$7:$R$2843,16,0)</f>
        <v>7.5525000000000002</v>
      </c>
      <c r="S22" s="67">
        <f t="shared" si="7"/>
        <v>21</v>
      </c>
    </row>
    <row r="23" spans="1:19" x14ac:dyDescent="0.3">
      <c r="A23" s="82" t="s">
        <v>1371</v>
      </c>
      <c r="B23" s="64">
        <f>VLOOKUP($A23,'Return Data'!$B$7:$R$2843,3,0)</f>
        <v>44452</v>
      </c>
      <c r="C23" s="65">
        <f>VLOOKUP($A23,'Return Data'!$B$7:$R$2843,4,0)</f>
        <v>30.837700000000002</v>
      </c>
      <c r="D23" s="65">
        <f>VLOOKUP($A23,'Return Data'!$B$7:$R$2843,9,0)</f>
        <v>13.872400000000001</v>
      </c>
      <c r="E23" s="66">
        <f t="shared" si="0"/>
        <v>7</v>
      </c>
      <c r="F23" s="65">
        <f>VLOOKUP($A23,'Return Data'!$B$7:$R$2843,10,0)</f>
        <v>4.0933999999999999</v>
      </c>
      <c r="G23" s="66">
        <f t="shared" si="1"/>
        <v>15</v>
      </c>
      <c r="H23" s="65">
        <f>VLOOKUP($A23,'Return Data'!$B$7:$R$2843,11,0)</f>
        <v>8.2935999999999996</v>
      </c>
      <c r="I23" s="66">
        <f t="shared" si="2"/>
        <v>11</v>
      </c>
      <c r="J23" s="65">
        <f>VLOOKUP($A23,'Return Data'!$B$7:$R$2843,12,0)</f>
        <v>2.5051000000000001</v>
      </c>
      <c r="K23" s="66">
        <f t="shared" si="3"/>
        <v>18</v>
      </c>
      <c r="L23" s="65">
        <f>VLOOKUP($A23,'Return Data'!$B$7:$R$2843,13,0)</f>
        <v>4.1520000000000001</v>
      </c>
      <c r="M23" s="66">
        <f t="shared" si="4"/>
        <v>16</v>
      </c>
      <c r="N23" s="65">
        <f>VLOOKUP($A23,'Return Data'!$B$7:$R$2843,17,0)</f>
        <v>7.0206999999999997</v>
      </c>
      <c r="O23" s="66">
        <f t="shared" si="5"/>
        <v>12</v>
      </c>
      <c r="P23" s="65">
        <f>VLOOKUP($A23,'Return Data'!$B$7:$R$2843,14,0)</f>
        <v>10.3756</v>
      </c>
      <c r="Q23" s="66">
        <f t="shared" si="6"/>
        <v>11</v>
      </c>
      <c r="R23" s="65">
        <f>VLOOKUP($A23,'Return Data'!$B$7:$R$2843,16,0)</f>
        <v>8.9994999999999994</v>
      </c>
      <c r="S23" s="67">
        <f t="shared" si="7"/>
        <v>6</v>
      </c>
    </row>
    <row r="24" spans="1:19" x14ac:dyDescent="0.3">
      <c r="A24" s="82" t="s">
        <v>1373</v>
      </c>
      <c r="B24" s="64">
        <f>VLOOKUP($A24,'Return Data'!$B$7:$R$2843,3,0)</f>
        <v>44452</v>
      </c>
      <c r="C24" s="65">
        <f>VLOOKUP($A24,'Return Data'!$B$7:$R$2843,4,0)</f>
        <v>24.481000000000002</v>
      </c>
      <c r="D24" s="65">
        <f>VLOOKUP($A24,'Return Data'!$B$7:$R$2843,9,0)</f>
        <v>9.9476999999999993</v>
      </c>
      <c r="E24" s="66">
        <f t="shared" si="0"/>
        <v>20</v>
      </c>
      <c r="F24" s="65">
        <f>VLOOKUP($A24,'Return Data'!$B$7:$R$2843,10,0)</f>
        <v>3.4226000000000001</v>
      </c>
      <c r="G24" s="66">
        <f t="shared" si="1"/>
        <v>18</v>
      </c>
      <c r="H24" s="65">
        <f>VLOOKUP($A24,'Return Data'!$B$7:$R$2843,11,0)</f>
        <v>7.6066000000000003</v>
      </c>
      <c r="I24" s="66">
        <f t="shared" si="2"/>
        <v>16</v>
      </c>
      <c r="J24" s="65">
        <f>VLOOKUP($A24,'Return Data'!$B$7:$R$2843,12,0)</f>
        <v>3.5232999999999999</v>
      </c>
      <c r="K24" s="66">
        <f t="shared" si="3"/>
        <v>6</v>
      </c>
      <c r="L24" s="65">
        <f>VLOOKUP($A24,'Return Data'!$B$7:$R$2843,13,0)</f>
        <v>4.6207000000000003</v>
      </c>
      <c r="M24" s="66">
        <f t="shared" si="4"/>
        <v>13</v>
      </c>
      <c r="N24" s="65">
        <f>VLOOKUP($A24,'Return Data'!$B$7:$R$2843,17,0)</f>
        <v>6.2140000000000004</v>
      </c>
      <c r="O24" s="66">
        <f t="shared" si="5"/>
        <v>20</v>
      </c>
      <c r="P24" s="65">
        <f>VLOOKUP($A24,'Return Data'!$B$7:$R$2843,14,0)</f>
        <v>8.9039999999999999</v>
      </c>
      <c r="Q24" s="66">
        <f t="shared" si="6"/>
        <v>20</v>
      </c>
      <c r="R24" s="65">
        <f>VLOOKUP($A24,'Return Data'!$B$7:$R$2843,16,0)</f>
        <v>7.194</v>
      </c>
      <c r="S24" s="67">
        <f t="shared" si="7"/>
        <v>22</v>
      </c>
    </row>
    <row r="25" spans="1:19" x14ac:dyDescent="0.3">
      <c r="A25" s="82" t="s">
        <v>1376</v>
      </c>
      <c r="B25" s="64">
        <f>VLOOKUP($A25,'Return Data'!$B$7:$R$2843,3,0)</f>
        <v>44452</v>
      </c>
      <c r="C25" s="65">
        <f>VLOOKUP($A25,'Return Data'!$B$7:$R$2843,4,0)</f>
        <v>51.612000000000002</v>
      </c>
      <c r="D25" s="65">
        <f>VLOOKUP($A25,'Return Data'!$B$7:$R$2843,9,0)</f>
        <v>10.6371</v>
      </c>
      <c r="E25" s="66">
        <f t="shared" si="0"/>
        <v>18</v>
      </c>
      <c r="F25" s="65">
        <f>VLOOKUP($A25,'Return Data'!$B$7:$R$2843,10,0)</f>
        <v>4.3893000000000004</v>
      </c>
      <c r="G25" s="66">
        <f t="shared" si="1"/>
        <v>11</v>
      </c>
      <c r="H25" s="65">
        <f>VLOOKUP($A25,'Return Data'!$B$7:$R$2843,11,0)</f>
        <v>6.8463000000000003</v>
      </c>
      <c r="I25" s="66">
        <f t="shared" si="2"/>
        <v>20</v>
      </c>
      <c r="J25" s="65">
        <f>VLOOKUP($A25,'Return Data'!$B$7:$R$2843,12,0)</f>
        <v>3.4529999999999998</v>
      </c>
      <c r="K25" s="66">
        <f t="shared" si="3"/>
        <v>7</v>
      </c>
      <c r="L25" s="65">
        <f>VLOOKUP($A25,'Return Data'!$B$7:$R$2843,13,0)</f>
        <v>5.1696</v>
      </c>
      <c r="M25" s="66">
        <f t="shared" si="4"/>
        <v>10</v>
      </c>
      <c r="N25" s="65">
        <f>VLOOKUP($A25,'Return Data'!$B$7:$R$2843,17,0)</f>
        <v>7.7580999999999998</v>
      </c>
      <c r="O25" s="66">
        <f t="shared" si="5"/>
        <v>10</v>
      </c>
      <c r="P25" s="65">
        <f>VLOOKUP($A25,'Return Data'!$B$7:$R$2843,14,0)</f>
        <v>10.6188</v>
      </c>
      <c r="Q25" s="66">
        <f t="shared" si="6"/>
        <v>7</v>
      </c>
      <c r="R25" s="65">
        <f>VLOOKUP($A25,'Return Data'!$B$7:$R$2843,16,0)</f>
        <v>8.2357999999999993</v>
      </c>
      <c r="S25" s="67">
        <f t="shared" si="7"/>
        <v>15</v>
      </c>
    </row>
    <row r="26" spans="1:19" x14ac:dyDescent="0.3">
      <c r="A26" s="82" t="s">
        <v>1378</v>
      </c>
      <c r="B26" s="64">
        <f>VLOOKUP($A26,'Return Data'!$B$7:$R$2843,3,0)</f>
        <v>44452</v>
      </c>
      <c r="C26" s="65">
        <f>VLOOKUP($A26,'Return Data'!$B$7:$R$2843,4,0)</f>
        <v>62.810200000000002</v>
      </c>
      <c r="D26" s="65">
        <f>VLOOKUP($A26,'Return Data'!$B$7:$R$2843,9,0)</f>
        <v>12.019299999999999</v>
      </c>
      <c r="E26" s="66">
        <f t="shared" si="0"/>
        <v>16</v>
      </c>
      <c r="F26" s="65">
        <f>VLOOKUP($A26,'Return Data'!$B$7:$R$2843,10,0)</f>
        <v>3.3986999999999998</v>
      </c>
      <c r="G26" s="66">
        <f t="shared" si="1"/>
        <v>19</v>
      </c>
      <c r="H26" s="65">
        <f>VLOOKUP($A26,'Return Data'!$B$7:$R$2843,11,0)</f>
        <v>6.8939000000000004</v>
      </c>
      <c r="I26" s="66">
        <f t="shared" si="2"/>
        <v>19</v>
      </c>
      <c r="J26" s="65">
        <f>VLOOKUP($A26,'Return Data'!$B$7:$R$2843,12,0)</f>
        <v>1.2396</v>
      </c>
      <c r="K26" s="66">
        <f t="shared" si="3"/>
        <v>26</v>
      </c>
      <c r="L26" s="65">
        <f>VLOOKUP($A26,'Return Data'!$B$7:$R$2843,13,0)</f>
        <v>2.9683000000000002</v>
      </c>
      <c r="M26" s="66">
        <f t="shared" si="4"/>
        <v>26</v>
      </c>
      <c r="N26" s="65">
        <f>VLOOKUP($A26,'Return Data'!$B$7:$R$2843,17,0)</f>
        <v>5.6239999999999997</v>
      </c>
      <c r="O26" s="66">
        <f t="shared" si="5"/>
        <v>23</v>
      </c>
      <c r="P26" s="65">
        <f>VLOOKUP($A26,'Return Data'!$B$7:$R$2843,14,0)</f>
        <v>8.7753999999999994</v>
      </c>
      <c r="Q26" s="66">
        <f t="shared" si="6"/>
        <v>21</v>
      </c>
      <c r="R26" s="65">
        <f>VLOOKUP($A26,'Return Data'!$B$7:$R$2843,16,0)</f>
        <v>8.6942000000000004</v>
      </c>
      <c r="S26" s="67">
        <f t="shared" si="7"/>
        <v>8</v>
      </c>
    </row>
    <row r="27" spans="1:19" x14ac:dyDescent="0.3">
      <c r="A27" s="82" t="s">
        <v>1380</v>
      </c>
      <c r="B27" s="64">
        <f>VLOOKUP($A27,'Return Data'!$B$7:$R$2843,3,0)</f>
        <v>44452</v>
      </c>
      <c r="C27" s="65">
        <f>VLOOKUP($A27,'Return Data'!$B$7:$R$2843,4,0)</f>
        <v>50.312199999999997</v>
      </c>
      <c r="D27" s="65">
        <f>VLOOKUP($A27,'Return Data'!$B$7:$R$2843,9,0)</f>
        <v>9.0246999999999993</v>
      </c>
      <c r="E27" s="66">
        <f t="shared" si="0"/>
        <v>23</v>
      </c>
      <c r="F27" s="65">
        <f>VLOOKUP($A27,'Return Data'!$B$7:$R$2843,10,0)</f>
        <v>4.5221999999999998</v>
      </c>
      <c r="G27" s="66">
        <f t="shared" si="1"/>
        <v>10</v>
      </c>
      <c r="H27" s="65">
        <f>VLOOKUP($A27,'Return Data'!$B$7:$R$2843,11,0)</f>
        <v>6.4557000000000002</v>
      </c>
      <c r="I27" s="66">
        <f t="shared" si="2"/>
        <v>21</v>
      </c>
      <c r="J27" s="65">
        <f>VLOOKUP($A27,'Return Data'!$B$7:$R$2843,12,0)</f>
        <v>3.0125999999999999</v>
      </c>
      <c r="K27" s="66">
        <f t="shared" si="3"/>
        <v>10</v>
      </c>
      <c r="L27" s="65">
        <f>VLOOKUP($A27,'Return Data'!$B$7:$R$2843,13,0)</f>
        <v>4.0343</v>
      </c>
      <c r="M27" s="66">
        <f t="shared" si="4"/>
        <v>18</v>
      </c>
      <c r="N27" s="65">
        <f>VLOOKUP($A27,'Return Data'!$B$7:$R$2843,17,0)</f>
        <v>6.5873999999999997</v>
      </c>
      <c r="O27" s="66">
        <f t="shared" si="5"/>
        <v>17</v>
      </c>
      <c r="P27" s="65">
        <f>VLOOKUP($A27,'Return Data'!$B$7:$R$2843,14,0)</f>
        <v>9.3674999999999997</v>
      </c>
      <c r="Q27" s="66">
        <f t="shared" si="6"/>
        <v>17</v>
      </c>
      <c r="R27" s="65">
        <f>VLOOKUP($A27,'Return Data'!$B$7:$R$2843,16,0)</f>
        <v>8.5663</v>
      </c>
      <c r="S27" s="67">
        <f t="shared" si="7"/>
        <v>10</v>
      </c>
    </row>
    <row r="28" spans="1:19" x14ac:dyDescent="0.3">
      <c r="A28" s="82" t="s">
        <v>867</v>
      </c>
      <c r="B28" s="64">
        <f>VLOOKUP($A28,'Return Data'!$B$7:$R$2843,3,0)</f>
        <v>44452</v>
      </c>
      <c r="C28" s="65">
        <f>VLOOKUP($A28,'Return Data'!$B$7:$R$2843,4,0)</f>
        <v>17.720600000000001</v>
      </c>
      <c r="D28" s="65">
        <f>VLOOKUP($A28,'Return Data'!$B$7:$R$2843,9,0)</f>
        <v>8.6948000000000008</v>
      </c>
      <c r="E28" s="66">
        <f t="shared" si="0"/>
        <v>24</v>
      </c>
      <c r="F28" s="65">
        <f>VLOOKUP($A28,'Return Data'!$B$7:$R$2843,10,0)</f>
        <v>-2.1789000000000001</v>
      </c>
      <c r="G28" s="66">
        <f t="shared" si="1"/>
        <v>27</v>
      </c>
      <c r="H28" s="65">
        <f>VLOOKUP($A28,'Return Data'!$B$7:$R$2843,11,0)</f>
        <v>4.6531000000000002</v>
      </c>
      <c r="I28" s="66">
        <f t="shared" si="2"/>
        <v>27</v>
      </c>
      <c r="J28" s="65">
        <f>VLOOKUP($A28,'Return Data'!$B$7:$R$2843,12,0)</f>
        <v>1.9869000000000001</v>
      </c>
      <c r="K28" s="66">
        <f t="shared" si="3"/>
        <v>24</v>
      </c>
      <c r="L28" s="65">
        <f>VLOOKUP($A28,'Return Data'!$B$7:$R$2843,13,0)</f>
        <v>3.4308000000000001</v>
      </c>
      <c r="M28" s="66">
        <f t="shared" si="4"/>
        <v>25</v>
      </c>
      <c r="N28" s="65">
        <f>VLOOKUP($A28,'Return Data'!$B$7:$R$2843,17,0)</f>
        <v>6.9241000000000001</v>
      </c>
      <c r="O28" s="66">
        <f t="shared" si="5"/>
        <v>13</v>
      </c>
      <c r="P28" s="65">
        <f>VLOOKUP($A28,'Return Data'!$B$7:$R$2843,14,0)</f>
        <v>10.1738</v>
      </c>
      <c r="Q28" s="66">
        <f t="shared" si="6"/>
        <v>12</v>
      </c>
      <c r="R28" s="65">
        <f>VLOOKUP($A28,'Return Data'!$B$7:$R$2843,16,0)</f>
        <v>8.5550999999999995</v>
      </c>
      <c r="S28" s="67">
        <f t="shared" si="7"/>
        <v>11</v>
      </c>
    </row>
    <row r="29" spans="1:19" x14ac:dyDescent="0.3">
      <c r="A29" s="82" t="s">
        <v>868</v>
      </c>
      <c r="B29" s="64">
        <f>VLOOKUP($A29,'Return Data'!$B$7:$R$2843,3,0)</f>
        <v>44452</v>
      </c>
      <c r="C29" s="65">
        <f>VLOOKUP($A29,'Return Data'!$B$7:$R$2843,4,0)</f>
        <v>19.6388</v>
      </c>
      <c r="D29" s="65">
        <f>VLOOKUP($A29,'Return Data'!$B$7:$R$2843,9,0)</f>
        <v>17.727499999999999</v>
      </c>
      <c r="E29" s="66">
        <f t="shared" si="0"/>
        <v>3</v>
      </c>
      <c r="F29" s="65">
        <f>VLOOKUP($A29,'Return Data'!$B$7:$R$2843,10,0)</f>
        <v>5.6406000000000001</v>
      </c>
      <c r="G29" s="66">
        <f t="shared" si="1"/>
        <v>4</v>
      </c>
      <c r="H29" s="65">
        <f>VLOOKUP($A29,'Return Data'!$B$7:$R$2843,11,0)</f>
        <v>10.389200000000001</v>
      </c>
      <c r="I29" s="66">
        <f t="shared" si="2"/>
        <v>2</v>
      </c>
      <c r="J29" s="65">
        <f>VLOOKUP($A29,'Return Data'!$B$7:$R$2843,12,0)</f>
        <v>3.9481000000000002</v>
      </c>
      <c r="K29" s="66">
        <f t="shared" si="3"/>
        <v>4</v>
      </c>
      <c r="L29" s="65">
        <f>VLOOKUP($A29,'Return Data'!$B$7:$R$2843,13,0)</f>
        <v>5.9222000000000001</v>
      </c>
      <c r="M29" s="66">
        <f t="shared" si="4"/>
        <v>3</v>
      </c>
      <c r="N29" s="65">
        <f>VLOOKUP($A29,'Return Data'!$B$7:$R$2843,17,0)</f>
        <v>8.8520000000000003</v>
      </c>
      <c r="O29" s="66">
        <f t="shared" si="5"/>
        <v>1</v>
      </c>
      <c r="P29" s="65">
        <f>VLOOKUP($A29,'Return Data'!$B$7:$R$2843,14,0)</f>
        <v>12.287000000000001</v>
      </c>
      <c r="Q29" s="66">
        <f t="shared" si="6"/>
        <v>2</v>
      </c>
      <c r="R29" s="65">
        <f>VLOOKUP($A29,'Return Data'!$B$7:$R$2843,16,0)</f>
        <v>10.109400000000001</v>
      </c>
      <c r="S29" s="67">
        <f t="shared" si="7"/>
        <v>1</v>
      </c>
    </row>
    <row r="30" spans="1:19" x14ac:dyDescent="0.3">
      <c r="A30" s="82" t="s">
        <v>871</v>
      </c>
      <c r="B30" s="64">
        <f>VLOOKUP($A30,'Return Data'!$B$7:$R$2843,3,0)</f>
        <v>44452</v>
      </c>
      <c r="C30" s="65">
        <f>VLOOKUP($A30,'Return Data'!$B$7:$R$2843,4,0)</f>
        <v>36.648299999999999</v>
      </c>
      <c r="D30" s="65">
        <f>VLOOKUP($A30,'Return Data'!$B$7:$R$2843,9,0)</f>
        <v>16.771599999999999</v>
      </c>
      <c r="E30" s="66">
        <f t="shared" si="0"/>
        <v>4</v>
      </c>
      <c r="F30" s="65">
        <f>VLOOKUP($A30,'Return Data'!$B$7:$R$2843,10,0)</f>
        <v>5.0586000000000002</v>
      </c>
      <c r="G30" s="66">
        <f t="shared" si="1"/>
        <v>7</v>
      </c>
      <c r="H30" s="65">
        <f>VLOOKUP($A30,'Return Data'!$B$7:$R$2843,11,0)</f>
        <v>9.9202999999999992</v>
      </c>
      <c r="I30" s="66">
        <f t="shared" si="2"/>
        <v>4</v>
      </c>
      <c r="J30" s="65">
        <f>VLOOKUP($A30,'Return Data'!$B$7:$R$2843,12,0)</f>
        <v>2.9603000000000002</v>
      </c>
      <c r="K30" s="66">
        <f t="shared" si="3"/>
        <v>12</v>
      </c>
      <c r="L30" s="65">
        <f>VLOOKUP($A30,'Return Data'!$B$7:$R$2843,13,0)</f>
        <v>5.5369000000000002</v>
      </c>
      <c r="M30" s="66">
        <f t="shared" si="4"/>
        <v>7</v>
      </c>
      <c r="N30" s="65">
        <f>VLOOKUP($A30,'Return Data'!$B$7:$R$2843,17,0)</f>
        <v>8.3074999999999992</v>
      </c>
      <c r="O30" s="66">
        <f t="shared" si="5"/>
        <v>6</v>
      </c>
      <c r="P30" s="65">
        <f>VLOOKUP($A30,'Return Data'!$B$7:$R$2843,14,0)</f>
        <v>12.8437</v>
      </c>
      <c r="Q30" s="66">
        <f t="shared" si="6"/>
        <v>1</v>
      </c>
      <c r="R30" s="65">
        <f>VLOOKUP($A30,'Return Data'!$B$7:$R$2843,16,0)</f>
        <v>6.8766999999999996</v>
      </c>
      <c r="S30" s="67">
        <f t="shared" si="7"/>
        <v>23</v>
      </c>
    </row>
    <row r="31" spans="1:19" x14ac:dyDescent="0.3">
      <c r="A31" s="82" t="s">
        <v>872</v>
      </c>
      <c r="B31" s="64">
        <f>VLOOKUP($A31,'Return Data'!$B$7:$R$2843,3,0)</f>
        <v>44452</v>
      </c>
      <c r="C31" s="65">
        <f>VLOOKUP($A31,'Return Data'!$B$7:$R$2843,4,0)</f>
        <v>50.847799999999999</v>
      </c>
      <c r="D31" s="65">
        <f>VLOOKUP($A31,'Return Data'!$B$7:$R$2843,9,0)</f>
        <v>15.6835</v>
      </c>
      <c r="E31" s="66">
        <f t="shared" si="0"/>
        <v>6</v>
      </c>
      <c r="F31" s="65">
        <f>VLOOKUP($A31,'Return Data'!$B$7:$R$2843,10,0)</f>
        <v>5.3471000000000002</v>
      </c>
      <c r="G31" s="66">
        <f t="shared" si="1"/>
        <v>5</v>
      </c>
      <c r="H31" s="65">
        <f>VLOOKUP($A31,'Return Data'!$B$7:$R$2843,11,0)</f>
        <v>9.7937999999999992</v>
      </c>
      <c r="I31" s="66">
        <f t="shared" si="2"/>
        <v>5</v>
      </c>
      <c r="J31" s="65">
        <f>VLOOKUP($A31,'Return Data'!$B$7:$R$2843,12,0)</f>
        <v>2.9655</v>
      </c>
      <c r="K31" s="66">
        <f t="shared" si="3"/>
        <v>11</v>
      </c>
      <c r="L31" s="65">
        <f>VLOOKUP($A31,'Return Data'!$B$7:$R$2843,13,0)</f>
        <v>5.1151999999999997</v>
      </c>
      <c r="M31" s="66">
        <f t="shared" si="4"/>
        <v>11</v>
      </c>
      <c r="N31" s="65">
        <f>VLOOKUP($A31,'Return Data'!$B$7:$R$2843,17,0)</f>
        <v>7.3932000000000002</v>
      </c>
      <c r="O31" s="66">
        <f t="shared" si="5"/>
        <v>11</v>
      </c>
      <c r="P31" s="65">
        <f>VLOOKUP($A31,'Return Data'!$B$7:$R$2843,14,0)</f>
        <v>10.9748</v>
      </c>
      <c r="Q31" s="66">
        <f t="shared" si="6"/>
        <v>6</v>
      </c>
      <c r="R31" s="65">
        <f>VLOOKUP($A31,'Return Data'!$B$7:$R$2843,16,0)</f>
        <v>8.1601999999999997</v>
      </c>
      <c r="S31" s="67">
        <f t="shared" si="7"/>
        <v>16</v>
      </c>
    </row>
    <row r="32" spans="1:19" x14ac:dyDescent="0.3">
      <c r="A32" s="82" t="s">
        <v>716</v>
      </c>
      <c r="B32" s="64">
        <f>VLOOKUP($A32,'Return Data'!$B$7:$R$2843,3,0)</f>
        <v>44452</v>
      </c>
      <c r="C32" s="65">
        <f>VLOOKUP($A32,'Return Data'!$B$7:$R$2843,4,0)</f>
        <v>22.362200000000001</v>
      </c>
      <c r="D32" s="65">
        <f>VLOOKUP($A32,'Return Data'!$B$7:$R$2843,9,0)</f>
        <v>12.3756</v>
      </c>
      <c r="E32" s="66">
        <f t="shared" si="0"/>
        <v>15</v>
      </c>
      <c r="F32" s="65">
        <f>VLOOKUP($A32,'Return Data'!$B$7:$R$2843,10,0)</f>
        <v>2.1107</v>
      </c>
      <c r="G32" s="66">
        <f t="shared" si="1"/>
        <v>22</v>
      </c>
      <c r="H32" s="65">
        <f>VLOOKUP($A32,'Return Data'!$B$7:$R$2843,11,0)</f>
        <v>7.7298999999999998</v>
      </c>
      <c r="I32" s="66">
        <f t="shared" si="2"/>
        <v>15</v>
      </c>
      <c r="J32" s="65">
        <f>VLOOKUP($A32,'Return Data'!$B$7:$R$2843,12,0)</f>
        <v>2.2298</v>
      </c>
      <c r="K32" s="66">
        <f t="shared" si="3"/>
        <v>21</v>
      </c>
      <c r="L32" s="65">
        <f>VLOOKUP($A32,'Return Data'!$B$7:$R$2843,13,0)</f>
        <v>3.9628999999999999</v>
      </c>
      <c r="M32" s="66">
        <f t="shared" si="4"/>
        <v>19</v>
      </c>
      <c r="N32" s="65">
        <f>VLOOKUP($A32,'Return Data'!$B$7:$R$2843,17,0)</f>
        <v>6.5472999999999999</v>
      </c>
      <c r="O32" s="66">
        <f t="shared" si="5"/>
        <v>18</v>
      </c>
      <c r="P32" s="65">
        <f>VLOOKUP($A32,'Return Data'!$B$7:$R$2843,14,0)</f>
        <v>10.1547</v>
      </c>
      <c r="Q32" s="66">
        <f t="shared" si="6"/>
        <v>13</v>
      </c>
      <c r="R32" s="65">
        <f>VLOOKUP($A32,'Return Data'!$B$7:$R$2843,16,0)</f>
        <v>7.8997000000000002</v>
      </c>
      <c r="S32" s="67">
        <f t="shared" si="7"/>
        <v>17</v>
      </c>
    </row>
    <row r="33" spans="1:19" x14ac:dyDescent="0.3">
      <c r="A33" s="82" t="s">
        <v>717</v>
      </c>
      <c r="B33" s="64">
        <f>VLOOKUP($A33,'Return Data'!$B$7:$R$2843,3,0)</f>
        <v>44452</v>
      </c>
      <c r="C33" s="65">
        <f>VLOOKUP($A33,'Return Data'!$B$7:$R$2843,4,0)</f>
        <v>22.735900000000001</v>
      </c>
      <c r="D33" s="65">
        <f>VLOOKUP($A33,'Return Data'!$B$7:$R$2843,9,0)</f>
        <v>12.831300000000001</v>
      </c>
      <c r="E33" s="66">
        <f t="shared" si="0"/>
        <v>12</v>
      </c>
      <c r="F33" s="65">
        <f>VLOOKUP($A33,'Return Data'!$B$7:$R$2843,10,0)</f>
        <v>1.8411999999999999</v>
      </c>
      <c r="G33" s="66">
        <f t="shared" si="1"/>
        <v>24</v>
      </c>
      <c r="H33" s="65">
        <f>VLOOKUP($A33,'Return Data'!$B$7:$R$2843,11,0)</f>
        <v>7.7422000000000004</v>
      </c>
      <c r="I33" s="66">
        <f t="shared" si="2"/>
        <v>14</v>
      </c>
      <c r="J33" s="65">
        <f>VLOOKUP($A33,'Return Data'!$B$7:$R$2843,12,0)</f>
        <v>2.4491000000000001</v>
      </c>
      <c r="K33" s="66">
        <f t="shared" si="3"/>
        <v>19</v>
      </c>
      <c r="L33" s="65">
        <f>VLOOKUP($A33,'Return Data'!$B$7:$R$2843,13,0)</f>
        <v>4.1134000000000004</v>
      </c>
      <c r="M33" s="66">
        <f t="shared" si="4"/>
        <v>17</v>
      </c>
      <c r="N33" s="65">
        <f>VLOOKUP($A33,'Return Data'!$B$7:$R$2843,17,0)</f>
        <v>6.6753999999999998</v>
      </c>
      <c r="O33" s="66">
        <f t="shared" si="5"/>
        <v>16</v>
      </c>
      <c r="P33" s="65">
        <f>VLOOKUP($A33,'Return Data'!$B$7:$R$2843,14,0)</f>
        <v>10.460900000000001</v>
      </c>
      <c r="Q33" s="66">
        <f t="shared" si="6"/>
        <v>10</v>
      </c>
      <c r="R33" s="65">
        <f>VLOOKUP($A33,'Return Data'!$B$7:$R$2843,16,0)</f>
        <v>7.7778</v>
      </c>
      <c r="S33" s="67">
        <f t="shared" si="7"/>
        <v>18</v>
      </c>
    </row>
    <row r="34" spans="1:19" x14ac:dyDescent="0.3">
      <c r="A34" s="82" t="s">
        <v>718</v>
      </c>
      <c r="B34" s="64">
        <f>VLOOKUP($A34,'Return Data'!$B$7:$R$2843,3,0)</f>
        <v>44452</v>
      </c>
      <c r="C34" s="65">
        <f>VLOOKUP($A34,'Return Data'!$B$7:$R$2843,4,0)</f>
        <v>205.3424</v>
      </c>
      <c r="D34" s="65">
        <f>VLOOKUP($A34,'Return Data'!$B$7:$R$2843,9,0)</f>
        <v>9.1868999999999996</v>
      </c>
      <c r="E34" s="66">
        <f t="shared" si="0"/>
        <v>22</v>
      </c>
      <c r="F34" s="65">
        <f>VLOOKUP($A34,'Return Data'!$B$7:$R$2843,10,0)</f>
        <v>-1.3153999999999999</v>
      </c>
      <c r="G34" s="66">
        <f t="shared" si="1"/>
        <v>26</v>
      </c>
      <c r="H34" s="65">
        <f>VLOOKUP($A34,'Return Data'!$B$7:$R$2843,11,0)</f>
        <v>5.3429000000000002</v>
      </c>
      <c r="I34" s="66">
        <f t="shared" si="2"/>
        <v>25</v>
      </c>
      <c r="J34" s="65">
        <f>VLOOKUP($A34,'Return Data'!$B$7:$R$2843,12,0)</f>
        <v>2.2151000000000001</v>
      </c>
      <c r="K34" s="66">
        <f t="shared" si="3"/>
        <v>22</v>
      </c>
      <c r="L34" s="65">
        <f>VLOOKUP($A34,'Return Data'!$B$7:$R$2843,13,0)</f>
        <v>3.7547999999999999</v>
      </c>
      <c r="M34" s="66">
        <f t="shared" si="4"/>
        <v>23</v>
      </c>
      <c r="N34" s="65">
        <f>VLOOKUP($A34,'Return Data'!$B$7:$R$2843,17,0)</f>
        <v>5.3926999999999996</v>
      </c>
      <c r="O34" s="66">
        <f t="shared" si="5"/>
        <v>24</v>
      </c>
      <c r="P34" s="65">
        <f>VLOOKUP($A34,'Return Data'!$B$7:$R$2843,14,0)</f>
        <v>8.9959000000000007</v>
      </c>
      <c r="Q34" s="66">
        <f t="shared" si="6"/>
        <v>19</v>
      </c>
      <c r="R34" s="65">
        <f>VLOOKUP($A34,'Return Data'!$B$7:$R$2843,16,0)</f>
        <v>6.7587000000000002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12.688155555555555</v>
      </c>
      <c r="E36" s="88"/>
      <c r="F36" s="89">
        <f>AVERAGE(F8:F34)</f>
        <v>3.6347518518518531</v>
      </c>
      <c r="G36" s="88"/>
      <c r="H36" s="89">
        <f>AVERAGE(H8:H34)</f>
        <v>7.8038592592592577</v>
      </c>
      <c r="I36" s="88"/>
      <c r="J36" s="89">
        <f>AVERAGE(J8:J34)</f>
        <v>2.8711333333333338</v>
      </c>
      <c r="K36" s="88"/>
      <c r="L36" s="89">
        <f>AVERAGE(L8:L34)</f>
        <v>4.6294111111111125</v>
      </c>
      <c r="M36" s="88"/>
      <c r="N36" s="89">
        <f>AVERAGE(N8:N34)</f>
        <v>6.9861518518518517</v>
      </c>
      <c r="O36" s="88"/>
      <c r="P36" s="89">
        <f>AVERAGE(P8:P34)</f>
        <v>9.9171222222222237</v>
      </c>
      <c r="Q36" s="88"/>
      <c r="R36" s="89">
        <f>AVERAGE(R8:R34)</f>
        <v>8.1857740740740752</v>
      </c>
      <c r="S36" s="90"/>
    </row>
    <row r="37" spans="1:19" x14ac:dyDescent="0.3">
      <c r="A37" s="87" t="s">
        <v>28</v>
      </c>
      <c r="B37" s="88"/>
      <c r="C37" s="88"/>
      <c r="D37" s="89">
        <f>MIN(D8:D34)</f>
        <v>5.1245000000000003</v>
      </c>
      <c r="E37" s="88"/>
      <c r="F37" s="89">
        <f>MIN(F8:F34)</f>
        <v>-2.1789000000000001</v>
      </c>
      <c r="G37" s="88"/>
      <c r="H37" s="89">
        <f>MIN(H8:H34)</f>
        <v>4.6531000000000002</v>
      </c>
      <c r="I37" s="88"/>
      <c r="J37" s="89">
        <f>MIN(J8:J34)</f>
        <v>1.1042000000000001</v>
      </c>
      <c r="K37" s="88"/>
      <c r="L37" s="89">
        <f>MIN(L8:L34)</f>
        <v>2.4882</v>
      </c>
      <c r="M37" s="88"/>
      <c r="N37" s="89">
        <f>MIN(N8:N34)</f>
        <v>4.4614000000000003</v>
      </c>
      <c r="O37" s="88"/>
      <c r="P37" s="89">
        <f>MIN(P8:P34)</f>
        <v>7.9752000000000001</v>
      </c>
      <c r="Q37" s="88"/>
      <c r="R37" s="89">
        <f>MIN(R8:R34)</f>
        <v>6.2312000000000003</v>
      </c>
      <c r="S37" s="90"/>
    </row>
    <row r="38" spans="1:19" ht="15" thickBot="1" x14ac:dyDescent="0.35">
      <c r="A38" s="91" t="s">
        <v>29</v>
      </c>
      <c r="B38" s="92"/>
      <c r="C38" s="92"/>
      <c r="D38" s="93">
        <f>MAX(D8:D34)</f>
        <v>23.241900000000001</v>
      </c>
      <c r="E38" s="92"/>
      <c r="F38" s="93">
        <f>MAX(F8:F34)</f>
        <v>6.8890000000000002</v>
      </c>
      <c r="G38" s="92"/>
      <c r="H38" s="93">
        <f>MAX(H8:H34)</f>
        <v>11.5388</v>
      </c>
      <c r="I38" s="92"/>
      <c r="J38" s="93">
        <f>MAX(J8:J34)</f>
        <v>5.3319000000000001</v>
      </c>
      <c r="K38" s="92"/>
      <c r="L38" s="93">
        <f>MAX(L8:L34)</f>
        <v>7.6605999999999996</v>
      </c>
      <c r="M38" s="92"/>
      <c r="N38" s="93">
        <f>MAX(N8:N34)</f>
        <v>8.8520000000000003</v>
      </c>
      <c r="O38" s="92"/>
      <c r="P38" s="93">
        <f>MAX(P8:P34)</f>
        <v>12.8437</v>
      </c>
      <c r="Q38" s="92"/>
      <c r="R38" s="93">
        <f>MAX(R8:R34)</f>
        <v>10.109400000000001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44452</v>
      </c>
      <c r="C8" s="65">
        <f>VLOOKUP($A8,'Return Data'!$B$7:$R$2843,4,0)</f>
        <v>298.75069999999999</v>
      </c>
      <c r="D8" s="65">
        <f>VLOOKUP($A8,'Return Data'!$B$7:$R$2843,9,0)</f>
        <v>7.1722000000000001</v>
      </c>
      <c r="E8" s="66">
        <f t="shared" ref="E8:E25" si="0">RANK(D8,D$8:D$25,0)</f>
        <v>10</v>
      </c>
      <c r="F8" s="65">
        <f>VLOOKUP($A8,'Return Data'!$B$7:$R$2843,10,0)</f>
        <v>5.3274999999999997</v>
      </c>
      <c r="G8" s="66">
        <f t="shared" ref="G8:G25" si="1">RANK(F8,F$8:F$25,0)</f>
        <v>5</v>
      </c>
      <c r="H8" s="65">
        <f>VLOOKUP($A8,'Return Data'!$B$7:$R$2843,11,0)</f>
        <v>7.6437999999999997</v>
      </c>
      <c r="I8" s="66">
        <f t="shared" ref="I8:I25" si="2">RANK(H8,H$8:H$25,0)</f>
        <v>4</v>
      </c>
      <c r="J8" s="65">
        <f>VLOOKUP($A8,'Return Data'!$B$7:$R$2843,12,0)</f>
        <v>4.5568</v>
      </c>
      <c r="K8" s="66">
        <f t="shared" ref="K8:K25" si="3">RANK(J8,J$8:J$25,0)</f>
        <v>8</v>
      </c>
      <c r="L8" s="65">
        <f>VLOOKUP($A8,'Return Data'!$B$7:$R$2843,13,0)</f>
        <v>6.1795</v>
      </c>
      <c r="M8" s="66">
        <f t="shared" ref="M8:M25" si="4">RANK(L8,L$8:L$25,0)</f>
        <v>7</v>
      </c>
      <c r="N8" s="65">
        <f>VLOOKUP($A8,'Return Data'!$B$7:$R$2843,17,0)</f>
        <v>8.2457999999999991</v>
      </c>
      <c r="O8" s="66">
        <f t="shared" ref="O8:O23" si="5">RANK(N8,N$8:N$25,0)</f>
        <v>6</v>
      </c>
      <c r="P8" s="65">
        <f>VLOOKUP($A8,'Return Data'!$B$7:$R$2843,14,0)</f>
        <v>9.34</v>
      </c>
      <c r="Q8" s="66">
        <f t="shared" ref="Q8:Q23" si="6">RANK(P8,P$8:P$25,0)</f>
        <v>7</v>
      </c>
      <c r="R8" s="65">
        <f>VLOOKUP($A8,'Return Data'!$B$7:$R$2843,16,0)</f>
        <v>9.3284000000000002</v>
      </c>
      <c r="S8" s="67">
        <f t="shared" ref="S8:S25" si="7">RANK(R8,R$8:R$25,0)</f>
        <v>1</v>
      </c>
    </row>
    <row r="9" spans="1:19" x14ac:dyDescent="0.3">
      <c r="A9" s="82" t="s">
        <v>567</v>
      </c>
      <c r="B9" s="64">
        <f>VLOOKUP($A9,'Return Data'!$B$7:$R$2843,3,0)</f>
        <v>44452</v>
      </c>
      <c r="C9" s="65">
        <f>VLOOKUP($A9,'Return Data'!$B$7:$R$2843,4,0)</f>
        <v>2148.3265999999999</v>
      </c>
      <c r="D9" s="65">
        <f>VLOOKUP($A9,'Return Data'!$B$7:$R$2843,9,0)</f>
        <v>4.7281000000000004</v>
      </c>
      <c r="E9" s="66">
        <f t="shared" si="0"/>
        <v>16</v>
      </c>
      <c r="F9" s="65">
        <f>VLOOKUP($A9,'Return Data'!$B$7:$R$2843,10,0)</f>
        <v>4.5419999999999998</v>
      </c>
      <c r="G9" s="66">
        <f t="shared" si="1"/>
        <v>13</v>
      </c>
      <c r="H9" s="65">
        <f>VLOOKUP($A9,'Return Data'!$B$7:$R$2843,11,0)</f>
        <v>5.7992999999999997</v>
      </c>
      <c r="I9" s="66">
        <f t="shared" si="2"/>
        <v>15</v>
      </c>
      <c r="J9" s="65">
        <f>VLOOKUP($A9,'Return Data'!$B$7:$R$2843,12,0)</f>
        <v>4.1778000000000004</v>
      </c>
      <c r="K9" s="66">
        <f t="shared" si="3"/>
        <v>13</v>
      </c>
      <c r="L9" s="65">
        <f>VLOOKUP($A9,'Return Data'!$B$7:$R$2843,13,0)</f>
        <v>5.3158000000000003</v>
      </c>
      <c r="M9" s="66">
        <f t="shared" si="4"/>
        <v>14</v>
      </c>
      <c r="N9" s="65">
        <f>VLOOKUP($A9,'Return Data'!$B$7:$R$2843,17,0)</f>
        <v>7.5650000000000004</v>
      </c>
      <c r="O9" s="66">
        <f t="shared" si="5"/>
        <v>13</v>
      </c>
      <c r="P9" s="65">
        <f>VLOOKUP($A9,'Return Data'!$B$7:$R$2843,14,0)</f>
        <v>9.2730999999999995</v>
      </c>
      <c r="Q9" s="66">
        <f t="shared" si="6"/>
        <v>9</v>
      </c>
      <c r="R9" s="65">
        <f>VLOOKUP($A9,'Return Data'!$B$7:$R$2843,16,0)</f>
        <v>8.5390999999999995</v>
      </c>
      <c r="S9" s="67">
        <f t="shared" si="7"/>
        <v>11</v>
      </c>
    </row>
    <row r="10" spans="1:19" x14ac:dyDescent="0.3">
      <c r="A10" s="82" t="s">
        <v>569</v>
      </c>
      <c r="B10" s="64">
        <f>VLOOKUP($A10,'Return Data'!$B$7:$R$2843,3,0)</f>
        <v>44452</v>
      </c>
      <c r="C10" s="65">
        <f>VLOOKUP($A10,'Return Data'!$B$7:$R$2843,4,0)</f>
        <v>19.675000000000001</v>
      </c>
      <c r="D10" s="65">
        <f>VLOOKUP($A10,'Return Data'!$B$7:$R$2843,9,0)</f>
        <v>5.5254000000000003</v>
      </c>
      <c r="E10" s="66">
        <f t="shared" si="0"/>
        <v>12</v>
      </c>
      <c r="F10" s="65">
        <f>VLOOKUP($A10,'Return Data'!$B$7:$R$2843,10,0)</f>
        <v>4.5282</v>
      </c>
      <c r="G10" s="66">
        <f t="shared" si="1"/>
        <v>14</v>
      </c>
      <c r="H10" s="65">
        <f>VLOOKUP($A10,'Return Data'!$B$7:$R$2843,11,0)</f>
        <v>6.3853</v>
      </c>
      <c r="I10" s="66">
        <f t="shared" si="2"/>
        <v>13</v>
      </c>
      <c r="J10" s="65">
        <f>VLOOKUP($A10,'Return Data'!$B$7:$R$2843,12,0)</f>
        <v>4.0111999999999997</v>
      </c>
      <c r="K10" s="66">
        <f t="shared" si="3"/>
        <v>14</v>
      </c>
      <c r="L10" s="65">
        <f>VLOOKUP($A10,'Return Data'!$B$7:$R$2843,13,0)</f>
        <v>5.7146999999999997</v>
      </c>
      <c r="M10" s="66">
        <f t="shared" si="4"/>
        <v>11</v>
      </c>
      <c r="N10" s="65">
        <f>VLOOKUP($A10,'Return Data'!$B$7:$R$2843,17,0)</f>
        <v>8.0520999999999994</v>
      </c>
      <c r="O10" s="66">
        <f t="shared" si="5"/>
        <v>8</v>
      </c>
      <c r="P10" s="65">
        <f>VLOOKUP($A10,'Return Data'!$B$7:$R$2843,14,0)</f>
        <v>9.1286000000000005</v>
      </c>
      <c r="Q10" s="66">
        <f t="shared" si="6"/>
        <v>10</v>
      </c>
      <c r="R10" s="65">
        <f>VLOOKUP($A10,'Return Data'!$B$7:$R$2843,16,0)</f>
        <v>8.8245000000000005</v>
      </c>
      <c r="S10" s="67">
        <f t="shared" si="7"/>
        <v>5</v>
      </c>
    </row>
    <row r="11" spans="1:19" x14ac:dyDescent="0.3">
      <c r="A11" s="82" t="s">
        <v>571</v>
      </c>
      <c r="B11" s="64">
        <f>VLOOKUP($A11,'Return Data'!$B$7:$R$2843,3,0)</f>
        <v>44452</v>
      </c>
      <c r="C11" s="65">
        <f>VLOOKUP($A11,'Return Data'!$B$7:$R$2843,4,0)</f>
        <v>20.1995</v>
      </c>
      <c r="D11" s="65">
        <f>VLOOKUP($A11,'Return Data'!$B$7:$R$2843,9,0)</f>
        <v>19.862300000000001</v>
      </c>
      <c r="E11" s="66">
        <f t="shared" si="0"/>
        <v>1</v>
      </c>
      <c r="F11" s="65">
        <f>VLOOKUP($A11,'Return Data'!$B$7:$R$2843,10,0)</f>
        <v>5.3257000000000003</v>
      </c>
      <c r="G11" s="66">
        <f t="shared" si="1"/>
        <v>6</v>
      </c>
      <c r="H11" s="65">
        <f>VLOOKUP($A11,'Return Data'!$B$7:$R$2843,11,0)</f>
        <v>12.0106</v>
      </c>
      <c r="I11" s="66">
        <f t="shared" si="2"/>
        <v>1</v>
      </c>
      <c r="J11" s="65">
        <f>VLOOKUP($A11,'Return Data'!$B$7:$R$2843,12,0)</f>
        <v>5.6860999999999997</v>
      </c>
      <c r="K11" s="66">
        <f t="shared" si="3"/>
        <v>1</v>
      </c>
      <c r="L11" s="65">
        <f>VLOOKUP($A11,'Return Data'!$B$7:$R$2843,13,0)</f>
        <v>6.6848999999999998</v>
      </c>
      <c r="M11" s="66">
        <f t="shared" si="4"/>
        <v>1</v>
      </c>
      <c r="N11" s="65">
        <f>VLOOKUP($A11,'Return Data'!$B$7:$R$2843,17,0)</f>
        <v>9.7908000000000008</v>
      </c>
      <c r="O11" s="66">
        <f t="shared" si="5"/>
        <v>1</v>
      </c>
      <c r="P11" s="65">
        <f>VLOOKUP($A11,'Return Data'!$B$7:$R$2843,14,0)</f>
        <v>10.9711</v>
      </c>
      <c r="Q11" s="66">
        <f t="shared" si="6"/>
        <v>1</v>
      </c>
      <c r="R11" s="65">
        <f>VLOOKUP($A11,'Return Data'!$B$7:$R$2843,16,0)</f>
        <v>9.1796000000000006</v>
      </c>
      <c r="S11" s="67">
        <f t="shared" si="7"/>
        <v>2</v>
      </c>
    </row>
    <row r="12" spans="1:19" x14ac:dyDescent="0.3">
      <c r="A12" s="82" t="s">
        <v>574</v>
      </c>
      <c r="B12" s="64">
        <f>VLOOKUP($A12,'Return Data'!$B$7:$R$2843,3,0)</f>
        <v>44452</v>
      </c>
      <c r="C12" s="65">
        <f>VLOOKUP($A12,'Return Data'!$B$7:$R$2843,4,0)</f>
        <v>18.529800000000002</v>
      </c>
      <c r="D12" s="65">
        <f>VLOOKUP($A12,'Return Data'!$B$7:$R$2843,9,0)</f>
        <v>8.0289000000000001</v>
      </c>
      <c r="E12" s="66">
        <f t="shared" si="0"/>
        <v>8</v>
      </c>
      <c r="F12" s="65">
        <f>VLOOKUP($A12,'Return Data'!$B$7:$R$2843,10,0)</f>
        <v>4.7062999999999997</v>
      </c>
      <c r="G12" s="66">
        <f t="shared" si="1"/>
        <v>11</v>
      </c>
      <c r="H12" s="65">
        <f>VLOOKUP($A12,'Return Data'!$B$7:$R$2843,11,0)</f>
        <v>7.0628000000000002</v>
      </c>
      <c r="I12" s="66">
        <f t="shared" si="2"/>
        <v>10</v>
      </c>
      <c r="J12" s="65">
        <f>VLOOKUP($A12,'Return Data'!$B$7:$R$2843,12,0)</f>
        <v>4.5842000000000001</v>
      </c>
      <c r="K12" s="66">
        <f t="shared" si="3"/>
        <v>7</v>
      </c>
      <c r="L12" s="65">
        <f>VLOOKUP($A12,'Return Data'!$B$7:$R$2843,13,0)</f>
        <v>5.8056000000000001</v>
      </c>
      <c r="M12" s="66">
        <f t="shared" si="4"/>
        <v>10</v>
      </c>
      <c r="N12" s="65">
        <f>VLOOKUP($A12,'Return Data'!$B$7:$R$2843,17,0)</f>
        <v>7.6825000000000001</v>
      </c>
      <c r="O12" s="66">
        <f t="shared" si="5"/>
        <v>12</v>
      </c>
      <c r="P12" s="65">
        <f>VLOOKUP($A12,'Return Data'!$B$7:$R$2843,14,0)</f>
        <v>9.4454999999999991</v>
      </c>
      <c r="Q12" s="66">
        <f t="shared" si="6"/>
        <v>6</v>
      </c>
      <c r="R12" s="65">
        <f>VLOOKUP($A12,'Return Data'!$B$7:$R$2843,16,0)</f>
        <v>8.7024000000000008</v>
      </c>
      <c r="S12" s="67">
        <f t="shared" si="7"/>
        <v>8</v>
      </c>
    </row>
    <row r="13" spans="1:19" x14ac:dyDescent="0.3">
      <c r="A13" s="82" t="s">
        <v>575</v>
      </c>
      <c r="B13" s="64">
        <f>VLOOKUP($A13,'Return Data'!$B$7:$R$2843,3,0)</f>
        <v>44452</v>
      </c>
      <c r="C13" s="65">
        <f>VLOOKUP($A13,'Return Data'!$B$7:$R$2843,4,0)</f>
        <v>18.818899999999999</v>
      </c>
      <c r="D13" s="65">
        <f>VLOOKUP($A13,'Return Data'!$B$7:$R$2843,9,0)</f>
        <v>9.4347999999999992</v>
      </c>
      <c r="E13" s="66">
        <f t="shared" si="0"/>
        <v>5</v>
      </c>
      <c r="F13" s="65">
        <f>VLOOKUP($A13,'Return Data'!$B$7:$R$2843,10,0)</f>
        <v>5.2045000000000003</v>
      </c>
      <c r="G13" s="66">
        <f t="shared" si="1"/>
        <v>7</v>
      </c>
      <c r="H13" s="65">
        <f>VLOOKUP($A13,'Return Data'!$B$7:$R$2843,11,0)</f>
        <v>7.2812999999999999</v>
      </c>
      <c r="I13" s="66">
        <f t="shared" si="2"/>
        <v>8</v>
      </c>
      <c r="J13" s="65">
        <f>VLOOKUP($A13,'Return Data'!$B$7:$R$2843,12,0)</f>
        <v>4.8338000000000001</v>
      </c>
      <c r="K13" s="66">
        <f t="shared" si="3"/>
        <v>4</v>
      </c>
      <c r="L13" s="65">
        <f>VLOOKUP($A13,'Return Data'!$B$7:$R$2843,13,0)</f>
        <v>6.2984</v>
      </c>
      <c r="M13" s="66">
        <f t="shared" si="4"/>
        <v>4</v>
      </c>
      <c r="N13" s="65">
        <f>VLOOKUP($A13,'Return Data'!$B$7:$R$2843,17,0)</f>
        <v>8.4443000000000001</v>
      </c>
      <c r="O13" s="66">
        <f t="shared" si="5"/>
        <v>3</v>
      </c>
      <c r="P13" s="65">
        <f>VLOOKUP($A13,'Return Data'!$B$7:$R$2843,14,0)</f>
        <v>9.5187000000000008</v>
      </c>
      <c r="Q13" s="66">
        <f t="shared" si="6"/>
        <v>5</v>
      </c>
      <c r="R13" s="65">
        <f>VLOOKUP($A13,'Return Data'!$B$7:$R$2843,16,0)</f>
        <v>8.8278999999999996</v>
      </c>
      <c r="S13" s="67">
        <f t="shared" si="7"/>
        <v>4</v>
      </c>
    </row>
    <row r="14" spans="1:19" x14ac:dyDescent="0.3">
      <c r="A14" s="82" t="s">
        <v>578</v>
      </c>
      <c r="B14" s="64">
        <f>VLOOKUP($A14,'Return Data'!$B$7:$R$2843,3,0)</f>
        <v>44452</v>
      </c>
      <c r="C14" s="65">
        <f>VLOOKUP($A14,'Return Data'!$B$7:$R$2843,4,0)</f>
        <v>26.4313</v>
      </c>
      <c r="D14" s="65">
        <f>VLOOKUP($A14,'Return Data'!$B$7:$R$2843,9,0)</f>
        <v>11.161199999999999</v>
      </c>
      <c r="E14" s="66">
        <f t="shared" si="0"/>
        <v>3</v>
      </c>
      <c r="F14" s="65">
        <f>VLOOKUP($A14,'Return Data'!$B$7:$R$2843,10,0)</f>
        <v>5.8304</v>
      </c>
      <c r="G14" s="66">
        <f t="shared" si="1"/>
        <v>1</v>
      </c>
      <c r="H14" s="65">
        <f>VLOOKUP($A14,'Return Data'!$B$7:$R$2843,11,0)</f>
        <v>7.3098999999999998</v>
      </c>
      <c r="I14" s="66">
        <f t="shared" si="2"/>
        <v>7</v>
      </c>
      <c r="J14" s="65">
        <f>VLOOKUP($A14,'Return Data'!$B$7:$R$2843,12,0)</f>
        <v>5.1936999999999998</v>
      </c>
      <c r="K14" s="66">
        <f t="shared" si="3"/>
        <v>2</v>
      </c>
      <c r="L14" s="65">
        <f>VLOOKUP($A14,'Return Data'!$B$7:$R$2843,13,0)</f>
        <v>6.4553000000000003</v>
      </c>
      <c r="M14" s="66">
        <f t="shared" si="4"/>
        <v>2</v>
      </c>
      <c r="N14" s="65">
        <f>VLOOKUP($A14,'Return Data'!$B$7:$R$2843,17,0)</f>
        <v>8.0129000000000001</v>
      </c>
      <c r="O14" s="66">
        <f t="shared" si="5"/>
        <v>10</v>
      </c>
      <c r="P14" s="65">
        <f>VLOOKUP($A14,'Return Data'!$B$7:$R$2843,14,0)</f>
        <v>8.7705000000000002</v>
      </c>
      <c r="Q14" s="66">
        <f t="shared" si="6"/>
        <v>12</v>
      </c>
      <c r="R14" s="65">
        <f>VLOOKUP($A14,'Return Data'!$B$7:$R$2843,16,0)</f>
        <v>8.8176000000000005</v>
      </c>
      <c r="S14" s="67">
        <f t="shared" si="7"/>
        <v>6</v>
      </c>
    </row>
    <row r="15" spans="1:19" x14ac:dyDescent="0.3">
      <c r="A15" s="82" t="s">
        <v>579</v>
      </c>
      <c r="B15" s="64">
        <f>VLOOKUP($A15,'Return Data'!$B$7:$R$2843,3,0)</f>
        <v>44452</v>
      </c>
      <c r="C15" s="65">
        <f>VLOOKUP($A15,'Return Data'!$B$7:$R$2843,4,0)</f>
        <v>20.054600000000001</v>
      </c>
      <c r="D15" s="65">
        <f>VLOOKUP($A15,'Return Data'!$B$7:$R$2843,9,0)</f>
        <v>5.1123000000000003</v>
      </c>
      <c r="E15" s="66">
        <f t="shared" si="0"/>
        <v>13</v>
      </c>
      <c r="F15" s="65">
        <f>VLOOKUP($A15,'Return Data'!$B$7:$R$2843,10,0)</f>
        <v>4.7488000000000001</v>
      </c>
      <c r="G15" s="66">
        <f t="shared" si="1"/>
        <v>9</v>
      </c>
      <c r="H15" s="65">
        <f>VLOOKUP($A15,'Return Data'!$B$7:$R$2843,11,0)</f>
        <v>6.5364000000000004</v>
      </c>
      <c r="I15" s="66">
        <f t="shared" si="2"/>
        <v>12</v>
      </c>
      <c r="J15" s="65">
        <f>VLOOKUP($A15,'Return Data'!$B$7:$R$2843,12,0)</f>
        <v>4.3636999999999997</v>
      </c>
      <c r="K15" s="66">
        <f t="shared" si="3"/>
        <v>11</v>
      </c>
      <c r="L15" s="65">
        <f>VLOOKUP($A15,'Return Data'!$B$7:$R$2843,13,0)</f>
        <v>5.7068000000000003</v>
      </c>
      <c r="M15" s="66">
        <f t="shared" si="4"/>
        <v>12</v>
      </c>
      <c r="N15" s="65">
        <f>VLOOKUP($A15,'Return Data'!$B$7:$R$2843,17,0)</f>
        <v>8.3191000000000006</v>
      </c>
      <c r="O15" s="66">
        <f t="shared" si="5"/>
        <v>5</v>
      </c>
      <c r="P15" s="65">
        <f>VLOOKUP($A15,'Return Data'!$B$7:$R$2843,14,0)</f>
        <v>10.0975</v>
      </c>
      <c r="Q15" s="66">
        <f t="shared" si="6"/>
        <v>2</v>
      </c>
      <c r="R15" s="65">
        <f>VLOOKUP($A15,'Return Data'!$B$7:$R$2843,16,0)</f>
        <v>8.5040999999999993</v>
      </c>
      <c r="S15" s="67">
        <f t="shared" si="7"/>
        <v>12</v>
      </c>
    </row>
    <row r="16" spans="1:19" x14ac:dyDescent="0.3">
      <c r="A16" s="82" t="s">
        <v>584</v>
      </c>
      <c r="B16" s="64">
        <f>VLOOKUP($A16,'Return Data'!$B$7:$R$2843,3,0)</f>
        <v>44452</v>
      </c>
      <c r="C16" s="65">
        <f>VLOOKUP($A16,'Return Data'!$B$7:$R$2843,4,0)</f>
        <v>1955.3687</v>
      </c>
      <c r="D16" s="65">
        <f>VLOOKUP($A16,'Return Data'!$B$7:$R$2843,9,0)</f>
        <v>13.6929</v>
      </c>
      <c r="E16" s="66">
        <f t="shared" si="0"/>
        <v>2</v>
      </c>
      <c r="F16" s="65">
        <f>VLOOKUP($A16,'Return Data'!$B$7:$R$2843,10,0)</f>
        <v>3.0505</v>
      </c>
      <c r="G16" s="66">
        <f t="shared" si="1"/>
        <v>18</v>
      </c>
      <c r="H16" s="65">
        <f>VLOOKUP($A16,'Return Data'!$B$7:$R$2843,11,0)</f>
        <v>10.146100000000001</v>
      </c>
      <c r="I16" s="66">
        <f t="shared" si="2"/>
        <v>2</v>
      </c>
      <c r="J16" s="65">
        <f>VLOOKUP($A16,'Return Data'!$B$7:$R$2843,12,0)</f>
        <v>4.3811</v>
      </c>
      <c r="K16" s="66">
        <f t="shared" si="3"/>
        <v>10</v>
      </c>
      <c r="L16" s="65">
        <f>VLOOKUP($A16,'Return Data'!$B$7:$R$2843,13,0)</f>
        <v>5.2633000000000001</v>
      </c>
      <c r="M16" s="66">
        <f t="shared" si="4"/>
        <v>15</v>
      </c>
      <c r="N16" s="65">
        <f>VLOOKUP($A16,'Return Data'!$B$7:$R$2843,17,0)</f>
        <v>7.4303999999999997</v>
      </c>
      <c r="O16" s="66">
        <f t="shared" si="5"/>
        <v>14</v>
      </c>
      <c r="P16" s="65">
        <f>VLOOKUP($A16,'Return Data'!$B$7:$R$2843,14,0)</f>
        <v>8.5274000000000001</v>
      </c>
      <c r="Q16" s="66">
        <f t="shared" si="6"/>
        <v>14</v>
      </c>
      <c r="R16" s="65">
        <f>VLOOKUP($A16,'Return Data'!$B$7:$R$2843,16,0)</f>
        <v>7.9626999999999999</v>
      </c>
      <c r="S16" s="67">
        <f t="shared" si="7"/>
        <v>16</v>
      </c>
    </row>
    <row r="17" spans="1:19" x14ac:dyDescent="0.3">
      <c r="A17" s="82" t="s">
        <v>586</v>
      </c>
      <c r="B17" s="64">
        <f>VLOOKUP($A17,'Return Data'!$B$7:$R$2843,3,0)</f>
        <v>44452</v>
      </c>
      <c r="C17" s="65">
        <f>VLOOKUP($A17,'Return Data'!$B$7:$R$2843,4,0)</f>
        <v>53.204799999999999</v>
      </c>
      <c r="D17" s="65">
        <f>VLOOKUP($A17,'Return Data'!$B$7:$R$2843,9,0)</f>
        <v>10.949</v>
      </c>
      <c r="E17" s="66">
        <f t="shared" si="0"/>
        <v>4</v>
      </c>
      <c r="F17" s="65">
        <f>VLOOKUP($A17,'Return Data'!$B$7:$R$2843,10,0)</f>
        <v>5.7576999999999998</v>
      </c>
      <c r="G17" s="66">
        <f t="shared" si="1"/>
        <v>2</v>
      </c>
      <c r="H17" s="65">
        <f>VLOOKUP($A17,'Return Data'!$B$7:$R$2843,11,0)</f>
        <v>7.6334</v>
      </c>
      <c r="I17" s="66">
        <f t="shared" si="2"/>
        <v>5</v>
      </c>
      <c r="J17" s="65">
        <f>VLOOKUP($A17,'Return Data'!$B$7:$R$2843,12,0)</f>
        <v>4.7624000000000004</v>
      </c>
      <c r="K17" s="66">
        <f t="shared" si="3"/>
        <v>5</v>
      </c>
      <c r="L17" s="65">
        <f>VLOOKUP($A17,'Return Data'!$B$7:$R$2843,13,0)</f>
        <v>6.1917</v>
      </c>
      <c r="M17" s="66">
        <f t="shared" si="4"/>
        <v>6</v>
      </c>
      <c r="N17" s="65">
        <f>VLOOKUP($A17,'Return Data'!$B$7:$R$2843,17,0)</f>
        <v>8.3374000000000006</v>
      </c>
      <c r="O17" s="66">
        <f t="shared" si="5"/>
        <v>4</v>
      </c>
      <c r="P17" s="65">
        <f>VLOOKUP($A17,'Return Data'!$B$7:$R$2843,14,0)</f>
        <v>9.5801999999999996</v>
      </c>
      <c r="Q17" s="66">
        <f t="shared" si="6"/>
        <v>4</v>
      </c>
      <c r="R17" s="65">
        <f>VLOOKUP($A17,'Return Data'!$B$7:$R$2843,16,0)</f>
        <v>8.9007000000000005</v>
      </c>
      <c r="S17" s="67">
        <f t="shared" si="7"/>
        <v>3</v>
      </c>
    </row>
    <row r="18" spans="1:19" x14ac:dyDescent="0.3">
      <c r="A18" s="82" t="s">
        <v>587</v>
      </c>
      <c r="B18" s="64">
        <f>VLOOKUP($A18,'Return Data'!$B$7:$R$2843,3,0)</f>
        <v>44452</v>
      </c>
      <c r="C18" s="65">
        <f>VLOOKUP($A18,'Return Data'!$B$7:$R$2843,4,0)</f>
        <v>20.6755</v>
      </c>
      <c r="D18" s="65">
        <f>VLOOKUP($A18,'Return Data'!$B$7:$R$2843,9,0)</f>
        <v>5.0614999999999997</v>
      </c>
      <c r="E18" s="66">
        <f t="shared" si="0"/>
        <v>14</v>
      </c>
      <c r="F18" s="65">
        <f>VLOOKUP($A18,'Return Data'!$B$7:$R$2843,10,0)</f>
        <v>4.6391</v>
      </c>
      <c r="G18" s="66">
        <f t="shared" si="1"/>
        <v>12</v>
      </c>
      <c r="H18" s="65">
        <f>VLOOKUP($A18,'Return Data'!$B$7:$R$2843,11,0)</f>
        <v>6.7270000000000003</v>
      </c>
      <c r="I18" s="66">
        <f t="shared" si="2"/>
        <v>11</v>
      </c>
      <c r="J18" s="65">
        <f>VLOOKUP($A18,'Return Data'!$B$7:$R$2843,12,0)</f>
        <v>4.2312000000000003</v>
      </c>
      <c r="K18" s="66">
        <f t="shared" si="3"/>
        <v>12</v>
      </c>
      <c r="L18" s="65">
        <f>VLOOKUP($A18,'Return Data'!$B$7:$R$2843,13,0)</f>
        <v>5.8494999999999999</v>
      </c>
      <c r="M18" s="66">
        <f t="shared" si="4"/>
        <v>9</v>
      </c>
      <c r="N18" s="65">
        <f>VLOOKUP($A18,'Return Data'!$B$7:$R$2843,17,0)</f>
        <v>8.0599000000000007</v>
      </c>
      <c r="O18" s="66">
        <f t="shared" si="5"/>
        <v>7</v>
      </c>
      <c r="P18" s="65">
        <f>VLOOKUP($A18,'Return Data'!$B$7:$R$2843,14,0)</f>
        <v>8.7056000000000004</v>
      </c>
      <c r="Q18" s="66">
        <f t="shared" si="6"/>
        <v>13</v>
      </c>
      <c r="R18" s="65">
        <f>VLOOKUP($A18,'Return Data'!$B$7:$R$2843,16,0)</f>
        <v>8.3925999999999998</v>
      </c>
      <c r="S18" s="67">
        <f t="shared" si="7"/>
        <v>13</v>
      </c>
    </row>
    <row r="19" spans="1:19" x14ac:dyDescent="0.3">
      <c r="A19" s="82" t="s">
        <v>590</v>
      </c>
      <c r="B19" s="64">
        <f>VLOOKUP($A19,'Return Data'!$B$7:$R$2843,3,0)</f>
        <v>44452</v>
      </c>
      <c r="C19" s="65">
        <f>VLOOKUP($A19,'Return Data'!$B$7:$R$2843,4,0)</f>
        <v>29.559699999999999</v>
      </c>
      <c r="D19" s="65">
        <f>VLOOKUP($A19,'Return Data'!$B$7:$R$2843,9,0)</f>
        <v>5.0362999999999998</v>
      </c>
      <c r="E19" s="66">
        <f t="shared" si="0"/>
        <v>15</v>
      </c>
      <c r="F19" s="65">
        <f>VLOOKUP($A19,'Return Data'!$B$7:$R$2843,10,0)</f>
        <v>3.8820000000000001</v>
      </c>
      <c r="G19" s="66">
        <f t="shared" si="1"/>
        <v>15</v>
      </c>
      <c r="H19" s="65">
        <f>VLOOKUP($A19,'Return Data'!$B$7:$R$2843,11,0)</f>
        <v>5.4790000000000001</v>
      </c>
      <c r="I19" s="66">
        <f t="shared" si="2"/>
        <v>16</v>
      </c>
      <c r="J19" s="65">
        <f>VLOOKUP($A19,'Return Data'!$B$7:$R$2843,12,0)</f>
        <v>3.5663</v>
      </c>
      <c r="K19" s="66">
        <f t="shared" si="3"/>
        <v>16</v>
      </c>
      <c r="L19" s="65">
        <f>VLOOKUP($A19,'Return Data'!$B$7:$R$2843,13,0)</f>
        <v>4.7417999999999996</v>
      </c>
      <c r="M19" s="66">
        <f t="shared" si="4"/>
        <v>16</v>
      </c>
      <c r="N19" s="65">
        <f>VLOOKUP($A19,'Return Data'!$B$7:$R$2843,17,0)</f>
        <v>6.7918000000000003</v>
      </c>
      <c r="O19" s="66">
        <f t="shared" si="5"/>
        <v>15</v>
      </c>
      <c r="P19" s="65">
        <f>VLOOKUP($A19,'Return Data'!$B$7:$R$2843,14,0)</f>
        <v>8.5065000000000008</v>
      </c>
      <c r="Q19" s="66">
        <f t="shared" si="6"/>
        <v>15</v>
      </c>
      <c r="R19" s="65">
        <f>VLOOKUP($A19,'Return Data'!$B$7:$R$2843,16,0)</f>
        <v>7.9690000000000003</v>
      </c>
      <c r="S19" s="67">
        <f t="shared" si="7"/>
        <v>15</v>
      </c>
    </row>
    <row r="20" spans="1:19" x14ac:dyDescent="0.3">
      <c r="A20" s="82" t="s">
        <v>592</v>
      </c>
      <c r="B20" s="64">
        <f>VLOOKUP($A20,'Return Data'!$B$7:$R$2843,3,0)</f>
        <v>44452</v>
      </c>
      <c r="C20" s="65">
        <f>VLOOKUP($A20,'Return Data'!$B$7:$R$2843,4,0)</f>
        <v>16.928699999999999</v>
      </c>
      <c r="D20" s="65">
        <f>VLOOKUP($A20,'Return Data'!$B$7:$R$2843,9,0)</f>
        <v>8.0249000000000006</v>
      </c>
      <c r="E20" s="66">
        <f t="shared" si="0"/>
        <v>9</v>
      </c>
      <c r="F20" s="65">
        <f>VLOOKUP($A20,'Return Data'!$B$7:$R$2843,10,0)</f>
        <v>5.4943999999999997</v>
      </c>
      <c r="G20" s="66">
        <f t="shared" si="1"/>
        <v>3</v>
      </c>
      <c r="H20" s="65">
        <f>VLOOKUP($A20,'Return Data'!$B$7:$R$2843,11,0)</f>
        <v>7.8818000000000001</v>
      </c>
      <c r="I20" s="66">
        <f t="shared" si="2"/>
        <v>3</v>
      </c>
      <c r="J20" s="65">
        <f>VLOOKUP($A20,'Return Data'!$B$7:$R$2843,12,0)</f>
        <v>4.9275000000000002</v>
      </c>
      <c r="K20" s="66">
        <f t="shared" si="3"/>
        <v>3</v>
      </c>
      <c r="L20" s="65">
        <f>VLOOKUP($A20,'Return Data'!$B$7:$R$2843,13,0)</f>
        <v>6.2337999999999996</v>
      </c>
      <c r="M20" s="66">
        <f t="shared" si="4"/>
        <v>5</v>
      </c>
      <c r="N20" s="65">
        <f>VLOOKUP($A20,'Return Data'!$B$7:$R$2843,17,0)</f>
        <v>8.5149000000000008</v>
      </c>
      <c r="O20" s="66">
        <f t="shared" si="5"/>
        <v>2</v>
      </c>
      <c r="P20" s="65">
        <f>VLOOKUP($A20,'Return Data'!$B$7:$R$2843,14,0)</f>
        <v>9.7613000000000003</v>
      </c>
      <c r="Q20" s="66">
        <f t="shared" si="6"/>
        <v>3</v>
      </c>
      <c r="R20" s="65">
        <f>VLOOKUP($A20,'Return Data'!$B$7:$R$2843,16,0)</f>
        <v>8.6620000000000008</v>
      </c>
      <c r="S20" s="67">
        <f t="shared" si="7"/>
        <v>10</v>
      </c>
    </row>
    <row r="21" spans="1:19" x14ac:dyDescent="0.3">
      <c r="A21" s="82" t="s">
        <v>594</v>
      </c>
      <c r="B21" s="64">
        <f>VLOOKUP($A21,'Return Data'!$B$7:$R$2843,3,0)</f>
        <v>44452</v>
      </c>
      <c r="C21" s="65">
        <f>VLOOKUP($A21,'Return Data'!$B$7:$R$2843,4,0)</f>
        <v>20.361699999999999</v>
      </c>
      <c r="D21" s="65">
        <f>VLOOKUP($A21,'Return Data'!$B$7:$R$2843,9,0)</f>
        <v>8.2805999999999997</v>
      </c>
      <c r="E21" s="66">
        <f t="shared" si="0"/>
        <v>6</v>
      </c>
      <c r="F21" s="65">
        <f>VLOOKUP($A21,'Return Data'!$B$7:$R$2843,10,0)</f>
        <v>5.0536000000000003</v>
      </c>
      <c r="G21" s="66">
        <f t="shared" si="1"/>
        <v>8</v>
      </c>
      <c r="H21" s="65">
        <f>VLOOKUP($A21,'Return Data'!$B$7:$R$2843,11,0)</f>
        <v>7.0814000000000004</v>
      </c>
      <c r="I21" s="66">
        <f t="shared" si="2"/>
        <v>9</v>
      </c>
      <c r="J21" s="65">
        <f>VLOOKUP($A21,'Return Data'!$B$7:$R$2843,12,0)</f>
        <v>4.7347000000000001</v>
      </c>
      <c r="K21" s="66">
        <f t="shared" si="3"/>
        <v>6</v>
      </c>
      <c r="L21" s="65">
        <f>VLOOKUP($A21,'Return Data'!$B$7:$R$2843,13,0)</f>
        <v>5.9071999999999996</v>
      </c>
      <c r="M21" s="66">
        <f t="shared" si="4"/>
        <v>8</v>
      </c>
      <c r="N21" s="65">
        <f>VLOOKUP($A21,'Return Data'!$B$7:$R$2843,17,0)</f>
        <v>8.0442</v>
      </c>
      <c r="O21" s="66">
        <f t="shared" si="5"/>
        <v>9</v>
      </c>
      <c r="P21" s="65">
        <f>VLOOKUP($A21,'Return Data'!$B$7:$R$2843,14,0)</f>
        <v>9.2794000000000008</v>
      </c>
      <c r="Q21" s="66">
        <f t="shared" si="6"/>
        <v>8</v>
      </c>
      <c r="R21" s="65">
        <f>VLOOKUP($A21,'Return Data'!$B$7:$R$2843,16,0)</f>
        <v>8.7005999999999997</v>
      </c>
      <c r="S21" s="67">
        <f t="shared" si="7"/>
        <v>9</v>
      </c>
    </row>
    <row r="22" spans="1:19" x14ac:dyDescent="0.3">
      <c r="A22" s="82" t="s">
        <v>595</v>
      </c>
      <c r="B22" s="64">
        <f>VLOOKUP($A22,'Return Data'!$B$7:$R$2843,3,0)</f>
        <v>44452</v>
      </c>
      <c r="C22" s="65">
        <f>VLOOKUP($A22,'Return Data'!$B$7:$R$2843,4,0)</f>
        <v>2625.9522999999999</v>
      </c>
      <c r="D22" s="65">
        <f>VLOOKUP($A22,'Return Data'!$B$7:$R$2843,9,0)</f>
        <v>6.3422999999999998</v>
      </c>
      <c r="E22" s="66">
        <f t="shared" si="0"/>
        <v>11</v>
      </c>
      <c r="F22" s="65">
        <f>VLOOKUP($A22,'Return Data'!$B$7:$R$2843,10,0)</f>
        <v>4.7344999999999997</v>
      </c>
      <c r="G22" s="66">
        <f t="shared" si="1"/>
        <v>10</v>
      </c>
      <c r="H22" s="65">
        <f>VLOOKUP($A22,'Return Data'!$B$7:$R$2843,11,0)</f>
        <v>6.2298</v>
      </c>
      <c r="I22" s="66">
        <f t="shared" si="2"/>
        <v>14</v>
      </c>
      <c r="J22" s="65">
        <f>VLOOKUP($A22,'Return Data'!$B$7:$R$2843,12,0)</f>
        <v>3.71</v>
      </c>
      <c r="K22" s="66">
        <f t="shared" si="3"/>
        <v>15</v>
      </c>
      <c r="L22" s="65">
        <f>VLOOKUP($A22,'Return Data'!$B$7:$R$2843,13,0)</f>
        <v>5.6738999999999997</v>
      </c>
      <c r="M22" s="66">
        <f t="shared" si="4"/>
        <v>13</v>
      </c>
      <c r="N22" s="65">
        <f>VLOOKUP($A22,'Return Data'!$B$7:$R$2843,17,0)</f>
        <v>7.8315000000000001</v>
      </c>
      <c r="O22" s="66">
        <f t="shared" si="5"/>
        <v>11</v>
      </c>
      <c r="P22" s="65">
        <f>VLOOKUP($A22,'Return Data'!$B$7:$R$2843,14,0)</f>
        <v>8.8826000000000001</v>
      </c>
      <c r="Q22" s="66">
        <f t="shared" si="6"/>
        <v>11</v>
      </c>
      <c r="R22" s="65">
        <f>VLOOKUP($A22,'Return Data'!$B$7:$R$2843,16,0)</f>
        <v>8.7332000000000001</v>
      </c>
      <c r="S22" s="67">
        <f t="shared" si="7"/>
        <v>7</v>
      </c>
    </row>
    <row r="23" spans="1:19" x14ac:dyDescent="0.3">
      <c r="A23" s="82" t="s">
        <v>598</v>
      </c>
      <c r="B23" s="64">
        <f>VLOOKUP($A23,'Return Data'!$B$7:$R$2843,3,0)</f>
        <v>44452</v>
      </c>
      <c r="C23" s="65">
        <f>VLOOKUP($A23,'Return Data'!$B$7:$R$2843,4,0)</f>
        <v>34.735199999999999</v>
      </c>
      <c r="D23" s="65">
        <f>VLOOKUP($A23,'Return Data'!$B$7:$R$2843,9,0)</f>
        <v>3.9759000000000002</v>
      </c>
      <c r="E23" s="66">
        <f t="shared" si="0"/>
        <v>17</v>
      </c>
      <c r="F23" s="65">
        <f>VLOOKUP($A23,'Return Data'!$B$7:$R$2843,10,0)</f>
        <v>3.6480999999999999</v>
      </c>
      <c r="G23" s="66">
        <f t="shared" si="1"/>
        <v>16</v>
      </c>
      <c r="H23" s="65">
        <f>VLOOKUP($A23,'Return Data'!$B$7:$R$2843,11,0)</f>
        <v>3.7275999999999998</v>
      </c>
      <c r="I23" s="66">
        <f t="shared" si="2"/>
        <v>18</v>
      </c>
      <c r="J23" s="65">
        <f>VLOOKUP($A23,'Return Data'!$B$7:$R$2843,12,0)</f>
        <v>3.4716</v>
      </c>
      <c r="K23" s="66">
        <f t="shared" si="3"/>
        <v>17</v>
      </c>
      <c r="L23" s="65">
        <f>VLOOKUP($A23,'Return Data'!$B$7:$R$2843,13,0)</f>
        <v>3.9887999999999999</v>
      </c>
      <c r="M23" s="66">
        <f t="shared" si="4"/>
        <v>18</v>
      </c>
      <c r="N23" s="65">
        <f>VLOOKUP($A23,'Return Data'!$B$7:$R$2843,17,0)</f>
        <v>6.2595999999999998</v>
      </c>
      <c r="O23" s="66">
        <f t="shared" si="5"/>
        <v>16</v>
      </c>
      <c r="P23" s="65">
        <f>VLOOKUP($A23,'Return Data'!$B$7:$R$2843,14,0)</f>
        <v>7.9757999999999996</v>
      </c>
      <c r="Q23" s="66">
        <f t="shared" si="6"/>
        <v>16</v>
      </c>
      <c r="R23" s="65">
        <f>VLOOKUP($A23,'Return Data'!$B$7:$R$2843,16,0)</f>
        <v>7.7256</v>
      </c>
      <c r="S23" s="67">
        <f t="shared" si="7"/>
        <v>17</v>
      </c>
    </row>
    <row r="24" spans="1:19" x14ac:dyDescent="0.3">
      <c r="A24" s="82" t="s">
        <v>599</v>
      </c>
      <c r="B24" s="64">
        <f>VLOOKUP($A24,'Return Data'!$B$7:$R$2843,3,0)</f>
        <v>44452</v>
      </c>
      <c r="C24" s="65">
        <f>VLOOKUP($A24,'Return Data'!$B$7:$R$2843,4,0)</f>
        <v>11.655799999999999</v>
      </c>
      <c r="D24" s="65">
        <f>VLOOKUP($A24,'Return Data'!$B$7:$R$2843,9,0)</f>
        <v>8.2088000000000001</v>
      </c>
      <c r="E24" s="66">
        <f t="shared" si="0"/>
        <v>7</v>
      </c>
      <c r="F24" s="65">
        <f>VLOOKUP($A24,'Return Data'!$B$7:$R$2843,10,0)</f>
        <v>5.3837999999999999</v>
      </c>
      <c r="G24" s="66">
        <f t="shared" si="1"/>
        <v>4</v>
      </c>
      <c r="H24" s="65">
        <f>VLOOKUP($A24,'Return Data'!$B$7:$R$2843,11,0)</f>
        <v>7.5410000000000004</v>
      </c>
      <c r="I24" s="66">
        <f t="shared" si="2"/>
        <v>6</v>
      </c>
      <c r="J24" s="65">
        <f>VLOOKUP($A24,'Return Data'!$B$7:$R$2843,12,0)</f>
        <v>4.4156000000000004</v>
      </c>
      <c r="K24" s="66">
        <f t="shared" si="3"/>
        <v>9</v>
      </c>
      <c r="L24" s="65">
        <f>VLOOKUP($A24,'Return Data'!$B$7:$R$2843,13,0)</f>
        <v>6.3970000000000002</v>
      </c>
      <c r="M24" s="66">
        <f t="shared" si="4"/>
        <v>3</v>
      </c>
      <c r="N24" s="65"/>
      <c r="O24" s="66"/>
      <c r="P24" s="65"/>
      <c r="Q24" s="66"/>
      <c r="R24" s="65">
        <f>VLOOKUP($A24,'Return Data'!$B$7:$R$2843,16,0)</f>
        <v>8.2678999999999991</v>
      </c>
      <c r="S24" s="67">
        <f t="shared" si="7"/>
        <v>14</v>
      </c>
    </row>
    <row r="25" spans="1:19" x14ac:dyDescent="0.3">
      <c r="A25" s="82" t="s">
        <v>601</v>
      </c>
      <c r="B25" s="64">
        <f>VLOOKUP($A25,'Return Data'!$B$7:$R$2843,3,0)</f>
        <v>44452</v>
      </c>
      <c r="C25" s="65">
        <f>VLOOKUP($A25,'Return Data'!$B$7:$R$2843,4,0)</f>
        <v>16.564599999999999</v>
      </c>
      <c r="D25" s="65">
        <f>VLOOKUP($A25,'Return Data'!$B$7:$R$2843,9,0)</f>
        <v>3.9081000000000001</v>
      </c>
      <c r="E25" s="66">
        <f t="shared" si="0"/>
        <v>18</v>
      </c>
      <c r="F25" s="65">
        <f>VLOOKUP($A25,'Return Data'!$B$7:$R$2843,10,0)</f>
        <v>3.4076</v>
      </c>
      <c r="G25" s="66">
        <f t="shared" si="1"/>
        <v>17</v>
      </c>
      <c r="H25" s="65">
        <f>VLOOKUP($A25,'Return Data'!$B$7:$R$2843,11,0)</f>
        <v>4.8109000000000002</v>
      </c>
      <c r="I25" s="66">
        <f t="shared" si="2"/>
        <v>17</v>
      </c>
      <c r="J25" s="65">
        <f>VLOOKUP($A25,'Return Data'!$B$7:$R$2843,12,0)</f>
        <v>3.1217999999999999</v>
      </c>
      <c r="K25" s="66">
        <f t="shared" si="3"/>
        <v>18</v>
      </c>
      <c r="L25" s="65">
        <f>VLOOKUP($A25,'Return Data'!$B$7:$R$2843,13,0)</f>
        <v>4.1597</v>
      </c>
      <c r="M25" s="66">
        <f t="shared" si="4"/>
        <v>17</v>
      </c>
      <c r="N25" s="65">
        <f>VLOOKUP($A25,'Return Data'!$B$7:$R$2843,17,0)</f>
        <v>5.7445000000000004</v>
      </c>
      <c r="O25" s="66">
        <f>RANK(N25,N$8:N$25,0)</f>
        <v>17</v>
      </c>
      <c r="P25" s="65">
        <f>VLOOKUP($A25,'Return Data'!$B$7:$R$2843,14,0)</f>
        <v>4.3067000000000002</v>
      </c>
      <c r="Q25" s="66">
        <f>RANK(P25,P$8:P$25,0)</f>
        <v>17</v>
      </c>
      <c r="R25" s="65">
        <f>VLOOKUP($A25,'Return Data'!$B$7:$R$2843,16,0)</f>
        <v>6.8532000000000002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8.0280833333333312</v>
      </c>
      <c r="E27" s="88"/>
      <c r="F27" s="89">
        <f>AVERAGE(F8:F25)</f>
        <v>4.736927777777777</v>
      </c>
      <c r="G27" s="88"/>
      <c r="H27" s="89">
        <f>AVERAGE(H8:H25)</f>
        <v>7.0715222222222218</v>
      </c>
      <c r="I27" s="88"/>
      <c r="J27" s="89">
        <f>AVERAGE(J8:J25)</f>
        <v>4.3738611111111094</v>
      </c>
      <c r="K27" s="88"/>
      <c r="L27" s="89">
        <f>AVERAGE(L8:L25)</f>
        <v>5.6982055555555569</v>
      </c>
      <c r="M27" s="88"/>
      <c r="N27" s="89">
        <f>AVERAGE(N8:N25)</f>
        <v>7.8309823529411764</v>
      </c>
      <c r="O27" s="88"/>
      <c r="P27" s="89">
        <f>AVERAGE(P8:P25)</f>
        <v>8.9453235294117661</v>
      </c>
      <c r="Q27" s="88"/>
      <c r="R27" s="89">
        <f>AVERAGE(R8:R25)</f>
        <v>8.4939499999999981</v>
      </c>
      <c r="S27" s="90"/>
    </row>
    <row r="28" spans="1:19" x14ac:dyDescent="0.3">
      <c r="A28" s="87" t="s">
        <v>28</v>
      </c>
      <c r="B28" s="88"/>
      <c r="C28" s="88"/>
      <c r="D28" s="89">
        <f>MIN(D8:D25)</f>
        <v>3.9081000000000001</v>
      </c>
      <c r="E28" s="88"/>
      <c r="F28" s="89">
        <f>MIN(F8:F25)</f>
        <v>3.0505</v>
      </c>
      <c r="G28" s="88"/>
      <c r="H28" s="89">
        <f>MIN(H8:H25)</f>
        <v>3.7275999999999998</v>
      </c>
      <c r="I28" s="88"/>
      <c r="J28" s="89">
        <f>MIN(J8:J25)</f>
        <v>3.1217999999999999</v>
      </c>
      <c r="K28" s="88"/>
      <c r="L28" s="89">
        <f>MIN(L8:L25)</f>
        <v>3.9887999999999999</v>
      </c>
      <c r="M28" s="88"/>
      <c r="N28" s="89">
        <f>MIN(N8:N25)</f>
        <v>5.7445000000000004</v>
      </c>
      <c r="O28" s="88"/>
      <c r="P28" s="89">
        <f>MIN(P8:P25)</f>
        <v>4.3067000000000002</v>
      </c>
      <c r="Q28" s="88"/>
      <c r="R28" s="89">
        <f>MIN(R8:R25)</f>
        <v>6.8532000000000002</v>
      </c>
      <c r="S28" s="90"/>
    </row>
    <row r="29" spans="1:19" ht="15" thickBot="1" x14ac:dyDescent="0.35">
      <c r="A29" s="91" t="s">
        <v>29</v>
      </c>
      <c r="B29" s="92"/>
      <c r="C29" s="92"/>
      <c r="D29" s="93">
        <f>MAX(D8:D25)</f>
        <v>19.862300000000001</v>
      </c>
      <c r="E29" s="92"/>
      <c r="F29" s="93">
        <f>MAX(F8:F25)</f>
        <v>5.8304</v>
      </c>
      <c r="G29" s="92"/>
      <c r="H29" s="93">
        <f>MAX(H8:H25)</f>
        <v>12.0106</v>
      </c>
      <c r="I29" s="92"/>
      <c r="J29" s="93">
        <f>MAX(J8:J25)</f>
        <v>5.6860999999999997</v>
      </c>
      <c r="K29" s="92"/>
      <c r="L29" s="93">
        <f>MAX(L8:L25)</f>
        <v>6.6848999999999998</v>
      </c>
      <c r="M29" s="92"/>
      <c r="N29" s="93">
        <f>MAX(N8:N25)</f>
        <v>9.7908000000000008</v>
      </c>
      <c r="O29" s="92"/>
      <c r="P29" s="93">
        <f>MAX(P8:P25)</f>
        <v>10.9711</v>
      </c>
      <c r="Q29" s="92"/>
      <c r="R29" s="93">
        <f>MAX(R8:R25)</f>
        <v>9.3284000000000002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44452</v>
      </c>
      <c r="C8" s="65">
        <f>VLOOKUP($A8,'Return Data'!$B$7:$R$2843,4,0)</f>
        <v>291.61239999999998</v>
      </c>
      <c r="D8" s="65">
        <f>VLOOKUP($A8,'Return Data'!$B$7:$R$2843,9,0)</f>
        <v>6.8400999999999996</v>
      </c>
      <c r="E8" s="66">
        <f t="shared" ref="E8:E27" si="0">RANK(D8,D$8:D$27,0)</f>
        <v>11</v>
      </c>
      <c r="F8" s="65">
        <f>VLOOKUP($A8,'Return Data'!$B$7:$R$2843,10,0)</f>
        <v>4.9927000000000001</v>
      </c>
      <c r="G8" s="66">
        <f t="shared" ref="G8:G27" si="1">RANK(F8,F$8:F$27,0)</f>
        <v>6</v>
      </c>
      <c r="H8" s="65">
        <f>VLOOKUP($A8,'Return Data'!$B$7:$R$2843,11,0)</f>
        <v>7.2866</v>
      </c>
      <c r="I8" s="66">
        <f t="shared" ref="I8:I27" si="2">RANK(H8,H$8:H$27,0)</f>
        <v>5</v>
      </c>
      <c r="J8" s="65">
        <f>VLOOKUP($A8,'Return Data'!$B$7:$R$2843,12,0)</f>
        <v>4.2061000000000002</v>
      </c>
      <c r="K8" s="66">
        <f t="shared" ref="K8:K27" si="3">RANK(J8,J$8:J$27,0)</f>
        <v>10</v>
      </c>
      <c r="L8" s="65">
        <f>VLOOKUP($A8,'Return Data'!$B$7:$R$2843,13,0)</f>
        <v>5.8220999999999998</v>
      </c>
      <c r="M8" s="66">
        <f t="shared" ref="M8:M25" si="4">RANK(L8,L$8:L$27,0)</f>
        <v>6</v>
      </c>
      <c r="N8" s="65">
        <f>VLOOKUP($A8,'Return Data'!$B$7:$R$2843,17,0)</f>
        <v>7.8893000000000004</v>
      </c>
      <c r="O8" s="66">
        <f t="shared" ref="O8:O23" si="5">RANK(N8,N$8:N$27,0)</f>
        <v>6</v>
      </c>
      <c r="P8" s="65">
        <f>VLOOKUP($A8,'Return Data'!$B$7:$R$2843,14,0)</f>
        <v>8.9923000000000002</v>
      </c>
      <c r="Q8" s="66">
        <f t="shared" ref="Q8:Q23" si="6">RANK(P8,P$8:P$27,0)</f>
        <v>7</v>
      </c>
      <c r="R8" s="65">
        <f>VLOOKUP($A8,'Return Data'!$B$7:$R$2843,16,0)</f>
        <v>8.3293999999999997</v>
      </c>
      <c r="S8" s="67">
        <f t="shared" ref="S8:S27" si="7">RANK(R8,R$8:R$27,0)</f>
        <v>8</v>
      </c>
    </row>
    <row r="9" spans="1:19" x14ac:dyDescent="0.3">
      <c r="A9" s="82" t="s">
        <v>568</v>
      </c>
      <c r="B9" s="64">
        <f>VLOOKUP($A9,'Return Data'!$B$7:$R$2843,3,0)</f>
        <v>44452</v>
      </c>
      <c r="C9" s="65">
        <f>VLOOKUP($A9,'Return Data'!$B$7:$R$2843,4,0)</f>
        <v>2106.1374999999998</v>
      </c>
      <c r="D9" s="65">
        <f>VLOOKUP($A9,'Return Data'!$B$7:$R$2843,9,0)</f>
        <v>4.4368999999999996</v>
      </c>
      <c r="E9" s="66">
        <f t="shared" si="0"/>
        <v>18</v>
      </c>
      <c r="F9" s="65">
        <f>VLOOKUP($A9,'Return Data'!$B$7:$R$2843,10,0)</f>
        <v>4.2461000000000002</v>
      </c>
      <c r="G9" s="66">
        <f t="shared" si="1"/>
        <v>15</v>
      </c>
      <c r="H9" s="65">
        <f>VLOOKUP($A9,'Return Data'!$B$7:$R$2843,11,0)</f>
        <v>5.4896000000000003</v>
      </c>
      <c r="I9" s="66">
        <f t="shared" si="2"/>
        <v>17</v>
      </c>
      <c r="J9" s="65">
        <f>VLOOKUP($A9,'Return Data'!$B$7:$R$2843,12,0)</f>
        <v>3.8645</v>
      </c>
      <c r="K9" s="66">
        <f t="shared" si="3"/>
        <v>14</v>
      </c>
      <c r="L9" s="65">
        <f>VLOOKUP($A9,'Return Data'!$B$7:$R$2843,13,0)</f>
        <v>4.9943999999999997</v>
      </c>
      <c r="M9" s="66">
        <f t="shared" si="4"/>
        <v>16</v>
      </c>
      <c r="N9" s="65">
        <f>VLOOKUP($A9,'Return Data'!$B$7:$R$2843,17,0)</f>
        <v>7.2385000000000002</v>
      </c>
      <c r="O9" s="66">
        <f t="shared" si="5"/>
        <v>13</v>
      </c>
      <c r="P9" s="65">
        <f>VLOOKUP($A9,'Return Data'!$B$7:$R$2843,14,0)</f>
        <v>8.9527999999999999</v>
      </c>
      <c r="Q9" s="66">
        <f t="shared" si="6"/>
        <v>8</v>
      </c>
      <c r="R9" s="65">
        <f>VLOOKUP($A9,'Return Data'!$B$7:$R$2843,16,0)</f>
        <v>8.3656000000000006</v>
      </c>
      <c r="S9" s="67">
        <f t="shared" si="7"/>
        <v>7</v>
      </c>
    </row>
    <row r="10" spans="1:19" x14ac:dyDescent="0.3">
      <c r="A10" s="82" t="s">
        <v>570</v>
      </c>
      <c r="B10" s="64">
        <f>VLOOKUP($A10,'Return Data'!$B$7:$R$2843,3,0)</f>
        <v>44452</v>
      </c>
      <c r="C10" s="65">
        <f>VLOOKUP($A10,'Return Data'!$B$7:$R$2843,4,0)</f>
        <v>19.190799999999999</v>
      </c>
      <c r="D10" s="65">
        <f>VLOOKUP($A10,'Return Data'!$B$7:$R$2843,9,0)</f>
        <v>5.2816000000000001</v>
      </c>
      <c r="E10" s="66">
        <f t="shared" si="0"/>
        <v>13</v>
      </c>
      <c r="F10" s="65">
        <f>VLOOKUP($A10,'Return Data'!$B$7:$R$2843,10,0)</f>
        <v>4.2897999999999996</v>
      </c>
      <c r="G10" s="66">
        <f t="shared" si="1"/>
        <v>12</v>
      </c>
      <c r="H10" s="65">
        <f>VLOOKUP($A10,'Return Data'!$B$7:$R$2843,11,0)</f>
        <v>6.1367000000000003</v>
      </c>
      <c r="I10" s="66">
        <f t="shared" si="2"/>
        <v>15</v>
      </c>
      <c r="J10" s="65">
        <f>VLOOKUP($A10,'Return Data'!$B$7:$R$2843,12,0)</f>
        <v>3.7435999999999998</v>
      </c>
      <c r="K10" s="66">
        <f t="shared" si="3"/>
        <v>16</v>
      </c>
      <c r="L10" s="65">
        <f>VLOOKUP($A10,'Return Data'!$B$7:$R$2843,13,0)</f>
        <v>5.4477000000000002</v>
      </c>
      <c r="M10" s="66">
        <f t="shared" si="4"/>
        <v>11</v>
      </c>
      <c r="N10" s="65">
        <f>VLOOKUP($A10,'Return Data'!$B$7:$R$2843,17,0)</f>
        <v>7.7675000000000001</v>
      </c>
      <c r="O10" s="66">
        <f t="shared" si="5"/>
        <v>7</v>
      </c>
      <c r="P10" s="65">
        <f>VLOOKUP($A10,'Return Data'!$B$7:$R$2843,14,0)</f>
        <v>8.8094999999999999</v>
      </c>
      <c r="Q10" s="66">
        <f t="shared" si="6"/>
        <v>9</v>
      </c>
      <c r="R10" s="65">
        <f>VLOOKUP($A10,'Return Data'!$B$7:$R$2843,16,0)</f>
        <v>8.4862000000000002</v>
      </c>
      <c r="S10" s="67">
        <f t="shared" si="7"/>
        <v>3</v>
      </c>
    </row>
    <row r="11" spans="1:19" x14ac:dyDescent="0.3">
      <c r="A11" s="82" t="s">
        <v>572</v>
      </c>
      <c r="B11" s="64">
        <f>VLOOKUP($A11,'Return Data'!$B$7:$R$2843,3,0)</f>
        <v>44452</v>
      </c>
      <c r="C11" s="65">
        <f>VLOOKUP($A11,'Return Data'!$B$7:$R$2843,4,0)</f>
        <v>19.729700000000001</v>
      </c>
      <c r="D11" s="65">
        <f>VLOOKUP($A11,'Return Data'!$B$7:$R$2843,9,0)</f>
        <v>19.5473</v>
      </c>
      <c r="E11" s="66">
        <f t="shared" si="0"/>
        <v>1</v>
      </c>
      <c r="F11" s="65">
        <f>VLOOKUP($A11,'Return Data'!$B$7:$R$2843,10,0)</f>
        <v>5.0137</v>
      </c>
      <c r="G11" s="66">
        <f t="shared" si="1"/>
        <v>5</v>
      </c>
      <c r="H11" s="65">
        <f>VLOOKUP($A11,'Return Data'!$B$7:$R$2843,11,0)</f>
        <v>11.682</v>
      </c>
      <c r="I11" s="66">
        <f t="shared" si="2"/>
        <v>2</v>
      </c>
      <c r="J11" s="65">
        <f>VLOOKUP($A11,'Return Data'!$B$7:$R$2843,12,0)</f>
        <v>5.3541999999999996</v>
      </c>
      <c r="K11" s="66">
        <f t="shared" si="3"/>
        <v>2</v>
      </c>
      <c r="L11" s="65">
        <f>VLOOKUP($A11,'Return Data'!$B$7:$R$2843,13,0)</f>
        <v>6.3369</v>
      </c>
      <c r="M11" s="66">
        <f t="shared" si="4"/>
        <v>2</v>
      </c>
      <c r="N11" s="65">
        <f>VLOOKUP($A11,'Return Data'!$B$7:$R$2843,17,0)</f>
        <v>9.4183000000000003</v>
      </c>
      <c r="O11" s="66">
        <f t="shared" si="5"/>
        <v>1</v>
      </c>
      <c r="P11" s="65">
        <f>VLOOKUP($A11,'Return Data'!$B$7:$R$2843,14,0)</f>
        <v>10.6365</v>
      </c>
      <c r="Q11" s="66">
        <f t="shared" si="6"/>
        <v>1</v>
      </c>
      <c r="R11" s="65">
        <f>VLOOKUP($A11,'Return Data'!$B$7:$R$2843,16,0)</f>
        <v>8.8590999999999998</v>
      </c>
      <c r="S11" s="67">
        <f t="shared" si="7"/>
        <v>2</v>
      </c>
    </row>
    <row r="12" spans="1:19" x14ac:dyDescent="0.3">
      <c r="A12" s="82" t="s">
        <v>573</v>
      </c>
      <c r="B12" s="64">
        <f>VLOOKUP($A12,'Return Data'!$B$7:$R$2843,3,0)</f>
        <v>44452</v>
      </c>
      <c r="C12" s="65">
        <f>VLOOKUP($A12,'Return Data'!$B$7:$R$2843,4,0)</f>
        <v>17.964400000000001</v>
      </c>
      <c r="D12" s="65">
        <f>VLOOKUP($A12,'Return Data'!$B$7:$R$2843,9,0)</f>
        <v>7.6855000000000002</v>
      </c>
      <c r="E12" s="66">
        <f t="shared" si="0"/>
        <v>8</v>
      </c>
      <c r="F12" s="65">
        <f>VLOOKUP($A12,'Return Data'!$B$7:$R$2843,10,0)</f>
        <v>4.3605999999999998</v>
      </c>
      <c r="G12" s="66">
        <f t="shared" si="1"/>
        <v>11</v>
      </c>
      <c r="H12" s="65">
        <f>VLOOKUP($A12,'Return Data'!$B$7:$R$2843,11,0)</f>
        <v>6.7198000000000002</v>
      </c>
      <c r="I12" s="66">
        <f t="shared" si="2"/>
        <v>11</v>
      </c>
      <c r="J12" s="65">
        <f>VLOOKUP($A12,'Return Data'!$B$7:$R$2843,12,0)</f>
        <v>4.2488999999999999</v>
      </c>
      <c r="K12" s="66">
        <f t="shared" si="3"/>
        <v>9</v>
      </c>
      <c r="L12" s="65">
        <f>VLOOKUP($A12,'Return Data'!$B$7:$R$2843,13,0)</f>
        <v>5.4667000000000003</v>
      </c>
      <c r="M12" s="66">
        <f t="shared" si="4"/>
        <v>10</v>
      </c>
      <c r="N12" s="65">
        <f>VLOOKUP($A12,'Return Data'!$B$7:$R$2843,17,0)</f>
        <v>7.3391000000000002</v>
      </c>
      <c r="O12" s="66">
        <f t="shared" si="5"/>
        <v>11</v>
      </c>
      <c r="P12" s="65">
        <f>VLOOKUP($A12,'Return Data'!$B$7:$R$2843,14,0)</f>
        <v>9.0839999999999996</v>
      </c>
      <c r="Q12" s="66">
        <f t="shared" si="6"/>
        <v>5</v>
      </c>
      <c r="R12" s="65">
        <f>VLOOKUP($A12,'Return Data'!$B$7:$R$2843,16,0)</f>
        <v>8.2476000000000003</v>
      </c>
      <c r="S12" s="67">
        <f t="shared" si="7"/>
        <v>11</v>
      </c>
    </row>
    <row r="13" spans="1:19" x14ac:dyDescent="0.3">
      <c r="A13" s="82" t="s">
        <v>576</v>
      </c>
      <c r="B13" s="64">
        <f>VLOOKUP($A13,'Return Data'!$B$7:$R$2843,3,0)</f>
        <v>44452</v>
      </c>
      <c r="C13" s="65">
        <f>VLOOKUP($A13,'Return Data'!$B$7:$R$2843,4,0)</f>
        <v>18.356100000000001</v>
      </c>
      <c r="D13" s="65">
        <f>VLOOKUP($A13,'Return Data'!$B$7:$R$2843,9,0)</f>
        <v>8.9709000000000003</v>
      </c>
      <c r="E13" s="66">
        <f t="shared" si="0"/>
        <v>6</v>
      </c>
      <c r="F13" s="65">
        <f>VLOOKUP($A13,'Return Data'!$B$7:$R$2843,10,0)</f>
        <v>4.7427999999999999</v>
      </c>
      <c r="G13" s="66">
        <f t="shared" si="1"/>
        <v>8</v>
      </c>
      <c r="H13" s="65">
        <f>VLOOKUP($A13,'Return Data'!$B$7:$R$2843,11,0)</f>
        <v>6.8094999999999999</v>
      </c>
      <c r="I13" s="66">
        <f t="shared" si="2"/>
        <v>10</v>
      </c>
      <c r="J13" s="65">
        <f>VLOOKUP($A13,'Return Data'!$B$7:$R$2843,12,0)</f>
        <v>4.3617999999999997</v>
      </c>
      <c r="K13" s="66">
        <f t="shared" si="3"/>
        <v>6</v>
      </c>
      <c r="L13" s="65">
        <f>VLOOKUP($A13,'Return Data'!$B$7:$R$2843,13,0)</f>
        <v>5.8158000000000003</v>
      </c>
      <c r="M13" s="66">
        <f t="shared" si="4"/>
        <v>7</v>
      </c>
      <c r="N13" s="65">
        <f>VLOOKUP($A13,'Return Data'!$B$7:$R$2843,17,0)</f>
        <v>7.9523000000000001</v>
      </c>
      <c r="O13" s="66">
        <f t="shared" si="5"/>
        <v>4</v>
      </c>
      <c r="P13" s="65">
        <f>VLOOKUP($A13,'Return Data'!$B$7:$R$2843,14,0)</f>
        <v>9.0235000000000003</v>
      </c>
      <c r="Q13" s="66">
        <f t="shared" si="6"/>
        <v>6</v>
      </c>
      <c r="R13" s="65">
        <f>VLOOKUP($A13,'Return Data'!$B$7:$R$2843,16,0)</f>
        <v>8.4658999999999995</v>
      </c>
      <c r="S13" s="67">
        <f t="shared" si="7"/>
        <v>4</v>
      </c>
    </row>
    <row r="14" spans="1:19" x14ac:dyDescent="0.3">
      <c r="A14" s="82" t="s">
        <v>577</v>
      </c>
      <c r="B14" s="64">
        <f>VLOOKUP($A14,'Return Data'!$B$7:$R$2843,3,0)</f>
        <v>44452</v>
      </c>
      <c r="C14" s="65">
        <f>VLOOKUP($A14,'Return Data'!$B$7:$R$2843,4,0)</f>
        <v>25.723400000000002</v>
      </c>
      <c r="D14" s="65">
        <f>VLOOKUP($A14,'Return Data'!$B$7:$R$2843,9,0)</f>
        <v>10.7065</v>
      </c>
      <c r="E14" s="66">
        <f t="shared" si="0"/>
        <v>4</v>
      </c>
      <c r="F14" s="65">
        <f>VLOOKUP($A14,'Return Data'!$B$7:$R$2843,10,0)</f>
        <v>5.3731999999999998</v>
      </c>
      <c r="G14" s="66">
        <f t="shared" si="1"/>
        <v>1</v>
      </c>
      <c r="H14" s="65">
        <f>VLOOKUP($A14,'Return Data'!$B$7:$R$2843,11,0)</f>
        <v>6.8423999999999996</v>
      </c>
      <c r="I14" s="66">
        <f t="shared" si="2"/>
        <v>9</v>
      </c>
      <c r="J14" s="65">
        <f>VLOOKUP($A14,'Return Data'!$B$7:$R$2843,12,0)</f>
        <v>4.7247000000000003</v>
      </c>
      <c r="K14" s="66">
        <f t="shared" si="3"/>
        <v>4</v>
      </c>
      <c r="L14" s="65">
        <f>VLOOKUP($A14,'Return Data'!$B$7:$R$2843,13,0)</f>
        <v>5.9744999999999999</v>
      </c>
      <c r="M14" s="66">
        <f t="shared" si="4"/>
        <v>4</v>
      </c>
      <c r="N14" s="65">
        <f>VLOOKUP($A14,'Return Data'!$B$7:$R$2843,17,0)</f>
        <v>7.5259999999999998</v>
      </c>
      <c r="O14" s="66">
        <f t="shared" si="5"/>
        <v>10</v>
      </c>
      <c r="P14" s="65">
        <f>VLOOKUP($A14,'Return Data'!$B$7:$R$2843,14,0)</f>
        <v>8.2858999999999998</v>
      </c>
      <c r="Q14" s="66">
        <f t="shared" si="6"/>
        <v>12</v>
      </c>
      <c r="R14" s="65">
        <f>VLOOKUP($A14,'Return Data'!$B$7:$R$2843,16,0)</f>
        <v>8.4052000000000007</v>
      </c>
      <c r="S14" s="67">
        <f t="shared" si="7"/>
        <v>6</v>
      </c>
    </row>
    <row r="15" spans="1:19" x14ac:dyDescent="0.3">
      <c r="A15" s="82" t="s">
        <v>580</v>
      </c>
      <c r="B15" s="64">
        <f>VLOOKUP($A15,'Return Data'!$B$7:$R$2843,3,0)</f>
        <v>44452</v>
      </c>
      <c r="C15" s="65">
        <f>VLOOKUP($A15,'Return Data'!$B$7:$R$2843,4,0)</f>
        <v>19.7119</v>
      </c>
      <c r="D15" s="65">
        <f>VLOOKUP($A15,'Return Data'!$B$7:$R$2843,9,0)</f>
        <v>4.7858999999999998</v>
      </c>
      <c r="E15" s="66">
        <f t="shared" si="0"/>
        <v>14</v>
      </c>
      <c r="F15" s="65">
        <f>VLOOKUP($A15,'Return Data'!$B$7:$R$2843,10,0)</f>
        <v>4.4229000000000003</v>
      </c>
      <c r="G15" s="66">
        <f t="shared" si="1"/>
        <v>10</v>
      </c>
      <c r="H15" s="65">
        <f>VLOOKUP($A15,'Return Data'!$B$7:$R$2843,11,0)</f>
        <v>6.2046000000000001</v>
      </c>
      <c r="I15" s="66">
        <f t="shared" si="2"/>
        <v>14</v>
      </c>
      <c r="J15" s="65">
        <f>VLOOKUP($A15,'Return Data'!$B$7:$R$2843,12,0)</f>
        <v>4.0297999999999998</v>
      </c>
      <c r="K15" s="66">
        <f t="shared" si="3"/>
        <v>11</v>
      </c>
      <c r="L15" s="65">
        <f>VLOOKUP($A15,'Return Data'!$B$7:$R$2843,13,0)</f>
        <v>5.3593000000000002</v>
      </c>
      <c r="M15" s="66">
        <f t="shared" si="4"/>
        <v>14</v>
      </c>
      <c r="N15" s="65">
        <f>VLOOKUP($A15,'Return Data'!$B$7:$R$2843,17,0)</f>
        <v>7.9547999999999996</v>
      </c>
      <c r="O15" s="66">
        <f t="shared" si="5"/>
        <v>3</v>
      </c>
      <c r="P15" s="65">
        <f>VLOOKUP($A15,'Return Data'!$B$7:$R$2843,14,0)</f>
        <v>9.7518999999999991</v>
      </c>
      <c r="Q15" s="66">
        <f t="shared" si="6"/>
        <v>2</v>
      </c>
      <c r="R15" s="65">
        <f>VLOOKUP($A15,'Return Data'!$B$7:$R$2843,16,0)</f>
        <v>8.2849000000000004</v>
      </c>
      <c r="S15" s="67">
        <f t="shared" si="7"/>
        <v>10</v>
      </c>
    </row>
    <row r="16" spans="1:19" x14ac:dyDescent="0.3">
      <c r="A16" s="82" t="s">
        <v>583</v>
      </c>
      <c r="B16" s="64">
        <f>VLOOKUP($A16,'Return Data'!$B$7:$R$2843,3,0)</f>
        <v>44452</v>
      </c>
      <c r="C16" s="65">
        <f>VLOOKUP($A16,'Return Data'!$B$7:$R$2843,4,0)</f>
        <v>1852.1593</v>
      </c>
      <c r="D16" s="65">
        <f>VLOOKUP($A16,'Return Data'!$B$7:$R$2843,9,0)</f>
        <v>13.2681</v>
      </c>
      <c r="E16" s="66">
        <f t="shared" si="0"/>
        <v>3</v>
      </c>
      <c r="F16" s="65">
        <f>VLOOKUP($A16,'Return Data'!$B$7:$R$2843,10,0)</f>
        <v>2.6274000000000002</v>
      </c>
      <c r="G16" s="66">
        <f t="shared" si="1"/>
        <v>20</v>
      </c>
      <c r="H16" s="65">
        <f>VLOOKUP($A16,'Return Data'!$B$7:$R$2843,11,0)</f>
        <v>9.7067999999999994</v>
      </c>
      <c r="I16" s="66">
        <f t="shared" si="2"/>
        <v>3</v>
      </c>
      <c r="J16" s="65">
        <f>VLOOKUP($A16,'Return Data'!$B$7:$R$2843,12,0)</f>
        <v>3.9485999999999999</v>
      </c>
      <c r="K16" s="66">
        <f t="shared" si="3"/>
        <v>12</v>
      </c>
      <c r="L16" s="65">
        <f>VLOOKUP($A16,'Return Data'!$B$7:$R$2843,13,0)</f>
        <v>4.8227000000000002</v>
      </c>
      <c r="M16" s="66">
        <f t="shared" si="4"/>
        <v>17</v>
      </c>
      <c r="N16" s="65">
        <f>VLOOKUP($A16,'Return Data'!$B$7:$R$2843,17,0)</f>
        <v>6.9549000000000003</v>
      </c>
      <c r="O16" s="66">
        <f t="shared" si="5"/>
        <v>14</v>
      </c>
      <c r="P16" s="65">
        <f>VLOOKUP($A16,'Return Data'!$B$7:$R$2843,14,0)</f>
        <v>8.0629000000000008</v>
      </c>
      <c r="Q16" s="66">
        <f t="shared" si="6"/>
        <v>14</v>
      </c>
      <c r="R16" s="65">
        <f>VLOOKUP($A16,'Return Data'!$B$7:$R$2843,16,0)</f>
        <v>7.3307000000000002</v>
      </c>
      <c r="S16" s="67">
        <f t="shared" si="7"/>
        <v>18</v>
      </c>
    </row>
    <row r="17" spans="1:19" x14ac:dyDescent="0.3">
      <c r="A17" s="82" t="s">
        <v>585</v>
      </c>
      <c r="B17" s="64">
        <f>VLOOKUP($A17,'Return Data'!$B$7:$R$2843,3,0)</f>
        <v>44452</v>
      </c>
      <c r="C17" s="65">
        <f>VLOOKUP($A17,'Return Data'!$B$7:$R$2843,4,0)</f>
        <v>51.861699999999999</v>
      </c>
      <c r="D17" s="65">
        <f>VLOOKUP($A17,'Return Data'!$B$7:$R$2843,9,0)</f>
        <v>10.546099999999999</v>
      </c>
      <c r="E17" s="66">
        <f t="shared" si="0"/>
        <v>5</v>
      </c>
      <c r="F17" s="65">
        <f>VLOOKUP($A17,'Return Data'!$B$7:$R$2843,10,0)</f>
        <v>5.3503999999999996</v>
      </c>
      <c r="G17" s="66">
        <f t="shared" si="1"/>
        <v>2</v>
      </c>
      <c r="H17" s="65">
        <f>VLOOKUP($A17,'Return Data'!$B$7:$R$2843,11,0)</f>
        <v>7.2123999999999997</v>
      </c>
      <c r="I17" s="66">
        <f t="shared" si="2"/>
        <v>6</v>
      </c>
      <c r="J17" s="65">
        <f>VLOOKUP($A17,'Return Data'!$B$7:$R$2843,12,0)</f>
        <v>4.3368000000000002</v>
      </c>
      <c r="K17" s="66">
        <f t="shared" si="3"/>
        <v>7</v>
      </c>
      <c r="L17" s="65">
        <f>VLOOKUP($A17,'Return Data'!$B$7:$R$2843,13,0)</f>
        <v>5.7546999999999997</v>
      </c>
      <c r="M17" s="66">
        <f t="shared" si="4"/>
        <v>8</v>
      </c>
      <c r="N17" s="65">
        <f>VLOOKUP($A17,'Return Data'!$B$7:$R$2843,17,0)</f>
        <v>7.9310999999999998</v>
      </c>
      <c r="O17" s="66">
        <f t="shared" si="5"/>
        <v>5</v>
      </c>
      <c r="P17" s="65">
        <f>VLOOKUP($A17,'Return Data'!$B$7:$R$2843,14,0)</f>
        <v>9.1896000000000004</v>
      </c>
      <c r="Q17" s="66">
        <f t="shared" si="6"/>
        <v>4</v>
      </c>
      <c r="R17" s="65">
        <f>VLOOKUP($A17,'Return Data'!$B$7:$R$2843,16,0)</f>
        <v>7.5125000000000002</v>
      </c>
      <c r="S17" s="67">
        <f t="shared" si="7"/>
        <v>16</v>
      </c>
    </row>
    <row r="18" spans="1:19" x14ac:dyDescent="0.3">
      <c r="A18" s="82" t="s">
        <v>588</v>
      </c>
      <c r="B18" s="64">
        <f>VLOOKUP($A18,'Return Data'!$B$7:$R$2843,3,0)</f>
        <v>44452</v>
      </c>
      <c r="C18" s="65">
        <f>VLOOKUP($A18,'Return Data'!$B$7:$R$2843,4,0)</f>
        <v>19.913599999999999</v>
      </c>
      <c r="D18" s="65">
        <f>VLOOKUP($A18,'Return Data'!$B$7:$R$2843,9,0)</f>
        <v>4.6776999999999997</v>
      </c>
      <c r="E18" s="66">
        <f t="shared" si="0"/>
        <v>16</v>
      </c>
      <c r="F18" s="65">
        <f>VLOOKUP($A18,'Return Data'!$B$7:$R$2843,10,0)</f>
        <v>4.2539999999999996</v>
      </c>
      <c r="G18" s="66">
        <f t="shared" si="1"/>
        <v>14</v>
      </c>
      <c r="H18" s="65">
        <f>VLOOKUP($A18,'Return Data'!$B$7:$R$2843,11,0)</f>
        <v>6.3316999999999997</v>
      </c>
      <c r="I18" s="66">
        <f t="shared" si="2"/>
        <v>13</v>
      </c>
      <c r="J18" s="65">
        <f>VLOOKUP($A18,'Return Data'!$B$7:$R$2843,12,0)</f>
        <v>3.8308</v>
      </c>
      <c r="K18" s="66">
        <f t="shared" si="3"/>
        <v>15</v>
      </c>
      <c r="L18" s="65">
        <f>VLOOKUP($A18,'Return Data'!$B$7:$R$2843,13,0)</f>
        <v>5.4363999999999999</v>
      </c>
      <c r="M18" s="66">
        <f t="shared" si="4"/>
        <v>12</v>
      </c>
      <c r="N18" s="65">
        <f>VLOOKUP($A18,'Return Data'!$B$7:$R$2843,17,0)</f>
        <v>7.6341000000000001</v>
      </c>
      <c r="O18" s="66">
        <f t="shared" si="5"/>
        <v>8</v>
      </c>
      <c r="P18" s="65">
        <f>VLOOKUP($A18,'Return Data'!$B$7:$R$2843,14,0)</f>
        <v>8.2759</v>
      </c>
      <c r="Q18" s="66">
        <f t="shared" si="6"/>
        <v>13</v>
      </c>
      <c r="R18" s="65">
        <f>VLOOKUP($A18,'Return Data'!$B$7:$R$2843,16,0)</f>
        <v>5.0461999999999998</v>
      </c>
      <c r="S18" s="67">
        <f t="shared" si="7"/>
        <v>20</v>
      </c>
    </row>
    <row r="19" spans="1:19" x14ac:dyDescent="0.3">
      <c r="A19" s="82" t="s">
        <v>589</v>
      </c>
      <c r="B19" s="64">
        <f>VLOOKUP($A19,'Return Data'!$B$7:$R$2843,3,0)</f>
        <v>44452</v>
      </c>
      <c r="C19" s="65">
        <f>VLOOKUP($A19,'Return Data'!$B$7:$R$2843,4,0)</f>
        <v>27.959399999999999</v>
      </c>
      <c r="D19" s="65">
        <f>VLOOKUP($A19,'Return Data'!$B$7:$R$2843,9,0)</f>
        <v>4.4851000000000001</v>
      </c>
      <c r="E19" s="66">
        <f t="shared" si="0"/>
        <v>17</v>
      </c>
      <c r="F19" s="65">
        <f>VLOOKUP($A19,'Return Data'!$B$7:$R$2843,10,0)</f>
        <v>3.3281000000000001</v>
      </c>
      <c r="G19" s="66">
        <f t="shared" si="1"/>
        <v>18</v>
      </c>
      <c r="H19" s="65">
        <f>VLOOKUP($A19,'Return Data'!$B$7:$R$2843,11,0)</f>
        <v>4.9143999999999997</v>
      </c>
      <c r="I19" s="66">
        <f t="shared" si="2"/>
        <v>18</v>
      </c>
      <c r="J19" s="65">
        <f>VLOOKUP($A19,'Return Data'!$B$7:$R$2843,12,0)</f>
        <v>3.0024999999999999</v>
      </c>
      <c r="K19" s="66">
        <f t="shared" si="3"/>
        <v>19</v>
      </c>
      <c r="L19" s="65">
        <f>VLOOKUP($A19,'Return Data'!$B$7:$R$2843,13,0)</f>
        <v>4.1741999999999999</v>
      </c>
      <c r="M19" s="66">
        <f t="shared" si="4"/>
        <v>18</v>
      </c>
      <c r="N19" s="65">
        <f>VLOOKUP($A19,'Return Data'!$B$7:$R$2843,17,0)</f>
        <v>6.2157</v>
      </c>
      <c r="O19" s="66">
        <f t="shared" si="5"/>
        <v>15</v>
      </c>
      <c r="P19" s="65">
        <f>VLOOKUP($A19,'Return Data'!$B$7:$R$2843,14,0)</f>
        <v>7.9242999999999997</v>
      </c>
      <c r="Q19" s="66">
        <f t="shared" si="6"/>
        <v>15</v>
      </c>
      <c r="R19" s="65">
        <f>VLOOKUP($A19,'Return Data'!$B$7:$R$2843,16,0)</f>
        <v>7.4539999999999997</v>
      </c>
      <c r="S19" s="67">
        <f t="shared" si="7"/>
        <v>17</v>
      </c>
    </row>
    <row r="20" spans="1:19" x14ac:dyDescent="0.3">
      <c r="A20" s="82" t="s">
        <v>591</v>
      </c>
      <c r="B20" s="64">
        <f>VLOOKUP($A20,'Return Data'!$B$7:$R$2843,3,0)</f>
        <v>44452</v>
      </c>
      <c r="C20" s="65">
        <f>VLOOKUP($A20,'Return Data'!$B$7:$R$2843,4,0)</f>
        <v>16.5779</v>
      </c>
      <c r="D20" s="65">
        <f>VLOOKUP($A20,'Return Data'!$B$7:$R$2843,9,0)</f>
        <v>7.5552999999999999</v>
      </c>
      <c r="E20" s="66">
        <f t="shared" si="0"/>
        <v>10</v>
      </c>
      <c r="F20" s="65">
        <f>VLOOKUP($A20,'Return Data'!$B$7:$R$2843,10,0)</f>
        <v>5.0274999999999999</v>
      </c>
      <c r="G20" s="66">
        <f t="shared" si="1"/>
        <v>4</v>
      </c>
      <c r="H20" s="65">
        <f>VLOOKUP($A20,'Return Data'!$B$7:$R$2843,11,0)</f>
        <v>7.4038000000000004</v>
      </c>
      <c r="I20" s="66">
        <f t="shared" si="2"/>
        <v>4</v>
      </c>
      <c r="J20" s="65">
        <f>VLOOKUP($A20,'Return Data'!$B$7:$R$2843,12,0)</f>
        <v>4.4417</v>
      </c>
      <c r="K20" s="66">
        <f t="shared" si="3"/>
        <v>5</v>
      </c>
      <c r="L20" s="65">
        <f>VLOOKUP($A20,'Return Data'!$B$7:$R$2843,13,0)</f>
        <v>5.7308000000000003</v>
      </c>
      <c r="M20" s="66">
        <f t="shared" si="4"/>
        <v>9</v>
      </c>
      <c r="N20" s="65">
        <f>VLOOKUP($A20,'Return Data'!$B$7:$R$2843,17,0)</f>
        <v>8.0037000000000003</v>
      </c>
      <c r="O20" s="66">
        <f t="shared" si="5"/>
        <v>2</v>
      </c>
      <c r="P20" s="65">
        <f>VLOOKUP($A20,'Return Data'!$B$7:$R$2843,14,0)</f>
        <v>9.2669999999999995</v>
      </c>
      <c r="Q20" s="66">
        <f t="shared" si="6"/>
        <v>3</v>
      </c>
      <c r="R20" s="65">
        <f>VLOOKUP($A20,'Return Data'!$B$7:$R$2843,16,0)</f>
        <v>8.3034999999999997</v>
      </c>
      <c r="S20" s="67">
        <f t="shared" si="7"/>
        <v>9</v>
      </c>
    </row>
    <row r="21" spans="1:19" x14ac:dyDescent="0.3">
      <c r="A21" s="82" t="s">
        <v>593</v>
      </c>
      <c r="B21" s="64">
        <f>VLOOKUP($A21,'Return Data'!$B$7:$R$2843,3,0)</f>
        <v>44452</v>
      </c>
      <c r="C21" s="65">
        <f>VLOOKUP($A21,'Return Data'!$B$7:$R$2843,4,0)</f>
        <v>19.547899999999998</v>
      </c>
      <c r="D21" s="65">
        <f>VLOOKUP($A21,'Return Data'!$B$7:$R$2843,9,0)</f>
        <v>7.8033000000000001</v>
      </c>
      <c r="E21" s="66">
        <f t="shared" si="0"/>
        <v>7</v>
      </c>
      <c r="F21" s="65">
        <f>VLOOKUP($A21,'Return Data'!$B$7:$R$2843,10,0)</f>
        <v>4.5723000000000003</v>
      </c>
      <c r="G21" s="66">
        <f t="shared" si="1"/>
        <v>9</v>
      </c>
      <c r="H21" s="65">
        <f>VLOOKUP($A21,'Return Data'!$B$7:$R$2843,11,0)</f>
        <v>6.5907999999999998</v>
      </c>
      <c r="I21" s="66">
        <f t="shared" si="2"/>
        <v>12</v>
      </c>
      <c r="J21" s="65">
        <f>VLOOKUP($A21,'Return Data'!$B$7:$R$2843,12,0)</f>
        <v>4.2496</v>
      </c>
      <c r="K21" s="66">
        <f t="shared" si="3"/>
        <v>8</v>
      </c>
      <c r="L21" s="65">
        <f>VLOOKUP($A21,'Return Data'!$B$7:$R$2843,13,0)</f>
        <v>5.4141000000000004</v>
      </c>
      <c r="M21" s="66">
        <f t="shared" si="4"/>
        <v>13</v>
      </c>
      <c r="N21" s="65">
        <f>VLOOKUP($A21,'Return Data'!$B$7:$R$2843,17,0)</f>
        <v>7.5335999999999999</v>
      </c>
      <c r="O21" s="66">
        <f t="shared" si="5"/>
        <v>9</v>
      </c>
      <c r="P21" s="65">
        <f>VLOOKUP($A21,'Return Data'!$B$7:$R$2843,14,0)</f>
        <v>8.7598000000000003</v>
      </c>
      <c r="Q21" s="66">
        <f t="shared" si="6"/>
        <v>10</v>
      </c>
      <c r="R21" s="65">
        <f>VLOOKUP($A21,'Return Data'!$B$7:$R$2843,16,0)</f>
        <v>8.1815999999999995</v>
      </c>
      <c r="S21" s="67">
        <f t="shared" si="7"/>
        <v>12</v>
      </c>
    </row>
    <row r="22" spans="1:19" x14ac:dyDescent="0.3">
      <c r="A22" s="82" t="s">
        <v>596</v>
      </c>
      <c r="B22" s="64">
        <f>VLOOKUP($A22,'Return Data'!$B$7:$R$2843,3,0)</f>
        <v>44452</v>
      </c>
      <c r="C22" s="65">
        <f>VLOOKUP($A22,'Return Data'!$B$7:$R$2843,4,0)</f>
        <v>2514.6046000000001</v>
      </c>
      <c r="D22" s="65">
        <f>VLOOKUP($A22,'Return Data'!$B$7:$R$2843,9,0)</f>
        <v>5.8697999999999997</v>
      </c>
      <c r="E22" s="66">
        <f t="shared" si="0"/>
        <v>12</v>
      </c>
      <c r="F22" s="65">
        <f>VLOOKUP($A22,'Return Data'!$B$7:$R$2843,10,0)</f>
        <v>4.2591000000000001</v>
      </c>
      <c r="G22" s="66">
        <f t="shared" si="1"/>
        <v>13</v>
      </c>
      <c r="H22" s="65">
        <f>VLOOKUP($A22,'Return Data'!$B$7:$R$2843,11,0)</f>
        <v>5.7454000000000001</v>
      </c>
      <c r="I22" s="66">
        <f t="shared" si="2"/>
        <v>16</v>
      </c>
      <c r="J22" s="65">
        <f>VLOOKUP($A22,'Return Data'!$B$7:$R$2843,12,0)</f>
        <v>3.2281</v>
      </c>
      <c r="K22" s="66">
        <f t="shared" si="3"/>
        <v>18</v>
      </c>
      <c r="L22" s="65">
        <f>VLOOKUP($A22,'Return Data'!$B$7:$R$2843,13,0)</f>
        <v>5.1786000000000003</v>
      </c>
      <c r="M22" s="66">
        <f t="shared" si="4"/>
        <v>15</v>
      </c>
      <c r="N22" s="65">
        <f>VLOOKUP($A22,'Return Data'!$B$7:$R$2843,17,0)</f>
        <v>7.3262</v>
      </c>
      <c r="O22" s="66">
        <f t="shared" si="5"/>
        <v>12</v>
      </c>
      <c r="P22" s="65">
        <f>VLOOKUP($A22,'Return Data'!$B$7:$R$2843,14,0)</f>
        <v>8.3673999999999999</v>
      </c>
      <c r="Q22" s="66">
        <f t="shared" si="6"/>
        <v>11</v>
      </c>
      <c r="R22" s="65">
        <f>VLOOKUP($A22,'Return Data'!$B$7:$R$2843,16,0)</f>
        <v>8.0311000000000003</v>
      </c>
      <c r="S22" s="67">
        <f t="shared" si="7"/>
        <v>13</v>
      </c>
    </row>
    <row r="23" spans="1:19" x14ac:dyDescent="0.3">
      <c r="A23" s="82" t="s">
        <v>597</v>
      </c>
      <c r="B23" s="64">
        <f>VLOOKUP($A23,'Return Data'!$B$7:$R$2843,3,0)</f>
        <v>44452</v>
      </c>
      <c r="C23" s="65">
        <f>VLOOKUP($A23,'Return Data'!$B$7:$R$2843,4,0)</f>
        <v>34.433700000000002</v>
      </c>
      <c r="D23" s="65">
        <f>VLOOKUP($A23,'Return Data'!$B$7:$R$2843,9,0)</f>
        <v>3.7871000000000001</v>
      </c>
      <c r="E23" s="66">
        <f t="shared" si="0"/>
        <v>19</v>
      </c>
      <c r="F23" s="65">
        <f>VLOOKUP($A23,'Return Data'!$B$7:$R$2843,10,0)</f>
        <v>3.4598</v>
      </c>
      <c r="G23" s="66">
        <f t="shared" si="1"/>
        <v>17</v>
      </c>
      <c r="H23" s="65">
        <f>VLOOKUP($A23,'Return Data'!$B$7:$R$2843,11,0)</f>
        <v>3.5634999999999999</v>
      </c>
      <c r="I23" s="66">
        <f t="shared" si="2"/>
        <v>20</v>
      </c>
      <c r="J23" s="65">
        <f>VLOOKUP($A23,'Return Data'!$B$7:$R$2843,12,0)</f>
        <v>3.2814000000000001</v>
      </c>
      <c r="K23" s="66">
        <f t="shared" si="3"/>
        <v>17</v>
      </c>
      <c r="L23" s="65">
        <f>VLOOKUP($A23,'Return Data'!$B$7:$R$2843,13,0)</f>
        <v>3.8105000000000002</v>
      </c>
      <c r="M23" s="66">
        <f t="shared" si="4"/>
        <v>20</v>
      </c>
      <c r="N23" s="65">
        <f>VLOOKUP($A23,'Return Data'!$B$7:$R$2843,17,0)</f>
        <v>6.0982000000000003</v>
      </c>
      <c r="O23" s="66">
        <f t="shared" si="5"/>
        <v>16</v>
      </c>
      <c r="P23" s="65">
        <f>VLOOKUP($A23,'Return Data'!$B$7:$R$2843,14,0)</f>
        <v>7.8194999999999997</v>
      </c>
      <c r="Q23" s="66">
        <f t="shared" si="6"/>
        <v>16</v>
      </c>
      <c r="R23" s="65">
        <f>VLOOKUP($A23,'Return Data'!$B$7:$R$2843,16,0)</f>
        <v>7.6776999999999997</v>
      </c>
      <c r="S23" s="67">
        <f t="shared" si="7"/>
        <v>15</v>
      </c>
    </row>
    <row r="24" spans="1:19" x14ac:dyDescent="0.3">
      <c r="A24" s="82" t="s">
        <v>600</v>
      </c>
      <c r="B24" s="64">
        <f>VLOOKUP($A24,'Return Data'!$B$7:$R$2843,3,0)</f>
        <v>44452</v>
      </c>
      <c r="C24" s="65">
        <f>VLOOKUP($A24,'Return Data'!$B$7:$R$2843,4,0)</f>
        <v>11.540900000000001</v>
      </c>
      <c r="D24" s="65">
        <f>VLOOKUP($A24,'Return Data'!$B$7:$R$2843,9,0)</f>
        <v>7.6292999999999997</v>
      </c>
      <c r="E24" s="66">
        <f t="shared" si="0"/>
        <v>9</v>
      </c>
      <c r="F24" s="65">
        <f>VLOOKUP($A24,'Return Data'!$B$7:$R$2843,10,0)</f>
        <v>4.8922999999999996</v>
      </c>
      <c r="G24" s="66">
        <f t="shared" si="1"/>
        <v>7</v>
      </c>
      <c r="H24" s="65">
        <f>VLOOKUP($A24,'Return Data'!$B$7:$R$2843,11,0)</f>
        <v>7.0434000000000001</v>
      </c>
      <c r="I24" s="66">
        <f t="shared" si="2"/>
        <v>7</v>
      </c>
      <c r="J24" s="65">
        <f>VLOOKUP($A24,'Return Data'!$B$7:$R$2843,12,0)</f>
        <v>3.9169999999999998</v>
      </c>
      <c r="K24" s="66">
        <f t="shared" si="3"/>
        <v>13</v>
      </c>
      <c r="L24" s="65">
        <f>VLOOKUP($A24,'Return Data'!$B$7:$R$2843,13,0)</f>
        <v>5.8757999999999999</v>
      </c>
      <c r="M24" s="66">
        <f t="shared" si="4"/>
        <v>5</v>
      </c>
      <c r="N24" s="65"/>
      <c r="O24" s="66"/>
      <c r="P24" s="65"/>
      <c r="Q24" s="66"/>
      <c r="R24" s="65">
        <f>VLOOKUP($A24,'Return Data'!$B$7:$R$2843,16,0)</f>
        <v>7.7133000000000003</v>
      </c>
      <c r="S24" s="67">
        <f t="shared" si="7"/>
        <v>14</v>
      </c>
    </row>
    <row r="25" spans="1:19" x14ac:dyDescent="0.3">
      <c r="A25" s="82" t="s">
        <v>602</v>
      </c>
      <c r="B25" s="64">
        <f>VLOOKUP($A25,'Return Data'!$B$7:$R$2843,3,0)</f>
        <v>44452</v>
      </c>
      <c r="C25" s="65">
        <f>VLOOKUP($A25,'Return Data'!$B$7:$R$2843,4,0)</f>
        <v>16.444199999999999</v>
      </c>
      <c r="D25" s="65">
        <f>VLOOKUP($A25,'Return Data'!$B$7:$R$2843,9,0)</f>
        <v>3.7854999999999999</v>
      </c>
      <c r="E25" s="66">
        <f t="shared" si="0"/>
        <v>20</v>
      </c>
      <c r="F25" s="65">
        <f>VLOOKUP($A25,'Return Data'!$B$7:$R$2843,10,0)</f>
        <v>3.1781000000000001</v>
      </c>
      <c r="G25" s="66">
        <f t="shared" si="1"/>
        <v>19</v>
      </c>
      <c r="H25" s="65">
        <f>VLOOKUP($A25,'Return Data'!$B$7:$R$2843,11,0)</f>
        <v>4.657</v>
      </c>
      <c r="I25" s="66">
        <f t="shared" si="2"/>
        <v>19</v>
      </c>
      <c r="J25" s="65">
        <f>VLOOKUP($A25,'Return Data'!$B$7:$R$2843,12,0)</f>
        <v>2.9961000000000002</v>
      </c>
      <c r="K25" s="66">
        <f t="shared" si="3"/>
        <v>20</v>
      </c>
      <c r="L25" s="65">
        <f>VLOOKUP($A25,'Return Data'!$B$7:$R$2843,13,0)</f>
        <v>4.0523999999999996</v>
      </c>
      <c r="M25" s="66">
        <f t="shared" si="4"/>
        <v>19</v>
      </c>
      <c r="N25" s="65">
        <f>VLOOKUP($A25,'Return Data'!$B$7:$R$2843,17,0)</f>
        <v>5.6624999999999996</v>
      </c>
      <c r="O25" s="66">
        <f>RANK(N25,N$8:N$27,0)</f>
        <v>17</v>
      </c>
      <c r="P25" s="65">
        <f>VLOOKUP($A25,'Return Data'!$B$7:$R$2843,14,0)</f>
        <v>4.2172999999999998</v>
      </c>
      <c r="Q25" s="66">
        <f>RANK(P25,P$8:P$27,0)</f>
        <v>17</v>
      </c>
      <c r="R25" s="65">
        <f>VLOOKUP($A25,'Return Data'!$B$7:$R$2843,16,0)</f>
        <v>6.7508999999999997</v>
      </c>
      <c r="S25" s="67">
        <f t="shared" si="7"/>
        <v>19</v>
      </c>
    </row>
    <row r="26" spans="1:19" x14ac:dyDescent="0.3">
      <c r="A26" s="82" t="s">
        <v>714</v>
      </c>
      <c r="B26" s="64">
        <f>VLOOKUP($A26,'Return Data'!$B$7:$R$2843,3,0)</f>
        <v>44452</v>
      </c>
      <c r="C26" s="65">
        <f>VLOOKUP($A26,'Return Data'!$B$7:$R$2843,4,0)</f>
        <v>1148.7629999999999</v>
      </c>
      <c r="D26" s="65">
        <f>VLOOKUP($A26,'Return Data'!$B$7:$R$2843,9,0)</f>
        <v>4.7782999999999998</v>
      </c>
      <c r="E26" s="66">
        <f t="shared" si="0"/>
        <v>15</v>
      </c>
      <c r="F26" s="65">
        <f>VLOOKUP($A26,'Return Data'!$B$7:$R$2843,10,0)</f>
        <v>5.0572999999999997</v>
      </c>
      <c r="G26" s="66">
        <f t="shared" si="1"/>
        <v>3</v>
      </c>
      <c r="H26" s="65">
        <f>VLOOKUP($A26,'Return Data'!$B$7:$R$2843,11,0)</f>
        <v>7.0056000000000003</v>
      </c>
      <c r="I26" s="66">
        <f t="shared" si="2"/>
        <v>8</v>
      </c>
      <c r="J26" s="65">
        <f>VLOOKUP($A26,'Return Data'!$B$7:$R$2843,12,0)</f>
        <v>4.8263999999999996</v>
      </c>
      <c r="K26" s="66">
        <f t="shared" si="3"/>
        <v>3</v>
      </c>
      <c r="L26" s="65">
        <f>VLOOKUP($A26,'Return Data'!$B$7:$R$2843,13,0)</f>
        <v>6.3025000000000002</v>
      </c>
      <c r="M26" s="66">
        <f t="shared" ref="M26:M27" si="8">RANK(L26,L$8:L$27,0)</f>
        <v>3</v>
      </c>
      <c r="N26" s="65"/>
      <c r="O26" s="66"/>
      <c r="P26" s="65"/>
      <c r="Q26" s="66"/>
      <c r="R26" s="65">
        <f>VLOOKUP($A26,'Return Data'!$B$7:$R$2843,16,0)</f>
        <v>8.4244000000000003</v>
      </c>
      <c r="S26" s="67">
        <f t="shared" si="7"/>
        <v>5</v>
      </c>
    </row>
    <row r="27" spans="1:19" x14ac:dyDescent="0.3">
      <c r="A27" s="82" t="s">
        <v>715</v>
      </c>
      <c r="B27" s="64">
        <f>VLOOKUP($A27,'Return Data'!$B$7:$R$2843,3,0)</f>
        <v>44452</v>
      </c>
      <c r="C27" s="65">
        <f>VLOOKUP($A27,'Return Data'!$B$7:$R$2843,4,0)</f>
        <v>1174.0947000000001</v>
      </c>
      <c r="D27" s="65">
        <f>VLOOKUP($A27,'Return Data'!$B$7:$R$2843,9,0)</f>
        <v>15.790800000000001</v>
      </c>
      <c r="E27" s="66">
        <f t="shared" si="0"/>
        <v>2</v>
      </c>
      <c r="F27" s="65">
        <f>VLOOKUP($A27,'Return Data'!$B$7:$R$2843,10,0)</f>
        <v>3.8893</v>
      </c>
      <c r="G27" s="66">
        <f t="shared" si="1"/>
        <v>16</v>
      </c>
      <c r="H27" s="65">
        <f>VLOOKUP($A27,'Return Data'!$B$7:$R$2843,11,0)</f>
        <v>11.847799999999999</v>
      </c>
      <c r="I27" s="66">
        <f t="shared" si="2"/>
        <v>1</v>
      </c>
      <c r="J27" s="65">
        <f>VLOOKUP($A27,'Return Data'!$B$7:$R$2843,12,0)</f>
        <v>5.5320999999999998</v>
      </c>
      <c r="K27" s="66">
        <f t="shared" si="3"/>
        <v>1</v>
      </c>
      <c r="L27" s="65">
        <f>VLOOKUP($A27,'Return Data'!$B$7:$R$2843,13,0)</f>
        <v>6.8192000000000004</v>
      </c>
      <c r="M27" s="66">
        <f t="shared" si="8"/>
        <v>1</v>
      </c>
      <c r="N27" s="65"/>
      <c r="O27" s="66"/>
      <c r="P27" s="65"/>
      <c r="Q27" s="66"/>
      <c r="R27" s="65">
        <f>VLOOKUP($A27,'Return Data'!$B$7:$R$2843,16,0)</f>
        <v>9.8185000000000002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7.9115549999999999</v>
      </c>
      <c r="E29" s="88"/>
      <c r="F29" s="89">
        <f>AVERAGE(F8:F27)</f>
        <v>4.3668700000000005</v>
      </c>
      <c r="G29" s="88"/>
      <c r="H29" s="89">
        <f>AVERAGE(H8:H27)</f>
        <v>6.9596900000000002</v>
      </c>
      <c r="I29" s="88"/>
      <c r="J29" s="89">
        <f>AVERAGE(J8:J27)</f>
        <v>4.1062349999999999</v>
      </c>
      <c r="K29" s="88"/>
      <c r="L29" s="89">
        <f>AVERAGE(L8:L27)</f>
        <v>5.4294650000000004</v>
      </c>
      <c r="M29" s="88"/>
      <c r="N29" s="89">
        <f>AVERAGE(N8:N27)</f>
        <v>7.4379882352941182</v>
      </c>
      <c r="O29" s="88"/>
      <c r="P29" s="89">
        <f>AVERAGE(P8:P27)</f>
        <v>8.5541235294117648</v>
      </c>
      <c r="Q29" s="88"/>
      <c r="R29" s="89">
        <f>AVERAGE(R8:R27)</f>
        <v>7.9844149999999985</v>
      </c>
      <c r="S29" s="90"/>
    </row>
    <row r="30" spans="1:19" x14ac:dyDescent="0.3">
      <c r="A30" s="87" t="s">
        <v>28</v>
      </c>
      <c r="B30" s="88"/>
      <c r="C30" s="88"/>
      <c r="D30" s="89">
        <f>MIN(D8:D27)</f>
        <v>3.7854999999999999</v>
      </c>
      <c r="E30" s="88"/>
      <c r="F30" s="89">
        <f>MIN(F8:F27)</f>
        <v>2.6274000000000002</v>
      </c>
      <c r="G30" s="88"/>
      <c r="H30" s="89">
        <f>MIN(H8:H27)</f>
        <v>3.5634999999999999</v>
      </c>
      <c r="I30" s="88"/>
      <c r="J30" s="89">
        <f>MIN(J8:J27)</f>
        <v>2.9961000000000002</v>
      </c>
      <c r="K30" s="88"/>
      <c r="L30" s="89">
        <f>MIN(L8:L27)</f>
        <v>3.8105000000000002</v>
      </c>
      <c r="M30" s="88"/>
      <c r="N30" s="89">
        <f>MIN(N8:N27)</f>
        <v>5.6624999999999996</v>
      </c>
      <c r="O30" s="88"/>
      <c r="P30" s="89">
        <f>MIN(P8:P27)</f>
        <v>4.2172999999999998</v>
      </c>
      <c r="Q30" s="88"/>
      <c r="R30" s="89">
        <f>MIN(R8:R27)</f>
        <v>5.0461999999999998</v>
      </c>
      <c r="S30" s="90"/>
    </row>
    <row r="31" spans="1:19" ht="15" thickBot="1" x14ac:dyDescent="0.35">
      <c r="A31" s="91" t="s">
        <v>29</v>
      </c>
      <c r="B31" s="92"/>
      <c r="C31" s="92"/>
      <c r="D31" s="93">
        <f>MAX(D8:D27)</f>
        <v>19.5473</v>
      </c>
      <c r="E31" s="92"/>
      <c r="F31" s="93">
        <f>MAX(F8:F27)</f>
        <v>5.3731999999999998</v>
      </c>
      <c r="G31" s="92"/>
      <c r="H31" s="93">
        <f>MAX(H8:H27)</f>
        <v>11.847799999999999</v>
      </c>
      <c r="I31" s="92"/>
      <c r="J31" s="93">
        <f>MAX(J8:J27)</f>
        <v>5.5320999999999998</v>
      </c>
      <c r="K31" s="92"/>
      <c r="L31" s="93">
        <f>MAX(L8:L27)</f>
        <v>6.8192000000000004</v>
      </c>
      <c r="M31" s="92"/>
      <c r="N31" s="93">
        <f>MAX(N8:N27)</f>
        <v>9.4183000000000003</v>
      </c>
      <c r="O31" s="92"/>
      <c r="P31" s="93">
        <f>MAX(P8:P27)</f>
        <v>10.6365</v>
      </c>
      <c r="Q31" s="92"/>
      <c r="R31" s="93">
        <f>MAX(R8:R27)</f>
        <v>9.8185000000000002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44452</v>
      </c>
      <c r="C8" s="65">
        <f>VLOOKUP($A8,'Return Data'!$B$7:$R$2843,4,0)</f>
        <v>4288.1325999999999</v>
      </c>
      <c r="D8" s="65">
        <f>VLOOKUP($A8,'Return Data'!$B$7:$R$2843,9,0)</f>
        <v>11.0158</v>
      </c>
      <c r="E8" s="66">
        <f>RANK(D8,D$8:D$18,0)</f>
        <v>3</v>
      </c>
      <c r="F8" s="65">
        <f>VLOOKUP($A8,'Return Data'!$B$7:$R$2843,10,0)</f>
        <v>-18.457799999999999</v>
      </c>
      <c r="G8" s="66">
        <f>RANK(F8,F$8:F$18,0)</f>
        <v>2</v>
      </c>
      <c r="H8" s="65">
        <f>VLOOKUP($A8,'Return Data'!$B$7:$R$2843,11,0)</f>
        <v>11.6989</v>
      </c>
      <c r="I8" s="66">
        <f>RANK(H8,H$8:H$18,0)</f>
        <v>3</v>
      </c>
      <c r="J8" s="65">
        <f>VLOOKUP($A8,'Return Data'!$B$7:$R$2843,12,0)</f>
        <v>-5.9017999999999997</v>
      </c>
      <c r="K8" s="66">
        <f>RANK(J8,J$8:J$18,0)</f>
        <v>3</v>
      </c>
      <c r="L8" s="65">
        <f>VLOOKUP($A8,'Return Data'!$B$7:$R$2843,13,0)</f>
        <v>-9.8641000000000005</v>
      </c>
      <c r="M8" s="66">
        <f>RANK(L8,L$8:L$18,0)</f>
        <v>3</v>
      </c>
      <c r="N8" s="65">
        <f>VLOOKUP($A8,'Return Data'!$B$7:$R$2843,17,0)</f>
        <v>9.2965</v>
      </c>
      <c r="O8" s="66">
        <f>RANK(N8,N$8:N$18,0)</f>
        <v>1</v>
      </c>
      <c r="P8" s="65">
        <f>VLOOKUP($A8,'Return Data'!$B$7:$R$2843,14,0)</f>
        <v>14.2151</v>
      </c>
      <c r="Q8" s="66">
        <f>RANK(P8,P$8:P$18,0)</f>
        <v>2</v>
      </c>
      <c r="R8" s="65">
        <f>VLOOKUP($A8,'Return Data'!$B$7:$R$2843,16,0)</f>
        <v>6.53</v>
      </c>
      <c r="S8" s="67">
        <f>RANK(R8,R$8:R$18,0)</f>
        <v>10</v>
      </c>
    </row>
    <row r="9" spans="1:19" x14ac:dyDescent="0.3">
      <c r="A9" s="82" t="s">
        <v>878</v>
      </c>
      <c r="B9" s="64">
        <f>VLOOKUP($A9,'Return Data'!$B$7:$R$2843,3,0)</f>
        <v>44452</v>
      </c>
      <c r="C9" s="65">
        <f>VLOOKUP($A9,'Return Data'!$B$7:$R$2843,4,0)</f>
        <v>40.655099999999997</v>
      </c>
      <c r="D9" s="65">
        <f>VLOOKUP($A9,'Return Data'!$B$7:$R$2843,9,0)</f>
        <v>10.932</v>
      </c>
      <c r="E9" s="66">
        <f t="shared" ref="E9:E18" si="0">RANK(D9,D$8:D$18,0)</f>
        <v>6</v>
      </c>
      <c r="F9" s="65">
        <f>VLOOKUP($A9,'Return Data'!$B$7:$R$2843,10,0)</f>
        <v>-18.489899999999999</v>
      </c>
      <c r="G9" s="66">
        <f t="shared" ref="G9:G18" si="1">RANK(F9,F$8:F$18,0)</f>
        <v>3</v>
      </c>
      <c r="H9" s="65">
        <f>VLOOKUP($A9,'Return Data'!$B$7:$R$2843,11,0)</f>
        <v>11.5474</v>
      </c>
      <c r="I9" s="66">
        <f t="shared" ref="I9:I18" si="2">RANK(H9,H$8:H$18,0)</f>
        <v>8</v>
      </c>
      <c r="J9" s="65">
        <f>VLOOKUP($A9,'Return Data'!$B$7:$R$2843,12,0)</f>
        <v>-5.8627000000000002</v>
      </c>
      <c r="K9" s="66">
        <f t="shared" ref="K9:K18" si="3">RANK(J9,J$8:J$18,0)</f>
        <v>2</v>
      </c>
      <c r="L9" s="65">
        <f>VLOOKUP($A9,'Return Data'!$B$7:$R$2843,13,0)</f>
        <v>-9.7716999999999992</v>
      </c>
      <c r="M9" s="66">
        <f t="shared" ref="M9:M18" si="4">RANK(L9,L$8:L$18,0)</f>
        <v>1</v>
      </c>
      <c r="N9" s="65">
        <f>VLOOKUP($A9,'Return Data'!$B$7:$R$2843,17,0)</f>
        <v>9.0441000000000003</v>
      </c>
      <c r="O9" s="66">
        <f t="shared" ref="O9:O18" si="5">RANK(N9,N$8:N$18,0)</f>
        <v>5</v>
      </c>
      <c r="P9" s="65">
        <f>VLOOKUP($A9,'Return Data'!$B$7:$R$2843,14,0)</f>
        <v>14.159599999999999</v>
      </c>
      <c r="Q9" s="66">
        <f t="shared" ref="Q9:Q18" si="6">RANK(P9,P$8:P$18,0)</f>
        <v>3</v>
      </c>
      <c r="R9" s="65">
        <f>VLOOKUP($A9,'Return Data'!$B$7:$R$2843,16,0)</f>
        <v>6.6260000000000003</v>
      </c>
      <c r="S9" s="67">
        <f t="shared" ref="S9:S18" si="7">RANK(R9,R$8:R$18,0)</f>
        <v>9</v>
      </c>
    </row>
    <row r="10" spans="1:19" x14ac:dyDescent="0.3">
      <c r="A10" s="82" t="s">
        <v>881</v>
      </c>
      <c r="B10" s="64">
        <f>VLOOKUP($A10,'Return Data'!$B$7:$R$2843,3,0)</f>
        <v>44452</v>
      </c>
      <c r="C10" s="65">
        <f>VLOOKUP($A10,'Return Data'!$B$7:$R$2843,4,0)</f>
        <v>41.771299999999997</v>
      </c>
      <c r="D10" s="65">
        <f>VLOOKUP($A10,'Return Data'!$B$7:$R$2843,9,0)</f>
        <v>10.8612</v>
      </c>
      <c r="E10" s="66">
        <f t="shared" si="0"/>
        <v>9</v>
      </c>
      <c r="F10" s="65">
        <f>VLOOKUP($A10,'Return Data'!$B$7:$R$2843,10,0)</f>
        <v>-18.543800000000001</v>
      </c>
      <c r="G10" s="66">
        <f t="shared" si="1"/>
        <v>8</v>
      </c>
      <c r="H10" s="65">
        <f>VLOOKUP($A10,'Return Data'!$B$7:$R$2843,11,0)</f>
        <v>11.5886</v>
      </c>
      <c r="I10" s="66">
        <f t="shared" si="2"/>
        <v>7</v>
      </c>
      <c r="J10" s="65">
        <f>VLOOKUP($A10,'Return Data'!$B$7:$R$2843,12,0)</f>
        <v>-6.0145</v>
      </c>
      <c r="K10" s="66">
        <f t="shared" si="3"/>
        <v>7</v>
      </c>
      <c r="L10" s="65">
        <f>VLOOKUP($A10,'Return Data'!$B$7:$R$2843,13,0)</f>
        <v>-9.9727999999999994</v>
      </c>
      <c r="M10" s="66">
        <f t="shared" si="4"/>
        <v>8</v>
      </c>
      <c r="N10" s="65">
        <f>VLOOKUP($A10,'Return Data'!$B$7:$R$2843,17,0)</f>
        <v>8.8691999999999993</v>
      </c>
      <c r="O10" s="66">
        <f t="shared" si="5"/>
        <v>8</v>
      </c>
      <c r="P10" s="65">
        <f>VLOOKUP($A10,'Return Data'!$B$7:$R$2843,14,0)</f>
        <v>13.861700000000001</v>
      </c>
      <c r="Q10" s="66">
        <f t="shared" si="6"/>
        <v>10</v>
      </c>
      <c r="R10" s="65">
        <f>VLOOKUP($A10,'Return Data'!$B$7:$R$2843,16,0)</f>
        <v>7.8823999999999996</v>
      </c>
      <c r="S10" s="67">
        <f t="shared" si="7"/>
        <v>7</v>
      </c>
    </row>
    <row r="11" spans="1:19" x14ac:dyDescent="0.3">
      <c r="A11" s="82" t="s">
        <v>883</v>
      </c>
      <c r="B11" s="64">
        <f>VLOOKUP($A11,'Return Data'!$B$7:$R$2843,3,0)</f>
        <v>44452</v>
      </c>
      <c r="C11" s="65">
        <f>VLOOKUP($A11,'Return Data'!$B$7:$R$2843,4,0)</f>
        <v>41.680500000000002</v>
      </c>
      <c r="D11" s="65">
        <f>VLOOKUP($A11,'Return Data'!$B$7:$R$2843,9,0)</f>
        <v>10.9369</v>
      </c>
      <c r="E11" s="66">
        <f t="shared" si="0"/>
        <v>5</v>
      </c>
      <c r="F11" s="65">
        <f>VLOOKUP($A11,'Return Data'!$B$7:$R$2843,10,0)</f>
        <v>-18.496099999999998</v>
      </c>
      <c r="G11" s="66">
        <f t="shared" si="1"/>
        <v>4</v>
      </c>
      <c r="H11" s="65">
        <f>VLOOKUP($A11,'Return Data'!$B$7:$R$2843,11,0)</f>
        <v>11.6143</v>
      </c>
      <c r="I11" s="66">
        <f t="shared" si="2"/>
        <v>6</v>
      </c>
      <c r="J11" s="65">
        <f>VLOOKUP($A11,'Return Data'!$B$7:$R$2843,12,0)</f>
        <v>-6.0419</v>
      </c>
      <c r="K11" s="66">
        <f t="shared" si="3"/>
        <v>8</v>
      </c>
      <c r="L11" s="65">
        <f>VLOOKUP($A11,'Return Data'!$B$7:$R$2843,13,0)</f>
        <v>-9.9650999999999996</v>
      </c>
      <c r="M11" s="66">
        <f t="shared" si="4"/>
        <v>7</v>
      </c>
      <c r="N11" s="65">
        <f>VLOOKUP($A11,'Return Data'!$B$7:$R$2843,17,0)</f>
        <v>8.7866</v>
      </c>
      <c r="O11" s="66">
        <f t="shared" si="5"/>
        <v>10</v>
      </c>
      <c r="P11" s="65">
        <f>VLOOKUP($A11,'Return Data'!$B$7:$R$2843,14,0)</f>
        <v>13.886699999999999</v>
      </c>
      <c r="Q11" s="66">
        <f t="shared" si="6"/>
        <v>8</v>
      </c>
      <c r="R11" s="65">
        <f>VLOOKUP($A11,'Return Data'!$B$7:$R$2843,16,0)</f>
        <v>7.3978999999999999</v>
      </c>
      <c r="S11" s="67">
        <f t="shared" si="7"/>
        <v>8</v>
      </c>
    </row>
    <row r="12" spans="1:19" x14ac:dyDescent="0.3">
      <c r="A12" s="82" t="s">
        <v>885</v>
      </c>
      <c r="B12" s="64">
        <f>VLOOKUP($A12,'Return Data'!$B$7:$R$2843,3,0)</f>
        <v>44452</v>
      </c>
      <c r="C12" s="65">
        <f>VLOOKUP($A12,'Return Data'!$B$7:$R$2843,4,0)</f>
        <v>4328.5137999999997</v>
      </c>
      <c r="D12" s="65">
        <f>VLOOKUP($A12,'Return Data'!$B$7:$R$2843,9,0)</f>
        <v>11.289400000000001</v>
      </c>
      <c r="E12" s="66">
        <f t="shared" si="0"/>
        <v>1</v>
      </c>
      <c r="F12" s="65">
        <f>VLOOKUP($A12,'Return Data'!$B$7:$R$2843,10,0)</f>
        <v>-18.535799999999998</v>
      </c>
      <c r="G12" s="66">
        <f t="shared" si="1"/>
        <v>7</v>
      </c>
      <c r="H12" s="65">
        <f>VLOOKUP($A12,'Return Data'!$B$7:$R$2843,11,0)</f>
        <v>12.074400000000001</v>
      </c>
      <c r="I12" s="66">
        <f t="shared" si="2"/>
        <v>1</v>
      </c>
      <c r="J12" s="65">
        <f>VLOOKUP($A12,'Return Data'!$B$7:$R$2843,12,0)</f>
        <v>-5.7977999999999996</v>
      </c>
      <c r="K12" s="66">
        <f t="shared" si="3"/>
        <v>1</v>
      </c>
      <c r="L12" s="65">
        <f>VLOOKUP($A12,'Return Data'!$B$7:$R$2843,13,0)</f>
        <v>-9.8127999999999993</v>
      </c>
      <c r="M12" s="66">
        <f t="shared" si="4"/>
        <v>2</v>
      </c>
      <c r="N12" s="65">
        <f>VLOOKUP($A12,'Return Data'!$B$7:$R$2843,17,0)</f>
        <v>9.0196000000000005</v>
      </c>
      <c r="O12" s="66">
        <f t="shared" si="5"/>
        <v>6</v>
      </c>
      <c r="P12" s="65">
        <f>VLOOKUP($A12,'Return Data'!$B$7:$R$2843,14,0)</f>
        <v>14.071899999999999</v>
      </c>
      <c r="Q12" s="66">
        <f t="shared" si="6"/>
        <v>6</v>
      </c>
      <c r="R12" s="65">
        <f>VLOOKUP($A12,'Return Data'!$B$7:$R$2843,16,0)</f>
        <v>4.1433</v>
      </c>
      <c r="S12" s="67">
        <f t="shared" si="7"/>
        <v>11</v>
      </c>
    </row>
    <row r="13" spans="1:19" x14ac:dyDescent="0.3">
      <c r="A13" s="82" t="s">
        <v>887</v>
      </c>
      <c r="B13" s="64">
        <f>VLOOKUP($A13,'Return Data'!$B$7:$R$2843,3,0)</f>
        <v>44452</v>
      </c>
      <c r="C13" s="65">
        <f>VLOOKUP($A13,'Return Data'!$B$7:$R$2843,4,0)</f>
        <v>4230.7797</v>
      </c>
      <c r="D13" s="65">
        <f>VLOOKUP($A13,'Return Data'!$B$7:$R$2843,9,0)</f>
        <v>10.9848</v>
      </c>
      <c r="E13" s="66">
        <f t="shared" si="0"/>
        <v>4</v>
      </c>
      <c r="F13" s="65">
        <f>VLOOKUP($A13,'Return Data'!$B$7:$R$2843,10,0)</f>
        <v>-18.6007</v>
      </c>
      <c r="G13" s="66">
        <f t="shared" si="1"/>
        <v>9</v>
      </c>
      <c r="H13" s="65">
        <f>VLOOKUP($A13,'Return Data'!$B$7:$R$2843,11,0)</f>
        <v>11.830500000000001</v>
      </c>
      <c r="I13" s="66">
        <f t="shared" si="2"/>
        <v>2</v>
      </c>
      <c r="J13" s="65">
        <f>VLOOKUP($A13,'Return Data'!$B$7:$R$2843,12,0)</f>
        <v>-5.9028</v>
      </c>
      <c r="K13" s="66">
        <f t="shared" si="3"/>
        <v>4</v>
      </c>
      <c r="L13" s="65">
        <f>VLOOKUP($A13,'Return Data'!$B$7:$R$2843,13,0)</f>
        <v>-9.8694000000000006</v>
      </c>
      <c r="M13" s="66">
        <f t="shared" si="4"/>
        <v>4</v>
      </c>
      <c r="N13" s="65">
        <f>VLOOKUP($A13,'Return Data'!$B$7:$R$2843,17,0)</f>
        <v>9.2489000000000008</v>
      </c>
      <c r="O13" s="66">
        <f t="shared" si="5"/>
        <v>2</v>
      </c>
      <c r="P13" s="65">
        <f>VLOOKUP($A13,'Return Data'!$B$7:$R$2843,14,0)</f>
        <v>14.255100000000001</v>
      </c>
      <c r="Q13" s="66">
        <f t="shared" si="6"/>
        <v>1</v>
      </c>
      <c r="R13" s="65">
        <f>VLOOKUP($A13,'Return Data'!$B$7:$R$2843,16,0)</f>
        <v>8.3329000000000004</v>
      </c>
      <c r="S13" s="67">
        <f t="shared" si="7"/>
        <v>6</v>
      </c>
    </row>
    <row r="14" spans="1:19" x14ac:dyDescent="0.3">
      <c r="A14" s="82" t="s">
        <v>889</v>
      </c>
      <c r="B14" s="64">
        <f>VLOOKUP($A14,'Return Data'!$B$7:$R$2843,3,0)</f>
        <v>44452</v>
      </c>
      <c r="C14" s="65">
        <f>VLOOKUP($A14,'Return Data'!$B$7:$R$2843,4,0)</f>
        <v>40.755899999999997</v>
      </c>
      <c r="D14" s="65">
        <f>VLOOKUP($A14,'Return Data'!$B$7:$R$2843,9,0)</f>
        <v>10.9048</v>
      </c>
      <c r="E14" s="66">
        <f t="shared" si="0"/>
        <v>8</v>
      </c>
      <c r="F14" s="65">
        <f>VLOOKUP($A14,'Return Data'!$B$7:$R$2843,10,0)</f>
        <v>-18.5136</v>
      </c>
      <c r="G14" s="66">
        <f t="shared" si="1"/>
        <v>5</v>
      </c>
      <c r="H14" s="65">
        <f>VLOOKUP($A14,'Return Data'!$B$7:$R$2843,11,0)</f>
        <v>11.643700000000001</v>
      </c>
      <c r="I14" s="66">
        <f t="shared" si="2"/>
        <v>5</v>
      </c>
      <c r="J14" s="65">
        <f>VLOOKUP($A14,'Return Data'!$B$7:$R$2843,12,0)</f>
        <v>-5.9652000000000003</v>
      </c>
      <c r="K14" s="66">
        <f t="shared" si="3"/>
        <v>6</v>
      </c>
      <c r="L14" s="65">
        <f>VLOOKUP($A14,'Return Data'!$B$7:$R$2843,13,0)</f>
        <v>-9.9328000000000003</v>
      </c>
      <c r="M14" s="66">
        <f t="shared" si="4"/>
        <v>5</v>
      </c>
      <c r="N14" s="65">
        <f>VLOOKUP($A14,'Return Data'!$B$7:$R$2843,17,0)</f>
        <v>9.1047999999999991</v>
      </c>
      <c r="O14" s="66">
        <f t="shared" si="5"/>
        <v>4</v>
      </c>
      <c r="P14" s="65">
        <f>VLOOKUP($A14,'Return Data'!$B$7:$R$2843,14,0)</f>
        <v>14.120200000000001</v>
      </c>
      <c r="Q14" s="66">
        <f t="shared" si="6"/>
        <v>5</v>
      </c>
      <c r="R14" s="65">
        <f>VLOOKUP($A14,'Return Data'!$B$7:$R$2843,16,0)</f>
        <v>11.447800000000001</v>
      </c>
      <c r="S14" s="67">
        <f t="shared" si="7"/>
        <v>1</v>
      </c>
    </row>
    <row r="15" spans="1:19" x14ac:dyDescent="0.3">
      <c r="A15" s="82" t="s">
        <v>891</v>
      </c>
      <c r="B15" s="64">
        <f>VLOOKUP($A15,'Return Data'!$B$7:$R$2843,3,0)</f>
        <v>44452</v>
      </c>
      <c r="C15" s="65">
        <f>VLOOKUP($A15,'Return Data'!$B$7:$R$2843,4,0)</f>
        <v>40.7684</v>
      </c>
      <c r="D15" s="65">
        <f>VLOOKUP($A15,'Return Data'!$B$7:$R$2843,9,0)</f>
        <v>6.4932999999999996</v>
      </c>
      <c r="E15" s="66">
        <f t="shared" si="0"/>
        <v>11</v>
      </c>
      <c r="F15" s="65">
        <f>VLOOKUP($A15,'Return Data'!$B$7:$R$2843,10,0)</f>
        <v>-18.004100000000001</v>
      </c>
      <c r="G15" s="66">
        <f t="shared" si="1"/>
        <v>1</v>
      </c>
      <c r="H15" s="65">
        <f>VLOOKUP($A15,'Return Data'!$B$7:$R$2843,11,0)</f>
        <v>10.896800000000001</v>
      </c>
      <c r="I15" s="66">
        <f t="shared" si="2"/>
        <v>11</v>
      </c>
      <c r="J15" s="65">
        <f>VLOOKUP($A15,'Return Data'!$B$7:$R$2843,12,0)</f>
        <v>-6.4161000000000001</v>
      </c>
      <c r="K15" s="66">
        <f t="shared" si="3"/>
        <v>10</v>
      </c>
      <c r="L15" s="65">
        <f>VLOOKUP($A15,'Return Data'!$B$7:$R$2843,13,0)</f>
        <v>-10.0627</v>
      </c>
      <c r="M15" s="66">
        <f t="shared" si="4"/>
        <v>9</v>
      </c>
      <c r="N15" s="65">
        <f>VLOOKUP($A15,'Return Data'!$B$7:$R$2843,17,0)</f>
        <v>8.9562000000000008</v>
      </c>
      <c r="O15" s="66">
        <f t="shared" si="5"/>
        <v>7</v>
      </c>
      <c r="P15" s="65">
        <f>VLOOKUP($A15,'Return Data'!$B$7:$R$2843,14,0)</f>
        <v>13.968999999999999</v>
      </c>
      <c r="Q15" s="66">
        <f t="shared" si="6"/>
        <v>7</v>
      </c>
      <c r="R15" s="65">
        <f>VLOOKUP($A15,'Return Data'!$B$7:$R$2843,16,0)</f>
        <v>10.579599999999999</v>
      </c>
      <c r="S15" s="67">
        <f t="shared" si="7"/>
        <v>3</v>
      </c>
    </row>
    <row r="16" spans="1:19" x14ac:dyDescent="0.3">
      <c r="A16" s="82" t="s">
        <v>893</v>
      </c>
      <c r="B16" s="64">
        <f>VLOOKUP($A16,'Return Data'!$B$7:$R$2843,3,0)</f>
        <v>44452</v>
      </c>
      <c r="C16" s="65">
        <f>VLOOKUP($A16,'Return Data'!$B$7:$R$2843,4,0)</f>
        <v>2023.4766999999999</v>
      </c>
      <c r="D16" s="65">
        <f>VLOOKUP($A16,'Return Data'!$B$7:$R$2843,9,0)</f>
        <v>11.2316</v>
      </c>
      <c r="E16" s="66">
        <f t="shared" si="0"/>
        <v>2</v>
      </c>
      <c r="F16" s="65">
        <f>VLOOKUP($A16,'Return Data'!$B$7:$R$2843,10,0)</f>
        <v>-18.704599999999999</v>
      </c>
      <c r="G16" s="66">
        <f t="shared" si="1"/>
        <v>10</v>
      </c>
      <c r="H16" s="65">
        <f>VLOOKUP($A16,'Return Data'!$B$7:$R$2843,11,0)</f>
        <v>11.4627</v>
      </c>
      <c r="I16" s="66">
        <f t="shared" si="2"/>
        <v>9</v>
      </c>
      <c r="J16" s="65">
        <f>VLOOKUP($A16,'Return Data'!$B$7:$R$2843,12,0)</f>
        <v>-6.2027000000000001</v>
      </c>
      <c r="K16" s="66">
        <f t="shared" si="3"/>
        <v>9</v>
      </c>
      <c r="L16" s="65">
        <f>VLOOKUP($A16,'Return Data'!$B$7:$R$2843,13,0)</f>
        <v>-10.1731</v>
      </c>
      <c r="M16" s="66">
        <f t="shared" si="4"/>
        <v>10</v>
      </c>
      <c r="N16" s="65">
        <f>VLOOKUP($A16,'Return Data'!$B$7:$R$2843,17,0)</f>
        <v>8.8373000000000008</v>
      </c>
      <c r="O16" s="66">
        <f t="shared" si="5"/>
        <v>9</v>
      </c>
      <c r="P16" s="65">
        <f>VLOOKUP($A16,'Return Data'!$B$7:$R$2843,14,0)</f>
        <v>13.8758</v>
      </c>
      <c r="Q16" s="66">
        <f t="shared" si="6"/>
        <v>9</v>
      </c>
      <c r="R16" s="65">
        <f>VLOOKUP($A16,'Return Data'!$B$7:$R$2843,16,0)</f>
        <v>9.4702999999999999</v>
      </c>
      <c r="S16" s="67">
        <f t="shared" si="7"/>
        <v>4</v>
      </c>
    </row>
    <row r="17" spans="1:19" x14ac:dyDescent="0.3">
      <c r="A17" s="82" t="s">
        <v>896</v>
      </c>
      <c r="B17" s="64">
        <f>VLOOKUP($A17,'Return Data'!$B$7:$R$2843,3,0)</f>
        <v>44452</v>
      </c>
      <c r="C17" s="65">
        <f>VLOOKUP($A17,'Return Data'!$B$7:$R$2843,4,0)</f>
        <v>4182.7874000000002</v>
      </c>
      <c r="D17" s="65">
        <f>VLOOKUP($A17,'Return Data'!$B$7:$R$2843,9,0)</f>
        <v>10.918200000000001</v>
      </c>
      <c r="E17" s="66">
        <f t="shared" si="0"/>
        <v>7</v>
      </c>
      <c r="F17" s="65">
        <f>VLOOKUP($A17,'Return Data'!$B$7:$R$2843,10,0)</f>
        <v>-18.520099999999999</v>
      </c>
      <c r="G17" s="66">
        <f t="shared" si="1"/>
        <v>6</v>
      </c>
      <c r="H17" s="65">
        <f>VLOOKUP($A17,'Return Data'!$B$7:$R$2843,11,0)</f>
        <v>11.6957</v>
      </c>
      <c r="I17" s="66">
        <f t="shared" si="2"/>
        <v>4</v>
      </c>
      <c r="J17" s="65">
        <f>VLOOKUP($A17,'Return Data'!$B$7:$R$2843,12,0)</f>
        <v>-5.9641999999999999</v>
      </c>
      <c r="K17" s="66">
        <f t="shared" si="3"/>
        <v>5</v>
      </c>
      <c r="L17" s="65">
        <f>VLOOKUP($A17,'Return Data'!$B$7:$R$2843,13,0)</f>
        <v>-9.9385999999999992</v>
      </c>
      <c r="M17" s="66">
        <f t="shared" si="4"/>
        <v>6</v>
      </c>
      <c r="N17" s="65">
        <f>VLOOKUP($A17,'Return Data'!$B$7:$R$2843,17,0)</f>
        <v>9.1537000000000006</v>
      </c>
      <c r="O17" s="66">
        <f t="shared" si="5"/>
        <v>3</v>
      </c>
      <c r="P17" s="65">
        <f>VLOOKUP($A17,'Return Data'!$B$7:$R$2843,14,0)</f>
        <v>14.123799999999999</v>
      </c>
      <c r="Q17" s="66">
        <f t="shared" si="6"/>
        <v>4</v>
      </c>
      <c r="R17" s="65">
        <f>VLOOKUP($A17,'Return Data'!$B$7:$R$2843,16,0)</f>
        <v>8.8916000000000004</v>
      </c>
      <c r="S17" s="67">
        <f t="shared" si="7"/>
        <v>5</v>
      </c>
    </row>
    <row r="18" spans="1:19" x14ac:dyDescent="0.3">
      <c r="A18" s="82" t="s">
        <v>897</v>
      </c>
      <c r="B18" s="64">
        <f>VLOOKUP($A18,'Return Data'!$B$7:$R$2843,3,0)</f>
        <v>44452</v>
      </c>
      <c r="C18" s="65">
        <f>VLOOKUP($A18,'Return Data'!$B$7:$R$2843,4,0)</f>
        <v>40.786799999999999</v>
      </c>
      <c r="D18" s="65">
        <f>VLOOKUP($A18,'Return Data'!$B$7:$R$2843,9,0)</f>
        <v>10.5966</v>
      </c>
      <c r="E18" s="66">
        <f t="shared" si="0"/>
        <v>10</v>
      </c>
      <c r="F18" s="65">
        <f>VLOOKUP($A18,'Return Data'!$B$7:$R$2843,10,0)</f>
        <v>-19.447800000000001</v>
      </c>
      <c r="G18" s="66">
        <f t="shared" si="1"/>
        <v>11</v>
      </c>
      <c r="H18" s="65">
        <f>VLOOKUP($A18,'Return Data'!$B$7:$R$2843,11,0)</f>
        <v>11.3093</v>
      </c>
      <c r="I18" s="66">
        <f t="shared" si="2"/>
        <v>10</v>
      </c>
      <c r="J18" s="65">
        <f>VLOOKUP($A18,'Return Data'!$B$7:$R$2843,12,0)</f>
        <v>-6.6189</v>
      </c>
      <c r="K18" s="66">
        <f t="shared" si="3"/>
        <v>11</v>
      </c>
      <c r="L18" s="65">
        <f>VLOOKUP($A18,'Return Data'!$B$7:$R$2843,13,0)</f>
        <v>-10.6167</v>
      </c>
      <c r="M18" s="66">
        <f t="shared" si="4"/>
        <v>11</v>
      </c>
      <c r="N18" s="65">
        <f>VLOOKUP($A18,'Return Data'!$B$7:$R$2843,17,0)</f>
        <v>8.5551999999999992</v>
      </c>
      <c r="O18" s="66">
        <f t="shared" si="5"/>
        <v>11</v>
      </c>
      <c r="P18" s="65">
        <f>VLOOKUP($A18,'Return Data'!$B$7:$R$2843,14,0)</f>
        <v>13.7514</v>
      </c>
      <c r="Q18" s="66">
        <f t="shared" si="6"/>
        <v>11</v>
      </c>
      <c r="R18" s="65">
        <f>VLOOKUP($A18,'Return Data'!$B$7:$R$2843,16,0)</f>
        <v>10.6592</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10.56041818181818</v>
      </c>
      <c r="E20" s="88"/>
      <c r="F20" s="89">
        <f>AVERAGE(F8:F18)</f>
        <v>-18.574027272727271</v>
      </c>
      <c r="G20" s="88"/>
      <c r="H20" s="89">
        <f>AVERAGE(H8:H18)</f>
        <v>11.57839090909091</v>
      </c>
      <c r="I20" s="88"/>
      <c r="J20" s="89">
        <f>AVERAGE(J8:J18)</f>
        <v>-6.0626000000000007</v>
      </c>
      <c r="K20" s="88"/>
      <c r="L20" s="89">
        <f>AVERAGE(L8:L18)</f>
        <v>-9.9981636363636355</v>
      </c>
      <c r="M20" s="88"/>
      <c r="N20" s="89">
        <f>AVERAGE(N8:N18)</f>
        <v>8.9883727272727274</v>
      </c>
      <c r="O20" s="88"/>
      <c r="P20" s="89">
        <f>AVERAGE(P8:P18)</f>
        <v>14.026390909090907</v>
      </c>
      <c r="Q20" s="88"/>
      <c r="R20" s="89">
        <f>AVERAGE(R8:R18)</f>
        <v>8.3600909090909088</v>
      </c>
      <c r="S20" s="90"/>
    </row>
    <row r="21" spans="1:19" x14ac:dyDescent="0.3">
      <c r="A21" s="87" t="s">
        <v>28</v>
      </c>
      <c r="B21" s="88"/>
      <c r="C21" s="88"/>
      <c r="D21" s="89">
        <f>MIN(D8:D18)</f>
        <v>6.4932999999999996</v>
      </c>
      <c r="E21" s="88"/>
      <c r="F21" s="89">
        <f>MIN(F8:F18)</f>
        <v>-19.447800000000001</v>
      </c>
      <c r="G21" s="88"/>
      <c r="H21" s="89">
        <f>MIN(H8:H18)</f>
        <v>10.896800000000001</v>
      </c>
      <c r="I21" s="88"/>
      <c r="J21" s="89">
        <f>MIN(J8:J18)</f>
        <v>-6.6189</v>
      </c>
      <c r="K21" s="88"/>
      <c r="L21" s="89">
        <f>MIN(L8:L18)</f>
        <v>-10.6167</v>
      </c>
      <c r="M21" s="88"/>
      <c r="N21" s="89">
        <f>MIN(N8:N18)</f>
        <v>8.5551999999999992</v>
      </c>
      <c r="O21" s="88"/>
      <c r="P21" s="89">
        <f>MIN(P8:P18)</f>
        <v>13.7514</v>
      </c>
      <c r="Q21" s="88"/>
      <c r="R21" s="89">
        <f>MIN(R8:R18)</f>
        <v>4.1433</v>
      </c>
      <c r="S21" s="90"/>
    </row>
    <row r="22" spans="1:19" ht="15" thickBot="1" x14ac:dyDescent="0.35">
      <c r="A22" s="91" t="s">
        <v>29</v>
      </c>
      <c r="B22" s="92"/>
      <c r="C22" s="92"/>
      <c r="D22" s="93">
        <f>MAX(D8:D18)</f>
        <v>11.289400000000001</v>
      </c>
      <c r="E22" s="92"/>
      <c r="F22" s="93">
        <f>MAX(F8:F18)</f>
        <v>-18.004100000000001</v>
      </c>
      <c r="G22" s="92"/>
      <c r="H22" s="93">
        <f>MAX(H8:H18)</f>
        <v>12.074400000000001</v>
      </c>
      <c r="I22" s="92"/>
      <c r="J22" s="93">
        <f>MAX(J8:J18)</f>
        <v>-5.7977999999999996</v>
      </c>
      <c r="K22" s="92"/>
      <c r="L22" s="93">
        <f>MAX(L8:L18)</f>
        <v>-9.7716999999999992</v>
      </c>
      <c r="M22" s="92"/>
      <c r="N22" s="93">
        <f>MAX(N8:N18)</f>
        <v>9.2965</v>
      </c>
      <c r="O22" s="92"/>
      <c r="P22" s="93">
        <f>MAX(P8:P18)</f>
        <v>14.255100000000001</v>
      </c>
      <c r="Q22" s="92"/>
      <c r="R22" s="93">
        <f>MAX(R8:R18)</f>
        <v>11.447800000000001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44452</v>
      </c>
      <c r="C8" s="65">
        <f>VLOOKUP($A8,'Return Data'!$B$7:$R$2843,4,0)</f>
        <v>14.4833</v>
      </c>
      <c r="D8" s="65">
        <f>VLOOKUP($A8,'Return Data'!$B$7:$R$2843,9,0)</f>
        <v>5.0292000000000003</v>
      </c>
      <c r="E8" s="66">
        <f>RANK(D8,D$8:D$18,0)</f>
        <v>9</v>
      </c>
      <c r="F8" s="65">
        <f>VLOOKUP($A8,'Return Data'!$B$7:$R$2843,10,0)</f>
        <v>-17.3203</v>
      </c>
      <c r="G8" s="66">
        <f>RANK(F8,F$8:F$18,0)</f>
        <v>7</v>
      </c>
      <c r="H8" s="65">
        <f>VLOOKUP($A8,'Return Data'!$B$7:$R$2843,11,0)</f>
        <v>9.4933999999999994</v>
      </c>
      <c r="I8" s="66">
        <f>RANK(H8,H$8:H$18,0)</f>
        <v>9</v>
      </c>
      <c r="J8" s="65">
        <f>VLOOKUP($A8,'Return Data'!$B$7:$R$2843,12,0)</f>
        <v>-6.5431999999999997</v>
      </c>
      <c r="K8" s="66">
        <f>RANK(J8,J$8:J$18,0)</f>
        <v>8</v>
      </c>
      <c r="L8" s="65">
        <f>VLOOKUP($A8,'Return Data'!$B$7:$R$2843,13,0)</f>
        <v>-9.0604999999999993</v>
      </c>
      <c r="M8" s="66">
        <f>RANK(L8,L$8:L$18,0)</f>
        <v>3</v>
      </c>
      <c r="N8" s="65">
        <f>VLOOKUP($A8,'Return Data'!$B$7:$R$2843,17,0)</f>
        <v>10.0131</v>
      </c>
      <c r="O8" s="66">
        <f>RANK(N8,N$8:N$18,0)</f>
        <v>9</v>
      </c>
      <c r="P8" s="65">
        <f>VLOOKUP($A8,'Return Data'!$B$7:$R$2843,14,0)</f>
        <v>13.7064</v>
      </c>
      <c r="Q8" s="66">
        <f>RANK(P8,P$8:P$18,0)</f>
        <v>9</v>
      </c>
      <c r="R8" s="65">
        <f>VLOOKUP($A8,'Return Data'!$B$7:$R$2843,16,0)</f>
        <v>3.9802</v>
      </c>
      <c r="S8" s="67">
        <f>RANK(R8,R$8:R$18,0)</f>
        <v>6</v>
      </c>
    </row>
    <row r="9" spans="1:19" x14ac:dyDescent="0.3">
      <c r="A9" s="82" t="s">
        <v>879</v>
      </c>
      <c r="B9" s="64">
        <f>VLOOKUP($A9,'Return Data'!$B$7:$R$2843,3,0)</f>
        <v>44452</v>
      </c>
      <c r="C9" s="65">
        <f>VLOOKUP($A9,'Return Data'!$B$7:$R$2843,4,0)</f>
        <v>14.462400000000001</v>
      </c>
      <c r="D9" s="65">
        <f>VLOOKUP($A9,'Return Data'!$B$7:$R$2843,9,0)</f>
        <v>5.1185999999999998</v>
      </c>
      <c r="E9" s="66">
        <f t="shared" ref="E9:E18" si="0">RANK(D9,D$8:D$18,0)</f>
        <v>8</v>
      </c>
      <c r="F9" s="65">
        <f>VLOOKUP($A9,'Return Data'!$B$7:$R$2843,10,0)</f>
        <v>-16.198799999999999</v>
      </c>
      <c r="G9" s="66">
        <f t="shared" ref="G9:G18" si="1">RANK(F9,F$8:F$18,0)</f>
        <v>3</v>
      </c>
      <c r="H9" s="65">
        <f>VLOOKUP($A9,'Return Data'!$B$7:$R$2843,11,0)</f>
        <v>9.7583000000000002</v>
      </c>
      <c r="I9" s="66">
        <f t="shared" ref="I9:I18" si="2">RANK(H9,H$8:H$18,0)</f>
        <v>7</v>
      </c>
      <c r="J9" s="65">
        <f>VLOOKUP($A9,'Return Data'!$B$7:$R$2843,12,0)</f>
        <v>-5.8303000000000003</v>
      </c>
      <c r="K9" s="66">
        <f t="shared" ref="K9:K18" si="3">RANK(J9,J$8:J$18,0)</f>
        <v>1</v>
      </c>
      <c r="L9" s="65">
        <f>VLOOKUP($A9,'Return Data'!$B$7:$R$2843,13,0)</f>
        <v>-8.8429000000000002</v>
      </c>
      <c r="M9" s="66">
        <f t="shared" ref="M9:M18" si="4">RANK(L9,L$8:L$18,0)</f>
        <v>2</v>
      </c>
      <c r="N9" s="65">
        <f>VLOOKUP($A9,'Return Data'!$B$7:$R$2843,17,0)</f>
        <v>10.9139</v>
      </c>
      <c r="O9" s="66">
        <f t="shared" ref="O9:O18" si="5">RANK(N9,N$8:N$18,0)</f>
        <v>1</v>
      </c>
      <c r="P9" s="65">
        <f>VLOOKUP($A9,'Return Data'!$B$7:$R$2843,14,0)</f>
        <v>14.2704</v>
      </c>
      <c r="Q9" s="66">
        <f t="shared" ref="Q9:Q18" si="6">RANK(P9,P$8:P$18,0)</f>
        <v>4</v>
      </c>
      <c r="R9" s="65">
        <f>VLOOKUP($A9,'Return Data'!$B$7:$R$2843,16,0)</f>
        <v>3.7946</v>
      </c>
      <c r="S9" s="67">
        <f t="shared" ref="S9:S18" si="7">RANK(R9,R$8:R$18,0)</f>
        <v>8</v>
      </c>
    </row>
    <row r="10" spans="1:19" x14ac:dyDescent="0.3">
      <c r="A10" s="82" t="s">
        <v>880</v>
      </c>
      <c r="B10" s="64">
        <f>VLOOKUP($A10,'Return Data'!$B$7:$R$2843,3,0)</f>
        <v>44448</v>
      </c>
      <c r="C10" s="65">
        <f>VLOOKUP($A10,'Return Data'!$B$7:$R$2843,4,0)</f>
        <v>16.995799999999999</v>
      </c>
      <c r="D10" s="65">
        <f>VLOOKUP($A10,'Return Data'!$B$7:$R$2843,9,0)</f>
        <v>-37.8887</v>
      </c>
      <c r="E10" s="66">
        <f t="shared" si="0"/>
        <v>11</v>
      </c>
      <c r="F10" s="65">
        <f>VLOOKUP($A10,'Return Data'!$B$7:$R$2843,10,0)</f>
        <v>-55.281599999999997</v>
      </c>
      <c r="G10" s="66">
        <f t="shared" si="1"/>
        <v>11</v>
      </c>
      <c r="H10" s="65">
        <f>VLOOKUP($A10,'Return Data'!$B$7:$R$2843,11,0)</f>
        <v>-3.5669</v>
      </c>
      <c r="I10" s="66">
        <f t="shared" si="2"/>
        <v>11</v>
      </c>
      <c r="J10" s="65">
        <f>VLOOKUP($A10,'Return Data'!$B$7:$R$2843,12,0)</f>
        <v>-14.0342</v>
      </c>
      <c r="K10" s="66">
        <f t="shared" si="3"/>
        <v>11</v>
      </c>
      <c r="L10" s="65">
        <f>VLOOKUP($A10,'Return Data'!$B$7:$R$2843,13,0)</f>
        <v>-21.9893</v>
      </c>
      <c r="M10" s="66">
        <f t="shared" si="4"/>
        <v>11</v>
      </c>
      <c r="N10" s="65">
        <f>VLOOKUP($A10,'Return Data'!$B$7:$R$2843,17,0)</f>
        <v>8.5753000000000004</v>
      </c>
      <c r="O10" s="66">
        <f t="shared" si="5"/>
        <v>11</v>
      </c>
      <c r="P10" s="65">
        <f>VLOOKUP($A10,'Return Data'!$B$7:$R$2843,14,0)</f>
        <v>19.863</v>
      </c>
      <c r="Q10" s="66">
        <f t="shared" si="6"/>
        <v>1</v>
      </c>
      <c r="R10" s="65">
        <f>VLOOKUP($A10,'Return Data'!$B$7:$R$2843,16,0)</f>
        <v>3.8618999999999999</v>
      </c>
      <c r="S10" s="67">
        <f t="shared" si="7"/>
        <v>7</v>
      </c>
    </row>
    <row r="11" spans="1:19" x14ac:dyDescent="0.3">
      <c r="A11" s="82" t="s">
        <v>882</v>
      </c>
      <c r="B11" s="64">
        <f>VLOOKUP($A11,'Return Data'!$B$7:$R$2843,3,0)</f>
        <v>44452</v>
      </c>
      <c r="C11" s="65">
        <f>VLOOKUP($A11,'Return Data'!$B$7:$R$2843,4,0)</f>
        <v>14.846500000000001</v>
      </c>
      <c r="D11" s="65">
        <f>VLOOKUP($A11,'Return Data'!$B$7:$R$2843,9,0)</f>
        <v>4.3620999999999999</v>
      </c>
      <c r="E11" s="66">
        <f t="shared" si="0"/>
        <v>10</v>
      </c>
      <c r="F11" s="65">
        <f>VLOOKUP($A11,'Return Data'!$B$7:$R$2843,10,0)</f>
        <v>-17.8124</v>
      </c>
      <c r="G11" s="66">
        <f t="shared" si="1"/>
        <v>10</v>
      </c>
      <c r="H11" s="65">
        <f>VLOOKUP($A11,'Return Data'!$B$7:$R$2843,11,0)</f>
        <v>9.5113000000000003</v>
      </c>
      <c r="I11" s="66">
        <f t="shared" si="2"/>
        <v>8</v>
      </c>
      <c r="J11" s="65">
        <f>VLOOKUP($A11,'Return Data'!$B$7:$R$2843,12,0)</f>
        <v>-6.5601000000000003</v>
      </c>
      <c r="K11" s="66">
        <f t="shared" si="3"/>
        <v>9</v>
      </c>
      <c r="L11" s="65">
        <f>VLOOKUP($A11,'Return Data'!$B$7:$R$2843,13,0)</f>
        <v>-9.9921000000000006</v>
      </c>
      <c r="M11" s="66">
        <f t="shared" si="4"/>
        <v>9</v>
      </c>
      <c r="N11" s="65">
        <f>VLOOKUP($A11,'Return Data'!$B$7:$R$2843,17,0)</f>
        <v>10.569599999999999</v>
      </c>
      <c r="O11" s="66">
        <f t="shared" si="5"/>
        <v>6</v>
      </c>
      <c r="P11" s="65">
        <f>VLOOKUP($A11,'Return Data'!$B$7:$R$2843,14,0)</f>
        <v>13.925800000000001</v>
      </c>
      <c r="Q11" s="66">
        <f t="shared" si="6"/>
        <v>6</v>
      </c>
      <c r="R11" s="65">
        <f>VLOOKUP($A11,'Return Data'!$B$7:$R$2843,16,0)</f>
        <v>4.0834000000000001</v>
      </c>
      <c r="S11" s="67">
        <f t="shared" si="7"/>
        <v>5</v>
      </c>
    </row>
    <row r="12" spans="1:19" x14ac:dyDescent="0.3">
      <c r="A12" s="82" t="s">
        <v>884</v>
      </c>
      <c r="B12" s="64">
        <f>VLOOKUP($A12,'Return Data'!$B$7:$R$2843,3,0)</f>
        <v>44452</v>
      </c>
      <c r="C12" s="65">
        <f>VLOOKUP($A12,'Return Data'!$B$7:$R$2843,4,0)</f>
        <v>15.366099999999999</v>
      </c>
      <c r="D12" s="65">
        <f>VLOOKUP($A12,'Return Data'!$B$7:$R$2843,9,0)</f>
        <v>8.2096999999999998</v>
      </c>
      <c r="E12" s="66">
        <f t="shared" si="0"/>
        <v>3</v>
      </c>
      <c r="F12" s="65">
        <f>VLOOKUP($A12,'Return Data'!$B$7:$R$2843,10,0)</f>
        <v>-16.730799999999999</v>
      </c>
      <c r="G12" s="66">
        <f t="shared" si="1"/>
        <v>4</v>
      </c>
      <c r="H12" s="65">
        <f>VLOOKUP($A12,'Return Data'!$B$7:$R$2843,11,0)</f>
        <v>9.9411000000000005</v>
      </c>
      <c r="I12" s="66">
        <f t="shared" si="2"/>
        <v>5</v>
      </c>
      <c r="J12" s="65">
        <f>VLOOKUP($A12,'Return Data'!$B$7:$R$2843,12,0)</f>
        <v>-6.7385000000000002</v>
      </c>
      <c r="K12" s="66">
        <f t="shared" si="3"/>
        <v>10</v>
      </c>
      <c r="L12" s="65">
        <f>VLOOKUP($A12,'Return Data'!$B$7:$R$2843,13,0)</f>
        <v>-9.9735999999999994</v>
      </c>
      <c r="M12" s="66">
        <f t="shared" si="4"/>
        <v>8</v>
      </c>
      <c r="N12" s="65">
        <f>VLOOKUP($A12,'Return Data'!$B$7:$R$2843,17,0)</f>
        <v>10.4047</v>
      </c>
      <c r="O12" s="66">
        <f t="shared" si="5"/>
        <v>8</v>
      </c>
      <c r="P12" s="65">
        <f>VLOOKUP($A12,'Return Data'!$B$7:$R$2843,14,0)</f>
        <v>13.525399999999999</v>
      </c>
      <c r="Q12" s="66">
        <f t="shared" si="6"/>
        <v>10</v>
      </c>
      <c r="R12" s="65">
        <f>VLOOKUP($A12,'Return Data'!$B$7:$R$2843,16,0)</f>
        <v>4.4203000000000001</v>
      </c>
      <c r="S12" s="67">
        <f t="shared" si="7"/>
        <v>4</v>
      </c>
    </row>
    <row r="13" spans="1:19" x14ac:dyDescent="0.3">
      <c r="A13" s="82" t="s">
        <v>886</v>
      </c>
      <c r="B13" s="64">
        <f>VLOOKUP($A13,'Return Data'!$B$7:$R$2843,3,0)</f>
        <v>44452</v>
      </c>
      <c r="C13" s="65">
        <f>VLOOKUP($A13,'Return Data'!$B$7:$R$2843,4,0)</f>
        <v>12.923500000000001</v>
      </c>
      <c r="D13" s="65">
        <f>VLOOKUP($A13,'Return Data'!$B$7:$R$2843,9,0)</f>
        <v>18.752199999999998</v>
      </c>
      <c r="E13" s="66">
        <f t="shared" si="0"/>
        <v>1</v>
      </c>
      <c r="F13" s="65">
        <f>VLOOKUP($A13,'Return Data'!$B$7:$R$2843,10,0)</f>
        <v>-13.684699999999999</v>
      </c>
      <c r="G13" s="66">
        <f t="shared" si="1"/>
        <v>1</v>
      </c>
      <c r="H13" s="65">
        <f>VLOOKUP($A13,'Return Data'!$B$7:$R$2843,11,0)</f>
        <v>10.5572</v>
      </c>
      <c r="I13" s="66">
        <f t="shared" si="2"/>
        <v>3</v>
      </c>
      <c r="J13" s="65">
        <f>VLOOKUP($A13,'Return Data'!$B$7:$R$2843,12,0)</f>
        <v>-5.8609</v>
      </c>
      <c r="K13" s="66">
        <f t="shared" si="3"/>
        <v>2</v>
      </c>
      <c r="L13" s="65">
        <f>VLOOKUP($A13,'Return Data'!$B$7:$R$2843,13,0)</f>
        <v>-8.6616999999999997</v>
      </c>
      <c r="M13" s="66">
        <f t="shared" si="4"/>
        <v>1</v>
      </c>
      <c r="N13" s="65">
        <f>VLOOKUP($A13,'Return Data'!$B$7:$R$2843,17,0)</f>
        <v>8.6854999999999993</v>
      </c>
      <c r="O13" s="66">
        <f t="shared" si="5"/>
        <v>10</v>
      </c>
      <c r="P13" s="65">
        <f>VLOOKUP($A13,'Return Data'!$B$7:$R$2843,14,0)</f>
        <v>13.309799999999999</v>
      </c>
      <c r="Q13" s="66">
        <f t="shared" si="6"/>
        <v>11</v>
      </c>
      <c r="R13" s="65">
        <f>VLOOKUP($A13,'Return Data'!$B$7:$R$2843,16,0)</f>
        <v>2.8622999999999998</v>
      </c>
      <c r="S13" s="67">
        <f t="shared" si="7"/>
        <v>11</v>
      </c>
    </row>
    <row r="14" spans="1:19" x14ac:dyDescent="0.3">
      <c r="A14" s="82" t="s">
        <v>888</v>
      </c>
      <c r="B14" s="64">
        <f>VLOOKUP($A14,'Return Data'!$B$7:$R$2843,3,0)</f>
        <v>44452</v>
      </c>
      <c r="C14" s="65">
        <f>VLOOKUP($A14,'Return Data'!$B$7:$R$2843,4,0)</f>
        <v>14.0762</v>
      </c>
      <c r="D14" s="65">
        <f>VLOOKUP($A14,'Return Data'!$B$7:$R$2843,9,0)</f>
        <v>12.9299</v>
      </c>
      <c r="E14" s="66">
        <f t="shared" si="0"/>
        <v>2</v>
      </c>
      <c r="F14" s="65">
        <f>VLOOKUP($A14,'Return Data'!$B$7:$R$2843,10,0)</f>
        <v>-17.546900000000001</v>
      </c>
      <c r="G14" s="66">
        <f t="shared" si="1"/>
        <v>8</v>
      </c>
      <c r="H14" s="65">
        <f>VLOOKUP($A14,'Return Data'!$B$7:$R$2843,11,0)</f>
        <v>9.3623999999999992</v>
      </c>
      <c r="I14" s="66">
        <f t="shared" si="2"/>
        <v>10</v>
      </c>
      <c r="J14" s="65">
        <f>VLOOKUP($A14,'Return Data'!$B$7:$R$2843,12,0)</f>
        <v>-6.4071999999999996</v>
      </c>
      <c r="K14" s="66">
        <f t="shared" si="3"/>
        <v>5</v>
      </c>
      <c r="L14" s="65">
        <f>VLOOKUP($A14,'Return Data'!$B$7:$R$2843,13,0)</f>
        <v>-9.7210000000000001</v>
      </c>
      <c r="M14" s="66">
        <f t="shared" si="4"/>
        <v>5</v>
      </c>
      <c r="N14" s="65">
        <f>VLOOKUP($A14,'Return Data'!$B$7:$R$2843,17,0)</f>
        <v>10.6258</v>
      </c>
      <c r="O14" s="66">
        <f t="shared" si="5"/>
        <v>5</v>
      </c>
      <c r="P14" s="65">
        <f>VLOOKUP($A14,'Return Data'!$B$7:$R$2843,14,0)</f>
        <v>13.7431</v>
      </c>
      <c r="Q14" s="66">
        <f t="shared" si="6"/>
        <v>8</v>
      </c>
      <c r="R14" s="65">
        <f>VLOOKUP($A14,'Return Data'!$B$7:$R$2843,16,0)</f>
        <v>3.5573999999999999</v>
      </c>
      <c r="S14" s="67">
        <f t="shared" si="7"/>
        <v>10</v>
      </c>
    </row>
    <row r="15" spans="1:19" x14ac:dyDescent="0.3">
      <c r="A15" s="82" t="s">
        <v>890</v>
      </c>
      <c r="B15" s="64">
        <f>VLOOKUP($A15,'Return Data'!$B$7:$R$2843,3,0)</f>
        <v>44452</v>
      </c>
      <c r="C15" s="65">
        <f>VLOOKUP($A15,'Return Data'!$B$7:$R$2843,4,0)</f>
        <v>19.3446</v>
      </c>
      <c r="D15" s="65">
        <f>VLOOKUP($A15,'Return Data'!$B$7:$R$2843,9,0)</f>
        <v>7.8242000000000003</v>
      </c>
      <c r="E15" s="66">
        <f t="shared" si="0"/>
        <v>4</v>
      </c>
      <c r="F15" s="65">
        <f>VLOOKUP($A15,'Return Data'!$B$7:$R$2843,10,0)</f>
        <v>-15.762499999999999</v>
      </c>
      <c r="G15" s="66">
        <f t="shared" si="1"/>
        <v>2</v>
      </c>
      <c r="H15" s="65">
        <f>VLOOKUP($A15,'Return Data'!$B$7:$R$2843,11,0)</f>
        <v>11.099299999999999</v>
      </c>
      <c r="I15" s="66">
        <f t="shared" si="2"/>
        <v>2</v>
      </c>
      <c r="J15" s="65">
        <f>VLOOKUP($A15,'Return Data'!$B$7:$R$2843,12,0)</f>
        <v>-5.9260000000000002</v>
      </c>
      <c r="K15" s="66">
        <f t="shared" si="3"/>
        <v>3</v>
      </c>
      <c r="L15" s="65">
        <f>VLOOKUP($A15,'Return Data'!$B$7:$R$2843,13,0)</f>
        <v>-9.6860999999999997</v>
      </c>
      <c r="M15" s="66">
        <f t="shared" si="4"/>
        <v>4</v>
      </c>
      <c r="N15" s="65">
        <f>VLOOKUP($A15,'Return Data'!$B$7:$R$2843,17,0)</f>
        <v>10.8901</v>
      </c>
      <c r="O15" s="66">
        <f t="shared" si="5"/>
        <v>2</v>
      </c>
      <c r="P15" s="65">
        <f>VLOOKUP($A15,'Return Data'!$B$7:$R$2843,14,0)</f>
        <v>14.9307</v>
      </c>
      <c r="Q15" s="66">
        <f t="shared" si="6"/>
        <v>2</v>
      </c>
      <c r="R15" s="65">
        <f>VLOOKUP($A15,'Return Data'!$B$7:$R$2843,16,0)</f>
        <v>6.4988000000000001</v>
      </c>
      <c r="S15" s="67">
        <f t="shared" si="7"/>
        <v>1</v>
      </c>
    </row>
    <row r="16" spans="1:19" x14ac:dyDescent="0.3">
      <c r="A16" s="82" t="s">
        <v>892</v>
      </c>
      <c r="B16" s="64">
        <f>VLOOKUP($A16,'Return Data'!$B$7:$R$2843,3,0)</f>
        <v>44452</v>
      </c>
      <c r="C16" s="65">
        <f>VLOOKUP($A16,'Return Data'!$B$7:$R$2843,4,0)</f>
        <v>19.070699999999999</v>
      </c>
      <c r="D16" s="65">
        <f>VLOOKUP($A16,'Return Data'!$B$7:$R$2843,9,0)</f>
        <v>5.9819000000000004</v>
      </c>
      <c r="E16" s="66">
        <f t="shared" si="0"/>
        <v>6</v>
      </c>
      <c r="F16" s="65">
        <f>VLOOKUP($A16,'Return Data'!$B$7:$R$2843,10,0)</f>
        <v>-17.7273</v>
      </c>
      <c r="G16" s="66">
        <f t="shared" si="1"/>
        <v>9</v>
      </c>
      <c r="H16" s="65">
        <f>VLOOKUP($A16,'Return Data'!$B$7:$R$2843,11,0)</f>
        <v>10.2508</v>
      </c>
      <c r="I16" s="66">
        <f t="shared" si="2"/>
        <v>4</v>
      </c>
      <c r="J16" s="65">
        <f>VLOOKUP($A16,'Return Data'!$B$7:$R$2843,12,0)</f>
        <v>-6.5082000000000004</v>
      </c>
      <c r="K16" s="66">
        <f t="shared" si="3"/>
        <v>6</v>
      </c>
      <c r="L16" s="65">
        <f>VLOOKUP($A16,'Return Data'!$B$7:$R$2843,13,0)</f>
        <v>-10.122299999999999</v>
      </c>
      <c r="M16" s="66">
        <f t="shared" si="4"/>
        <v>10</v>
      </c>
      <c r="N16" s="65">
        <f>VLOOKUP($A16,'Return Data'!$B$7:$R$2843,17,0)</f>
        <v>10.513500000000001</v>
      </c>
      <c r="O16" s="66">
        <f t="shared" si="5"/>
        <v>7</v>
      </c>
      <c r="P16" s="65">
        <f>VLOOKUP($A16,'Return Data'!$B$7:$R$2843,14,0)</f>
        <v>13.821999999999999</v>
      </c>
      <c r="Q16" s="66">
        <f t="shared" si="6"/>
        <v>7</v>
      </c>
      <c r="R16" s="65">
        <f>VLOOKUP($A16,'Return Data'!$B$7:$R$2843,16,0)</f>
        <v>6.3232999999999997</v>
      </c>
      <c r="S16" s="67">
        <f t="shared" si="7"/>
        <v>2</v>
      </c>
    </row>
    <row r="17" spans="1:19" x14ac:dyDescent="0.3">
      <c r="A17" s="82" t="s">
        <v>894</v>
      </c>
      <c r="B17" s="64">
        <f>VLOOKUP($A17,'Return Data'!$B$7:$R$2843,3,0)</f>
        <v>44452</v>
      </c>
      <c r="C17" s="65">
        <f>VLOOKUP($A17,'Return Data'!$B$7:$R$2843,4,0)</f>
        <v>18.7898</v>
      </c>
      <c r="D17" s="65">
        <f>VLOOKUP($A17,'Return Data'!$B$7:$R$2843,9,0)</f>
        <v>6.9335000000000004</v>
      </c>
      <c r="E17" s="66">
        <f t="shared" si="0"/>
        <v>5</v>
      </c>
      <c r="F17" s="65">
        <f>VLOOKUP($A17,'Return Data'!$B$7:$R$2843,10,0)</f>
        <v>-17.128499999999999</v>
      </c>
      <c r="G17" s="66">
        <f t="shared" si="1"/>
        <v>5</v>
      </c>
      <c r="H17" s="65">
        <f>VLOOKUP($A17,'Return Data'!$B$7:$R$2843,11,0)</f>
        <v>11.6248</v>
      </c>
      <c r="I17" s="66">
        <f t="shared" si="2"/>
        <v>1</v>
      </c>
      <c r="J17" s="65">
        <f>VLOOKUP($A17,'Return Data'!$B$7:$R$2843,12,0)</f>
        <v>-6.3536999999999999</v>
      </c>
      <c r="K17" s="66">
        <f t="shared" si="3"/>
        <v>4</v>
      </c>
      <c r="L17" s="65">
        <f>VLOOKUP($A17,'Return Data'!$B$7:$R$2843,13,0)</f>
        <v>-9.9332999999999991</v>
      </c>
      <c r="M17" s="66">
        <f t="shared" si="4"/>
        <v>7</v>
      </c>
      <c r="N17" s="65">
        <f>VLOOKUP($A17,'Return Data'!$B$7:$R$2843,17,0)</f>
        <v>10.6273</v>
      </c>
      <c r="O17" s="66">
        <f t="shared" si="5"/>
        <v>4</v>
      </c>
      <c r="P17" s="65">
        <f>VLOOKUP($A17,'Return Data'!$B$7:$R$2843,14,0)</f>
        <v>13.9838</v>
      </c>
      <c r="Q17" s="66">
        <f t="shared" si="6"/>
        <v>5</v>
      </c>
      <c r="R17" s="65">
        <f>VLOOKUP($A17,'Return Data'!$B$7:$R$2843,16,0)</f>
        <v>6.2968000000000002</v>
      </c>
      <c r="S17" s="67">
        <f t="shared" si="7"/>
        <v>3</v>
      </c>
    </row>
    <row r="18" spans="1:19" x14ac:dyDescent="0.3">
      <c r="A18" s="82" t="s">
        <v>895</v>
      </c>
      <c r="B18" s="64">
        <f>VLOOKUP($A18,'Return Data'!$B$7:$R$2843,3,0)</f>
        <v>44452</v>
      </c>
      <c r="C18" s="65">
        <f>VLOOKUP($A18,'Return Data'!$B$7:$R$2843,4,0)</f>
        <v>14.4621</v>
      </c>
      <c r="D18" s="65">
        <f>VLOOKUP($A18,'Return Data'!$B$7:$R$2843,9,0)</f>
        <v>5.4801000000000002</v>
      </c>
      <c r="E18" s="66">
        <f t="shared" si="0"/>
        <v>7</v>
      </c>
      <c r="F18" s="65">
        <f>VLOOKUP($A18,'Return Data'!$B$7:$R$2843,10,0)</f>
        <v>-17.136099999999999</v>
      </c>
      <c r="G18" s="66">
        <f t="shared" si="1"/>
        <v>6</v>
      </c>
      <c r="H18" s="65">
        <f>VLOOKUP($A18,'Return Data'!$B$7:$R$2843,11,0)</f>
        <v>9.8667999999999996</v>
      </c>
      <c r="I18" s="66">
        <f t="shared" si="2"/>
        <v>6</v>
      </c>
      <c r="J18" s="65">
        <f>VLOOKUP($A18,'Return Data'!$B$7:$R$2843,12,0)</f>
        <v>-6.5423999999999998</v>
      </c>
      <c r="K18" s="66">
        <f t="shared" si="3"/>
        <v>7</v>
      </c>
      <c r="L18" s="65">
        <f>VLOOKUP($A18,'Return Data'!$B$7:$R$2843,13,0)</f>
        <v>-9.7998999999999992</v>
      </c>
      <c r="M18" s="66">
        <f t="shared" si="4"/>
        <v>6</v>
      </c>
      <c r="N18" s="65">
        <f>VLOOKUP($A18,'Return Data'!$B$7:$R$2843,17,0)</f>
        <v>10.681699999999999</v>
      </c>
      <c r="O18" s="66">
        <f t="shared" si="5"/>
        <v>3</v>
      </c>
      <c r="P18" s="65">
        <f>VLOOKUP($A18,'Return Data'!$B$7:$R$2843,14,0)</f>
        <v>14.3332</v>
      </c>
      <c r="Q18" s="66">
        <f t="shared" si="6"/>
        <v>3</v>
      </c>
      <c r="R18" s="65">
        <f>VLOOKUP($A18,'Return Data'!$B$7:$R$2843,16,0)</f>
        <v>3.7542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3.8847909090909094</v>
      </c>
      <c r="E20" s="88"/>
      <c r="F20" s="89">
        <f>AVERAGE(F8:F18)</f>
        <v>-20.211809090909089</v>
      </c>
      <c r="G20" s="88"/>
      <c r="H20" s="89">
        <f>AVERAGE(H8:H18)</f>
        <v>8.8998636363636354</v>
      </c>
      <c r="I20" s="88"/>
      <c r="J20" s="89">
        <f>AVERAGE(J8:J18)</f>
        <v>-7.0277000000000012</v>
      </c>
      <c r="K20" s="88"/>
      <c r="L20" s="89">
        <f>AVERAGE(L8:L18)</f>
        <v>-10.70751818181818</v>
      </c>
      <c r="M20" s="88"/>
      <c r="N20" s="89">
        <f>AVERAGE(N8:N18)</f>
        <v>10.22731818181818</v>
      </c>
      <c r="O20" s="88"/>
      <c r="P20" s="89">
        <f>AVERAGE(P8:P18)</f>
        <v>14.492145454545454</v>
      </c>
      <c r="Q20" s="88"/>
      <c r="R20" s="89">
        <f>AVERAGE(R8:R18)</f>
        <v>4.4939272727272721</v>
      </c>
      <c r="S20" s="90"/>
    </row>
    <row r="21" spans="1:19" x14ac:dyDescent="0.3">
      <c r="A21" s="87" t="s">
        <v>28</v>
      </c>
      <c r="B21" s="88"/>
      <c r="C21" s="88"/>
      <c r="D21" s="89">
        <f>MIN(D8:D18)</f>
        <v>-37.8887</v>
      </c>
      <c r="E21" s="88"/>
      <c r="F21" s="89">
        <f>MIN(F8:F18)</f>
        <v>-55.281599999999997</v>
      </c>
      <c r="G21" s="88"/>
      <c r="H21" s="89">
        <f>MIN(H8:H18)</f>
        <v>-3.5669</v>
      </c>
      <c r="I21" s="88"/>
      <c r="J21" s="89">
        <f>MIN(J8:J18)</f>
        <v>-14.0342</v>
      </c>
      <c r="K21" s="88"/>
      <c r="L21" s="89">
        <f>MIN(L8:L18)</f>
        <v>-21.9893</v>
      </c>
      <c r="M21" s="88"/>
      <c r="N21" s="89">
        <f>MIN(N8:N18)</f>
        <v>8.5753000000000004</v>
      </c>
      <c r="O21" s="88"/>
      <c r="P21" s="89">
        <f>MIN(P8:P18)</f>
        <v>13.309799999999999</v>
      </c>
      <c r="Q21" s="88"/>
      <c r="R21" s="89">
        <f>MIN(R8:R18)</f>
        <v>2.8622999999999998</v>
      </c>
      <c r="S21" s="90"/>
    </row>
    <row r="22" spans="1:19" ht="15" thickBot="1" x14ac:dyDescent="0.35">
      <c r="A22" s="91" t="s">
        <v>29</v>
      </c>
      <c r="B22" s="92"/>
      <c r="C22" s="92"/>
      <c r="D22" s="93">
        <f>MAX(D8:D18)</f>
        <v>18.752199999999998</v>
      </c>
      <c r="E22" s="92"/>
      <c r="F22" s="93">
        <f>MAX(F8:F18)</f>
        <v>-13.684699999999999</v>
      </c>
      <c r="G22" s="92"/>
      <c r="H22" s="93">
        <f>MAX(H8:H18)</f>
        <v>11.6248</v>
      </c>
      <c r="I22" s="92"/>
      <c r="J22" s="93">
        <f>MAX(J8:J18)</f>
        <v>-5.8303000000000003</v>
      </c>
      <c r="K22" s="92"/>
      <c r="L22" s="93">
        <f>MAX(L8:L18)</f>
        <v>-8.6616999999999997</v>
      </c>
      <c r="M22" s="92"/>
      <c r="N22" s="93">
        <f>MAX(N8:N18)</f>
        <v>10.9139</v>
      </c>
      <c r="O22" s="92"/>
      <c r="P22" s="93">
        <f>MAX(P8:P18)</f>
        <v>19.863</v>
      </c>
      <c r="Q22" s="92"/>
      <c r="R22" s="93">
        <f>MAX(R8:R18)</f>
        <v>6.4988000000000001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44452</v>
      </c>
      <c r="C8" s="65">
        <f>VLOOKUP($A8,'Return Data'!$B$7:$R$2843,4,0)</f>
        <v>16.7879</v>
      </c>
      <c r="D8" s="65">
        <f>VLOOKUP($A8,'Return Data'!$B$7:$R$2843,9,0)</f>
        <v>9.1958000000000002</v>
      </c>
      <c r="E8" s="66">
        <f t="shared" ref="E8:E27" si="0">RANK(D8,D$8:D$27,0)</f>
        <v>11</v>
      </c>
      <c r="F8" s="65">
        <f>VLOOKUP($A8,'Return Data'!$B$7:$R$2843,10,0)</f>
        <v>6.2873999999999999</v>
      </c>
      <c r="G8" s="66">
        <f t="shared" ref="G8:G27" si="1">RANK(F8,F$8:F$27,0)</f>
        <v>12</v>
      </c>
      <c r="H8" s="65">
        <f>VLOOKUP($A8,'Return Data'!$B$7:$R$2843,11,0)</f>
        <v>8.4017999999999997</v>
      </c>
      <c r="I8" s="66">
        <f t="shared" ref="I8:I27" si="2">RANK(H8,H$8:H$27,0)</f>
        <v>11</v>
      </c>
      <c r="J8" s="65">
        <f>VLOOKUP($A8,'Return Data'!$B$7:$R$2843,12,0)</f>
        <v>8.4130000000000003</v>
      </c>
      <c r="K8" s="66">
        <f t="shared" ref="K8:K27" si="3">RANK(J8,J$8:J$27,0)</f>
        <v>7</v>
      </c>
      <c r="L8" s="65">
        <f>VLOOKUP($A8,'Return Data'!$B$7:$R$2843,13,0)</f>
        <v>9.4427000000000003</v>
      </c>
      <c r="M8" s="66">
        <f t="shared" ref="M8:M27" si="4">RANK(L8,L$8:L$27,0)</f>
        <v>7</v>
      </c>
      <c r="N8" s="65">
        <f>VLOOKUP($A8,'Return Data'!$B$7:$R$2843,17,0)</f>
        <v>6.6947999999999999</v>
      </c>
      <c r="O8" s="66">
        <f>RANK(N8,N$8:N$27,0)</f>
        <v>9</v>
      </c>
      <c r="P8" s="65">
        <f>VLOOKUP($A8,'Return Data'!$B$7:$R$2843,14,0)</f>
        <v>7.1565000000000003</v>
      </c>
      <c r="Q8" s="66">
        <f>RANK(P8,P$8:P$27,0)</f>
        <v>7</v>
      </c>
      <c r="R8" s="65">
        <f>VLOOKUP($A8,'Return Data'!$B$7:$R$2843,16,0)</f>
        <v>8.4008000000000003</v>
      </c>
      <c r="S8" s="67">
        <f t="shared" ref="S8:S27" si="5">RANK(R8,R$8:R$27,0)</f>
        <v>8</v>
      </c>
    </row>
    <row r="9" spans="1:19" x14ac:dyDescent="0.3">
      <c r="A9" s="82" t="s">
        <v>654</v>
      </c>
      <c r="B9" s="64">
        <f>VLOOKUP($A9,'Return Data'!$B$7:$R$2843,3,0)</f>
        <v>44452</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-14.0799</v>
      </c>
      <c r="S9" s="67">
        <f t="shared" si="5"/>
        <v>19</v>
      </c>
    </row>
    <row r="10" spans="1:19" x14ac:dyDescent="0.3">
      <c r="A10" s="82" t="s">
        <v>656</v>
      </c>
      <c r="B10" s="64">
        <f>VLOOKUP($A10,'Return Data'!$B$7:$R$2843,3,0)</f>
        <v>44452</v>
      </c>
      <c r="C10" s="65">
        <f>VLOOKUP($A10,'Return Data'!$B$7:$R$2843,4,0)</f>
        <v>18.265000000000001</v>
      </c>
      <c r="D10" s="65">
        <f>VLOOKUP($A10,'Return Data'!$B$7:$R$2843,9,0)</f>
        <v>7.6169000000000002</v>
      </c>
      <c r="E10" s="66">
        <f t="shared" si="0"/>
        <v>14</v>
      </c>
      <c r="F10" s="65">
        <f>VLOOKUP($A10,'Return Data'!$B$7:$R$2843,10,0)</f>
        <v>6.9793000000000003</v>
      </c>
      <c r="G10" s="66">
        <f t="shared" si="1"/>
        <v>9</v>
      </c>
      <c r="H10" s="65">
        <f>VLOOKUP($A10,'Return Data'!$B$7:$R$2843,11,0)</f>
        <v>8.8673999999999999</v>
      </c>
      <c r="I10" s="66">
        <f t="shared" si="2"/>
        <v>10</v>
      </c>
      <c r="J10" s="65">
        <f>VLOOKUP($A10,'Return Data'!$B$7:$R$2843,12,0)</f>
        <v>7.9577999999999998</v>
      </c>
      <c r="K10" s="66">
        <f t="shared" si="3"/>
        <v>8</v>
      </c>
      <c r="L10" s="65">
        <f>VLOOKUP($A10,'Return Data'!$B$7:$R$2843,13,0)</f>
        <v>8.9198000000000004</v>
      </c>
      <c r="M10" s="66">
        <f t="shared" si="4"/>
        <v>10</v>
      </c>
      <c r="N10" s="65">
        <f>VLOOKUP($A10,'Return Data'!$B$7:$R$2843,17,0)</f>
        <v>8.9160000000000004</v>
      </c>
      <c r="O10" s="66">
        <f t="shared" ref="O10:O22" si="6">RANK(N10,N$8:N$27,0)</f>
        <v>3</v>
      </c>
      <c r="P10" s="65">
        <f>VLOOKUP($A10,'Return Data'!$B$7:$R$2843,14,0)</f>
        <v>7.8757000000000001</v>
      </c>
      <c r="Q10" s="66">
        <f t="shared" ref="Q10:Q22" si="7">RANK(P10,P$8:P$27,0)</f>
        <v>6</v>
      </c>
      <c r="R10" s="65">
        <f>VLOOKUP($A10,'Return Data'!$B$7:$R$2843,16,0)</f>
        <v>8.7649000000000008</v>
      </c>
      <c r="S10" s="67">
        <f t="shared" si="5"/>
        <v>5</v>
      </c>
    </row>
    <row r="11" spans="1:19" x14ac:dyDescent="0.3">
      <c r="A11" s="82" t="s">
        <v>660</v>
      </c>
      <c r="B11" s="64">
        <f>VLOOKUP($A11,'Return Data'!$B$7:$R$2843,3,0)</f>
        <v>44452</v>
      </c>
      <c r="C11" s="65">
        <f>VLOOKUP($A11,'Return Data'!$B$7:$R$2843,4,0)</f>
        <v>17.138500000000001</v>
      </c>
      <c r="D11" s="65">
        <f>VLOOKUP($A11,'Return Data'!$B$7:$R$2843,9,0)</f>
        <v>18.130099999999999</v>
      </c>
      <c r="E11" s="66">
        <f t="shared" si="0"/>
        <v>2</v>
      </c>
      <c r="F11" s="65">
        <f>VLOOKUP($A11,'Return Data'!$B$7:$R$2843,10,0)</f>
        <v>8.2981999999999996</v>
      </c>
      <c r="G11" s="66">
        <f t="shared" si="1"/>
        <v>4</v>
      </c>
      <c r="H11" s="65">
        <f>VLOOKUP($A11,'Return Data'!$B$7:$R$2843,11,0)</f>
        <v>16.047000000000001</v>
      </c>
      <c r="I11" s="66">
        <f t="shared" si="2"/>
        <v>2</v>
      </c>
      <c r="J11" s="65">
        <f>VLOOKUP($A11,'Return Data'!$B$7:$R$2843,12,0)</f>
        <v>13.9213</v>
      </c>
      <c r="K11" s="66">
        <f t="shared" si="3"/>
        <v>2</v>
      </c>
      <c r="L11" s="65">
        <f>VLOOKUP($A11,'Return Data'!$B$7:$R$2843,13,0)</f>
        <v>13.942399999999999</v>
      </c>
      <c r="M11" s="66">
        <f t="shared" si="4"/>
        <v>3</v>
      </c>
      <c r="N11" s="65">
        <f>VLOOKUP($A11,'Return Data'!$B$7:$R$2843,17,0)</f>
        <v>7.1271000000000004</v>
      </c>
      <c r="O11" s="66">
        <f t="shared" si="6"/>
        <v>8</v>
      </c>
      <c r="P11" s="65">
        <f>VLOOKUP($A11,'Return Data'!$B$7:$R$2843,14,0)</f>
        <v>6.2062999999999997</v>
      </c>
      <c r="Q11" s="66">
        <f t="shared" si="7"/>
        <v>8</v>
      </c>
      <c r="R11" s="65">
        <f>VLOOKUP($A11,'Return Data'!$B$7:$R$2843,16,0)</f>
        <v>8.4466999999999999</v>
      </c>
      <c r="S11" s="67">
        <f t="shared" si="5"/>
        <v>7</v>
      </c>
    </row>
    <row r="12" spans="1:19" x14ac:dyDescent="0.3">
      <c r="A12" s="82" t="s">
        <v>662</v>
      </c>
      <c r="B12" s="64">
        <f>VLOOKUP($A12,'Return Data'!$B$7:$R$2843,3,0)</f>
        <v>44452</v>
      </c>
      <c r="C12" s="65">
        <f>VLOOKUP($A12,'Return Data'!$B$7:$R$2843,4,0)</f>
        <v>4.3685</v>
      </c>
      <c r="D12" s="65">
        <f>VLOOKUP($A12,'Return Data'!$B$7:$R$2843,9,0)</f>
        <v>6.3952999999999998</v>
      </c>
      <c r="E12" s="66">
        <f t="shared" si="0"/>
        <v>17</v>
      </c>
      <c r="F12" s="65">
        <f>VLOOKUP($A12,'Return Data'!$B$7:$R$2843,10,0)</f>
        <v>6.6817000000000002</v>
      </c>
      <c r="G12" s="66">
        <f t="shared" si="1"/>
        <v>11</v>
      </c>
      <c r="H12" s="65">
        <f>VLOOKUP($A12,'Return Data'!$B$7:$R$2843,11,0)</f>
        <v>15.9001</v>
      </c>
      <c r="I12" s="66">
        <f t="shared" si="2"/>
        <v>3</v>
      </c>
      <c r="J12" s="65">
        <f>VLOOKUP($A12,'Return Data'!$B$7:$R$2843,12,0)</f>
        <v>12.407400000000001</v>
      </c>
      <c r="K12" s="66">
        <f t="shared" si="3"/>
        <v>4</v>
      </c>
      <c r="L12" s="65">
        <f>VLOOKUP($A12,'Return Data'!$B$7:$R$2843,13,0)</f>
        <v>10.970499999999999</v>
      </c>
      <c r="M12" s="66">
        <f t="shared" si="4"/>
        <v>4</v>
      </c>
      <c r="N12" s="65">
        <f>VLOOKUP($A12,'Return Data'!$B$7:$R$2843,17,0)</f>
        <v>-22.1006</v>
      </c>
      <c r="O12" s="66">
        <f t="shared" si="6"/>
        <v>17</v>
      </c>
      <c r="P12" s="65">
        <f>VLOOKUP($A12,'Return Data'!$B$7:$R$2843,14,0)</f>
        <v>-31.768699999999999</v>
      </c>
      <c r="Q12" s="66">
        <f t="shared" si="7"/>
        <v>17</v>
      </c>
      <c r="R12" s="65">
        <f>VLOOKUP($A12,'Return Data'!$B$7:$R$2843,16,0)</f>
        <v>-11.880599999999999</v>
      </c>
      <c r="S12" s="67">
        <f t="shared" si="5"/>
        <v>18</v>
      </c>
    </row>
    <row r="13" spans="1:19" x14ac:dyDescent="0.3">
      <c r="A13" s="82" t="s">
        <v>664</v>
      </c>
      <c r="B13" s="64">
        <f>VLOOKUP($A13,'Return Data'!$B$7:$R$2843,3,0)</f>
        <v>44452</v>
      </c>
      <c r="C13" s="65">
        <f>VLOOKUP($A13,'Return Data'!$B$7:$R$2843,4,0)</f>
        <v>32.521299999999997</v>
      </c>
      <c r="D13" s="65">
        <f>VLOOKUP($A13,'Return Data'!$B$7:$R$2843,9,0)</f>
        <v>2.8016000000000001</v>
      </c>
      <c r="E13" s="66">
        <f t="shared" si="0"/>
        <v>19</v>
      </c>
      <c r="F13" s="65">
        <f>VLOOKUP($A13,'Return Data'!$B$7:$R$2843,10,0)</f>
        <v>3.0226000000000002</v>
      </c>
      <c r="G13" s="66">
        <f t="shared" si="1"/>
        <v>19</v>
      </c>
      <c r="H13" s="65">
        <f>VLOOKUP($A13,'Return Data'!$B$7:$R$2843,11,0)</f>
        <v>4.33</v>
      </c>
      <c r="I13" s="66">
        <f t="shared" si="2"/>
        <v>19</v>
      </c>
      <c r="J13" s="65">
        <f>VLOOKUP($A13,'Return Data'!$B$7:$R$2843,12,0)</f>
        <v>4.3380000000000001</v>
      </c>
      <c r="K13" s="66">
        <f t="shared" si="3"/>
        <v>17</v>
      </c>
      <c r="L13" s="65">
        <f>VLOOKUP($A13,'Return Data'!$B$7:$R$2843,13,0)</f>
        <v>6.11</v>
      </c>
      <c r="M13" s="66">
        <f t="shared" si="4"/>
        <v>16</v>
      </c>
      <c r="N13" s="65">
        <f>VLOOKUP($A13,'Return Data'!$B$7:$R$2843,17,0)</f>
        <v>5.4604999999999997</v>
      </c>
      <c r="O13" s="66">
        <f t="shared" si="6"/>
        <v>10</v>
      </c>
      <c r="P13" s="65">
        <f>VLOOKUP($A13,'Return Data'!$B$7:$R$2843,14,0)</f>
        <v>3.3031000000000001</v>
      </c>
      <c r="Q13" s="66">
        <f t="shared" si="7"/>
        <v>13</v>
      </c>
      <c r="R13" s="65">
        <f>VLOOKUP($A13,'Return Data'!$B$7:$R$2843,16,0)</f>
        <v>6.8958000000000004</v>
      </c>
      <c r="S13" s="67">
        <f t="shared" si="5"/>
        <v>13</v>
      </c>
    </row>
    <row r="14" spans="1:19" x14ac:dyDescent="0.3">
      <c r="A14" s="82" t="s">
        <v>667</v>
      </c>
      <c r="B14" s="64">
        <f>VLOOKUP($A14,'Return Data'!$B$7:$R$2843,3,0)</f>
        <v>44452</v>
      </c>
      <c r="C14" s="65">
        <f>VLOOKUP($A14,'Return Data'!$B$7:$R$2843,4,0)</f>
        <v>23.0303</v>
      </c>
      <c r="D14" s="65">
        <f>VLOOKUP($A14,'Return Data'!$B$7:$R$2843,9,0)</f>
        <v>31.4146</v>
      </c>
      <c r="E14" s="66">
        <f t="shared" si="0"/>
        <v>1</v>
      </c>
      <c r="F14" s="65">
        <f>VLOOKUP($A14,'Return Data'!$B$7:$R$2843,10,0)</f>
        <v>4.7253999999999996</v>
      </c>
      <c r="G14" s="66">
        <f t="shared" si="1"/>
        <v>17</v>
      </c>
      <c r="H14" s="65">
        <f>VLOOKUP($A14,'Return Data'!$B$7:$R$2843,11,0)</f>
        <v>12.021800000000001</v>
      </c>
      <c r="I14" s="66">
        <f t="shared" si="2"/>
        <v>4</v>
      </c>
      <c r="J14" s="65">
        <f>VLOOKUP($A14,'Return Data'!$B$7:$R$2843,12,0)</f>
        <v>13.594099999999999</v>
      </c>
      <c r="K14" s="66">
        <f t="shared" si="3"/>
        <v>3</v>
      </c>
      <c r="L14" s="65">
        <f>VLOOKUP($A14,'Return Data'!$B$7:$R$2843,13,0)</f>
        <v>16.633199999999999</v>
      </c>
      <c r="M14" s="66">
        <f t="shared" si="4"/>
        <v>1</v>
      </c>
      <c r="N14" s="65">
        <f>VLOOKUP($A14,'Return Data'!$B$7:$R$2843,17,0)</f>
        <v>4.8982000000000001</v>
      </c>
      <c r="O14" s="66">
        <f t="shared" si="6"/>
        <v>12</v>
      </c>
      <c r="P14" s="65">
        <f>VLOOKUP($A14,'Return Data'!$B$7:$R$2843,14,0)</f>
        <v>5.9985999999999997</v>
      </c>
      <c r="Q14" s="66">
        <f t="shared" si="7"/>
        <v>9</v>
      </c>
      <c r="R14" s="65">
        <f>VLOOKUP($A14,'Return Data'!$B$7:$R$2843,16,0)</f>
        <v>8.5000999999999998</v>
      </c>
      <c r="S14" s="67">
        <f t="shared" si="5"/>
        <v>6</v>
      </c>
    </row>
    <row r="15" spans="1:19" x14ac:dyDescent="0.3">
      <c r="A15" s="82" t="s">
        <v>675</v>
      </c>
      <c r="B15" s="64">
        <f>VLOOKUP($A15,'Return Data'!$B$7:$R$2843,3,0)</f>
        <v>44452</v>
      </c>
      <c r="C15" s="65">
        <f>VLOOKUP($A15,'Return Data'!$B$7:$R$2843,4,0)</f>
        <v>20.088200000000001</v>
      </c>
      <c r="D15" s="65">
        <f>VLOOKUP($A15,'Return Data'!$B$7:$R$2843,9,0)</f>
        <v>10.6456</v>
      </c>
      <c r="E15" s="66">
        <f t="shared" si="0"/>
        <v>6</v>
      </c>
      <c r="F15" s="65">
        <f>VLOOKUP($A15,'Return Data'!$B$7:$R$2843,10,0)</f>
        <v>8.0500000000000007</v>
      </c>
      <c r="G15" s="66">
        <f t="shared" si="1"/>
        <v>5</v>
      </c>
      <c r="H15" s="65">
        <f>VLOOKUP($A15,'Return Data'!$B$7:$R$2843,11,0)</f>
        <v>10.6957</v>
      </c>
      <c r="I15" s="66">
        <f t="shared" si="2"/>
        <v>7</v>
      </c>
      <c r="J15" s="65">
        <f>VLOOKUP($A15,'Return Data'!$B$7:$R$2843,12,0)</f>
        <v>8.7204999999999995</v>
      </c>
      <c r="K15" s="66">
        <f t="shared" si="3"/>
        <v>5</v>
      </c>
      <c r="L15" s="65">
        <f>VLOOKUP($A15,'Return Data'!$B$7:$R$2843,13,0)</f>
        <v>10.7925</v>
      </c>
      <c r="M15" s="66">
        <f t="shared" si="4"/>
        <v>5</v>
      </c>
      <c r="N15" s="65">
        <f>VLOOKUP($A15,'Return Data'!$B$7:$R$2843,17,0)</f>
        <v>10.048</v>
      </c>
      <c r="O15" s="66">
        <f t="shared" si="6"/>
        <v>1</v>
      </c>
      <c r="P15" s="65">
        <f>VLOOKUP($A15,'Return Data'!$B$7:$R$2843,14,0)</f>
        <v>9.9056999999999995</v>
      </c>
      <c r="Q15" s="66">
        <f t="shared" si="7"/>
        <v>1</v>
      </c>
      <c r="R15" s="65">
        <f>VLOOKUP($A15,'Return Data'!$B$7:$R$2843,16,0)</f>
        <v>9.7787000000000006</v>
      </c>
      <c r="S15" s="67">
        <f t="shared" si="5"/>
        <v>1</v>
      </c>
    </row>
    <row r="16" spans="1:19" x14ac:dyDescent="0.3">
      <c r="A16" s="82" t="s">
        <v>677</v>
      </c>
      <c r="B16" s="64">
        <f>VLOOKUP($A16,'Return Data'!$B$7:$R$2843,3,0)</f>
        <v>44452</v>
      </c>
      <c r="C16" s="65">
        <f>VLOOKUP($A16,'Return Data'!$B$7:$R$2843,4,0)</f>
        <v>26.351199999999999</v>
      </c>
      <c r="D16" s="65">
        <f>VLOOKUP($A16,'Return Data'!$B$7:$R$2843,9,0)</f>
        <v>10.058199999999999</v>
      </c>
      <c r="E16" s="66">
        <f t="shared" si="0"/>
        <v>8</v>
      </c>
      <c r="F16" s="65">
        <f>VLOOKUP($A16,'Return Data'!$B$7:$R$2843,10,0)</f>
        <v>6.7690999999999999</v>
      </c>
      <c r="G16" s="66">
        <f t="shared" si="1"/>
        <v>10</v>
      </c>
      <c r="H16" s="65">
        <f>VLOOKUP($A16,'Return Data'!$B$7:$R$2843,11,0)</f>
        <v>9.3286999999999995</v>
      </c>
      <c r="I16" s="66">
        <f t="shared" si="2"/>
        <v>9</v>
      </c>
      <c r="J16" s="65">
        <f>VLOOKUP($A16,'Return Data'!$B$7:$R$2843,12,0)</f>
        <v>7.6658999999999997</v>
      </c>
      <c r="K16" s="66">
        <f t="shared" si="3"/>
        <v>9</v>
      </c>
      <c r="L16" s="65">
        <f>VLOOKUP($A16,'Return Data'!$B$7:$R$2843,13,0)</f>
        <v>8.9626999999999999</v>
      </c>
      <c r="M16" s="66">
        <f t="shared" si="4"/>
        <v>9</v>
      </c>
      <c r="N16" s="65">
        <f>VLOOKUP($A16,'Return Data'!$B$7:$R$2843,17,0)</f>
        <v>9.6334</v>
      </c>
      <c r="O16" s="66">
        <f t="shared" si="6"/>
        <v>2</v>
      </c>
      <c r="P16" s="65">
        <f>VLOOKUP($A16,'Return Data'!$B$7:$R$2843,14,0)</f>
        <v>9.6470000000000002</v>
      </c>
      <c r="Q16" s="66">
        <f t="shared" si="7"/>
        <v>2</v>
      </c>
      <c r="R16" s="65">
        <f>VLOOKUP($A16,'Return Data'!$B$7:$R$2843,16,0)</f>
        <v>9.4674999999999994</v>
      </c>
      <c r="S16" s="67">
        <f t="shared" si="5"/>
        <v>2</v>
      </c>
    </row>
    <row r="17" spans="1:19" x14ac:dyDescent="0.3">
      <c r="A17" s="82" t="s">
        <v>679</v>
      </c>
      <c r="B17" s="64">
        <f>VLOOKUP($A17,'Return Data'!$B$7:$R$2843,3,0)</f>
        <v>44452</v>
      </c>
      <c r="C17" s="65">
        <f>VLOOKUP($A17,'Return Data'!$B$7:$R$2843,4,0)</f>
        <v>14.5412</v>
      </c>
      <c r="D17" s="65">
        <f>VLOOKUP($A17,'Return Data'!$B$7:$R$2843,9,0)</f>
        <v>16.187100000000001</v>
      </c>
      <c r="E17" s="66">
        <f t="shared" si="0"/>
        <v>3</v>
      </c>
      <c r="F17" s="65">
        <f>VLOOKUP($A17,'Return Data'!$B$7:$R$2843,10,0)</f>
        <v>7.9543999999999997</v>
      </c>
      <c r="G17" s="66">
        <f t="shared" si="1"/>
        <v>6</v>
      </c>
      <c r="H17" s="65">
        <f>VLOOKUP($A17,'Return Data'!$B$7:$R$2843,11,0)</f>
        <v>8.0375999999999994</v>
      </c>
      <c r="I17" s="66">
        <f t="shared" si="2"/>
        <v>14</v>
      </c>
      <c r="J17" s="65">
        <f>VLOOKUP($A17,'Return Data'!$B$7:$R$2843,12,0)</f>
        <v>7.2556000000000003</v>
      </c>
      <c r="K17" s="66">
        <f t="shared" si="3"/>
        <v>11</v>
      </c>
      <c r="L17" s="65">
        <f>VLOOKUP($A17,'Return Data'!$B$7:$R$2843,13,0)</f>
        <v>8.9870999999999999</v>
      </c>
      <c r="M17" s="66">
        <f t="shared" si="4"/>
        <v>8</v>
      </c>
      <c r="N17" s="65">
        <f>VLOOKUP($A17,'Return Data'!$B$7:$R$2843,17,0)</f>
        <v>-0.27729999999999999</v>
      </c>
      <c r="O17" s="66">
        <f t="shared" si="6"/>
        <v>15</v>
      </c>
      <c r="P17" s="65">
        <f>VLOOKUP($A17,'Return Data'!$B$7:$R$2843,14,0)</f>
        <v>-0.12759999999999999</v>
      </c>
      <c r="Q17" s="66">
        <f t="shared" si="7"/>
        <v>15</v>
      </c>
      <c r="R17" s="65">
        <f>VLOOKUP($A17,'Return Data'!$B$7:$R$2843,16,0)</f>
        <v>5.093</v>
      </c>
      <c r="S17" s="67">
        <f t="shared" si="5"/>
        <v>15</v>
      </c>
    </row>
    <row r="18" spans="1:19" x14ac:dyDescent="0.3">
      <c r="A18" s="82" t="s">
        <v>680</v>
      </c>
      <c r="B18" s="64">
        <f>VLOOKUP($A18,'Return Data'!$B$7:$R$2843,3,0)</f>
        <v>44452</v>
      </c>
      <c r="C18" s="65">
        <f>VLOOKUP($A18,'Return Data'!$B$7:$R$2843,4,0)</f>
        <v>14.022500000000001</v>
      </c>
      <c r="D18" s="65">
        <f>VLOOKUP($A18,'Return Data'!$B$7:$R$2843,9,0)</f>
        <v>10.821099999999999</v>
      </c>
      <c r="E18" s="66">
        <f t="shared" si="0"/>
        <v>4</v>
      </c>
      <c r="F18" s="65">
        <f>VLOOKUP($A18,'Return Data'!$B$7:$R$2843,10,0)</f>
        <v>5.9462999999999999</v>
      </c>
      <c r="G18" s="66">
        <f t="shared" si="1"/>
        <v>14</v>
      </c>
      <c r="H18" s="65">
        <f>VLOOKUP($A18,'Return Data'!$B$7:$R$2843,11,0)</f>
        <v>8.3567</v>
      </c>
      <c r="I18" s="66">
        <f t="shared" si="2"/>
        <v>12</v>
      </c>
      <c r="J18" s="65">
        <f>VLOOKUP($A18,'Return Data'!$B$7:$R$2843,12,0)</f>
        <v>5.9116</v>
      </c>
      <c r="K18" s="66">
        <f t="shared" si="3"/>
        <v>13</v>
      </c>
      <c r="L18" s="65">
        <f>VLOOKUP($A18,'Return Data'!$B$7:$R$2843,13,0)</f>
        <v>7.1753999999999998</v>
      </c>
      <c r="M18" s="66">
        <f t="shared" si="4"/>
        <v>14</v>
      </c>
      <c r="N18" s="65">
        <f>VLOOKUP($A18,'Return Data'!$B$7:$R$2843,17,0)</f>
        <v>7.5621</v>
      </c>
      <c r="O18" s="66">
        <f t="shared" si="6"/>
        <v>6</v>
      </c>
      <c r="P18" s="65">
        <f>VLOOKUP($A18,'Return Data'!$B$7:$R$2843,14,0)</f>
        <v>8.3897999999999993</v>
      </c>
      <c r="Q18" s="66">
        <f t="shared" si="7"/>
        <v>4</v>
      </c>
      <c r="R18" s="65">
        <f>VLOOKUP($A18,'Return Data'!$B$7:$R$2843,16,0)</f>
        <v>7.7411000000000003</v>
      </c>
      <c r="S18" s="67">
        <f t="shared" si="5"/>
        <v>9</v>
      </c>
    </row>
    <row r="19" spans="1:19" x14ac:dyDescent="0.3">
      <c r="A19" s="82" t="s">
        <v>683</v>
      </c>
      <c r="B19" s="64">
        <f>VLOOKUP($A19,'Return Data'!$B$7:$R$2843,3,0)</f>
        <v>44452</v>
      </c>
      <c r="C19" s="65">
        <f>VLOOKUP($A19,'Return Data'!$B$7:$R$2843,4,0)</f>
        <v>1570.3476000000001</v>
      </c>
      <c r="D19" s="65">
        <f>VLOOKUP($A19,'Return Data'!$B$7:$R$2843,9,0)</f>
        <v>6.9966999999999997</v>
      </c>
      <c r="E19" s="66">
        <f t="shared" si="0"/>
        <v>16</v>
      </c>
      <c r="F19" s="65">
        <f>VLOOKUP($A19,'Return Data'!$B$7:$R$2843,10,0)</f>
        <v>4.8628</v>
      </c>
      <c r="G19" s="66">
        <f t="shared" si="1"/>
        <v>16</v>
      </c>
      <c r="H19" s="65">
        <f>VLOOKUP($A19,'Return Data'!$B$7:$R$2843,11,0)</f>
        <v>7.0189000000000004</v>
      </c>
      <c r="I19" s="66">
        <f t="shared" si="2"/>
        <v>17</v>
      </c>
      <c r="J19" s="65">
        <f>VLOOKUP($A19,'Return Data'!$B$7:$R$2843,12,0)</f>
        <v>4.3997000000000002</v>
      </c>
      <c r="K19" s="66">
        <f t="shared" si="3"/>
        <v>16</v>
      </c>
      <c r="L19" s="65">
        <f>VLOOKUP($A19,'Return Data'!$B$7:$R$2843,13,0)</f>
        <v>5.1768999999999998</v>
      </c>
      <c r="M19" s="66">
        <f t="shared" si="4"/>
        <v>17</v>
      </c>
      <c r="N19" s="65">
        <f>VLOOKUP($A19,'Return Data'!$B$7:$R$2843,17,0)</f>
        <v>7.2431000000000001</v>
      </c>
      <c r="O19" s="66">
        <f t="shared" si="6"/>
        <v>7</v>
      </c>
      <c r="P19" s="65">
        <f>VLOOKUP($A19,'Return Data'!$B$7:$R$2843,14,0)</f>
        <v>3.2818999999999998</v>
      </c>
      <c r="Q19" s="66">
        <f t="shared" si="7"/>
        <v>14</v>
      </c>
      <c r="R19" s="65">
        <f>VLOOKUP($A19,'Return Data'!$B$7:$R$2843,16,0)</f>
        <v>6.63</v>
      </c>
      <c r="S19" s="67">
        <f t="shared" si="5"/>
        <v>14</v>
      </c>
    </row>
    <row r="20" spans="1:19" x14ac:dyDescent="0.3">
      <c r="A20" s="82" t="s">
        <v>685</v>
      </c>
      <c r="B20" s="64">
        <f>VLOOKUP($A20,'Return Data'!$B$7:$R$2843,3,0)</f>
        <v>44452</v>
      </c>
      <c r="C20" s="65">
        <f>VLOOKUP($A20,'Return Data'!$B$7:$R$2843,4,0)</f>
        <v>26.214600000000001</v>
      </c>
      <c r="D20" s="65">
        <f>VLOOKUP($A20,'Return Data'!$B$7:$R$2843,9,0)</f>
        <v>10.504099999999999</v>
      </c>
      <c r="E20" s="66">
        <f t="shared" si="0"/>
        <v>7</v>
      </c>
      <c r="F20" s="65">
        <f>VLOOKUP($A20,'Return Data'!$B$7:$R$2843,10,0)</f>
        <v>7.3163</v>
      </c>
      <c r="G20" s="66">
        <f t="shared" si="1"/>
        <v>7</v>
      </c>
      <c r="H20" s="65">
        <f>VLOOKUP($A20,'Return Data'!$B$7:$R$2843,11,0)</f>
        <v>9.3341999999999992</v>
      </c>
      <c r="I20" s="66">
        <f t="shared" si="2"/>
        <v>8</v>
      </c>
      <c r="J20" s="65">
        <f>VLOOKUP($A20,'Return Data'!$B$7:$R$2843,12,0)</f>
        <v>7.5129000000000001</v>
      </c>
      <c r="K20" s="66">
        <f t="shared" si="3"/>
        <v>10</v>
      </c>
      <c r="L20" s="65">
        <f>VLOOKUP($A20,'Return Data'!$B$7:$R$2843,13,0)</f>
        <v>7.7743000000000002</v>
      </c>
      <c r="M20" s="66">
        <f t="shared" si="4"/>
        <v>12</v>
      </c>
      <c r="N20" s="65">
        <f>VLOOKUP($A20,'Return Data'!$B$7:$R$2843,17,0)</f>
        <v>7.8609999999999998</v>
      </c>
      <c r="O20" s="66">
        <f t="shared" si="6"/>
        <v>5</v>
      </c>
      <c r="P20" s="65">
        <f>VLOOKUP($A20,'Return Data'!$B$7:$R$2843,14,0)</f>
        <v>8.5265000000000004</v>
      </c>
      <c r="Q20" s="66">
        <f t="shared" si="7"/>
        <v>3</v>
      </c>
      <c r="R20" s="65">
        <f>VLOOKUP($A20,'Return Data'!$B$7:$R$2843,16,0)</f>
        <v>9.1150000000000002</v>
      </c>
      <c r="S20" s="67">
        <f t="shared" si="5"/>
        <v>4</v>
      </c>
    </row>
    <row r="21" spans="1:19" x14ac:dyDescent="0.3">
      <c r="A21" s="82" t="s">
        <v>687</v>
      </c>
      <c r="B21" s="64">
        <f>VLOOKUP($A21,'Return Data'!$B$7:$R$2843,3,0)</f>
        <v>44452</v>
      </c>
      <c r="C21" s="65">
        <f>VLOOKUP($A21,'Return Data'!$B$7:$R$2843,4,0)</f>
        <v>24.065000000000001</v>
      </c>
      <c r="D21" s="65">
        <f>VLOOKUP($A21,'Return Data'!$B$7:$R$2843,9,0)</f>
        <v>8.4064999999999994</v>
      </c>
      <c r="E21" s="66">
        <f t="shared" si="0"/>
        <v>13</v>
      </c>
      <c r="F21" s="65">
        <f>VLOOKUP($A21,'Return Data'!$B$7:$R$2843,10,0)</f>
        <v>5.5297999999999998</v>
      </c>
      <c r="G21" s="66">
        <f t="shared" si="1"/>
        <v>15</v>
      </c>
      <c r="H21" s="65">
        <f>VLOOKUP($A21,'Return Data'!$B$7:$R$2843,11,0)</f>
        <v>7.2195</v>
      </c>
      <c r="I21" s="66">
        <f t="shared" si="2"/>
        <v>16</v>
      </c>
      <c r="J21" s="65">
        <f>VLOOKUP($A21,'Return Data'!$B$7:$R$2843,12,0)</f>
        <v>5.4470999999999998</v>
      </c>
      <c r="K21" s="66">
        <f t="shared" si="3"/>
        <v>15</v>
      </c>
      <c r="L21" s="65">
        <f>VLOOKUP($A21,'Return Data'!$B$7:$R$2843,13,0)</f>
        <v>7.0625</v>
      </c>
      <c r="M21" s="66">
        <f t="shared" si="4"/>
        <v>15</v>
      </c>
      <c r="N21" s="65">
        <f>VLOOKUP($A21,'Return Data'!$B$7:$R$2843,17,0)</f>
        <v>5.2342000000000004</v>
      </c>
      <c r="O21" s="66">
        <f t="shared" si="6"/>
        <v>11</v>
      </c>
      <c r="P21" s="65">
        <f>VLOOKUP($A21,'Return Data'!$B$7:$R$2843,14,0)</f>
        <v>5.0715000000000003</v>
      </c>
      <c r="Q21" s="66">
        <f t="shared" si="7"/>
        <v>10</v>
      </c>
      <c r="R21" s="65">
        <f>VLOOKUP($A21,'Return Data'!$B$7:$R$2843,16,0)</f>
        <v>7.4596</v>
      </c>
      <c r="S21" s="67">
        <f t="shared" si="5"/>
        <v>10</v>
      </c>
    </row>
    <row r="22" spans="1:19" x14ac:dyDescent="0.3">
      <c r="A22" s="82" t="s">
        <v>689</v>
      </c>
      <c r="B22" s="64">
        <f>VLOOKUP($A22,'Return Data'!$B$7:$R$2843,3,0)</f>
        <v>44452</v>
      </c>
      <c r="C22" s="65">
        <f>VLOOKUP($A22,'Return Data'!$B$7:$R$2843,4,0)</f>
        <v>28.964600000000001</v>
      </c>
      <c r="D22" s="65">
        <f>VLOOKUP($A22,'Return Data'!$B$7:$R$2843,9,0)</f>
        <v>9.9657</v>
      </c>
      <c r="E22" s="66">
        <f t="shared" si="0"/>
        <v>10</v>
      </c>
      <c r="F22" s="65">
        <f>VLOOKUP($A22,'Return Data'!$B$7:$R$2843,10,0)</f>
        <v>31.055599999999998</v>
      </c>
      <c r="G22" s="66">
        <f t="shared" si="1"/>
        <v>1</v>
      </c>
      <c r="H22" s="65">
        <f>VLOOKUP($A22,'Return Data'!$B$7:$R$2843,11,0)</f>
        <v>21.136299999999999</v>
      </c>
      <c r="I22" s="66">
        <f t="shared" si="2"/>
        <v>1</v>
      </c>
      <c r="J22" s="65">
        <f>VLOOKUP($A22,'Return Data'!$B$7:$R$2843,12,0)</f>
        <v>16.953299999999999</v>
      </c>
      <c r="K22" s="66">
        <f t="shared" si="3"/>
        <v>1</v>
      </c>
      <c r="L22" s="65">
        <f>VLOOKUP($A22,'Return Data'!$B$7:$R$2843,13,0)</f>
        <v>16.319800000000001</v>
      </c>
      <c r="M22" s="66">
        <f t="shared" si="4"/>
        <v>2</v>
      </c>
      <c r="N22" s="65">
        <f>VLOOKUP($A22,'Return Data'!$B$7:$R$2843,17,0)</f>
        <v>3.4279000000000002</v>
      </c>
      <c r="O22" s="66">
        <f t="shared" si="6"/>
        <v>14</v>
      </c>
      <c r="P22" s="65">
        <f>VLOOKUP($A22,'Return Data'!$B$7:$R$2843,14,0)</f>
        <v>3.8208000000000002</v>
      </c>
      <c r="Q22" s="66">
        <f t="shared" si="7"/>
        <v>11</v>
      </c>
      <c r="R22" s="65">
        <f>VLOOKUP($A22,'Return Data'!$B$7:$R$2843,16,0)</f>
        <v>7.4458000000000002</v>
      </c>
      <c r="S22" s="67">
        <f t="shared" si="5"/>
        <v>11</v>
      </c>
    </row>
    <row r="23" spans="1:19" x14ac:dyDescent="0.3">
      <c r="A23" s="82" t="s">
        <v>691</v>
      </c>
      <c r="B23" s="64">
        <f>VLOOKUP($A23,'Return Data'!$B$7:$R$2843,3,0)</f>
        <v>44452</v>
      </c>
      <c r="C23" s="65">
        <f>VLOOKUP($A23,'Return Data'!$B$7:$R$2843,4,0)</f>
        <v>0.13009999999999999</v>
      </c>
      <c r="D23" s="65">
        <f>VLOOKUP($A23,'Return Data'!$B$7:$R$2843,9,0)</f>
        <v>10.039999999999999</v>
      </c>
      <c r="E23" s="66">
        <f t="shared" si="0"/>
        <v>9</v>
      </c>
      <c r="F23" s="65">
        <f>VLOOKUP($A23,'Return Data'!$B$7:$R$2843,10,0)</f>
        <v>10.7349</v>
      </c>
      <c r="G23" s="66">
        <f t="shared" si="1"/>
        <v>3</v>
      </c>
      <c r="H23" s="65">
        <f>VLOOKUP($A23,'Return Data'!$B$7:$R$2843,11,0)</f>
        <v>11.219200000000001</v>
      </c>
      <c r="I23" s="66">
        <f t="shared" si="2"/>
        <v>6</v>
      </c>
      <c r="J23" s="65">
        <f>VLOOKUP($A23,'Return Data'!$B$7:$R$2843,12,0)</f>
        <v>-24.308800000000002</v>
      </c>
      <c r="K23" s="66">
        <f t="shared" si="3"/>
        <v>20</v>
      </c>
      <c r="L23" s="65">
        <f>VLOOKUP($A23,'Return Data'!$B$7:$R$2843,13,0)</f>
        <v>-20.025300000000001</v>
      </c>
      <c r="M23" s="66">
        <f t="shared" si="4"/>
        <v>20</v>
      </c>
      <c r="N23" s="65"/>
      <c r="O23" s="66"/>
      <c r="P23" s="65"/>
      <c r="Q23" s="66"/>
      <c r="R23" s="65">
        <f>VLOOKUP($A23,'Return Data'!$B$7:$R$2843,16,0)</f>
        <v>-10.427899999999999</v>
      </c>
      <c r="S23" s="67">
        <f t="shared" si="5"/>
        <v>17</v>
      </c>
    </row>
    <row r="24" spans="1:19" x14ac:dyDescent="0.3">
      <c r="A24" s="82" t="s">
        <v>694</v>
      </c>
      <c r="B24" s="64">
        <f>VLOOKUP($A24,'Return Data'!$B$7:$R$2843,3,0)</f>
        <v>44452</v>
      </c>
      <c r="C24" s="65">
        <f>VLOOKUP($A24,'Return Data'!$B$7:$R$2843,4,0)</f>
        <v>16.146799999999999</v>
      </c>
      <c r="D24" s="65">
        <f>VLOOKUP($A24,'Return Data'!$B$7:$R$2843,9,0)</f>
        <v>5.5166000000000004</v>
      </c>
      <c r="E24" s="66">
        <f t="shared" si="0"/>
        <v>18</v>
      </c>
      <c r="F24" s="65">
        <f>VLOOKUP($A24,'Return Data'!$B$7:$R$2843,10,0)</f>
        <v>4.2275</v>
      </c>
      <c r="G24" s="66">
        <f t="shared" si="1"/>
        <v>18</v>
      </c>
      <c r="H24" s="65">
        <f>VLOOKUP($A24,'Return Data'!$B$7:$R$2843,11,0)</f>
        <v>6.6619000000000002</v>
      </c>
      <c r="I24" s="66">
        <f t="shared" si="2"/>
        <v>18</v>
      </c>
      <c r="J24" s="65">
        <f>VLOOKUP($A24,'Return Data'!$B$7:$R$2843,12,0)</f>
        <v>8.7113999999999994</v>
      </c>
      <c r="K24" s="66">
        <f t="shared" si="3"/>
        <v>6</v>
      </c>
      <c r="L24" s="65">
        <f>VLOOKUP($A24,'Return Data'!$B$7:$R$2843,13,0)</f>
        <v>10.014900000000001</v>
      </c>
      <c r="M24" s="66">
        <f t="shared" si="4"/>
        <v>6</v>
      </c>
      <c r="N24" s="65">
        <f>VLOOKUP($A24,'Return Data'!$B$7:$R$2843,17,0)</f>
        <v>4.6337999999999999</v>
      </c>
      <c r="O24" s="66">
        <f>RANK(N24,N$8:N$27,0)</f>
        <v>13</v>
      </c>
      <c r="P24" s="65">
        <f>VLOOKUP($A24,'Return Data'!$B$7:$R$2843,14,0)</f>
        <v>3.6181999999999999</v>
      </c>
      <c r="Q24" s="66">
        <f>RANK(P24,P$8:P$27,0)</f>
        <v>12</v>
      </c>
      <c r="R24" s="65">
        <f>VLOOKUP($A24,'Return Data'!$B$7:$R$2843,16,0)</f>
        <v>7.1249000000000002</v>
      </c>
      <c r="S24" s="67">
        <f t="shared" si="5"/>
        <v>12</v>
      </c>
    </row>
    <row r="25" spans="1:19" x14ac:dyDescent="0.3">
      <c r="A25" s="82" t="s">
        <v>700</v>
      </c>
      <c r="B25" s="64">
        <f>VLOOKUP($A25,'Return Data'!$B$7:$R$2843,3,0)</f>
        <v>44452</v>
      </c>
      <c r="C25" s="65">
        <f>VLOOKUP($A25,'Return Data'!$B$7:$R$2843,4,0)</f>
        <v>37.347099999999998</v>
      </c>
      <c r="D25" s="65">
        <f>VLOOKUP($A25,'Return Data'!$B$7:$R$2843,9,0)</f>
        <v>8.9037000000000006</v>
      </c>
      <c r="E25" s="66">
        <f t="shared" si="0"/>
        <v>12</v>
      </c>
      <c r="F25" s="65">
        <f>VLOOKUP($A25,'Return Data'!$B$7:$R$2843,10,0)</f>
        <v>7.0522999999999998</v>
      </c>
      <c r="G25" s="66">
        <f t="shared" si="1"/>
        <v>8</v>
      </c>
      <c r="H25" s="65">
        <f>VLOOKUP($A25,'Return Data'!$B$7:$R$2843,11,0)</f>
        <v>8.2718000000000007</v>
      </c>
      <c r="I25" s="66">
        <f t="shared" si="2"/>
        <v>13</v>
      </c>
      <c r="J25" s="65">
        <f>VLOOKUP($A25,'Return Data'!$B$7:$R$2843,12,0)</f>
        <v>6.3772000000000002</v>
      </c>
      <c r="K25" s="66">
        <f t="shared" si="3"/>
        <v>12</v>
      </c>
      <c r="L25" s="65">
        <f>VLOOKUP($A25,'Return Data'!$B$7:$R$2843,13,0)</f>
        <v>8.1888000000000005</v>
      </c>
      <c r="M25" s="66">
        <f t="shared" si="4"/>
        <v>11</v>
      </c>
      <c r="N25" s="65">
        <f>VLOOKUP($A25,'Return Data'!$B$7:$R$2843,17,0)</f>
        <v>8.4616000000000007</v>
      </c>
      <c r="O25" s="66">
        <f>RANK(N25,N$8:N$27,0)</f>
        <v>4</v>
      </c>
      <c r="P25" s="65">
        <f>VLOOKUP($A25,'Return Data'!$B$7:$R$2843,14,0)</f>
        <v>8.3247999999999998</v>
      </c>
      <c r="Q25" s="66">
        <f>RANK(P25,P$8:P$27,0)</f>
        <v>5</v>
      </c>
      <c r="R25" s="65">
        <f>VLOOKUP($A25,'Return Data'!$B$7:$R$2843,16,0)</f>
        <v>9.1675000000000004</v>
      </c>
      <c r="S25" s="67">
        <f t="shared" si="5"/>
        <v>3</v>
      </c>
    </row>
    <row r="26" spans="1:19" x14ac:dyDescent="0.3">
      <c r="A26" s="82" t="s">
        <v>708</v>
      </c>
      <c r="B26" s="64">
        <f>VLOOKUP($A26,'Return Data'!$B$7:$R$2843,3,0)</f>
        <v>44452</v>
      </c>
      <c r="C26" s="65">
        <f>VLOOKUP($A26,'Return Data'!$B$7:$R$2843,4,0)</f>
        <v>0.6552</v>
      </c>
      <c r="D26" s="65">
        <f>VLOOKUP($A26,'Return Data'!$B$7:$R$2843,9,0)</f>
        <v>10.6989</v>
      </c>
      <c r="E26" s="66">
        <f t="shared" si="0"/>
        <v>5</v>
      </c>
      <c r="F26" s="65">
        <f>VLOOKUP($A26,'Return Data'!$B$7:$R$2843,10,0)</f>
        <v>11.031499999999999</v>
      </c>
      <c r="G26" s="66">
        <f t="shared" si="1"/>
        <v>2</v>
      </c>
      <c r="H26" s="65">
        <f>VLOOKUP($A26,'Return Data'!$B$7:$R$2843,11,0)</f>
        <v>11.336</v>
      </c>
      <c r="I26" s="66">
        <f t="shared" si="2"/>
        <v>5</v>
      </c>
      <c r="J26" s="65">
        <f>VLOOKUP($A26,'Return Data'!$B$7:$R$2843,12,0)</f>
        <v>-23.5153</v>
      </c>
      <c r="K26" s="66">
        <f t="shared" si="3"/>
        <v>19</v>
      </c>
      <c r="L26" s="65">
        <f>VLOOKUP($A26,'Return Data'!$B$7:$R$2843,13,0)</f>
        <v>-15.934200000000001</v>
      </c>
      <c r="M26" s="66">
        <f t="shared" si="4"/>
        <v>19</v>
      </c>
      <c r="N26" s="65"/>
      <c r="O26" s="66"/>
      <c r="P26" s="65"/>
      <c r="Q26" s="66"/>
      <c r="R26" s="65">
        <f>VLOOKUP($A26,'Return Data'!$B$7:$R$2843,16,0)</f>
        <v>-41.378500000000003</v>
      </c>
      <c r="S26" s="67">
        <f t="shared" si="5"/>
        <v>20</v>
      </c>
    </row>
    <row r="27" spans="1:19" x14ac:dyDescent="0.3">
      <c r="A27" s="82" t="s">
        <v>710</v>
      </c>
      <c r="B27" s="64">
        <f>VLOOKUP($A27,'Return Data'!$B$7:$R$2843,3,0)</f>
        <v>44452</v>
      </c>
      <c r="C27" s="65">
        <f>VLOOKUP($A27,'Return Data'!$B$7:$R$2843,4,0)</f>
        <v>12.859</v>
      </c>
      <c r="D27" s="65">
        <f>VLOOKUP($A27,'Return Data'!$B$7:$R$2843,9,0)</f>
        <v>7.4451000000000001</v>
      </c>
      <c r="E27" s="66">
        <f t="shared" si="0"/>
        <v>15</v>
      </c>
      <c r="F27" s="65">
        <f>VLOOKUP($A27,'Return Data'!$B$7:$R$2843,10,0)</f>
        <v>6.1067</v>
      </c>
      <c r="G27" s="66">
        <f t="shared" si="1"/>
        <v>13</v>
      </c>
      <c r="H27" s="65">
        <f>VLOOKUP($A27,'Return Data'!$B$7:$R$2843,11,0)</f>
        <v>7.2801</v>
      </c>
      <c r="I27" s="66">
        <f t="shared" si="2"/>
        <v>15</v>
      </c>
      <c r="J27" s="65">
        <f>VLOOKUP($A27,'Return Data'!$B$7:$R$2843,12,0)</f>
        <v>5.8686999999999996</v>
      </c>
      <c r="K27" s="66">
        <f t="shared" si="3"/>
        <v>14</v>
      </c>
      <c r="L27" s="65">
        <f>VLOOKUP($A27,'Return Data'!$B$7:$R$2843,13,0)</f>
        <v>7.3712999999999997</v>
      </c>
      <c r="M27" s="66">
        <f t="shared" si="4"/>
        <v>13</v>
      </c>
      <c r="N27" s="65">
        <f>VLOOKUP($A27,'Return Data'!$B$7:$R$2843,17,0)</f>
        <v>-12.352</v>
      </c>
      <c r="O27" s="66">
        <f>RANK(N27,N$8:N$27,0)</f>
        <v>16</v>
      </c>
      <c r="P27" s="65">
        <f>VLOOKUP($A27,'Return Data'!$B$7:$R$2843,14,0)</f>
        <v>-9.2744999999999997</v>
      </c>
      <c r="Q27" s="66">
        <f>RANK(P27,P$8:P$27,0)</f>
        <v>16</v>
      </c>
      <c r="R27" s="65">
        <f>VLOOKUP($A27,'Return Data'!$B$7:$R$2843,16,0)</f>
        <v>2.7869999999999999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10.08718</v>
      </c>
      <c r="E29" s="88"/>
      <c r="F29" s="89">
        <f>AVERAGE(F8:F27)</f>
        <v>7.6315899999999983</v>
      </c>
      <c r="G29" s="88"/>
      <c r="H29" s="89">
        <f>AVERAGE(H8:H27)</f>
        <v>9.5732350000000004</v>
      </c>
      <c r="I29" s="88"/>
      <c r="J29" s="89">
        <f>AVERAGE(J8:J27)</f>
        <v>4.8815699999999991</v>
      </c>
      <c r="K29" s="88"/>
      <c r="L29" s="89">
        <f>AVERAGE(L8:L27)</f>
        <v>6.394264999999999</v>
      </c>
      <c r="M29" s="88"/>
      <c r="N29" s="89">
        <f>AVERAGE(N8:N27)</f>
        <v>3.6748117647058827</v>
      </c>
      <c r="O29" s="88"/>
      <c r="P29" s="89">
        <f>AVERAGE(P8:P27)</f>
        <v>2.9385647058823525</v>
      </c>
      <c r="Q29" s="88"/>
      <c r="R29" s="89">
        <f>AVERAGE(R8:R27)</f>
        <v>2.2525750000000007</v>
      </c>
      <c r="S29" s="90"/>
    </row>
    <row r="30" spans="1:19" x14ac:dyDescent="0.3">
      <c r="A30" s="87" t="s">
        <v>28</v>
      </c>
      <c r="B30" s="88"/>
      <c r="C30" s="88"/>
      <c r="D30" s="89">
        <f>MIN(D8:D27)</f>
        <v>0</v>
      </c>
      <c r="E30" s="88"/>
      <c r="F30" s="89">
        <f>MIN(F8:F27)</f>
        <v>0</v>
      </c>
      <c r="G30" s="88"/>
      <c r="H30" s="89">
        <f>MIN(H8:H27)</f>
        <v>0</v>
      </c>
      <c r="I30" s="88"/>
      <c r="J30" s="89">
        <f>MIN(J8:J27)</f>
        <v>-24.308800000000002</v>
      </c>
      <c r="K30" s="88"/>
      <c r="L30" s="89">
        <f>MIN(L8:L27)</f>
        <v>-20.025300000000001</v>
      </c>
      <c r="M30" s="88"/>
      <c r="N30" s="89">
        <f>MIN(N8:N27)</f>
        <v>-22.1006</v>
      </c>
      <c r="O30" s="88"/>
      <c r="P30" s="89">
        <f>MIN(P8:P27)</f>
        <v>-31.768699999999999</v>
      </c>
      <c r="Q30" s="88"/>
      <c r="R30" s="89">
        <f>MIN(R8:R27)</f>
        <v>-41.378500000000003</v>
      </c>
      <c r="S30" s="90"/>
    </row>
    <row r="31" spans="1:19" ht="15" thickBot="1" x14ac:dyDescent="0.35">
      <c r="A31" s="91" t="s">
        <v>29</v>
      </c>
      <c r="B31" s="92"/>
      <c r="C31" s="92"/>
      <c r="D31" s="93">
        <f>MAX(D8:D27)</f>
        <v>31.4146</v>
      </c>
      <c r="E31" s="92"/>
      <c r="F31" s="93">
        <f>MAX(F8:F27)</f>
        <v>31.055599999999998</v>
      </c>
      <c r="G31" s="92"/>
      <c r="H31" s="93">
        <f>MAX(H8:H27)</f>
        <v>21.136299999999999</v>
      </c>
      <c r="I31" s="92"/>
      <c r="J31" s="93">
        <f>MAX(J8:J27)</f>
        <v>16.953299999999999</v>
      </c>
      <c r="K31" s="92"/>
      <c r="L31" s="93">
        <f>MAX(L8:L27)</f>
        <v>16.633199999999999</v>
      </c>
      <c r="M31" s="92"/>
      <c r="N31" s="93">
        <f>MAX(N8:N27)</f>
        <v>10.048</v>
      </c>
      <c r="O31" s="92"/>
      <c r="P31" s="93">
        <f>MAX(P8:P27)</f>
        <v>9.9056999999999995</v>
      </c>
      <c r="Q31" s="92"/>
      <c r="R31" s="93">
        <f>MAX(R8:R27)</f>
        <v>9.7787000000000006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44452</v>
      </c>
      <c r="C8" s="65">
        <f>VLOOKUP($A8,'Return Data'!$B$7:$R$2843,4,0)</f>
        <v>15.8375</v>
      </c>
      <c r="D8" s="65">
        <f>VLOOKUP($A8,'Return Data'!$B$7:$R$2843,9,0)</f>
        <v>8.4311000000000007</v>
      </c>
      <c r="E8" s="66">
        <f t="shared" ref="E8:E27" si="0">RANK(D8,D$8:D$27,0)</f>
        <v>11</v>
      </c>
      <c r="F8" s="65">
        <f>VLOOKUP($A8,'Return Data'!$B$7:$R$2843,10,0)</f>
        <v>5.5228000000000002</v>
      </c>
      <c r="G8" s="66">
        <f t="shared" ref="G8:G27" si="1">RANK(F8,F$8:F$27,0)</f>
        <v>12</v>
      </c>
      <c r="H8" s="65">
        <f>VLOOKUP($A8,'Return Data'!$B$7:$R$2843,11,0)</f>
        <v>7.4907000000000004</v>
      </c>
      <c r="I8" s="66">
        <f t="shared" ref="I8:I27" si="2">RANK(H8,H$8:H$27,0)</f>
        <v>12</v>
      </c>
      <c r="J8" s="65">
        <f>VLOOKUP($A8,'Return Data'!$B$7:$R$2843,12,0)</f>
        <v>7.5198</v>
      </c>
      <c r="K8" s="66">
        <f t="shared" ref="K8:K27" si="3">RANK(J8,J$8:J$27,0)</f>
        <v>7</v>
      </c>
      <c r="L8" s="65">
        <f>VLOOKUP($A8,'Return Data'!$B$7:$R$2843,13,0)</f>
        <v>8.5488999999999997</v>
      </c>
      <c r="M8" s="66">
        <f t="shared" ref="M8:M27" si="4">RANK(L8,L$8:L$27,0)</f>
        <v>7</v>
      </c>
      <c r="N8" s="65">
        <f>VLOOKUP($A8,'Return Data'!$B$7:$R$2843,17,0)</f>
        <v>5.8253000000000004</v>
      </c>
      <c r="O8" s="66">
        <f>RANK(N8,N$8:N$27,0)</f>
        <v>9</v>
      </c>
      <c r="P8" s="65">
        <f>VLOOKUP($A8,'Return Data'!$B$7:$R$2843,14,0)</f>
        <v>6.2327000000000004</v>
      </c>
      <c r="Q8" s="66">
        <f>RANK(P8,P$8:P$27,0)</f>
        <v>7</v>
      </c>
      <c r="R8" s="65">
        <f>VLOOKUP($A8,'Return Data'!$B$7:$R$2843,16,0)</f>
        <v>7.4202000000000004</v>
      </c>
      <c r="S8" s="67">
        <f t="shared" ref="S8:S27" si="5">RANK(R8,R$8:R$27,0)</f>
        <v>7</v>
      </c>
    </row>
    <row r="9" spans="1:19" x14ac:dyDescent="0.3">
      <c r="A9" s="82" t="s">
        <v>655</v>
      </c>
      <c r="B9" s="64">
        <f>VLOOKUP($A9,'Return Data'!$B$7:$R$2843,3,0)</f>
        <v>44452</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-14.0771</v>
      </c>
      <c r="S9" s="67">
        <f t="shared" si="5"/>
        <v>19</v>
      </c>
    </row>
    <row r="10" spans="1:19" x14ac:dyDescent="0.3">
      <c r="A10" s="82" t="s">
        <v>657</v>
      </c>
      <c r="B10" s="64">
        <f>VLOOKUP($A10,'Return Data'!$B$7:$R$2843,3,0)</f>
        <v>44452</v>
      </c>
      <c r="C10" s="65">
        <f>VLOOKUP($A10,'Return Data'!$B$7:$R$2843,4,0)</f>
        <v>16.8383</v>
      </c>
      <c r="D10" s="65">
        <f>VLOOKUP($A10,'Return Data'!$B$7:$R$2843,9,0)</f>
        <v>6.7371999999999996</v>
      </c>
      <c r="E10" s="66">
        <f t="shared" si="0"/>
        <v>15</v>
      </c>
      <c r="F10" s="65">
        <f>VLOOKUP($A10,'Return Data'!$B$7:$R$2843,10,0)</f>
        <v>6.0350000000000001</v>
      </c>
      <c r="G10" s="66">
        <f t="shared" si="1"/>
        <v>11</v>
      </c>
      <c r="H10" s="65">
        <f>VLOOKUP($A10,'Return Data'!$B$7:$R$2843,11,0)</f>
        <v>7.8345000000000002</v>
      </c>
      <c r="I10" s="66">
        <f t="shared" si="2"/>
        <v>10</v>
      </c>
      <c r="J10" s="65">
        <f>VLOOKUP($A10,'Return Data'!$B$7:$R$2843,12,0)</f>
        <v>6.875</v>
      </c>
      <c r="K10" s="66">
        <f t="shared" si="3"/>
        <v>9</v>
      </c>
      <c r="L10" s="65">
        <f>VLOOKUP($A10,'Return Data'!$B$7:$R$2843,13,0)</f>
        <v>7.7880000000000003</v>
      </c>
      <c r="M10" s="66">
        <f t="shared" si="4"/>
        <v>10</v>
      </c>
      <c r="N10" s="65">
        <f>VLOOKUP($A10,'Return Data'!$B$7:$R$2843,17,0)</f>
        <v>7.7652999999999999</v>
      </c>
      <c r="O10" s="66">
        <f t="shared" ref="O10:O22" si="6">RANK(N10,N$8:N$27,0)</f>
        <v>4</v>
      </c>
      <c r="P10" s="65">
        <f>VLOOKUP($A10,'Return Data'!$B$7:$R$2843,14,0)</f>
        <v>6.6859000000000002</v>
      </c>
      <c r="Q10" s="66">
        <f t="shared" ref="Q10:Q22" si="7">RANK(P10,P$8:P$27,0)</f>
        <v>6</v>
      </c>
      <c r="R10" s="65">
        <f>VLOOKUP($A10,'Return Data'!$B$7:$R$2843,16,0)</f>
        <v>7.5381</v>
      </c>
      <c r="S10" s="67">
        <f t="shared" si="5"/>
        <v>6</v>
      </c>
    </row>
    <row r="11" spans="1:19" x14ac:dyDescent="0.3">
      <c r="A11" s="82" t="s">
        <v>658</v>
      </c>
      <c r="B11" s="64">
        <f>VLOOKUP($A11,'Return Data'!$B$7:$R$2843,3,0)</f>
        <v>44452</v>
      </c>
      <c r="C11" s="65">
        <f>VLOOKUP($A11,'Return Data'!$B$7:$R$2843,4,0)</f>
        <v>16.046700000000001</v>
      </c>
      <c r="D11" s="65">
        <f>VLOOKUP($A11,'Return Data'!$B$7:$R$2843,9,0)</f>
        <v>17.446400000000001</v>
      </c>
      <c r="E11" s="66">
        <f t="shared" si="0"/>
        <v>2</v>
      </c>
      <c r="F11" s="65">
        <f>VLOOKUP($A11,'Return Data'!$B$7:$R$2843,10,0)</f>
        <v>7.6542000000000003</v>
      </c>
      <c r="G11" s="66">
        <f t="shared" si="1"/>
        <v>4</v>
      </c>
      <c r="H11" s="65">
        <f>VLOOKUP($A11,'Return Data'!$B$7:$R$2843,11,0)</f>
        <v>15.3309</v>
      </c>
      <c r="I11" s="66">
        <f t="shared" si="2"/>
        <v>3</v>
      </c>
      <c r="J11" s="65">
        <f>VLOOKUP($A11,'Return Data'!$B$7:$R$2843,12,0)</f>
        <v>13.1709</v>
      </c>
      <c r="K11" s="66">
        <f t="shared" si="3"/>
        <v>3</v>
      </c>
      <c r="L11" s="65">
        <f>VLOOKUP($A11,'Return Data'!$B$7:$R$2843,13,0)</f>
        <v>13.1577</v>
      </c>
      <c r="M11" s="66">
        <f t="shared" si="4"/>
        <v>3</v>
      </c>
      <c r="N11" s="65">
        <f>VLOOKUP($A11,'Return Data'!$B$7:$R$2843,17,0)</f>
        <v>6.3353000000000002</v>
      </c>
      <c r="O11" s="66">
        <f t="shared" si="6"/>
        <v>7</v>
      </c>
      <c r="P11" s="65">
        <f>VLOOKUP($A11,'Return Data'!$B$7:$R$2843,14,0)</f>
        <v>5.3658999999999999</v>
      </c>
      <c r="Q11" s="66">
        <f t="shared" si="7"/>
        <v>9</v>
      </c>
      <c r="R11" s="65">
        <f>VLOOKUP($A11,'Return Data'!$B$7:$R$2843,16,0)</f>
        <v>7.3776000000000002</v>
      </c>
      <c r="S11" s="67">
        <f t="shared" si="5"/>
        <v>8</v>
      </c>
    </row>
    <row r="12" spans="1:19" x14ac:dyDescent="0.3">
      <c r="A12" s="82" t="s">
        <v>663</v>
      </c>
      <c r="B12" s="64">
        <f>VLOOKUP($A12,'Return Data'!$B$7:$R$2843,3,0)</f>
        <v>44452</v>
      </c>
      <c r="C12" s="65">
        <f>VLOOKUP($A12,'Return Data'!$B$7:$R$2843,4,0)</f>
        <v>4.3136999999999999</v>
      </c>
      <c r="D12" s="65">
        <f>VLOOKUP($A12,'Return Data'!$B$7:$R$2843,9,0)</f>
        <v>6.0907999999999998</v>
      </c>
      <c r="E12" s="66">
        <f t="shared" si="0"/>
        <v>16</v>
      </c>
      <c r="F12" s="65">
        <f>VLOOKUP($A12,'Return Data'!$B$7:$R$2843,10,0)</f>
        <v>6.3956999999999997</v>
      </c>
      <c r="G12" s="66">
        <f t="shared" si="1"/>
        <v>8</v>
      </c>
      <c r="H12" s="65">
        <f>VLOOKUP($A12,'Return Data'!$B$7:$R$2843,11,0)</f>
        <v>15.5901</v>
      </c>
      <c r="I12" s="66">
        <f t="shared" si="2"/>
        <v>2</v>
      </c>
      <c r="J12" s="65">
        <f>VLOOKUP($A12,'Return Data'!$B$7:$R$2843,12,0)</f>
        <v>12.096299999999999</v>
      </c>
      <c r="K12" s="66">
        <f t="shared" si="3"/>
        <v>4</v>
      </c>
      <c r="L12" s="65">
        <f>VLOOKUP($A12,'Return Data'!$B$7:$R$2843,13,0)</f>
        <v>10.6572</v>
      </c>
      <c r="M12" s="66">
        <f t="shared" si="4"/>
        <v>4</v>
      </c>
      <c r="N12" s="65">
        <f>VLOOKUP($A12,'Return Data'!$B$7:$R$2843,17,0)</f>
        <v>-22.319900000000001</v>
      </c>
      <c r="O12" s="66">
        <f t="shared" si="6"/>
        <v>17</v>
      </c>
      <c r="P12" s="65">
        <f>VLOOKUP($A12,'Return Data'!$B$7:$R$2843,14,0)</f>
        <v>-31.950800000000001</v>
      </c>
      <c r="Q12" s="66">
        <f t="shared" si="7"/>
        <v>17</v>
      </c>
      <c r="R12" s="65">
        <f>VLOOKUP($A12,'Return Data'!$B$7:$R$2843,16,0)</f>
        <v>-12.0503</v>
      </c>
      <c r="S12" s="67">
        <f t="shared" si="5"/>
        <v>18</v>
      </c>
    </row>
    <row r="13" spans="1:19" x14ac:dyDescent="0.3">
      <c r="A13" s="82" t="s">
        <v>665</v>
      </c>
      <c r="B13" s="64">
        <f>VLOOKUP($A13,'Return Data'!$B$7:$R$2843,3,0)</f>
        <v>44452</v>
      </c>
      <c r="C13" s="65">
        <f>VLOOKUP($A13,'Return Data'!$B$7:$R$2843,4,0)</f>
        <v>30.717700000000001</v>
      </c>
      <c r="D13" s="65">
        <f>VLOOKUP($A13,'Return Data'!$B$7:$R$2843,9,0)</f>
        <v>1.9658</v>
      </c>
      <c r="E13" s="66">
        <f t="shared" si="0"/>
        <v>19</v>
      </c>
      <c r="F13" s="65">
        <f>VLOOKUP($A13,'Return Data'!$B$7:$R$2843,10,0)</f>
        <v>2.1865000000000001</v>
      </c>
      <c r="G13" s="66">
        <f t="shared" si="1"/>
        <v>19</v>
      </c>
      <c r="H13" s="65">
        <f>VLOOKUP($A13,'Return Data'!$B$7:$R$2843,11,0)</f>
        <v>3.5091000000000001</v>
      </c>
      <c r="I13" s="66">
        <f t="shared" si="2"/>
        <v>19</v>
      </c>
      <c r="J13" s="65">
        <f>VLOOKUP($A13,'Return Data'!$B$7:$R$2843,12,0)</f>
        <v>3.5135999999999998</v>
      </c>
      <c r="K13" s="66">
        <f t="shared" si="3"/>
        <v>16</v>
      </c>
      <c r="L13" s="65">
        <f>VLOOKUP($A13,'Return Data'!$B$7:$R$2843,13,0)</f>
        <v>5.2653999999999996</v>
      </c>
      <c r="M13" s="66">
        <f t="shared" si="4"/>
        <v>16</v>
      </c>
      <c r="N13" s="65">
        <f>VLOOKUP($A13,'Return Data'!$B$7:$R$2843,17,0)</f>
        <v>4.6383000000000001</v>
      </c>
      <c r="O13" s="66">
        <f t="shared" si="6"/>
        <v>10</v>
      </c>
      <c r="P13" s="65">
        <f>VLOOKUP($A13,'Return Data'!$B$7:$R$2843,14,0)</f>
        <v>2.4685000000000001</v>
      </c>
      <c r="Q13" s="66">
        <f t="shared" si="7"/>
        <v>13</v>
      </c>
      <c r="R13" s="65">
        <f>VLOOKUP($A13,'Return Data'!$B$7:$R$2843,16,0)</f>
        <v>6.3064999999999998</v>
      </c>
      <c r="S13" s="67">
        <f t="shared" si="5"/>
        <v>11</v>
      </c>
    </row>
    <row r="14" spans="1:19" x14ac:dyDescent="0.3">
      <c r="A14" s="82" t="s">
        <v>666</v>
      </c>
      <c r="B14" s="64">
        <f>VLOOKUP($A14,'Return Data'!$B$7:$R$2843,3,0)</f>
        <v>44452</v>
      </c>
      <c r="C14" s="65">
        <f>VLOOKUP($A14,'Return Data'!$B$7:$R$2843,4,0)</f>
        <v>21.6204</v>
      </c>
      <c r="D14" s="65">
        <f>VLOOKUP($A14,'Return Data'!$B$7:$R$2843,9,0)</f>
        <v>31.416899999999998</v>
      </c>
      <c r="E14" s="66">
        <f t="shared" si="0"/>
        <v>1</v>
      </c>
      <c r="F14" s="65">
        <f>VLOOKUP($A14,'Return Data'!$B$7:$R$2843,10,0)</f>
        <v>4.7244999999999999</v>
      </c>
      <c r="G14" s="66">
        <f t="shared" si="1"/>
        <v>15</v>
      </c>
      <c r="H14" s="65">
        <f>VLOOKUP($A14,'Return Data'!$B$7:$R$2843,11,0)</f>
        <v>12.004099999999999</v>
      </c>
      <c r="I14" s="66">
        <f t="shared" si="2"/>
        <v>4</v>
      </c>
      <c r="J14" s="65">
        <f>VLOOKUP($A14,'Return Data'!$B$7:$R$2843,12,0)</f>
        <v>13.3714</v>
      </c>
      <c r="K14" s="66">
        <f t="shared" si="3"/>
        <v>2</v>
      </c>
      <c r="L14" s="65">
        <f>VLOOKUP($A14,'Return Data'!$B$7:$R$2843,13,0)</f>
        <v>16.289000000000001</v>
      </c>
      <c r="M14" s="66">
        <f t="shared" si="4"/>
        <v>1</v>
      </c>
      <c r="N14" s="65">
        <f>VLOOKUP($A14,'Return Data'!$B$7:$R$2843,17,0)</f>
        <v>4.4132999999999996</v>
      </c>
      <c r="O14" s="66">
        <f t="shared" si="6"/>
        <v>11</v>
      </c>
      <c r="P14" s="65">
        <f>VLOOKUP($A14,'Return Data'!$B$7:$R$2843,14,0)</f>
        <v>5.4172000000000002</v>
      </c>
      <c r="Q14" s="66">
        <f t="shared" si="7"/>
        <v>8</v>
      </c>
      <c r="R14" s="65">
        <f>VLOOKUP($A14,'Return Data'!$B$7:$R$2843,16,0)</f>
        <v>8.2071000000000005</v>
      </c>
      <c r="S14" s="67">
        <f t="shared" si="5"/>
        <v>3</v>
      </c>
    </row>
    <row r="15" spans="1:19" x14ac:dyDescent="0.3">
      <c r="A15" s="82" t="s">
        <v>674</v>
      </c>
      <c r="B15" s="64">
        <f>VLOOKUP($A15,'Return Data'!$B$7:$R$2843,3,0)</f>
        <v>44452</v>
      </c>
      <c r="C15" s="65">
        <f>VLOOKUP($A15,'Return Data'!$B$7:$R$2843,4,0)</f>
        <v>19.0307</v>
      </c>
      <c r="D15" s="65">
        <f>VLOOKUP($A15,'Return Data'!$B$7:$R$2843,9,0)</f>
        <v>10.096299999999999</v>
      </c>
      <c r="E15" s="66">
        <f t="shared" si="0"/>
        <v>6</v>
      </c>
      <c r="F15" s="65">
        <f>VLOOKUP($A15,'Return Data'!$B$7:$R$2843,10,0)</f>
        <v>7.4932999999999996</v>
      </c>
      <c r="G15" s="66">
        <f t="shared" si="1"/>
        <v>5</v>
      </c>
      <c r="H15" s="65">
        <f>VLOOKUP($A15,'Return Data'!$B$7:$R$2843,11,0)</f>
        <v>10.1221</v>
      </c>
      <c r="I15" s="66">
        <f t="shared" si="2"/>
        <v>7</v>
      </c>
      <c r="J15" s="65">
        <f>VLOOKUP($A15,'Return Data'!$B$7:$R$2843,12,0)</f>
        <v>8.1599000000000004</v>
      </c>
      <c r="K15" s="66">
        <f t="shared" si="3"/>
        <v>5</v>
      </c>
      <c r="L15" s="65">
        <f>VLOOKUP($A15,'Return Data'!$B$7:$R$2843,13,0)</f>
        <v>10.217700000000001</v>
      </c>
      <c r="M15" s="66">
        <f t="shared" si="4"/>
        <v>5</v>
      </c>
      <c r="N15" s="65">
        <f>VLOOKUP($A15,'Return Data'!$B$7:$R$2843,17,0)</f>
        <v>9.5236999999999998</v>
      </c>
      <c r="O15" s="66">
        <f t="shared" si="6"/>
        <v>1</v>
      </c>
      <c r="P15" s="65">
        <f>VLOOKUP($A15,'Return Data'!$B$7:$R$2843,14,0)</f>
        <v>9.3748000000000005</v>
      </c>
      <c r="Q15" s="66">
        <f t="shared" si="7"/>
        <v>1</v>
      </c>
      <c r="R15" s="65">
        <f>VLOOKUP($A15,'Return Data'!$B$7:$R$2843,16,0)</f>
        <v>8.9875000000000007</v>
      </c>
      <c r="S15" s="67">
        <f t="shared" si="5"/>
        <v>1</v>
      </c>
    </row>
    <row r="16" spans="1:19" x14ac:dyDescent="0.3">
      <c r="A16" s="82" t="s">
        <v>676</v>
      </c>
      <c r="B16" s="64">
        <f>VLOOKUP($A16,'Return Data'!$B$7:$R$2843,3,0)</f>
        <v>44452</v>
      </c>
      <c r="C16" s="65">
        <f>VLOOKUP($A16,'Return Data'!$B$7:$R$2843,4,0)</f>
        <v>24.518599999999999</v>
      </c>
      <c r="D16" s="65">
        <f>VLOOKUP($A16,'Return Data'!$B$7:$R$2843,9,0)</f>
        <v>9.3953000000000007</v>
      </c>
      <c r="E16" s="66">
        <f t="shared" si="0"/>
        <v>9</v>
      </c>
      <c r="F16" s="65">
        <f>VLOOKUP($A16,'Return Data'!$B$7:$R$2843,10,0)</f>
        <v>6.0865999999999998</v>
      </c>
      <c r="G16" s="66">
        <f t="shared" si="1"/>
        <v>10</v>
      </c>
      <c r="H16" s="65">
        <f>VLOOKUP($A16,'Return Data'!$B$7:$R$2843,11,0)</f>
        <v>8.6324000000000005</v>
      </c>
      <c r="I16" s="66">
        <f t="shared" si="2"/>
        <v>8</v>
      </c>
      <c r="J16" s="65">
        <f>VLOOKUP($A16,'Return Data'!$B$7:$R$2843,12,0)</f>
        <v>6.9488000000000003</v>
      </c>
      <c r="K16" s="66">
        <f t="shared" si="3"/>
        <v>8</v>
      </c>
      <c r="L16" s="65">
        <f>VLOOKUP($A16,'Return Data'!$B$7:$R$2843,13,0)</f>
        <v>8.2163000000000004</v>
      </c>
      <c r="M16" s="66">
        <f t="shared" si="4"/>
        <v>8</v>
      </c>
      <c r="N16" s="65">
        <f>VLOOKUP($A16,'Return Data'!$B$7:$R$2843,17,0)</f>
        <v>8.9452999999999996</v>
      </c>
      <c r="O16" s="66">
        <f t="shared" si="6"/>
        <v>2</v>
      </c>
      <c r="P16" s="65">
        <f>VLOOKUP($A16,'Return Data'!$B$7:$R$2843,14,0)</f>
        <v>8.9128000000000007</v>
      </c>
      <c r="Q16" s="66">
        <f t="shared" si="7"/>
        <v>2</v>
      </c>
      <c r="R16" s="65">
        <f>VLOOKUP($A16,'Return Data'!$B$7:$R$2843,16,0)</f>
        <v>8.6700999999999997</v>
      </c>
      <c r="S16" s="67">
        <f t="shared" si="5"/>
        <v>2</v>
      </c>
    </row>
    <row r="17" spans="1:19" x14ac:dyDescent="0.3">
      <c r="A17" s="82" t="s">
        <v>678</v>
      </c>
      <c r="B17" s="64">
        <f>VLOOKUP($A17,'Return Data'!$B$7:$R$2843,3,0)</f>
        <v>44452</v>
      </c>
      <c r="C17" s="65">
        <f>VLOOKUP($A17,'Return Data'!$B$7:$R$2843,4,0)</f>
        <v>13.6434</v>
      </c>
      <c r="D17" s="65">
        <f>VLOOKUP($A17,'Return Data'!$B$7:$R$2843,9,0)</f>
        <v>15.449199999999999</v>
      </c>
      <c r="E17" s="66">
        <f t="shared" si="0"/>
        <v>3</v>
      </c>
      <c r="F17" s="65">
        <f>VLOOKUP($A17,'Return Data'!$B$7:$R$2843,10,0)</f>
        <v>7.2095000000000002</v>
      </c>
      <c r="G17" s="66">
        <f t="shared" si="1"/>
        <v>6</v>
      </c>
      <c r="H17" s="65">
        <f>VLOOKUP($A17,'Return Data'!$B$7:$R$2843,11,0)</f>
        <v>7.2782999999999998</v>
      </c>
      <c r="I17" s="66">
        <f t="shared" si="2"/>
        <v>14</v>
      </c>
      <c r="J17" s="65">
        <f>VLOOKUP($A17,'Return Data'!$B$7:$R$2843,12,0)</f>
        <v>6.4928999999999997</v>
      </c>
      <c r="K17" s="66">
        <f t="shared" si="3"/>
        <v>10</v>
      </c>
      <c r="L17" s="65">
        <f>VLOOKUP($A17,'Return Data'!$B$7:$R$2843,13,0)</f>
        <v>8.2162000000000006</v>
      </c>
      <c r="M17" s="66">
        <f t="shared" si="4"/>
        <v>9</v>
      </c>
      <c r="N17" s="65">
        <f>VLOOKUP($A17,'Return Data'!$B$7:$R$2843,17,0)</f>
        <v>-0.93420000000000003</v>
      </c>
      <c r="O17" s="66">
        <f t="shared" si="6"/>
        <v>15</v>
      </c>
      <c r="P17" s="65">
        <f>VLOOKUP($A17,'Return Data'!$B$7:$R$2843,14,0)</f>
        <v>-0.8175</v>
      </c>
      <c r="Q17" s="66">
        <f t="shared" si="7"/>
        <v>15</v>
      </c>
      <c r="R17" s="65">
        <f>VLOOKUP($A17,'Return Data'!$B$7:$R$2843,16,0)</f>
        <v>4.2081</v>
      </c>
      <c r="S17" s="67">
        <f t="shared" si="5"/>
        <v>15</v>
      </c>
    </row>
    <row r="18" spans="1:19" x14ac:dyDescent="0.3">
      <c r="A18" s="82" t="s">
        <v>681</v>
      </c>
      <c r="B18" s="64">
        <f>VLOOKUP($A18,'Return Data'!$B$7:$R$2843,3,0)</f>
        <v>44452</v>
      </c>
      <c r="C18" s="65">
        <f>VLOOKUP($A18,'Return Data'!$B$7:$R$2843,4,0)</f>
        <v>13.402799999999999</v>
      </c>
      <c r="D18" s="65">
        <f>VLOOKUP($A18,'Return Data'!$B$7:$R$2843,9,0)</f>
        <v>9.8683999999999994</v>
      </c>
      <c r="E18" s="66">
        <f t="shared" si="0"/>
        <v>7</v>
      </c>
      <c r="F18" s="65">
        <f>VLOOKUP($A18,'Return Data'!$B$7:$R$2843,10,0)</f>
        <v>4.9884000000000004</v>
      </c>
      <c r="G18" s="66">
        <f t="shared" si="1"/>
        <v>14</v>
      </c>
      <c r="H18" s="65">
        <f>VLOOKUP($A18,'Return Data'!$B$7:$R$2843,11,0)</f>
        <v>7.36</v>
      </c>
      <c r="I18" s="66">
        <f t="shared" si="2"/>
        <v>13</v>
      </c>
      <c r="J18" s="65">
        <f>VLOOKUP($A18,'Return Data'!$B$7:$R$2843,12,0)</f>
        <v>4.8728999999999996</v>
      </c>
      <c r="K18" s="66">
        <f t="shared" si="3"/>
        <v>14</v>
      </c>
      <c r="L18" s="65">
        <f>VLOOKUP($A18,'Return Data'!$B$7:$R$2843,13,0)</f>
        <v>6.1180000000000003</v>
      </c>
      <c r="M18" s="66">
        <f t="shared" si="4"/>
        <v>14</v>
      </c>
      <c r="N18" s="65">
        <f>VLOOKUP($A18,'Return Data'!$B$7:$R$2843,17,0)</f>
        <v>6.5610999999999997</v>
      </c>
      <c r="O18" s="66">
        <f t="shared" si="6"/>
        <v>6</v>
      </c>
      <c r="P18" s="65">
        <f>VLOOKUP($A18,'Return Data'!$B$7:$R$2843,14,0)</f>
        <v>7.39</v>
      </c>
      <c r="Q18" s="66">
        <f t="shared" si="7"/>
        <v>5</v>
      </c>
      <c r="R18" s="65">
        <f>VLOOKUP($A18,'Return Data'!$B$7:$R$2843,16,0)</f>
        <v>6.6723999999999997</v>
      </c>
      <c r="S18" s="67">
        <f t="shared" si="5"/>
        <v>10</v>
      </c>
    </row>
    <row r="19" spans="1:19" x14ac:dyDescent="0.3">
      <c r="A19" s="82" t="s">
        <v>682</v>
      </c>
      <c r="B19" s="64">
        <f>VLOOKUP($A19,'Return Data'!$B$7:$R$2843,3,0)</f>
        <v>44452</v>
      </c>
      <c r="C19" s="65">
        <f>VLOOKUP($A19,'Return Data'!$B$7:$R$2843,4,0)</f>
        <v>1475.1377</v>
      </c>
      <c r="D19" s="65">
        <f>VLOOKUP($A19,'Return Data'!$B$7:$R$2843,9,0)</f>
        <v>5.8102999999999998</v>
      </c>
      <c r="E19" s="66">
        <f t="shared" si="0"/>
        <v>17</v>
      </c>
      <c r="F19" s="65">
        <f>VLOOKUP($A19,'Return Data'!$B$7:$R$2843,10,0)</f>
        <v>3.6699000000000002</v>
      </c>
      <c r="G19" s="66">
        <f t="shared" si="1"/>
        <v>17</v>
      </c>
      <c r="H19" s="65">
        <f>VLOOKUP($A19,'Return Data'!$B$7:$R$2843,11,0)</f>
        <v>5.8128000000000002</v>
      </c>
      <c r="I19" s="66">
        <f t="shared" si="2"/>
        <v>17</v>
      </c>
      <c r="J19" s="65">
        <f>VLOOKUP($A19,'Return Data'!$B$7:$R$2843,12,0)</f>
        <v>3.2073999999999998</v>
      </c>
      <c r="K19" s="66">
        <f t="shared" si="3"/>
        <v>17</v>
      </c>
      <c r="L19" s="65">
        <f>VLOOKUP($A19,'Return Data'!$B$7:$R$2843,13,0)</f>
        <v>3.9697</v>
      </c>
      <c r="M19" s="66">
        <f t="shared" si="4"/>
        <v>17</v>
      </c>
      <c r="N19" s="65">
        <f>VLOOKUP($A19,'Return Data'!$B$7:$R$2843,17,0)</f>
        <v>5.9896000000000003</v>
      </c>
      <c r="O19" s="66">
        <f t="shared" si="6"/>
        <v>8</v>
      </c>
      <c r="P19" s="65">
        <f>VLOOKUP($A19,'Return Data'!$B$7:$R$2843,14,0)</f>
        <v>2.1755</v>
      </c>
      <c r="Q19" s="66">
        <f t="shared" si="7"/>
        <v>14</v>
      </c>
      <c r="R19" s="65">
        <f>VLOOKUP($A19,'Return Data'!$B$7:$R$2843,16,0)</f>
        <v>5.6855000000000002</v>
      </c>
      <c r="S19" s="67">
        <f t="shared" si="5"/>
        <v>14</v>
      </c>
    </row>
    <row r="20" spans="1:19" x14ac:dyDescent="0.3">
      <c r="A20" s="82" t="s">
        <v>684</v>
      </c>
      <c r="B20" s="64">
        <f>VLOOKUP($A20,'Return Data'!$B$7:$R$2843,3,0)</f>
        <v>44452</v>
      </c>
      <c r="C20" s="65">
        <f>VLOOKUP($A20,'Return Data'!$B$7:$R$2843,4,0)</f>
        <v>24.165700000000001</v>
      </c>
      <c r="D20" s="65">
        <f>VLOOKUP($A20,'Return Data'!$B$7:$R$2843,9,0)</f>
        <v>9.5138999999999996</v>
      </c>
      <c r="E20" s="66">
        <f t="shared" si="0"/>
        <v>8</v>
      </c>
      <c r="F20" s="65">
        <f>VLOOKUP($A20,'Return Data'!$B$7:$R$2843,10,0)</f>
        <v>6.3146000000000004</v>
      </c>
      <c r="G20" s="66">
        <f t="shared" si="1"/>
        <v>9</v>
      </c>
      <c r="H20" s="65">
        <f>VLOOKUP($A20,'Return Data'!$B$7:$R$2843,11,0)</f>
        <v>8.2825000000000006</v>
      </c>
      <c r="I20" s="66">
        <f t="shared" si="2"/>
        <v>9</v>
      </c>
      <c r="J20" s="65">
        <f>VLOOKUP($A20,'Return Data'!$B$7:$R$2843,12,0)</f>
        <v>6.4330999999999996</v>
      </c>
      <c r="K20" s="66">
        <f t="shared" si="3"/>
        <v>11</v>
      </c>
      <c r="L20" s="65">
        <f>VLOOKUP($A20,'Return Data'!$B$7:$R$2843,13,0)</f>
        <v>6.6590999999999996</v>
      </c>
      <c r="M20" s="66">
        <f t="shared" si="4"/>
        <v>12</v>
      </c>
      <c r="N20" s="65">
        <f>VLOOKUP($A20,'Return Data'!$B$7:$R$2843,17,0)</f>
        <v>6.7866</v>
      </c>
      <c r="O20" s="66">
        <f t="shared" si="6"/>
        <v>5</v>
      </c>
      <c r="P20" s="65">
        <f>VLOOKUP($A20,'Return Data'!$B$7:$R$2843,14,0)</f>
        <v>7.4683999999999999</v>
      </c>
      <c r="Q20" s="66">
        <f t="shared" si="7"/>
        <v>4</v>
      </c>
      <c r="R20" s="65">
        <f>VLOOKUP($A20,'Return Data'!$B$7:$R$2843,16,0)</f>
        <v>8.0837000000000003</v>
      </c>
      <c r="S20" s="67">
        <f t="shared" si="5"/>
        <v>4</v>
      </c>
    </row>
    <row r="21" spans="1:19" x14ac:dyDescent="0.3">
      <c r="A21" s="82" t="s">
        <v>686</v>
      </c>
      <c r="B21" s="64">
        <f>VLOOKUP($A21,'Return Data'!$B$7:$R$2843,3,0)</f>
        <v>44452</v>
      </c>
      <c r="C21" s="65">
        <f>VLOOKUP($A21,'Return Data'!$B$7:$R$2843,4,0)</f>
        <v>22.885400000000001</v>
      </c>
      <c r="D21" s="65">
        <f>VLOOKUP($A21,'Return Data'!$B$7:$R$2843,9,0)</f>
        <v>7.6013999999999999</v>
      </c>
      <c r="E21" s="66">
        <f t="shared" si="0"/>
        <v>13</v>
      </c>
      <c r="F21" s="65">
        <f>VLOOKUP($A21,'Return Data'!$B$7:$R$2843,10,0)</f>
        <v>4.7191999999999998</v>
      </c>
      <c r="G21" s="66">
        <f t="shared" si="1"/>
        <v>16</v>
      </c>
      <c r="H21" s="65">
        <f>VLOOKUP($A21,'Return Data'!$B$7:$R$2843,11,0)</f>
        <v>6.3932000000000002</v>
      </c>
      <c r="I21" s="66">
        <f t="shared" si="2"/>
        <v>16</v>
      </c>
      <c r="J21" s="65">
        <f>VLOOKUP($A21,'Return Data'!$B$7:$R$2843,12,0)</f>
        <v>4.6199000000000003</v>
      </c>
      <c r="K21" s="66">
        <f t="shared" si="3"/>
        <v>15</v>
      </c>
      <c r="L21" s="65">
        <f>VLOOKUP($A21,'Return Data'!$B$7:$R$2843,13,0)</f>
        <v>5.9867999999999997</v>
      </c>
      <c r="M21" s="66">
        <f t="shared" si="4"/>
        <v>15</v>
      </c>
      <c r="N21" s="65">
        <f>VLOOKUP($A21,'Return Data'!$B$7:$R$2843,17,0)</f>
        <v>4.3083</v>
      </c>
      <c r="O21" s="66">
        <f t="shared" si="6"/>
        <v>12</v>
      </c>
      <c r="P21" s="65">
        <f>VLOOKUP($A21,'Return Data'!$B$7:$R$2843,14,0)</f>
        <v>4.2321999999999997</v>
      </c>
      <c r="Q21" s="66">
        <f t="shared" si="7"/>
        <v>10</v>
      </c>
      <c r="R21" s="65">
        <f>VLOOKUP($A21,'Return Data'!$B$7:$R$2843,16,0)</f>
        <v>7.1802000000000001</v>
      </c>
      <c r="S21" s="67">
        <f t="shared" si="5"/>
        <v>9</v>
      </c>
    </row>
    <row r="22" spans="1:19" x14ac:dyDescent="0.3">
      <c r="A22" s="82" t="s">
        <v>688</v>
      </c>
      <c r="B22" s="64">
        <f>VLOOKUP($A22,'Return Data'!$B$7:$R$2843,3,0)</f>
        <v>44452</v>
      </c>
      <c r="C22" s="65">
        <f>VLOOKUP($A22,'Return Data'!$B$7:$R$2843,4,0)</f>
        <v>27.041699999999999</v>
      </c>
      <c r="D22" s="65">
        <f>VLOOKUP($A22,'Return Data'!$B$7:$R$2843,9,0)</f>
        <v>9.3390000000000004</v>
      </c>
      <c r="E22" s="66">
        <f t="shared" si="0"/>
        <v>10</v>
      </c>
      <c r="F22" s="65">
        <f>VLOOKUP($A22,'Return Data'!$B$7:$R$2843,10,0)</f>
        <v>30.385100000000001</v>
      </c>
      <c r="G22" s="66">
        <f t="shared" si="1"/>
        <v>1</v>
      </c>
      <c r="H22" s="65">
        <f>VLOOKUP($A22,'Return Data'!$B$7:$R$2843,11,0)</f>
        <v>20.450399999999998</v>
      </c>
      <c r="I22" s="66">
        <f t="shared" si="2"/>
        <v>1</v>
      </c>
      <c r="J22" s="65">
        <f>VLOOKUP($A22,'Return Data'!$B$7:$R$2843,12,0)</f>
        <v>16.256900000000002</v>
      </c>
      <c r="K22" s="66">
        <f t="shared" si="3"/>
        <v>1</v>
      </c>
      <c r="L22" s="65">
        <f>VLOOKUP($A22,'Return Data'!$B$7:$R$2843,13,0)</f>
        <v>15.6029</v>
      </c>
      <c r="M22" s="66">
        <f t="shared" si="4"/>
        <v>2</v>
      </c>
      <c r="N22" s="65">
        <f>VLOOKUP($A22,'Return Data'!$B$7:$R$2843,17,0)</f>
        <v>2.78</v>
      </c>
      <c r="O22" s="66">
        <f t="shared" si="6"/>
        <v>14</v>
      </c>
      <c r="P22" s="65">
        <f>VLOOKUP($A22,'Return Data'!$B$7:$R$2843,14,0)</f>
        <v>3.1482999999999999</v>
      </c>
      <c r="Q22" s="66">
        <f t="shared" si="7"/>
        <v>11</v>
      </c>
      <c r="R22" s="65">
        <f>VLOOKUP($A22,'Return Data'!$B$7:$R$2843,16,0)</f>
        <v>6.2861000000000002</v>
      </c>
      <c r="S22" s="67">
        <f t="shared" si="5"/>
        <v>12</v>
      </c>
    </row>
    <row r="23" spans="1:19" x14ac:dyDescent="0.3">
      <c r="A23" s="82" t="s">
        <v>690</v>
      </c>
      <c r="B23" s="64">
        <f>VLOOKUP($A23,'Return Data'!$B$7:$R$2843,3,0)</f>
        <v>44452</v>
      </c>
      <c r="C23" s="65">
        <f>VLOOKUP($A23,'Return Data'!$B$7:$R$2843,4,0)</f>
        <v>0.1227</v>
      </c>
      <c r="D23" s="65">
        <f>VLOOKUP($A23,'Return Data'!$B$7:$R$2843,9,0)</f>
        <v>10.651</v>
      </c>
      <c r="E23" s="66">
        <f t="shared" si="0"/>
        <v>5</v>
      </c>
      <c r="F23" s="65">
        <f>VLOOKUP($A23,'Return Data'!$B$7:$R$2843,10,0)</f>
        <v>11.0663</v>
      </c>
      <c r="G23" s="66">
        <f t="shared" si="1"/>
        <v>2</v>
      </c>
      <c r="H23" s="65">
        <f>VLOOKUP($A23,'Return Data'!$B$7:$R$2843,11,0)</f>
        <v>11.3956</v>
      </c>
      <c r="I23" s="66">
        <f t="shared" si="2"/>
        <v>5</v>
      </c>
      <c r="J23" s="65">
        <f>VLOOKUP($A23,'Return Data'!$B$7:$R$2843,12,0)</f>
        <v>-24.284800000000001</v>
      </c>
      <c r="K23" s="66">
        <f t="shared" si="3"/>
        <v>20</v>
      </c>
      <c r="L23" s="65">
        <f>VLOOKUP($A23,'Return Data'!$B$7:$R$2843,13,0)</f>
        <v>-20.0076</v>
      </c>
      <c r="M23" s="66">
        <f t="shared" si="4"/>
        <v>20</v>
      </c>
      <c r="N23" s="65"/>
      <c r="O23" s="66"/>
      <c r="P23" s="65"/>
      <c r="Q23" s="66"/>
      <c r="R23" s="65">
        <f>VLOOKUP($A23,'Return Data'!$B$7:$R$2843,16,0)</f>
        <v>-10.4276</v>
      </c>
      <c r="S23" s="67">
        <f t="shared" si="5"/>
        <v>17</v>
      </c>
    </row>
    <row r="24" spans="1:19" x14ac:dyDescent="0.3">
      <c r="A24" s="82" t="s">
        <v>695</v>
      </c>
      <c r="B24" s="64">
        <f>VLOOKUP($A24,'Return Data'!$B$7:$R$2843,3,0)</f>
        <v>44452</v>
      </c>
      <c r="C24" s="65">
        <f>VLOOKUP($A24,'Return Data'!$B$7:$R$2843,4,0)</f>
        <v>15.013400000000001</v>
      </c>
      <c r="D24" s="65">
        <f>VLOOKUP($A24,'Return Data'!$B$7:$R$2843,9,0)</f>
        <v>4.5347</v>
      </c>
      <c r="E24" s="66">
        <f t="shared" si="0"/>
        <v>18</v>
      </c>
      <c r="F24" s="65">
        <f>VLOOKUP($A24,'Return Data'!$B$7:$R$2843,10,0)</f>
        <v>3.1863999999999999</v>
      </c>
      <c r="G24" s="66">
        <f t="shared" si="1"/>
        <v>18</v>
      </c>
      <c r="H24" s="65">
        <f>VLOOKUP($A24,'Return Data'!$B$7:$R$2843,11,0)</f>
        <v>5.5323000000000002</v>
      </c>
      <c r="I24" s="66">
        <f t="shared" si="2"/>
        <v>18</v>
      </c>
      <c r="J24" s="65">
        <f>VLOOKUP($A24,'Return Data'!$B$7:$R$2843,12,0)</f>
        <v>7.5279999999999996</v>
      </c>
      <c r="K24" s="66">
        <f t="shared" si="3"/>
        <v>6</v>
      </c>
      <c r="L24" s="65">
        <f>VLOOKUP($A24,'Return Data'!$B$7:$R$2843,13,0)</f>
        <v>8.8092000000000006</v>
      </c>
      <c r="M24" s="66">
        <f t="shared" si="4"/>
        <v>6</v>
      </c>
      <c r="N24" s="65">
        <f>VLOOKUP($A24,'Return Data'!$B$7:$R$2843,17,0)</f>
        <v>3.4710999999999999</v>
      </c>
      <c r="O24" s="66">
        <f>RANK(N24,N$8:N$27,0)</f>
        <v>13</v>
      </c>
      <c r="P24" s="65">
        <f>VLOOKUP($A24,'Return Data'!$B$7:$R$2843,14,0)</f>
        <v>2.5169999999999999</v>
      </c>
      <c r="Q24" s="66">
        <f>RANK(P24,P$8:P$27,0)</f>
        <v>12</v>
      </c>
      <c r="R24" s="65">
        <f>VLOOKUP($A24,'Return Data'!$B$7:$R$2843,16,0)</f>
        <v>6.0107999999999997</v>
      </c>
      <c r="S24" s="67">
        <f t="shared" si="5"/>
        <v>13</v>
      </c>
    </row>
    <row r="25" spans="1:19" x14ac:dyDescent="0.3">
      <c r="A25" s="82" t="s">
        <v>701</v>
      </c>
      <c r="B25" s="64">
        <f>VLOOKUP($A25,'Return Data'!$B$7:$R$2843,3,0)</f>
        <v>44452</v>
      </c>
      <c r="C25" s="65">
        <f>VLOOKUP($A25,'Return Data'!$B$7:$R$2843,4,0)</f>
        <v>35.434800000000003</v>
      </c>
      <c r="D25" s="65">
        <f>VLOOKUP($A25,'Return Data'!$B$7:$R$2843,9,0)</f>
        <v>8.2682000000000002</v>
      </c>
      <c r="E25" s="66">
        <f t="shared" si="0"/>
        <v>12</v>
      </c>
      <c r="F25" s="65">
        <f>VLOOKUP($A25,'Return Data'!$B$7:$R$2843,10,0)</f>
        <v>6.4116</v>
      </c>
      <c r="G25" s="66">
        <f t="shared" si="1"/>
        <v>7</v>
      </c>
      <c r="H25" s="65">
        <f>VLOOKUP($A25,'Return Data'!$B$7:$R$2843,11,0)</f>
        <v>7.6177999999999999</v>
      </c>
      <c r="I25" s="66">
        <f t="shared" si="2"/>
        <v>11</v>
      </c>
      <c r="J25" s="65">
        <f>VLOOKUP($A25,'Return Data'!$B$7:$R$2843,12,0)</f>
        <v>5.7115</v>
      </c>
      <c r="K25" s="66">
        <f t="shared" si="3"/>
        <v>12</v>
      </c>
      <c r="L25" s="65">
        <f>VLOOKUP($A25,'Return Data'!$B$7:$R$2843,13,0)</f>
        <v>7.5038999999999998</v>
      </c>
      <c r="M25" s="66">
        <f t="shared" si="4"/>
        <v>11</v>
      </c>
      <c r="N25" s="65">
        <f>VLOOKUP($A25,'Return Data'!$B$7:$R$2843,17,0)</f>
        <v>7.7870999999999997</v>
      </c>
      <c r="O25" s="66">
        <f>RANK(N25,N$8:N$27,0)</f>
        <v>3</v>
      </c>
      <c r="P25" s="65">
        <f>VLOOKUP($A25,'Return Data'!$B$7:$R$2843,14,0)</f>
        <v>7.6422999999999996</v>
      </c>
      <c r="Q25" s="66">
        <f>RANK(P25,P$8:P$27,0)</f>
        <v>3</v>
      </c>
      <c r="R25" s="65">
        <f>VLOOKUP($A25,'Return Data'!$B$7:$R$2843,16,0)</f>
        <v>7.6425999999999998</v>
      </c>
      <c r="S25" s="67">
        <f t="shared" si="5"/>
        <v>5</v>
      </c>
    </row>
    <row r="26" spans="1:19" x14ac:dyDescent="0.3">
      <c r="A26" s="82" t="s">
        <v>709</v>
      </c>
      <c r="B26" s="64">
        <f>VLOOKUP($A26,'Return Data'!$B$7:$R$2843,3,0)</f>
        <v>44452</v>
      </c>
      <c r="C26" s="65">
        <f>VLOOKUP($A26,'Return Data'!$B$7:$R$2843,4,0)</f>
        <v>0.59699999999999998</v>
      </c>
      <c r="D26" s="65">
        <f>VLOOKUP($A26,'Return Data'!$B$7:$R$2843,9,0)</f>
        <v>10.747199999999999</v>
      </c>
      <c r="E26" s="66">
        <f t="shared" si="0"/>
        <v>4</v>
      </c>
      <c r="F26" s="65">
        <f>VLOOKUP($A26,'Return Data'!$B$7:$R$2843,10,0)</f>
        <v>10.9681</v>
      </c>
      <c r="G26" s="66">
        <f t="shared" si="1"/>
        <v>3</v>
      </c>
      <c r="H26" s="65">
        <f>VLOOKUP($A26,'Return Data'!$B$7:$R$2843,11,0)</f>
        <v>11.322100000000001</v>
      </c>
      <c r="I26" s="66">
        <f t="shared" si="2"/>
        <v>6</v>
      </c>
      <c r="J26" s="65">
        <f>VLOOKUP($A26,'Return Data'!$B$7:$R$2843,12,0)</f>
        <v>-23.7971</v>
      </c>
      <c r="K26" s="66">
        <f t="shared" si="3"/>
        <v>19</v>
      </c>
      <c r="L26" s="65">
        <f>VLOOKUP($A26,'Return Data'!$B$7:$R$2843,13,0)</f>
        <v>-16.157299999999999</v>
      </c>
      <c r="M26" s="66">
        <f t="shared" si="4"/>
        <v>19</v>
      </c>
      <c r="N26" s="65"/>
      <c r="O26" s="66"/>
      <c r="P26" s="65"/>
      <c r="Q26" s="66"/>
      <c r="R26" s="65">
        <f>VLOOKUP($A26,'Return Data'!$B$7:$R$2843,16,0)</f>
        <v>-41.784599999999998</v>
      </c>
      <c r="S26" s="67">
        <f t="shared" si="5"/>
        <v>20</v>
      </c>
    </row>
    <row r="27" spans="1:19" x14ac:dyDescent="0.3">
      <c r="A27" s="82" t="s">
        <v>711</v>
      </c>
      <c r="B27" s="64">
        <f>VLOOKUP($A27,'Return Data'!$B$7:$R$2843,3,0)</f>
        <v>44452</v>
      </c>
      <c r="C27" s="65">
        <f>VLOOKUP($A27,'Return Data'!$B$7:$R$2843,4,0)</f>
        <v>11.6968</v>
      </c>
      <c r="D27" s="65">
        <f>VLOOKUP($A27,'Return Data'!$B$7:$R$2843,9,0)</f>
        <v>6.9054000000000002</v>
      </c>
      <c r="E27" s="66">
        <f t="shared" si="0"/>
        <v>14</v>
      </c>
      <c r="F27" s="65">
        <f>VLOOKUP($A27,'Return Data'!$B$7:$R$2843,10,0)</f>
        <v>5.4124999999999996</v>
      </c>
      <c r="G27" s="66">
        <f t="shared" si="1"/>
        <v>13</v>
      </c>
      <c r="H27" s="65">
        <f>VLOOKUP($A27,'Return Data'!$B$7:$R$2843,11,0)</f>
        <v>6.5042999999999997</v>
      </c>
      <c r="I27" s="66">
        <f t="shared" si="2"/>
        <v>15</v>
      </c>
      <c r="J27" s="65">
        <f>VLOOKUP($A27,'Return Data'!$B$7:$R$2843,12,0)</f>
        <v>5.0631000000000004</v>
      </c>
      <c r="K27" s="66">
        <f t="shared" si="3"/>
        <v>13</v>
      </c>
      <c r="L27" s="65">
        <f>VLOOKUP($A27,'Return Data'!$B$7:$R$2843,13,0)</f>
        <v>6.5186999999999999</v>
      </c>
      <c r="M27" s="66">
        <f t="shared" si="4"/>
        <v>13</v>
      </c>
      <c r="N27" s="65">
        <f>VLOOKUP($A27,'Return Data'!$B$7:$R$2843,17,0)</f>
        <v>-13.065799999999999</v>
      </c>
      <c r="O27" s="66">
        <f>RANK(N27,N$8:N$27,0)</f>
        <v>16</v>
      </c>
      <c r="P27" s="65">
        <f>VLOOKUP($A27,'Return Data'!$B$7:$R$2843,14,0)</f>
        <v>-10.072100000000001</v>
      </c>
      <c r="Q27" s="66">
        <f>RANK(P27,P$8:P$27,0)</f>
        <v>16</v>
      </c>
      <c r="R27" s="65">
        <f>VLOOKUP($A27,'Return Data'!$B$7:$R$2843,16,0)</f>
        <v>1.7925</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9.5134250000000016</v>
      </c>
      <c r="E29" s="88"/>
      <c r="F29" s="89">
        <f>AVERAGE(F8:F27)</f>
        <v>7.0215099999999993</v>
      </c>
      <c r="G29" s="88"/>
      <c r="H29" s="89">
        <f>AVERAGE(H8:H27)</f>
        <v>8.9231599999999993</v>
      </c>
      <c r="I29" s="88"/>
      <c r="J29" s="89">
        <f>AVERAGE(J8:J27)</f>
        <v>4.1879750000000007</v>
      </c>
      <c r="K29" s="88"/>
      <c r="L29" s="89">
        <f>AVERAGE(L8:L27)</f>
        <v>5.6679900000000005</v>
      </c>
      <c r="M29" s="88"/>
      <c r="N29" s="89">
        <f>AVERAGE(N8:N27)</f>
        <v>2.8712</v>
      </c>
      <c r="O29" s="88"/>
      <c r="P29" s="89">
        <f>AVERAGE(P8:P27)</f>
        <v>2.1288882352941174</v>
      </c>
      <c r="Q29" s="88"/>
      <c r="R29" s="89">
        <f>AVERAGE(R8:R27)</f>
        <v>1.4864700000000004</v>
      </c>
      <c r="S29" s="90"/>
    </row>
    <row r="30" spans="1:19" x14ac:dyDescent="0.3">
      <c r="A30" s="87" t="s">
        <v>28</v>
      </c>
      <c r="B30" s="88"/>
      <c r="C30" s="88"/>
      <c r="D30" s="89">
        <f>MIN(D8:D27)</f>
        <v>0</v>
      </c>
      <c r="E30" s="88"/>
      <c r="F30" s="89">
        <f>MIN(F8:F27)</f>
        <v>0</v>
      </c>
      <c r="G30" s="88"/>
      <c r="H30" s="89">
        <f>MIN(H8:H27)</f>
        <v>0</v>
      </c>
      <c r="I30" s="88"/>
      <c r="J30" s="89">
        <f>MIN(J8:J27)</f>
        <v>-24.284800000000001</v>
      </c>
      <c r="K30" s="88"/>
      <c r="L30" s="89">
        <f>MIN(L8:L27)</f>
        <v>-20.0076</v>
      </c>
      <c r="M30" s="88"/>
      <c r="N30" s="89">
        <f>MIN(N8:N27)</f>
        <v>-22.319900000000001</v>
      </c>
      <c r="O30" s="88"/>
      <c r="P30" s="89">
        <f>MIN(P8:P27)</f>
        <v>-31.950800000000001</v>
      </c>
      <c r="Q30" s="88"/>
      <c r="R30" s="89">
        <f>MIN(R8:R27)</f>
        <v>-41.784599999999998</v>
      </c>
      <c r="S30" s="90"/>
    </row>
    <row r="31" spans="1:19" ht="15" thickBot="1" x14ac:dyDescent="0.35">
      <c r="A31" s="91" t="s">
        <v>29</v>
      </c>
      <c r="B31" s="92"/>
      <c r="C31" s="92"/>
      <c r="D31" s="93">
        <f>MAX(D8:D27)</f>
        <v>31.416899999999998</v>
      </c>
      <c r="E31" s="92"/>
      <c r="F31" s="93">
        <f>MAX(F8:F27)</f>
        <v>30.385100000000001</v>
      </c>
      <c r="G31" s="92"/>
      <c r="H31" s="93">
        <f>MAX(H8:H27)</f>
        <v>20.450399999999998</v>
      </c>
      <c r="I31" s="92"/>
      <c r="J31" s="93">
        <f>MAX(J8:J27)</f>
        <v>16.256900000000002</v>
      </c>
      <c r="K31" s="92"/>
      <c r="L31" s="93">
        <f>MAX(L8:L27)</f>
        <v>16.289000000000001</v>
      </c>
      <c r="M31" s="92"/>
      <c r="N31" s="93">
        <f>MAX(N8:N27)</f>
        <v>9.5236999999999998</v>
      </c>
      <c r="O31" s="92"/>
      <c r="P31" s="93">
        <f>MAX(P8:P27)</f>
        <v>9.3748000000000005</v>
      </c>
      <c r="Q31" s="92"/>
      <c r="R31" s="93">
        <f>MAX(R8:R27)</f>
        <v>8.9875000000000007</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44452</v>
      </c>
      <c r="C8" s="65">
        <f>VLOOKUP($A8,'Return Data'!$B$7:$R$2843,4,0)</f>
        <v>89.442099999999996</v>
      </c>
      <c r="D8" s="65">
        <f>VLOOKUP($A8,'Return Data'!$B$7:$R$2843,9,0)</f>
        <v>6.9105999999999996</v>
      </c>
      <c r="E8" s="66">
        <f t="shared" ref="E8:E26" si="0">RANK(D8,D$8:D$26,0)</f>
        <v>12</v>
      </c>
      <c r="F8" s="65">
        <f>VLOOKUP($A8,'Return Data'!$B$7:$R$2843,10,0)</f>
        <v>5.3170000000000002</v>
      </c>
      <c r="G8" s="66">
        <f t="shared" ref="G8:G26" si="1">RANK(F8,F$8:F$26,0)</f>
        <v>6</v>
      </c>
      <c r="H8" s="65">
        <f>VLOOKUP($A8,'Return Data'!$B$7:$R$2843,11,0)</f>
        <v>7.7740999999999998</v>
      </c>
      <c r="I8" s="66">
        <f t="shared" ref="I8:I26" si="2">RANK(H8,H$8:H$26,0)</f>
        <v>4</v>
      </c>
      <c r="J8" s="65">
        <f>VLOOKUP($A8,'Return Data'!$B$7:$R$2843,12,0)</f>
        <v>5.0076000000000001</v>
      </c>
      <c r="K8" s="66">
        <f t="shared" ref="K8:K26" si="3">RANK(J8,J$8:J$26,0)</f>
        <v>4</v>
      </c>
      <c r="L8" s="65">
        <f>VLOOKUP($A8,'Return Data'!$B$7:$R$2843,13,0)</f>
        <v>6.5381</v>
      </c>
      <c r="M8" s="66">
        <f t="shared" ref="M8:M26" si="4">RANK(L8,L$8:L$26,0)</f>
        <v>6</v>
      </c>
      <c r="N8" s="65">
        <f>VLOOKUP($A8,'Return Data'!$B$7:$R$2843,17,0)</f>
        <v>8.7866999999999997</v>
      </c>
      <c r="O8" s="66">
        <f t="shared" ref="O8:O23" si="5">RANK(N8,N$8:N$26,0)</f>
        <v>3</v>
      </c>
      <c r="P8" s="65">
        <f>VLOOKUP($A8,'Return Data'!$B$7:$R$2843,14,0)</f>
        <v>9.5306999999999995</v>
      </c>
      <c r="Q8" s="66">
        <f>RANK(P8,P$8:P$26,0)</f>
        <v>4</v>
      </c>
      <c r="R8" s="65">
        <f>VLOOKUP($A8,'Return Data'!$B$7:$R$2843,16,0)</f>
        <v>8.9190000000000005</v>
      </c>
      <c r="S8" s="67">
        <f t="shared" ref="S8:S26" si="6">RANK(R8,R$8:R$26,0)</f>
        <v>5</v>
      </c>
    </row>
    <row r="9" spans="1:19" x14ac:dyDescent="0.3">
      <c r="A9" s="82" t="s">
        <v>613</v>
      </c>
      <c r="B9" s="64">
        <f>VLOOKUP($A9,'Return Data'!$B$7:$R$2843,3,0)</f>
        <v>44452</v>
      </c>
      <c r="C9" s="65">
        <f>VLOOKUP($A9,'Return Data'!$B$7:$R$2843,4,0)</f>
        <v>13.963699999999999</v>
      </c>
      <c r="D9" s="65">
        <f>VLOOKUP($A9,'Return Data'!$B$7:$R$2843,9,0)</f>
        <v>7.1257000000000001</v>
      </c>
      <c r="E9" s="66">
        <f t="shared" si="0"/>
        <v>8</v>
      </c>
      <c r="F9" s="65">
        <f>VLOOKUP($A9,'Return Data'!$B$7:$R$2843,10,0)</f>
        <v>4.8768000000000002</v>
      </c>
      <c r="G9" s="66">
        <f t="shared" si="1"/>
        <v>12</v>
      </c>
      <c r="H9" s="65">
        <f>VLOOKUP($A9,'Return Data'!$B$7:$R$2843,11,0)</f>
        <v>6.8948</v>
      </c>
      <c r="I9" s="66">
        <f t="shared" si="2"/>
        <v>14</v>
      </c>
      <c r="J9" s="65">
        <f>VLOOKUP($A9,'Return Data'!$B$7:$R$2843,12,0)</f>
        <v>4.9916999999999998</v>
      </c>
      <c r="K9" s="66">
        <f t="shared" si="3"/>
        <v>5</v>
      </c>
      <c r="L9" s="65">
        <f>VLOOKUP($A9,'Return Data'!$B$7:$R$2843,13,0)</f>
        <v>6.4795999999999996</v>
      </c>
      <c r="M9" s="66">
        <f t="shared" si="4"/>
        <v>7</v>
      </c>
      <c r="N9" s="65">
        <f>VLOOKUP($A9,'Return Data'!$B$7:$R$2843,17,0)</f>
        <v>9.0913000000000004</v>
      </c>
      <c r="O9" s="66">
        <f t="shared" si="5"/>
        <v>1</v>
      </c>
      <c r="P9" s="65">
        <f>VLOOKUP($A9,'Return Data'!$B$7:$R$2843,14,0)</f>
        <v>8.6410999999999998</v>
      </c>
      <c r="Q9" s="66">
        <f>RANK(P9,P$8:P$26,0)</f>
        <v>12</v>
      </c>
      <c r="R9" s="65">
        <f>VLOOKUP($A9,'Return Data'!$B$7:$R$2843,16,0)</f>
        <v>8.3305000000000007</v>
      </c>
      <c r="S9" s="67">
        <f t="shared" si="6"/>
        <v>13</v>
      </c>
    </row>
    <row r="10" spans="1:19" x14ac:dyDescent="0.3">
      <c r="A10" s="82" t="s">
        <v>616</v>
      </c>
      <c r="B10" s="64">
        <f>VLOOKUP($A10,'Return Data'!$B$7:$R$2843,3,0)</f>
        <v>44452</v>
      </c>
      <c r="C10" s="65">
        <f>VLOOKUP($A10,'Return Data'!$B$7:$R$2843,4,0)</f>
        <v>23.206299999999999</v>
      </c>
      <c r="D10" s="65">
        <f>VLOOKUP($A10,'Return Data'!$B$7:$R$2843,9,0)</f>
        <v>5.5461999999999998</v>
      </c>
      <c r="E10" s="66">
        <f t="shared" si="0"/>
        <v>16</v>
      </c>
      <c r="F10" s="65">
        <f>VLOOKUP($A10,'Return Data'!$B$7:$R$2843,10,0)</f>
        <v>4.7526000000000002</v>
      </c>
      <c r="G10" s="66">
        <f t="shared" si="1"/>
        <v>15</v>
      </c>
      <c r="H10" s="65">
        <f>VLOOKUP($A10,'Return Data'!$B$7:$R$2843,11,0)</f>
        <v>6.1689999999999996</v>
      </c>
      <c r="I10" s="66">
        <f t="shared" si="2"/>
        <v>17</v>
      </c>
      <c r="J10" s="65">
        <f>VLOOKUP($A10,'Return Data'!$B$7:$R$2843,12,0)</f>
        <v>3.4727999999999999</v>
      </c>
      <c r="K10" s="66">
        <f t="shared" si="3"/>
        <v>18</v>
      </c>
      <c r="L10" s="65">
        <f>VLOOKUP($A10,'Return Data'!$B$7:$R$2843,13,0)</f>
        <v>5.1585000000000001</v>
      </c>
      <c r="M10" s="66">
        <f t="shared" si="4"/>
        <v>17</v>
      </c>
      <c r="N10" s="65">
        <f>VLOOKUP($A10,'Return Data'!$B$7:$R$2843,17,0)</f>
        <v>7.4673999999999996</v>
      </c>
      <c r="O10" s="66">
        <f t="shared" si="5"/>
        <v>17</v>
      </c>
      <c r="P10" s="65">
        <f>VLOOKUP($A10,'Return Data'!$B$7:$R$2843,14,0)</f>
        <v>5.6504000000000003</v>
      </c>
      <c r="Q10" s="66">
        <f>RANK(P10,P$8:P$26,0)</f>
        <v>15</v>
      </c>
      <c r="R10" s="65">
        <f>VLOOKUP($A10,'Return Data'!$B$7:$R$2843,16,0)</f>
        <v>7.4459</v>
      </c>
      <c r="S10" s="67">
        <f t="shared" si="6"/>
        <v>17</v>
      </c>
    </row>
    <row r="11" spans="1:19" x14ac:dyDescent="0.3">
      <c r="A11" s="82" t="s">
        <v>617</v>
      </c>
      <c r="B11" s="64">
        <f>VLOOKUP($A11,'Return Data'!$B$7:$R$2843,3,0)</f>
        <v>44452</v>
      </c>
      <c r="C11" s="65">
        <f>VLOOKUP($A11,'Return Data'!$B$7:$R$2843,4,0)</f>
        <v>18.571300000000001</v>
      </c>
      <c r="D11" s="65">
        <f>VLOOKUP($A11,'Return Data'!$B$7:$R$2843,9,0)</f>
        <v>5.8874000000000004</v>
      </c>
      <c r="E11" s="66">
        <f t="shared" si="0"/>
        <v>15</v>
      </c>
      <c r="F11" s="65">
        <f>VLOOKUP($A11,'Return Data'!$B$7:$R$2843,10,0)</f>
        <v>4.625</v>
      </c>
      <c r="G11" s="66">
        <f t="shared" si="1"/>
        <v>16</v>
      </c>
      <c r="H11" s="65">
        <f>VLOOKUP($A11,'Return Data'!$B$7:$R$2843,11,0)</f>
        <v>6.8278999999999996</v>
      </c>
      <c r="I11" s="66">
        <f t="shared" si="2"/>
        <v>15</v>
      </c>
      <c r="J11" s="65">
        <f>VLOOKUP($A11,'Return Data'!$B$7:$R$2843,12,0)</f>
        <v>4.2230999999999996</v>
      </c>
      <c r="K11" s="66">
        <f t="shared" si="3"/>
        <v>14</v>
      </c>
      <c r="L11" s="65">
        <f>VLOOKUP($A11,'Return Data'!$B$7:$R$2843,13,0)</f>
        <v>5.5442</v>
      </c>
      <c r="M11" s="66">
        <f t="shared" si="4"/>
        <v>16</v>
      </c>
      <c r="N11" s="65">
        <f>VLOOKUP($A11,'Return Data'!$B$7:$R$2843,17,0)</f>
        <v>7.6086</v>
      </c>
      <c r="O11" s="66">
        <f t="shared" si="5"/>
        <v>16</v>
      </c>
      <c r="P11" s="65">
        <f>VLOOKUP($A11,'Return Data'!$B$7:$R$2843,14,0)</f>
        <v>8.8293999999999997</v>
      </c>
      <c r="Q11" s="66">
        <f>RANK(P11,P$8:P$26,0)</f>
        <v>9</v>
      </c>
      <c r="R11" s="65">
        <f>VLOOKUP($A11,'Return Data'!$B$7:$R$2843,16,0)</f>
        <v>8.4829000000000008</v>
      </c>
      <c r="S11" s="67">
        <f t="shared" si="6"/>
        <v>9</v>
      </c>
    </row>
    <row r="12" spans="1:19" x14ac:dyDescent="0.3">
      <c r="A12" s="82" t="s">
        <v>619</v>
      </c>
      <c r="B12" s="64">
        <f>VLOOKUP($A12,'Return Data'!$B$7:$R$2843,3,0)</f>
        <v>44452</v>
      </c>
      <c r="C12" s="65">
        <f>VLOOKUP($A12,'Return Data'!$B$7:$R$2843,4,0)</f>
        <v>13.046799999999999</v>
      </c>
      <c r="D12" s="65">
        <f>VLOOKUP($A12,'Return Data'!$B$7:$R$2843,9,0)</f>
        <v>4.3113999999999999</v>
      </c>
      <c r="E12" s="66">
        <f t="shared" si="0"/>
        <v>18</v>
      </c>
      <c r="F12" s="65">
        <f>VLOOKUP($A12,'Return Data'!$B$7:$R$2843,10,0)</f>
        <v>4.1115000000000004</v>
      </c>
      <c r="G12" s="66">
        <f t="shared" si="1"/>
        <v>18</v>
      </c>
      <c r="H12" s="65">
        <f>VLOOKUP($A12,'Return Data'!$B$7:$R$2843,11,0)</f>
        <v>4.6989000000000001</v>
      </c>
      <c r="I12" s="66">
        <f t="shared" si="2"/>
        <v>18</v>
      </c>
      <c r="J12" s="65">
        <f>VLOOKUP($A12,'Return Data'!$B$7:$R$2843,12,0)</f>
        <v>3.9007000000000001</v>
      </c>
      <c r="K12" s="66">
        <f t="shared" si="3"/>
        <v>16</v>
      </c>
      <c r="L12" s="65">
        <f>VLOOKUP($A12,'Return Data'!$B$7:$R$2843,13,0)</f>
        <v>4.8042999999999996</v>
      </c>
      <c r="M12" s="66">
        <f t="shared" si="4"/>
        <v>18</v>
      </c>
      <c r="N12" s="65">
        <f>VLOOKUP($A12,'Return Data'!$B$7:$R$2843,17,0)</f>
        <v>7.3788999999999998</v>
      </c>
      <c r="O12" s="66">
        <f t="shared" si="5"/>
        <v>18</v>
      </c>
      <c r="P12" s="65"/>
      <c r="Q12" s="66"/>
      <c r="R12" s="65">
        <f>VLOOKUP($A12,'Return Data'!$B$7:$R$2843,16,0)</f>
        <v>9.2347999999999999</v>
      </c>
      <c r="S12" s="67">
        <f t="shared" si="6"/>
        <v>3</v>
      </c>
    </row>
    <row r="13" spans="1:19" x14ac:dyDescent="0.3">
      <c r="A13" s="82" t="s">
        <v>624</v>
      </c>
      <c r="B13" s="64">
        <f>VLOOKUP($A13,'Return Data'!$B$7:$R$2843,3,0)</f>
        <v>44452</v>
      </c>
      <c r="C13" s="65">
        <f>VLOOKUP($A13,'Return Data'!$B$7:$R$2843,4,0)</f>
        <v>83.965299999999999</v>
      </c>
      <c r="D13" s="65">
        <f>VLOOKUP($A13,'Return Data'!$B$7:$R$2843,9,0)</f>
        <v>7.3442999999999996</v>
      </c>
      <c r="E13" s="66">
        <f t="shared" si="0"/>
        <v>7</v>
      </c>
      <c r="F13" s="65">
        <f>VLOOKUP($A13,'Return Data'!$B$7:$R$2843,10,0)</f>
        <v>5.1649000000000003</v>
      </c>
      <c r="G13" s="66">
        <f t="shared" si="1"/>
        <v>8</v>
      </c>
      <c r="H13" s="65">
        <f>VLOOKUP($A13,'Return Data'!$B$7:$R$2843,11,0)</f>
        <v>7.1013999999999999</v>
      </c>
      <c r="I13" s="66">
        <f t="shared" si="2"/>
        <v>9</v>
      </c>
      <c r="J13" s="65">
        <f>VLOOKUP($A13,'Return Data'!$B$7:$R$2843,12,0)</f>
        <v>4.9576000000000002</v>
      </c>
      <c r="K13" s="66">
        <f t="shared" si="3"/>
        <v>6</v>
      </c>
      <c r="L13" s="65">
        <f>VLOOKUP($A13,'Return Data'!$B$7:$R$2843,13,0)</f>
        <v>6.9008000000000003</v>
      </c>
      <c r="M13" s="66">
        <f t="shared" si="4"/>
        <v>2</v>
      </c>
      <c r="N13" s="65">
        <f>VLOOKUP($A13,'Return Data'!$B$7:$R$2843,17,0)</f>
        <v>7.6708999999999996</v>
      </c>
      <c r="O13" s="66">
        <f t="shared" si="5"/>
        <v>15</v>
      </c>
      <c r="P13" s="65">
        <f>VLOOKUP($A13,'Return Data'!$B$7:$R$2843,14,0)</f>
        <v>8.9855</v>
      </c>
      <c r="Q13" s="66">
        <f t="shared" ref="Q13:Q21" si="7">RANK(P13,P$8:P$26,0)</f>
        <v>8</v>
      </c>
      <c r="R13" s="65">
        <f>VLOOKUP($A13,'Return Data'!$B$7:$R$2843,16,0)</f>
        <v>9.2370000000000001</v>
      </c>
      <c r="S13" s="67">
        <f t="shared" si="6"/>
        <v>2</v>
      </c>
    </row>
    <row r="14" spans="1:19" x14ac:dyDescent="0.3">
      <c r="A14" s="82" t="s">
        <v>627</v>
      </c>
      <c r="B14" s="64">
        <f>VLOOKUP($A14,'Return Data'!$B$7:$R$2843,3,0)</f>
        <v>44452</v>
      </c>
      <c r="C14" s="65">
        <f>VLOOKUP($A14,'Return Data'!$B$7:$R$2843,4,0)</f>
        <v>26.008900000000001</v>
      </c>
      <c r="D14" s="65">
        <f>VLOOKUP($A14,'Return Data'!$B$7:$R$2843,9,0)</f>
        <v>9.6024999999999991</v>
      </c>
      <c r="E14" s="66">
        <f t="shared" si="0"/>
        <v>3</v>
      </c>
      <c r="F14" s="65">
        <f>VLOOKUP($A14,'Return Data'!$B$7:$R$2843,10,0)</f>
        <v>5.6143999999999998</v>
      </c>
      <c r="G14" s="66">
        <f t="shared" si="1"/>
        <v>3</v>
      </c>
      <c r="H14" s="65">
        <f>VLOOKUP($A14,'Return Data'!$B$7:$R$2843,11,0)</f>
        <v>8.3066999999999993</v>
      </c>
      <c r="I14" s="66">
        <f t="shared" si="2"/>
        <v>2</v>
      </c>
      <c r="J14" s="65">
        <f>VLOOKUP($A14,'Return Data'!$B$7:$R$2843,12,0)</f>
        <v>5.0480999999999998</v>
      </c>
      <c r="K14" s="66">
        <f t="shared" si="3"/>
        <v>3</v>
      </c>
      <c r="L14" s="65">
        <f>VLOOKUP($A14,'Return Data'!$B$7:$R$2843,13,0)</f>
        <v>6.5788000000000002</v>
      </c>
      <c r="M14" s="66">
        <f t="shared" si="4"/>
        <v>5</v>
      </c>
      <c r="N14" s="65">
        <f>VLOOKUP($A14,'Return Data'!$B$7:$R$2843,17,0)</f>
        <v>8.6214999999999993</v>
      </c>
      <c r="O14" s="66">
        <f t="shared" si="5"/>
        <v>5</v>
      </c>
      <c r="P14" s="65">
        <f>VLOOKUP($A14,'Return Data'!$B$7:$R$2843,14,0)</f>
        <v>9.6907999999999994</v>
      </c>
      <c r="Q14" s="66">
        <f t="shared" si="7"/>
        <v>3</v>
      </c>
      <c r="R14" s="65">
        <f>VLOOKUP($A14,'Return Data'!$B$7:$R$2843,16,0)</f>
        <v>8.8321000000000005</v>
      </c>
      <c r="S14" s="67">
        <f t="shared" si="6"/>
        <v>6</v>
      </c>
    </row>
    <row r="15" spans="1:19" x14ac:dyDescent="0.3">
      <c r="A15" s="82" t="s">
        <v>629</v>
      </c>
      <c r="B15" s="64">
        <f>VLOOKUP($A15,'Return Data'!$B$7:$R$2843,3,0)</f>
        <v>44452</v>
      </c>
      <c r="C15" s="65">
        <f>VLOOKUP($A15,'Return Data'!$B$7:$R$2843,4,0)</f>
        <v>24.166399999999999</v>
      </c>
      <c r="D15" s="65">
        <f>VLOOKUP($A15,'Return Data'!$B$7:$R$2843,9,0)</f>
        <v>9.6225000000000005</v>
      </c>
      <c r="E15" s="66">
        <f t="shared" si="0"/>
        <v>2</v>
      </c>
      <c r="F15" s="65">
        <f>VLOOKUP($A15,'Return Data'!$B$7:$R$2843,10,0)</f>
        <v>5.4435000000000002</v>
      </c>
      <c r="G15" s="66">
        <f t="shared" si="1"/>
        <v>4</v>
      </c>
      <c r="H15" s="65">
        <f>VLOOKUP($A15,'Return Data'!$B$7:$R$2843,11,0)</f>
        <v>7.1013000000000002</v>
      </c>
      <c r="I15" s="66">
        <f t="shared" si="2"/>
        <v>10</v>
      </c>
      <c r="J15" s="65">
        <f>VLOOKUP($A15,'Return Data'!$B$7:$R$2843,12,0)</f>
        <v>4.9569999999999999</v>
      </c>
      <c r="K15" s="66">
        <f t="shared" si="3"/>
        <v>7</v>
      </c>
      <c r="L15" s="65">
        <f>VLOOKUP($A15,'Return Data'!$B$7:$R$2843,13,0)</f>
        <v>6.1882999999999999</v>
      </c>
      <c r="M15" s="66">
        <f t="shared" si="4"/>
        <v>8</v>
      </c>
      <c r="N15" s="65">
        <f>VLOOKUP($A15,'Return Data'!$B$7:$R$2843,17,0)</f>
        <v>8.3195999999999994</v>
      </c>
      <c r="O15" s="66">
        <f t="shared" si="5"/>
        <v>8</v>
      </c>
      <c r="P15" s="65">
        <f>VLOOKUP($A15,'Return Data'!$B$7:$R$2843,14,0)</f>
        <v>9.0478000000000005</v>
      </c>
      <c r="Q15" s="66">
        <f t="shared" si="7"/>
        <v>6</v>
      </c>
      <c r="R15" s="65">
        <f>VLOOKUP($A15,'Return Data'!$B$7:$R$2843,16,0)</f>
        <v>8.7958999999999996</v>
      </c>
      <c r="S15" s="67">
        <f t="shared" si="6"/>
        <v>7</v>
      </c>
    </row>
    <row r="16" spans="1:19" x14ac:dyDescent="0.3">
      <c r="A16" s="82" t="s">
        <v>630</v>
      </c>
      <c r="B16" s="64">
        <f>VLOOKUP($A16,'Return Data'!$B$7:$R$2843,3,0)</f>
        <v>44452</v>
      </c>
      <c r="C16" s="65">
        <f>VLOOKUP($A16,'Return Data'!$B$7:$R$2843,4,0)</f>
        <v>15.782400000000001</v>
      </c>
      <c r="D16" s="65">
        <f>VLOOKUP($A16,'Return Data'!$B$7:$R$2843,9,0)</f>
        <v>7.9690000000000003</v>
      </c>
      <c r="E16" s="66">
        <f t="shared" si="0"/>
        <v>4</v>
      </c>
      <c r="F16" s="65">
        <f>VLOOKUP($A16,'Return Data'!$B$7:$R$2843,10,0)</f>
        <v>5.3906000000000001</v>
      </c>
      <c r="G16" s="66">
        <f t="shared" si="1"/>
        <v>5</v>
      </c>
      <c r="H16" s="65">
        <f>VLOOKUP($A16,'Return Data'!$B$7:$R$2843,11,0)</f>
        <v>8.2072000000000003</v>
      </c>
      <c r="I16" s="66">
        <f t="shared" si="2"/>
        <v>3</v>
      </c>
      <c r="J16" s="65">
        <f>VLOOKUP($A16,'Return Data'!$B$7:$R$2843,12,0)</f>
        <v>4.8272000000000004</v>
      </c>
      <c r="K16" s="66">
        <f t="shared" si="3"/>
        <v>8</v>
      </c>
      <c r="L16" s="65">
        <f>VLOOKUP($A16,'Return Data'!$B$7:$R$2843,13,0)</f>
        <v>6.6275000000000004</v>
      </c>
      <c r="M16" s="66">
        <f t="shared" si="4"/>
        <v>4</v>
      </c>
      <c r="N16" s="65">
        <f>VLOOKUP($A16,'Return Data'!$B$7:$R$2843,17,0)</f>
        <v>8.5998000000000001</v>
      </c>
      <c r="O16" s="66">
        <f t="shared" si="5"/>
        <v>6</v>
      </c>
      <c r="P16" s="65">
        <f>VLOOKUP($A16,'Return Data'!$B$7:$R$2843,14,0)</f>
        <v>9.0249000000000006</v>
      </c>
      <c r="Q16" s="66">
        <f t="shared" si="7"/>
        <v>7</v>
      </c>
      <c r="R16" s="65">
        <f>VLOOKUP($A16,'Return Data'!$B$7:$R$2843,16,0)</f>
        <v>8.3743999999999996</v>
      </c>
      <c r="S16" s="67">
        <f t="shared" si="6"/>
        <v>12</v>
      </c>
    </row>
    <row r="17" spans="1:19" x14ac:dyDescent="0.3">
      <c r="A17" s="82" t="s">
        <v>633</v>
      </c>
      <c r="B17" s="64">
        <f>VLOOKUP($A17,'Return Data'!$B$7:$R$2843,3,0)</f>
        <v>44452</v>
      </c>
      <c r="C17" s="65">
        <f>VLOOKUP($A17,'Return Data'!$B$7:$R$2843,4,0)</f>
        <v>2690.8344000000002</v>
      </c>
      <c r="D17" s="65">
        <f>VLOOKUP($A17,'Return Data'!$B$7:$R$2843,9,0)</f>
        <v>6.9794</v>
      </c>
      <c r="E17" s="66">
        <f t="shared" si="0"/>
        <v>11</v>
      </c>
      <c r="F17" s="65">
        <f>VLOOKUP($A17,'Return Data'!$B$7:$R$2843,10,0)</f>
        <v>5.0590999999999999</v>
      </c>
      <c r="G17" s="66">
        <f t="shared" si="1"/>
        <v>11</v>
      </c>
      <c r="H17" s="65">
        <f>VLOOKUP($A17,'Return Data'!$B$7:$R$2843,11,0)</f>
        <v>7.0843999999999996</v>
      </c>
      <c r="I17" s="66">
        <f t="shared" si="2"/>
        <v>11</v>
      </c>
      <c r="J17" s="65">
        <f>VLOOKUP($A17,'Return Data'!$B$7:$R$2843,12,0)</f>
        <v>4.4870000000000001</v>
      </c>
      <c r="K17" s="66">
        <f t="shared" si="3"/>
        <v>12</v>
      </c>
      <c r="L17" s="65">
        <f>VLOOKUP($A17,'Return Data'!$B$7:$R$2843,13,0)</f>
        <v>5.8141999999999996</v>
      </c>
      <c r="M17" s="66">
        <f t="shared" si="4"/>
        <v>13</v>
      </c>
      <c r="N17" s="65">
        <f>VLOOKUP($A17,'Return Data'!$B$7:$R$2843,17,0)</f>
        <v>8.0198</v>
      </c>
      <c r="O17" s="66">
        <f t="shared" si="5"/>
        <v>10</v>
      </c>
      <c r="P17" s="65">
        <f>VLOOKUP($A17,'Return Data'!$B$7:$R$2843,14,0)</f>
        <v>9.4240999999999993</v>
      </c>
      <c r="Q17" s="66">
        <f t="shared" si="7"/>
        <v>5</v>
      </c>
      <c r="R17" s="65">
        <f>VLOOKUP($A17,'Return Data'!$B$7:$R$2843,16,0)</f>
        <v>7.9960000000000004</v>
      </c>
      <c r="S17" s="67">
        <f t="shared" si="6"/>
        <v>16</v>
      </c>
    </row>
    <row r="18" spans="1:19" x14ac:dyDescent="0.3">
      <c r="A18" s="82" t="s">
        <v>635</v>
      </c>
      <c r="B18" s="64">
        <f>VLOOKUP($A18,'Return Data'!$B$7:$R$2843,3,0)</f>
        <v>44452</v>
      </c>
      <c r="C18" s="65">
        <f>VLOOKUP($A18,'Return Data'!$B$7:$R$2843,4,0)</f>
        <v>3073.8557999999998</v>
      </c>
      <c r="D18" s="65">
        <f>VLOOKUP($A18,'Return Data'!$B$7:$R$2843,9,0)</f>
        <v>7.7279</v>
      </c>
      <c r="E18" s="66">
        <f t="shared" si="0"/>
        <v>5</v>
      </c>
      <c r="F18" s="65">
        <f>VLOOKUP($A18,'Return Data'!$B$7:$R$2843,10,0)</f>
        <v>5.6784999999999997</v>
      </c>
      <c r="G18" s="66">
        <f t="shared" si="1"/>
        <v>2</v>
      </c>
      <c r="H18" s="65">
        <f>VLOOKUP($A18,'Return Data'!$B$7:$R$2843,11,0)</f>
        <v>7.3205999999999998</v>
      </c>
      <c r="I18" s="66">
        <f t="shared" si="2"/>
        <v>7</v>
      </c>
      <c r="J18" s="65">
        <f>VLOOKUP($A18,'Return Data'!$B$7:$R$2843,12,0)</f>
        <v>4.6420000000000003</v>
      </c>
      <c r="K18" s="66">
        <f t="shared" si="3"/>
        <v>10</v>
      </c>
      <c r="L18" s="65">
        <f>VLOOKUP($A18,'Return Data'!$B$7:$R$2843,13,0)</f>
        <v>6.0206</v>
      </c>
      <c r="M18" s="66">
        <f t="shared" si="4"/>
        <v>9</v>
      </c>
      <c r="N18" s="65">
        <f>VLOOKUP($A18,'Return Data'!$B$7:$R$2843,17,0)</f>
        <v>7.7423000000000002</v>
      </c>
      <c r="O18" s="66">
        <f t="shared" si="5"/>
        <v>14</v>
      </c>
      <c r="P18" s="65">
        <f>VLOOKUP($A18,'Return Data'!$B$7:$R$2843,14,0)</f>
        <v>8.6547999999999998</v>
      </c>
      <c r="Q18" s="66">
        <f t="shared" si="7"/>
        <v>11</v>
      </c>
      <c r="R18" s="65">
        <f>VLOOKUP($A18,'Return Data'!$B$7:$R$2843,16,0)</f>
        <v>8.6722000000000001</v>
      </c>
      <c r="S18" s="67">
        <f t="shared" si="6"/>
        <v>8</v>
      </c>
    </row>
    <row r="19" spans="1:19" x14ac:dyDescent="0.3">
      <c r="A19" s="82" t="s">
        <v>636</v>
      </c>
      <c r="B19" s="64">
        <f>VLOOKUP($A19,'Return Data'!$B$7:$R$2843,3,0)</f>
        <v>44452</v>
      </c>
      <c r="C19" s="65">
        <f>VLOOKUP($A19,'Return Data'!$B$7:$R$2843,4,0)</f>
        <v>61.819000000000003</v>
      </c>
      <c r="D19" s="65">
        <f>VLOOKUP($A19,'Return Data'!$B$7:$R$2843,9,0)</f>
        <v>16.877300000000002</v>
      </c>
      <c r="E19" s="66">
        <f t="shared" si="0"/>
        <v>1</v>
      </c>
      <c r="F19" s="65">
        <f>VLOOKUP($A19,'Return Data'!$B$7:$R$2843,10,0)</f>
        <v>5.0960000000000001</v>
      </c>
      <c r="G19" s="66">
        <f t="shared" si="1"/>
        <v>9</v>
      </c>
      <c r="H19" s="65">
        <f>VLOOKUP($A19,'Return Data'!$B$7:$R$2843,11,0)</f>
        <v>10.7669</v>
      </c>
      <c r="I19" s="66">
        <f t="shared" si="2"/>
        <v>1</v>
      </c>
      <c r="J19" s="65">
        <f>VLOOKUP($A19,'Return Data'!$B$7:$R$2843,12,0)</f>
        <v>4.6966999999999999</v>
      </c>
      <c r="K19" s="66">
        <f t="shared" si="3"/>
        <v>9</v>
      </c>
      <c r="L19" s="65">
        <f>VLOOKUP($A19,'Return Data'!$B$7:$R$2843,13,0)</f>
        <v>5.9885000000000002</v>
      </c>
      <c r="M19" s="66">
        <f t="shared" si="4"/>
        <v>10</v>
      </c>
      <c r="N19" s="65">
        <f>VLOOKUP($A19,'Return Data'!$B$7:$R$2843,17,0)</f>
        <v>9.0757999999999992</v>
      </c>
      <c r="O19" s="66">
        <f t="shared" si="5"/>
        <v>2</v>
      </c>
      <c r="P19" s="65">
        <f>VLOOKUP($A19,'Return Data'!$B$7:$R$2843,14,0)</f>
        <v>11.1599</v>
      </c>
      <c r="Q19" s="66">
        <f t="shared" si="7"/>
        <v>1</v>
      </c>
      <c r="R19" s="65">
        <f>VLOOKUP($A19,'Return Data'!$B$7:$R$2843,16,0)</f>
        <v>8.3846000000000007</v>
      </c>
      <c r="S19" s="67">
        <f t="shared" si="6"/>
        <v>11</v>
      </c>
    </row>
    <row r="20" spans="1:19" x14ac:dyDescent="0.3">
      <c r="A20" s="117" t="s">
        <v>1772</v>
      </c>
      <c r="B20" s="64">
        <f>VLOOKUP($A20,'Return Data'!$B$7:$R$2843,3,0)</f>
        <v>44452</v>
      </c>
      <c r="C20" s="65">
        <f>VLOOKUP($A20,'Return Data'!$B$7:$R$2843,4,0)</f>
        <v>48.455100000000002</v>
      </c>
      <c r="D20" s="65">
        <f>VLOOKUP($A20,'Return Data'!$B$7:$R$2843,9,0)</f>
        <v>7.0277000000000003</v>
      </c>
      <c r="E20" s="66">
        <f t="shared" si="0"/>
        <v>10</v>
      </c>
      <c r="F20" s="65">
        <f>VLOOKUP($A20,'Return Data'!$B$7:$R$2843,10,0)</f>
        <v>6.3429000000000002</v>
      </c>
      <c r="G20" s="66">
        <f t="shared" si="1"/>
        <v>1</v>
      </c>
      <c r="H20" s="65">
        <f>VLOOKUP($A20,'Return Data'!$B$7:$R$2843,11,0)</f>
        <v>7.6374000000000004</v>
      </c>
      <c r="I20" s="66">
        <f t="shared" si="2"/>
        <v>6</v>
      </c>
      <c r="J20" s="65">
        <f>VLOOKUP($A20,'Return Data'!$B$7:$R$2843,12,0)</f>
        <v>5.8144999999999998</v>
      </c>
      <c r="K20" s="66">
        <f t="shared" si="3"/>
        <v>1</v>
      </c>
      <c r="L20" s="65">
        <f>VLOOKUP($A20,'Return Data'!$B$7:$R$2843,13,0)</f>
        <v>7.0911</v>
      </c>
      <c r="M20" s="66">
        <f t="shared" si="4"/>
        <v>1</v>
      </c>
      <c r="N20" s="65">
        <f>VLOOKUP($A20,'Return Data'!$B$7:$R$2843,17,0)</f>
        <v>7.9187000000000003</v>
      </c>
      <c r="O20" s="66">
        <f t="shared" si="5"/>
        <v>12</v>
      </c>
      <c r="P20" s="65">
        <f>VLOOKUP($A20,'Return Data'!$B$7:$R$2843,14,0)</f>
        <v>8.3064</v>
      </c>
      <c r="Q20" s="66">
        <f t="shared" si="7"/>
        <v>13</v>
      </c>
      <c r="R20" s="65">
        <f>VLOOKUP($A20,'Return Data'!$B$7:$R$2843,16,0)</f>
        <v>8.4724000000000004</v>
      </c>
      <c r="S20" s="67">
        <f t="shared" si="6"/>
        <v>10</v>
      </c>
    </row>
    <row r="21" spans="1:19" x14ac:dyDescent="0.3">
      <c r="A21" s="82" t="s">
        <v>639</v>
      </c>
      <c r="B21" s="64">
        <f>VLOOKUP($A21,'Return Data'!$B$7:$R$2843,3,0)</f>
        <v>44452</v>
      </c>
      <c r="C21" s="65">
        <f>VLOOKUP($A21,'Return Data'!$B$7:$R$2843,4,0)</f>
        <v>37.676699999999997</v>
      </c>
      <c r="D21" s="65">
        <f>VLOOKUP($A21,'Return Data'!$B$7:$R$2843,9,0)</f>
        <v>7.5387000000000004</v>
      </c>
      <c r="E21" s="66">
        <f t="shared" si="0"/>
        <v>6</v>
      </c>
      <c r="F21" s="65">
        <f>VLOOKUP($A21,'Return Data'!$B$7:$R$2843,10,0)</f>
        <v>5.2922000000000002</v>
      </c>
      <c r="G21" s="66">
        <f t="shared" si="1"/>
        <v>7</v>
      </c>
      <c r="H21" s="65">
        <f>VLOOKUP($A21,'Return Data'!$B$7:$R$2843,11,0)</f>
        <v>7.6718000000000002</v>
      </c>
      <c r="I21" s="66">
        <f t="shared" si="2"/>
        <v>5</v>
      </c>
      <c r="J21" s="65">
        <f>VLOOKUP($A21,'Return Data'!$B$7:$R$2843,12,0)</f>
        <v>5.4734999999999996</v>
      </c>
      <c r="K21" s="66">
        <f t="shared" si="3"/>
        <v>2</v>
      </c>
      <c r="L21" s="65">
        <f>VLOOKUP($A21,'Return Data'!$B$7:$R$2843,13,0)</f>
        <v>6.7473000000000001</v>
      </c>
      <c r="M21" s="66">
        <f t="shared" si="4"/>
        <v>3</v>
      </c>
      <c r="N21" s="65">
        <f>VLOOKUP($A21,'Return Data'!$B$7:$R$2843,17,0)</f>
        <v>8.2786000000000008</v>
      </c>
      <c r="O21" s="66">
        <f t="shared" si="5"/>
        <v>9</v>
      </c>
      <c r="P21" s="65">
        <f>VLOOKUP($A21,'Return Data'!$B$7:$R$2843,14,0)</f>
        <v>8.7542000000000009</v>
      </c>
      <c r="Q21" s="66">
        <f t="shared" si="7"/>
        <v>10</v>
      </c>
      <c r="R21" s="65">
        <f>VLOOKUP($A21,'Return Data'!$B$7:$R$2843,16,0)</f>
        <v>8.1036999999999999</v>
      </c>
      <c r="S21" s="67">
        <f t="shared" si="6"/>
        <v>15</v>
      </c>
    </row>
    <row r="22" spans="1:19" x14ac:dyDescent="0.3">
      <c r="A22" s="82" t="s">
        <v>640</v>
      </c>
      <c r="B22" s="64">
        <f>VLOOKUP($A22,'Return Data'!$B$7:$R$2843,3,0)</f>
        <v>44452</v>
      </c>
      <c r="C22" s="65">
        <f>VLOOKUP($A22,'Return Data'!$B$7:$R$2843,4,0)</f>
        <v>12.5542</v>
      </c>
      <c r="D22" s="65">
        <f>VLOOKUP($A22,'Return Data'!$B$7:$R$2843,9,0)</f>
        <v>6.4691000000000001</v>
      </c>
      <c r="E22" s="66">
        <f t="shared" si="0"/>
        <v>14</v>
      </c>
      <c r="F22" s="65">
        <f>VLOOKUP($A22,'Return Data'!$B$7:$R$2843,10,0)</f>
        <v>4.7779999999999996</v>
      </c>
      <c r="G22" s="66">
        <f t="shared" si="1"/>
        <v>13</v>
      </c>
      <c r="H22" s="65">
        <f>VLOOKUP($A22,'Return Data'!$B$7:$R$2843,11,0)</f>
        <v>6.6660000000000004</v>
      </c>
      <c r="I22" s="66">
        <f t="shared" si="2"/>
        <v>16</v>
      </c>
      <c r="J22" s="65">
        <f>VLOOKUP($A22,'Return Data'!$B$7:$R$2843,12,0)</f>
        <v>3.9053</v>
      </c>
      <c r="K22" s="66">
        <f t="shared" si="3"/>
        <v>15</v>
      </c>
      <c r="L22" s="65">
        <f>VLOOKUP($A22,'Return Data'!$B$7:$R$2843,13,0)</f>
        <v>5.6662999999999997</v>
      </c>
      <c r="M22" s="66">
        <f t="shared" si="4"/>
        <v>14</v>
      </c>
      <c r="N22" s="65">
        <f>VLOOKUP($A22,'Return Data'!$B$7:$R$2843,17,0)</f>
        <v>7.9715999999999996</v>
      </c>
      <c r="O22" s="66">
        <f t="shared" si="5"/>
        <v>11</v>
      </c>
      <c r="P22" s="65"/>
      <c r="Q22" s="66"/>
      <c r="R22" s="65">
        <f>VLOOKUP($A22,'Return Data'!$B$7:$R$2843,16,0)</f>
        <v>9.0830000000000002</v>
      </c>
      <c r="S22" s="67">
        <f t="shared" si="6"/>
        <v>4</v>
      </c>
    </row>
    <row r="23" spans="1:19" x14ac:dyDescent="0.3">
      <c r="A23" s="82" t="s">
        <v>643</v>
      </c>
      <c r="B23" s="64">
        <f>VLOOKUP($A23,'Return Data'!$B$7:$R$2843,3,0)</f>
        <v>44452</v>
      </c>
      <c r="C23" s="65">
        <f>VLOOKUP($A23,'Return Data'!$B$7:$R$2843,4,0)</f>
        <v>32.924300000000002</v>
      </c>
      <c r="D23" s="65">
        <f>VLOOKUP($A23,'Return Data'!$B$7:$R$2843,9,0)</f>
        <v>4.5664999999999996</v>
      </c>
      <c r="E23" s="66">
        <f t="shared" si="0"/>
        <v>17</v>
      </c>
      <c r="F23" s="65">
        <f>VLOOKUP($A23,'Return Data'!$B$7:$R$2843,10,0)</f>
        <v>4.7731000000000003</v>
      </c>
      <c r="G23" s="66">
        <f t="shared" si="1"/>
        <v>14</v>
      </c>
      <c r="H23" s="65">
        <f>VLOOKUP($A23,'Return Data'!$B$7:$R$2843,11,0)</f>
        <v>6.9497999999999998</v>
      </c>
      <c r="I23" s="66">
        <f t="shared" si="2"/>
        <v>13</v>
      </c>
      <c r="J23" s="65">
        <f>VLOOKUP($A23,'Return Data'!$B$7:$R$2843,12,0)</f>
        <v>4.5834999999999999</v>
      </c>
      <c r="K23" s="66">
        <f t="shared" si="3"/>
        <v>11</v>
      </c>
      <c r="L23" s="65">
        <f>VLOOKUP($A23,'Return Data'!$B$7:$R$2843,13,0)</f>
        <v>5.9321999999999999</v>
      </c>
      <c r="M23" s="66">
        <f t="shared" si="4"/>
        <v>11</v>
      </c>
      <c r="N23" s="65">
        <f>VLOOKUP($A23,'Return Data'!$B$7:$R$2843,17,0)</f>
        <v>8.4061000000000003</v>
      </c>
      <c r="O23" s="66">
        <f t="shared" si="5"/>
        <v>7</v>
      </c>
      <c r="P23" s="65">
        <f>VLOOKUP($A23,'Return Data'!$B$7:$R$2843,14,0)</f>
        <v>9.9951000000000008</v>
      </c>
      <c r="Q23" s="66">
        <f>RANK(P23,P$8:P$26,0)</f>
        <v>2</v>
      </c>
      <c r="R23" s="65">
        <f>VLOOKUP($A23,'Return Data'!$B$7:$R$2843,16,0)</f>
        <v>8.2385000000000002</v>
      </c>
      <c r="S23" s="67">
        <f t="shared" si="6"/>
        <v>14</v>
      </c>
    </row>
    <row r="24" spans="1:19" x14ac:dyDescent="0.3">
      <c r="A24" s="82" t="s">
        <v>644</v>
      </c>
      <c r="B24" s="64">
        <f>VLOOKUP($A24,'Return Data'!$B$7:$R$2843,3,0)</f>
        <v>44452</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-9.8173999999999992</v>
      </c>
      <c r="S24" s="67">
        <f t="shared" si="6"/>
        <v>19</v>
      </c>
    </row>
    <row r="25" spans="1:19" x14ac:dyDescent="0.3">
      <c r="A25" s="82" t="s">
        <v>646</v>
      </c>
      <c r="B25" s="64">
        <f>VLOOKUP($A25,'Return Data'!$B$7:$R$2843,3,0)</f>
        <v>44452</v>
      </c>
      <c r="C25" s="65">
        <f>VLOOKUP($A25,'Return Data'!$B$7:$R$2843,4,0)</f>
        <v>12.4641</v>
      </c>
      <c r="D25" s="65">
        <f>VLOOKUP($A25,'Return Data'!$B$7:$R$2843,9,0)</f>
        <v>7.0895000000000001</v>
      </c>
      <c r="E25" s="66">
        <f t="shared" si="0"/>
        <v>9</v>
      </c>
      <c r="F25" s="65">
        <f>VLOOKUP($A25,'Return Data'!$B$7:$R$2843,10,0)</f>
        <v>4.2804000000000002</v>
      </c>
      <c r="G25" s="66">
        <f t="shared" si="1"/>
        <v>17</v>
      </c>
      <c r="H25" s="65">
        <f>VLOOKUP($A25,'Return Data'!$B$7:$R$2843,11,0)</f>
        <v>7.1703999999999999</v>
      </c>
      <c r="I25" s="66">
        <f t="shared" si="2"/>
        <v>8</v>
      </c>
      <c r="J25" s="65">
        <f>VLOOKUP($A25,'Return Data'!$B$7:$R$2843,12,0)</f>
        <v>3.7479</v>
      </c>
      <c r="K25" s="66">
        <f t="shared" si="3"/>
        <v>17</v>
      </c>
      <c r="L25" s="65">
        <f>VLOOKUP($A25,'Return Data'!$B$7:$R$2843,13,0)</f>
        <v>5.5724</v>
      </c>
      <c r="M25" s="66">
        <f t="shared" si="4"/>
        <v>15</v>
      </c>
      <c r="N25" s="65">
        <f>VLOOKUP($A25,'Return Data'!$B$7:$R$2843,17,0)</f>
        <v>7.8967000000000001</v>
      </c>
      <c r="O25" s="66">
        <f>RANK(N25,N$8:N$26,0)</f>
        <v>13</v>
      </c>
      <c r="P25" s="65">
        <f>VLOOKUP($A25,'Return Data'!$B$7:$R$2843,14,0)</f>
        <v>6.9785000000000004</v>
      </c>
      <c r="Q25" s="66">
        <f t="shared" ref="Q25" si="8">RANK(P25,P$8:P$26,0)</f>
        <v>14</v>
      </c>
      <c r="R25" s="65">
        <f>VLOOKUP($A25,'Return Data'!$B$7:$R$2843,16,0)</f>
        <v>6.8878000000000004</v>
      </c>
      <c r="S25" s="67">
        <f t="shared" si="6"/>
        <v>18</v>
      </c>
    </row>
    <row r="26" spans="1:19" x14ac:dyDescent="0.3">
      <c r="A26" s="82" t="s">
        <v>648</v>
      </c>
      <c r="B26" s="64">
        <f>VLOOKUP($A26,'Return Data'!$B$7:$R$2843,3,0)</f>
        <v>44452</v>
      </c>
      <c r="C26" s="65">
        <f>VLOOKUP($A26,'Return Data'!$B$7:$R$2843,4,0)</f>
        <v>13.176600000000001</v>
      </c>
      <c r="D26" s="65">
        <f>VLOOKUP($A26,'Return Data'!$B$7:$R$2843,9,0)</f>
        <v>6.5412999999999997</v>
      </c>
      <c r="E26" s="66">
        <f t="shared" si="0"/>
        <v>13</v>
      </c>
      <c r="F26" s="65">
        <f>VLOOKUP($A26,'Return Data'!$B$7:$R$2843,10,0)</f>
        <v>5.0933000000000002</v>
      </c>
      <c r="G26" s="66">
        <f t="shared" si="1"/>
        <v>10</v>
      </c>
      <c r="H26" s="65">
        <f>VLOOKUP($A26,'Return Data'!$B$7:$R$2843,11,0)</f>
        <v>7.0517000000000003</v>
      </c>
      <c r="I26" s="66">
        <f t="shared" si="2"/>
        <v>12</v>
      </c>
      <c r="J26" s="65">
        <f>VLOOKUP($A26,'Return Data'!$B$7:$R$2843,12,0)</f>
        <v>4.4130000000000003</v>
      </c>
      <c r="K26" s="66">
        <f t="shared" si="3"/>
        <v>13</v>
      </c>
      <c r="L26" s="65">
        <f>VLOOKUP($A26,'Return Data'!$B$7:$R$2843,13,0)</f>
        <v>5.9321999999999999</v>
      </c>
      <c r="M26" s="66">
        <f t="shared" si="4"/>
        <v>11</v>
      </c>
      <c r="N26" s="65">
        <f>VLOOKUP($A26,'Return Data'!$B$7:$R$2843,17,0)</f>
        <v>8.6830999999999996</v>
      </c>
      <c r="O26" s="66">
        <f>RANK(N26,N$8:N$26,0)</f>
        <v>4</v>
      </c>
      <c r="P26" s="65"/>
      <c r="Q26" s="66"/>
      <c r="R26" s="65">
        <f>VLOOKUP($A26,'Return Data'!$B$7:$R$2843,16,0)</f>
        <v>9.3023000000000007</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7.1124736842105261</v>
      </c>
      <c r="E28" s="88"/>
      <c r="F28" s="89">
        <f>AVERAGE(F8:F26)</f>
        <v>4.8257789473684207</v>
      </c>
      <c r="G28" s="88"/>
      <c r="H28" s="89">
        <f>AVERAGE(H8:H26)</f>
        <v>6.9158052631578943</v>
      </c>
      <c r="I28" s="88"/>
      <c r="J28" s="89">
        <f>AVERAGE(J8:J26)</f>
        <v>4.3762736842105259</v>
      </c>
      <c r="K28" s="88"/>
      <c r="L28" s="89">
        <f>AVERAGE(L8:L26)</f>
        <v>5.7676263157894736</v>
      </c>
      <c r="M28" s="88"/>
      <c r="N28" s="89">
        <f>AVERAGE(N8:N26)</f>
        <v>8.1965222222222209</v>
      </c>
      <c r="O28" s="88"/>
      <c r="P28" s="89">
        <f>AVERAGE(P8:P26)</f>
        <v>8.8449066666666667</v>
      </c>
      <c r="Q28" s="88"/>
      <c r="R28" s="89">
        <f>AVERAGE(R8:R26)</f>
        <v>7.5250315789473694</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7.3788999999999998</v>
      </c>
      <c r="O29" s="88"/>
      <c r="P29" s="89">
        <f>MIN(P8:P26)</f>
        <v>5.6504000000000003</v>
      </c>
      <c r="Q29" s="88"/>
      <c r="R29" s="89">
        <f>MIN(R8:R26)</f>
        <v>-9.8173999999999992</v>
      </c>
      <c r="S29" s="90"/>
    </row>
    <row r="30" spans="1:19" ht="15" thickBot="1" x14ac:dyDescent="0.35">
      <c r="A30" s="91" t="s">
        <v>29</v>
      </c>
      <c r="B30" s="92"/>
      <c r="C30" s="92"/>
      <c r="D30" s="93">
        <f>MAX(D8:D26)</f>
        <v>16.877300000000002</v>
      </c>
      <c r="E30" s="92"/>
      <c r="F30" s="93">
        <f>MAX(F8:F26)</f>
        <v>6.3429000000000002</v>
      </c>
      <c r="G30" s="92"/>
      <c r="H30" s="93">
        <f>MAX(H8:H26)</f>
        <v>10.7669</v>
      </c>
      <c r="I30" s="92"/>
      <c r="J30" s="93">
        <f>MAX(J8:J26)</f>
        <v>5.8144999999999998</v>
      </c>
      <c r="K30" s="92"/>
      <c r="L30" s="93">
        <f>MAX(L8:L26)</f>
        <v>7.0911</v>
      </c>
      <c r="M30" s="92"/>
      <c r="N30" s="93">
        <f>MAX(N8:N26)</f>
        <v>9.0913000000000004</v>
      </c>
      <c r="O30" s="92"/>
      <c r="P30" s="93">
        <f>MAX(P8:P26)</f>
        <v>11.1599</v>
      </c>
      <c r="Q30" s="92"/>
      <c r="R30" s="93">
        <f>MAX(R8:R26)</f>
        <v>9.3023000000000007</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44452</v>
      </c>
      <c r="C8" s="65">
        <f>VLOOKUP($A8,'Return Data'!$B$7:$R$2843,4,0)</f>
        <v>88.523099999999999</v>
      </c>
      <c r="D8" s="65">
        <f>VLOOKUP($A8,'Return Data'!$B$7:$R$2843,9,0)</f>
        <v>6.7487000000000004</v>
      </c>
      <c r="E8" s="66">
        <f t="shared" ref="E8:E26" si="0">RANK(D8,D$8:D$26,0)</f>
        <v>8</v>
      </c>
      <c r="F8" s="65">
        <f>VLOOKUP($A8,'Return Data'!$B$7:$R$2843,10,0)</f>
        <v>5.1543999999999999</v>
      </c>
      <c r="G8" s="66">
        <f t="shared" ref="G8:G26" si="1">RANK(F8,F$8:F$26,0)</f>
        <v>4</v>
      </c>
      <c r="H8" s="65">
        <f>VLOOKUP($A8,'Return Data'!$B$7:$R$2843,11,0)</f>
        <v>7.6067999999999998</v>
      </c>
      <c r="I8" s="66">
        <f t="shared" ref="I8:I26" si="2">RANK(H8,H$8:H$26,0)</f>
        <v>4</v>
      </c>
      <c r="J8" s="65">
        <f>VLOOKUP($A8,'Return Data'!$B$7:$R$2843,12,0)</f>
        <v>4.8433000000000002</v>
      </c>
      <c r="K8" s="66">
        <f t="shared" ref="K8:K26" si="3">RANK(J8,J$8:J$26,0)</f>
        <v>3</v>
      </c>
      <c r="L8" s="65">
        <f>VLOOKUP($A8,'Return Data'!$B$7:$R$2843,13,0)</f>
        <v>6.3716999999999997</v>
      </c>
      <c r="M8" s="66">
        <f t="shared" ref="M8:M26" si="4">RANK(L8,L$8:L$26,0)</f>
        <v>2</v>
      </c>
      <c r="N8" s="65">
        <f>VLOOKUP($A8,'Return Data'!$B$7:$R$2843,17,0)</f>
        <v>8.6232000000000006</v>
      </c>
      <c r="O8" s="66">
        <f t="shared" ref="O8:O23" si="5">RANK(N8,N$8:N$26,0)</f>
        <v>2</v>
      </c>
      <c r="P8" s="65">
        <f>VLOOKUP($A8,'Return Data'!$B$7:$R$2843,14,0)</f>
        <v>9.3786000000000005</v>
      </c>
      <c r="Q8" s="66">
        <f>RANK(P8,P$8:P$26,0)</f>
        <v>4</v>
      </c>
      <c r="R8" s="65">
        <f>VLOOKUP($A8,'Return Data'!$B$7:$R$2843,16,0)</f>
        <v>9.2898999999999994</v>
      </c>
      <c r="S8" s="67">
        <f t="shared" ref="S8:S26" si="6">RANK(R8,R$8:R$26,0)</f>
        <v>1</v>
      </c>
    </row>
    <row r="9" spans="1:19" x14ac:dyDescent="0.3">
      <c r="A9" s="82" t="s">
        <v>614</v>
      </c>
      <c r="B9" s="64">
        <f>VLOOKUP($A9,'Return Data'!$B$7:$R$2843,3,0)</f>
        <v>44452</v>
      </c>
      <c r="C9" s="65">
        <f>VLOOKUP($A9,'Return Data'!$B$7:$R$2843,4,0)</f>
        <v>13.5198</v>
      </c>
      <c r="D9" s="65">
        <f>VLOOKUP($A9,'Return Data'!$B$7:$R$2843,9,0)</f>
        <v>6.4623999999999997</v>
      </c>
      <c r="E9" s="66">
        <f t="shared" si="0"/>
        <v>12</v>
      </c>
      <c r="F9" s="65">
        <f>VLOOKUP($A9,'Return Data'!$B$7:$R$2843,10,0)</f>
        <v>4.2038000000000002</v>
      </c>
      <c r="G9" s="66">
        <f t="shared" si="1"/>
        <v>14</v>
      </c>
      <c r="H9" s="65">
        <f>VLOOKUP($A9,'Return Data'!$B$7:$R$2843,11,0)</f>
        <v>6.1966999999999999</v>
      </c>
      <c r="I9" s="66">
        <f t="shared" si="2"/>
        <v>14</v>
      </c>
      <c r="J9" s="65">
        <f>VLOOKUP($A9,'Return Data'!$B$7:$R$2843,12,0)</f>
        <v>4.2942</v>
      </c>
      <c r="K9" s="66">
        <f t="shared" si="3"/>
        <v>10</v>
      </c>
      <c r="L9" s="65">
        <f>VLOOKUP($A9,'Return Data'!$B$7:$R$2843,13,0)</f>
        <v>5.7694999999999999</v>
      </c>
      <c r="M9" s="66">
        <f t="shared" si="4"/>
        <v>8</v>
      </c>
      <c r="N9" s="65">
        <f>VLOOKUP($A9,'Return Data'!$B$7:$R$2843,17,0)</f>
        <v>8.3221000000000007</v>
      </c>
      <c r="O9" s="66">
        <f t="shared" si="5"/>
        <v>5</v>
      </c>
      <c r="P9" s="65">
        <f>VLOOKUP($A9,'Return Data'!$B$7:$R$2843,14,0)</f>
        <v>7.8503999999999996</v>
      </c>
      <c r="Q9" s="66">
        <f>RANK(P9,P$8:P$26,0)</f>
        <v>13</v>
      </c>
      <c r="R9" s="65">
        <f>VLOOKUP($A9,'Return Data'!$B$7:$R$2843,16,0)</f>
        <v>7.4950000000000001</v>
      </c>
      <c r="S9" s="67">
        <f t="shared" si="6"/>
        <v>12</v>
      </c>
    </row>
    <row r="10" spans="1:19" x14ac:dyDescent="0.3">
      <c r="A10" s="82" t="s">
        <v>615</v>
      </c>
      <c r="B10" s="64">
        <f>VLOOKUP($A10,'Return Data'!$B$7:$R$2843,3,0)</f>
        <v>44452</v>
      </c>
      <c r="C10" s="65">
        <f>VLOOKUP($A10,'Return Data'!$B$7:$R$2843,4,0)</f>
        <v>22.136500000000002</v>
      </c>
      <c r="D10" s="65">
        <f>VLOOKUP($A10,'Return Data'!$B$7:$R$2843,9,0)</f>
        <v>4.5707000000000004</v>
      </c>
      <c r="E10" s="66">
        <f t="shared" si="0"/>
        <v>16</v>
      </c>
      <c r="F10" s="65">
        <f>VLOOKUP($A10,'Return Data'!$B$7:$R$2843,10,0)</f>
        <v>3.9085000000000001</v>
      </c>
      <c r="G10" s="66">
        <f t="shared" si="1"/>
        <v>17</v>
      </c>
      <c r="H10" s="65">
        <f>VLOOKUP($A10,'Return Data'!$B$7:$R$2843,11,0)</f>
        <v>5.3489000000000004</v>
      </c>
      <c r="I10" s="66">
        <f t="shared" si="2"/>
        <v>17</v>
      </c>
      <c r="J10" s="65">
        <f>VLOOKUP($A10,'Return Data'!$B$7:$R$2843,12,0)</f>
        <v>2.7273000000000001</v>
      </c>
      <c r="K10" s="66">
        <f t="shared" si="3"/>
        <v>18</v>
      </c>
      <c r="L10" s="65">
        <f>VLOOKUP($A10,'Return Data'!$B$7:$R$2843,13,0)</f>
        <v>4.4673999999999996</v>
      </c>
      <c r="M10" s="66">
        <f t="shared" si="4"/>
        <v>18</v>
      </c>
      <c r="N10" s="65">
        <f>VLOOKUP($A10,'Return Data'!$B$7:$R$2843,17,0)</f>
        <v>6.8917999999999999</v>
      </c>
      <c r="O10" s="66">
        <f t="shared" si="5"/>
        <v>18</v>
      </c>
      <c r="P10" s="65">
        <f>VLOOKUP($A10,'Return Data'!$B$7:$R$2843,14,0)</f>
        <v>5.1289999999999996</v>
      </c>
      <c r="Q10" s="66">
        <f>RANK(P10,P$8:P$26,0)</f>
        <v>15</v>
      </c>
      <c r="R10" s="65">
        <f>VLOOKUP($A10,'Return Data'!$B$7:$R$2843,16,0)</f>
        <v>6.3766999999999996</v>
      </c>
      <c r="S10" s="67">
        <f t="shared" si="6"/>
        <v>18</v>
      </c>
    </row>
    <row r="11" spans="1:19" x14ac:dyDescent="0.3">
      <c r="A11" s="82" t="s">
        <v>618</v>
      </c>
      <c r="B11" s="64">
        <f>VLOOKUP($A11,'Return Data'!$B$7:$R$2843,3,0)</f>
        <v>44452</v>
      </c>
      <c r="C11" s="65">
        <f>VLOOKUP($A11,'Return Data'!$B$7:$R$2843,4,0)</f>
        <v>17.760000000000002</v>
      </c>
      <c r="D11" s="65">
        <f>VLOOKUP($A11,'Return Data'!$B$7:$R$2843,9,0)</f>
        <v>5.2473999999999998</v>
      </c>
      <c r="E11" s="66">
        <f t="shared" si="0"/>
        <v>15</v>
      </c>
      <c r="F11" s="65">
        <f>VLOOKUP($A11,'Return Data'!$B$7:$R$2843,10,0)</f>
        <v>3.9824000000000002</v>
      </c>
      <c r="G11" s="66">
        <f t="shared" si="1"/>
        <v>15</v>
      </c>
      <c r="H11" s="65">
        <f>VLOOKUP($A11,'Return Data'!$B$7:$R$2843,11,0)</f>
        <v>6.1917999999999997</v>
      </c>
      <c r="I11" s="66">
        <f t="shared" si="2"/>
        <v>16</v>
      </c>
      <c r="J11" s="65">
        <f>VLOOKUP($A11,'Return Data'!$B$7:$R$2843,12,0)</f>
        <v>3.5893999999999999</v>
      </c>
      <c r="K11" s="66">
        <f t="shared" si="3"/>
        <v>15</v>
      </c>
      <c r="L11" s="65">
        <f>VLOOKUP($A11,'Return Data'!$B$7:$R$2843,13,0)</f>
        <v>4.8887999999999998</v>
      </c>
      <c r="M11" s="66">
        <f t="shared" si="4"/>
        <v>16</v>
      </c>
      <c r="N11" s="65">
        <f>VLOOKUP($A11,'Return Data'!$B$7:$R$2843,17,0)</f>
        <v>6.8985000000000003</v>
      </c>
      <c r="O11" s="66">
        <f t="shared" si="5"/>
        <v>17</v>
      </c>
      <c r="P11" s="65">
        <f>VLOOKUP($A11,'Return Data'!$B$7:$R$2843,14,0)</f>
        <v>8.0846</v>
      </c>
      <c r="Q11" s="66">
        <f>RANK(P11,P$8:P$26,0)</f>
        <v>10</v>
      </c>
      <c r="R11" s="65">
        <f>VLOOKUP($A11,'Return Data'!$B$7:$R$2843,16,0)</f>
        <v>7.8474000000000004</v>
      </c>
      <c r="S11" s="67">
        <f t="shared" si="6"/>
        <v>9</v>
      </c>
    </row>
    <row r="12" spans="1:19" x14ac:dyDescent="0.3">
      <c r="A12" s="82" t="s">
        <v>620</v>
      </c>
      <c r="B12" s="64">
        <f>VLOOKUP($A12,'Return Data'!$B$7:$R$2843,3,0)</f>
        <v>44452</v>
      </c>
      <c r="C12" s="65">
        <f>VLOOKUP($A12,'Return Data'!$B$7:$R$2843,4,0)</f>
        <v>12.9475</v>
      </c>
      <c r="D12" s="65">
        <f>VLOOKUP($A12,'Return Data'!$B$7:$R$2843,9,0)</f>
        <v>4.0514999999999999</v>
      </c>
      <c r="E12" s="66">
        <f t="shared" si="0"/>
        <v>18</v>
      </c>
      <c r="F12" s="65">
        <f>VLOOKUP($A12,'Return Data'!$B$7:$R$2843,10,0)</f>
        <v>3.8494999999999999</v>
      </c>
      <c r="G12" s="66">
        <f t="shared" si="1"/>
        <v>18</v>
      </c>
      <c r="H12" s="65">
        <f>VLOOKUP($A12,'Return Data'!$B$7:$R$2843,11,0)</f>
        <v>4.4343000000000004</v>
      </c>
      <c r="I12" s="66">
        <f t="shared" si="2"/>
        <v>18</v>
      </c>
      <c r="J12" s="65">
        <f>VLOOKUP($A12,'Return Data'!$B$7:$R$2843,12,0)</f>
        <v>3.6343000000000001</v>
      </c>
      <c r="K12" s="66">
        <f t="shared" si="3"/>
        <v>14</v>
      </c>
      <c r="L12" s="65">
        <f>VLOOKUP($A12,'Return Data'!$B$7:$R$2843,13,0)</f>
        <v>4.5380000000000003</v>
      </c>
      <c r="M12" s="66">
        <f t="shared" si="4"/>
        <v>17</v>
      </c>
      <c r="N12" s="65">
        <f>VLOOKUP($A12,'Return Data'!$B$7:$R$2843,17,0)</f>
        <v>7.1044</v>
      </c>
      <c r="O12" s="66">
        <f t="shared" si="5"/>
        <v>15</v>
      </c>
      <c r="P12" s="65"/>
      <c r="Q12" s="66"/>
      <c r="R12" s="65">
        <f>VLOOKUP($A12,'Return Data'!$B$7:$R$2843,16,0)</f>
        <v>8.9580000000000002</v>
      </c>
      <c r="S12" s="67">
        <f t="shared" si="6"/>
        <v>3</v>
      </c>
    </row>
    <row r="13" spans="1:19" x14ac:dyDescent="0.3">
      <c r="A13" s="82" t="s">
        <v>623</v>
      </c>
      <c r="B13" s="64">
        <f>VLOOKUP($A13,'Return Data'!$B$7:$R$2843,3,0)</f>
        <v>44452</v>
      </c>
      <c r="C13" s="65">
        <f>VLOOKUP($A13,'Return Data'!$B$7:$R$2843,4,0)</f>
        <v>79.157700000000006</v>
      </c>
      <c r="D13" s="65">
        <f>VLOOKUP($A13,'Return Data'!$B$7:$R$2843,9,0)</f>
        <v>6.819</v>
      </c>
      <c r="E13" s="66">
        <f t="shared" si="0"/>
        <v>7</v>
      </c>
      <c r="F13" s="65">
        <f>VLOOKUP($A13,'Return Data'!$B$7:$R$2843,10,0)</f>
        <v>4.6383000000000001</v>
      </c>
      <c r="G13" s="66">
        <f t="shared" si="1"/>
        <v>11</v>
      </c>
      <c r="H13" s="65">
        <f>VLOOKUP($A13,'Return Data'!$B$7:$R$2843,11,0)</f>
        <v>6.5481999999999996</v>
      </c>
      <c r="I13" s="66">
        <f t="shared" si="2"/>
        <v>13</v>
      </c>
      <c r="J13" s="65">
        <f>VLOOKUP($A13,'Return Data'!$B$7:$R$2843,12,0)</f>
        <v>4.3951000000000002</v>
      </c>
      <c r="K13" s="66">
        <f t="shared" si="3"/>
        <v>7</v>
      </c>
      <c r="L13" s="65">
        <f>VLOOKUP($A13,'Return Data'!$B$7:$R$2843,13,0)</f>
        <v>6.3164999999999996</v>
      </c>
      <c r="M13" s="66">
        <f t="shared" si="4"/>
        <v>3</v>
      </c>
      <c r="N13" s="65">
        <f>VLOOKUP($A13,'Return Data'!$B$7:$R$2843,17,0)</f>
        <v>7.0694999999999997</v>
      </c>
      <c r="O13" s="66">
        <f t="shared" si="5"/>
        <v>16</v>
      </c>
      <c r="P13" s="65">
        <f>VLOOKUP($A13,'Return Data'!$B$7:$R$2843,14,0)</f>
        <v>8.3793000000000006</v>
      </c>
      <c r="Q13" s="66">
        <f t="shared" ref="Q13:Q21" si="7">RANK(P13,P$8:P$26,0)</f>
        <v>8</v>
      </c>
      <c r="R13" s="65">
        <f>VLOOKUP($A13,'Return Data'!$B$7:$R$2843,16,0)</f>
        <v>8.9093</v>
      </c>
      <c r="S13" s="67">
        <f t="shared" si="6"/>
        <v>4</v>
      </c>
    </row>
    <row r="14" spans="1:19" x14ac:dyDescent="0.3">
      <c r="A14" s="82" t="s">
        <v>626</v>
      </c>
      <c r="B14" s="64">
        <f>VLOOKUP($A14,'Return Data'!$B$7:$R$2843,3,0)</f>
        <v>44452</v>
      </c>
      <c r="C14" s="65">
        <f>VLOOKUP($A14,'Return Data'!$B$7:$R$2843,4,0)</f>
        <v>25.709099999999999</v>
      </c>
      <c r="D14" s="65">
        <f>VLOOKUP($A14,'Return Data'!$B$7:$R$2843,9,0)</f>
        <v>9.2918000000000003</v>
      </c>
      <c r="E14" s="66">
        <f t="shared" si="0"/>
        <v>3</v>
      </c>
      <c r="F14" s="65">
        <f>VLOOKUP($A14,'Return Data'!$B$7:$R$2843,10,0)</f>
        <v>5.3033000000000001</v>
      </c>
      <c r="G14" s="66">
        <f t="shared" si="1"/>
        <v>3</v>
      </c>
      <c r="H14" s="65">
        <f>VLOOKUP($A14,'Return Data'!$B$7:$R$2843,11,0)</f>
        <v>7.9881000000000002</v>
      </c>
      <c r="I14" s="66">
        <f t="shared" si="2"/>
        <v>2</v>
      </c>
      <c r="J14" s="65">
        <f>VLOOKUP($A14,'Return Data'!$B$7:$R$2843,12,0)</f>
        <v>4.7317999999999998</v>
      </c>
      <c r="K14" s="66">
        <f t="shared" si="3"/>
        <v>4</v>
      </c>
      <c r="L14" s="65">
        <f>VLOOKUP($A14,'Return Data'!$B$7:$R$2843,13,0)</f>
        <v>6.2538999999999998</v>
      </c>
      <c r="M14" s="66">
        <f t="shared" si="4"/>
        <v>5</v>
      </c>
      <c r="N14" s="65">
        <f>VLOOKUP($A14,'Return Data'!$B$7:$R$2843,17,0)</f>
        <v>8.3477999999999994</v>
      </c>
      <c r="O14" s="66">
        <f t="shared" si="5"/>
        <v>4</v>
      </c>
      <c r="P14" s="65">
        <f>VLOOKUP($A14,'Return Data'!$B$7:$R$2843,14,0)</f>
        <v>9.4730000000000008</v>
      </c>
      <c r="Q14" s="66">
        <f t="shared" si="7"/>
        <v>3</v>
      </c>
      <c r="R14" s="65">
        <f>VLOOKUP($A14,'Return Data'!$B$7:$R$2843,16,0)</f>
        <v>8.7830999999999992</v>
      </c>
      <c r="S14" s="67">
        <f t="shared" si="6"/>
        <v>5</v>
      </c>
    </row>
    <row r="15" spans="1:19" x14ac:dyDescent="0.3">
      <c r="A15" s="82" t="s">
        <v>628</v>
      </c>
      <c r="B15" s="64">
        <f>VLOOKUP($A15,'Return Data'!$B$7:$R$2843,3,0)</f>
        <v>44452</v>
      </c>
      <c r="C15" s="65">
        <f>VLOOKUP($A15,'Return Data'!$B$7:$R$2843,4,0)</f>
        <v>23.291499999999999</v>
      </c>
      <c r="D15" s="65">
        <f>VLOOKUP($A15,'Return Data'!$B$7:$R$2843,9,0)</f>
        <v>9.3087999999999997</v>
      </c>
      <c r="E15" s="66">
        <f t="shared" si="0"/>
        <v>2</v>
      </c>
      <c r="F15" s="65">
        <f>VLOOKUP($A15,'Return Data'!$B$7:$R$2843,10,0)</f>
        <v>5.1247999999999996</v>
      </c>
      <c r="G15" s="66">
        <f t="shared" si="1"/>
        <v>5</v>
      </c>
      <c r="H15" s="65">
        <f>VLOOKUP($A15,'Return Data'!$B$7:$R$2843,11,0)</f>
        <v>6.7763</v>
      </c>
      <c r="I15" s="66">
        <f t="shared" si="2"/>
        <v>9</v>
      </c>
      <c r="J15" s="65">
        <f>VLOOKUP($A15,'Return Data'!$B$7:$R$2843,12,0)</f>
        <v>4.6326999999999998</v>
      </c>
      <c r="K15" s="66">
        <f t="shared" si="3"/>
        <v>5</v>
      </c>
      <c r="L15" s="65">
        <f>VLOOKUP($A15,'Return Data'!$B$7:$R$2843,13,0)</f>
        <v>5.8556999999999997</v>
      </c>
      <c r="M15" s="66">
        <f t="shared" si="4"/>
        <v>7</v>
      </c>
      <c r="N15" s="65">
        <f>VLOOKUP($A15,'Return Data'!$B$7:$R$2843,17,0)</f>
        <v>7.9821999999999997</v>
      </c>
      <c r="O15" s="66">
        <f t="shared" si="5"/>
        <v>8</v>
      </c>
      <c r="P15" s="65">
        <f>VLOOKUP($A15,'Return Data'!$B$7:$R$2843,14,0)</f>
        <v>8.7111000000000001</v>
      </c>
      <c r="Q15" s="66">
        <f t="shared" si="7"/>
        <v>6</v>
      </c>
      <c r="R15" s="65">
        <f>VLOOKUP($A15,'Return Data'!$B$7:$R$2843,16,0)</f>
        <v>7.2384000000000004</v>
      </c>
      <c r="S15" s="67">
        <f t="shared" si="6"/>
        <v>13</v>
      </c>
    </row>
    <row r="16" spans="1:19" x14ac:dyDescent="0.3">
      <c r="A16" s="82" t="s">
        <v>631</v>
      </c>
      <c r="B16" s="64">
        <f>VLOOKUP($A16,'Return Data'!$B$7:$R$2843,3,0)</f>
        <v>44452</v>
      </c>
      <c r="C16" s="65">
        <f>VLOOKUP($A16,'Return Data'!$B$7:$R$2843,4,0)</f>
        <v>15.5083</v>
      </c>
      <c r="D16" s="65">
        <f>VLOOKUP($A16,'Return Data'!$B$7:$R$2843,9,0)</f>
        <v>7.6722000000000001</v>
      </c>
      <c r="E16" s="66">
        <f t="shared" si="0"/>
        <v>4</v>
      </c>
      <c r="F16" s="65">
        <f>VLOOKUP($A16,'Return Data'!$B$7:$R$2843,10,0)</f>
        <v>5.0884999999999998</v>
      </c>
      <c r="G16" s="66">
        <f t="shared" si="1"/>
        <v>6</v>
      </c>
      <c r="H16" s="65">
        <f>VLOOKUP($A16,'Return Data'!$B$7:$R$2843,11,0)</f>
        <v>7.8949999999999996</v>
      </c>
      <c r="I16" s="66">
        <f t="shared" si="2"/>
        <v>3</v>
      </c>
      <c r="J16" s="65">
        <f>VLOOKUP($A16,'Return Data'!$B$7:$R$2843,12,0)</f>
        <v>4.5141999999999998</v>
      </c>
      <c r="K16" s="66">
        <f t="shared" si="3"/>
        <v>6</v>
      </c>
      <c r="L16" s="65">
        <f>VLOOKUP($A16,'Return Data'!$B$7:$R$2843,13,0)</f>
        <v>6.3040000000000003</v>
      </c>
      <c r="M16" s="66">
        <f t="shared" si="4"/>
        <v>4</v>
      </c>
      <c r="N16" s="65">
        <f>VLOOKUP($A16,'Return Data'!$B$7:$R$2843,17,0)</f>
        <v>8.2693999999999992</v>
      </c>
      <c r="O16" s="66">
        <f t="shared" si="5"/>
        <v>6</v>
      </c>
      <c r="P16" s="65">
        <f>VLOOKUP($A16,'Return Data'!$B$7:$R$2843,14,0)</f>
        <v>8.69</v>
      </c>
      <c r="Q16" s="66">
        <f t="shared" si="7"/>
        <v>7</v>
      </c>
      <c r="R16" s="65">
        <f>VLOOKUP($A16,'Return Data'!$B$7:$R$2843,16,0)</f>
        <v>8.0403000000000002</v>
      </c>
      <c r="S16" s="67">
        <f t="shared" si="6"/>
        <v>8</v>
      </c>
    </row>
    <row r="17" spans="1:19" x14ac:dyDescent="0.3">
      <c r="A17" s="82" t="s">
        <v>632</v>
      </c>
      <c r="B17" s="64">
        <f>VLOOKUP($A17,'Return Data'!$B$7:$R$2843,3,0)</f>
        <v>44452</v>
      </c>
      <c r="C17" s="65">
        <f>VLOOKUP($A17,'Return Data'!$B$7:$R$2843,4,0)</f>
        <v>2547.6097</v>
      </c>
      <c r="D17" s="65">
        <f>VLOOKUP($A17,'Return Data'!$B$7:$R$2843,9,0)</f>
        <v>6.5770999999999997</v>
      </c>
      <c r="E17" s="66">
        <f t="shared" si="0"/>
        <v>11</v>
      </c>
      <c r="F17" s="65">
        <f>VLOOKUP($A17,'Return Data'!$B$7:$R$2843,10,0)</f>
        <v>4.6540999999999997</v>
      </c>
      <c r="G17" s="66">
        <f t="shared" si="1"/>
        <v>10</v>
      </c>
      <c r="H17" s="65">
        <f>VLOOKUP($A17,'Return Data'!$B$7:$R$2843,11,0)</f>
        <v>6.6707000000000001</v>
      </c>
      <c r="I17" s="66">
        <f t="shared" si="2"/>
        <v>12</v>
      </c>
      <c r="J17" s="65">
        <f>VLOOKUP($A17,'Return Data'!$B$7:$R$2843,12,0)</f>
        <v>4.0742000000000003</v>
      </c>
      <c r="K17" s="66">
        <f t="shared" si="3"/>
        <v>13</v>
      </c>
      <c r="L17" s="65">
        <f>VLOOKUP($A17,'Return Data'!$B$7:$R$2843,13,0)</f>
        <v>5.3916000000000004</v>
      </c>
      <c r="M17" s="66">
        <f t="shared" si="4"/>
        <v>13</v>
      </c>
      <c r="N17" s="65">
        <f>VLOOKUP($A17,'Return Data'!$B$7:$R$2843,17,0)</f>
        <v>7.5914999999999999</v>
      </c>
      <c r="O17" s="66">
        <f t="shared" si="5"/>
        <v>9</v>
      </c>
      <c r="P17" s="65">
        <f>VLOOKUP($A17,'Return Data'!$B$7:$R$2843,14,0)</f>
        <v>8.9509000000000007</v>
      </c>
      <c r="Q17" s="66">
        <f t="shared" si="7"/>
        <v>5</v>
      </c>
      <c r="R17" s="65">
        <f>VLOOKUP($A17,'Return Data'!$B$7:$R$2843,16,0)</f>
        <v>6.8441000000000001</v>
      </c>
      <c r="S17" s="67">
        <f t="shared" si="6"/>
        <v>16</v>
      </c>
    </row>
    <row r="18" spans="1:19" x14ac:dyDescent="0.3">
      <c r="A18" s="82" t="s">
        <v>634</v>
      </c>
      <c r="B18" s="64">
        <f>VLOOKUP($A18,'Return Data'!$B$7:$R$2843,3,0)</f>
        <v>44452</v>
      </c>
      <c r="C18" s="65">
        <f>VLOOKUP($A18,'Return Data'!$B$7:$R$2843,4,0)</f>
        <v>2982.5057000000002</v>
      </c>
      <c r="D18" s="65">
        <f>VLOOKUP($A18,'Return Data'!$B$7:$R$2843,9,0)</f>
        <v>7.3810000000000002</v>
      </c>
      <c r="E18" s="66">
        <f t="shared" si="0"/>
        <v>5</v>
      </c>
      <c r="F18" s="65">
        <f>VLOOKUP($A18,'Return Data'!$B$7:$R$2843,10,0)</f>
        <v>5.3287000000000004</v>
      </c>
      <c r="G18" s="66">
        <f t="shared" si="1"/>
        <v>2</v>
      </c>
      <c r="H18" s="65">
        <f>VLOOKUP($A18,'Return Data'!$B$7:$R$2843,11,0)</f>
        <v>6.9471999999999996</v>
      </c>
      <c r="I18" s="66">
        <f t="shared" si="2"/>
        <v>7</v>
      </c>
      <c r="J18" s="65">
        <f>VLOOKUP($A18,'Return Data'!$B$7:$R$2843,12,0)</f>
        <v>4.274</v>
      </c>
      <c r="K18" s="66">
        <f t="shared" si="3"/>
        <v>11</v>
      </c>
      <c r="L18" s="65">
        <f>VLOOKUP($A18,'Return Data'!$B$7:$R$2843,13,0)</f>
        <v>5.6592000000000002</v>
      </c>
      <c r="M18" s="66">
        <f t="shared" si="4"/>
        <v>10</v>
      </c>
      <c r="N18" s="65">
        <f>VLOOKUP($A18,'Return Data'!$B$7:$R$2843,17,0)</f>
        <v>7.4039000000000001</v>
      </c>
      <c r="O18" s="66">
        <f t="shared" si="5"/>
        <v>14</v>
      </c>
      <c r="P18" s="65">
        <f>VLOOKUP($A18,'Return Data'!$B$7:$R$2843,14,0)</f>
        <v>8.3279999999999994</v>
      </c>
      <c r="Q18" s="66">
        <f t="shared" si="7"/>
        <v>9</v>
      </c>
      <c r="R18" s="65">
        <f>VLOOKUP($A18,'Return Data'!$B$7:$R$2843,16,0)</f>
        <v>8.1248000000000005</v>
      </c>
      <c r="S18" s="67">
        <f t="shared" si="6"/>
        <v>7</v>
      </c>
    </row>
    <row r="19" spans="1:19" x14ac:dyDescent="0.3">
      <c r="A19" s="82" t="s">
        <v>637</v>
      </c>
      <c r="B19" s="64">
        <f>VLOOKUP($A19,'Return Data'!$B$7:$R$2843,3,0)</f>
        <v>44452</v>
      </c>
      <c r="C19" s="65">
        <f>VLOOKUP($A19,'Return Data'!$B$7:$R$2843,4,0)</f>
        <v>58.787199999999999</v>
      </c>
      <c r="D19" s="65">
        <f>VLOOKUP($A19,'Return Data'!$B$7:$R$2843,9,0)</f>
        <v>16.5321</v>
      </c>
      <c r="E19" s="66">
        <f t="shared" si="0"/>
        <v>1</v>
      </c>
      <c r="F19" s="65">
        <f>VLOOKUP($A19,'Return Data'!$B$7:$R$2843,10,0)</f>
        <v>4.7510000000000003</v>
      </c>
      <c r="G19" s="66">
        <f t="shared" si="1"/>
        <v>8</v>
      </c>
      <c r="H19" s="65">
        <f>VLOOKUP($A19,'Return Data'!$B$7:$R$2843,11,0)</f>
        <v>10.4062</v>
      </c>
      <c r="I19" s="66">
        <f t="shared" si="2"/>
        <v>1</v>
      </c>
      <c r="J19" s="65">
        <f>VLOOKUP($A19,'Return Data'!$B$7:$R$2843,12,0)</f>
        <v>4.3327</v>
      </c>
      <c r="K19" s="66">
        <f t="shared" si="3"/>
        <v>8</v>
      </c>
      <c r="L19" s="65">
        <f>VLOOKUP($A19,'Return Data'!$B$7:$R$2843,13,0)</f>
        <v>5.6212</v>
      </c>
      <c r="M19" s="66">
        <f t="shared" si="4"/>
        <v>11</v>
      </c>
      <c r="N19" s="65">
        <f>VLOOKUP($A19,'Return Data'!$B$7:$R$2843,17,0)</f>
        <v>8.7127999999999997</v>
      </c>
      <c r="O19" s="66">
        <f t="shared" si="5"/>
        <v>1</v>
      </c>
      <c r="P19" s="65">
        <f>VLOOKUP($A19,'Return Data'!$B$7:$R$2843,14,0)</f>
        <v>10.798999999999999</v>
      </c>
      <c r="Q19" s="66">
        <f t="shared" si="7"/>
        <v>1</v>
      </c>
      <c r="R19" s="65">
        <f>VLOOKUP($A19,'Return Data'!$B$7:$R$2843,16,0)</f>
        <v>7.5068999999999999</v>
      </c>
      <c r="S19" s="67">
        <f t="shared" si="6"/>
        <v>11</v>
      </c>
    </row>
    <row r="20" spans="1:19" x14ac:dyDescent="0.3">
      <c r="A20" s="116" t="s">
        <v>1771</v>
      </c>
      <c r="B20" s="64">
        <f>VLOOKUP($A20,'Return Data'!$B$7:$R$2843,3,0)</f>
        <v>44452</v>
      </c>
      <c r="C20" s="65">
        <f>VLOOKUP($A20,'Return Data'!$B$7:$R$2843,4,0)</f>
        <v>46.811500000000002</v>
      </c>
      <c r="D20" s="65">
        <f>VLOOKUP($A20,'Return Data'!$B$7:$R$2843,9,0)</f>
        <v>6.6245000000000003</v>
      </c>
      <c r="E20" s="66">
        <f t="shared" si="0"/>
        <v>10</v>
      </c>
      <c r="F20" s="65">
        <f>VLOOKUP($A20,'Return Data'!$B$7:$R$2843,10,0)</f>
        <v>5.9364999999999997</v>
      </c>
      <c r="G20" s="66">
        <f t="shared" si="1"/>
        <v>1</v>
      </c>
      <c r="H20" s="65">
        <f>VLOOKUP($A20,'Return Data'!$B$7:$R$2843,11,0)</f>
        <v>7.2220000000000004</v>
      </c>
      <c r="I20" s="66">
        <f t="shared" si="2"/>
        <v>5</v>
      </c>
      <c r="J20" s="65">
        <f>VLOOKUP($A20,'Return Data'!$B$7:$R$2843,12,0)</f>
        <v>5.3977000000000004</v>
      </c>
      <c r="K20" s="66">
        <f t="shared" si="3"/>
        <v>1</v>
      </c>
      <c r="L20" s="65">
        <f>VLOOKUP($A20,'Return Data'!$B$7:$R$2843,13,0)</f>
        <v>6.6637000000000004</v>
      </c>
      <c r="M20" s="66">
        <f t="shared" si="4"/>
        <v>1</v>
      </c>
      <c r="N20" s="65">
        <f>VLOOKUP($A20,'Return Data'!$B$7:$R$2843,17,0)</f>
        <v>7.4885999999999999</v>
      </c>
      <c r="O20" s="66">
        <f t="shared" si="5"/>
        <v>11</v>
      </c>
      <c r="P20" s="65">
        <f>VLOOKUP($A20,'Return Data'!$B$7:$R$2843,14,0)</f>
        <v>7.8747999999999996</v>
      </c>
      <c r="Q20" s="66">
        <f t="shared" si="7"/>
        <v>12</v>
      </c>
      <c r="R20" s="65">
        <f>VLOOKUP($A20,'Return Data'!$B$7:$R$2843,16,0)</f>
        <v>7.6230000000000002</v>
      </c>
      <c r="S20" s="67">
        <f t="shared" si="6"/>
        <v>10</v>
      </c>
    </row>
    <row r="21" spans="1:19" x14ac:dyDescent="0.3">
      <c r="A21" s="82" t="s">
        <v>638</v>
      </c>
      <c r="B21" s="64">
        <f>VLOOKUP($A21,'Return Data'!$B$7:$R$2843,3,0)</f>
        <v>44452</v>
      </c>
      <c r="C21" s="65">
        <f>VLOOKUP($A21,'Return Data'!$B$7:$R$2843,4,0)</f>
        <v>34.766100000000002</v>
      </c>
      <c r="D21" s="65">
        <f>VLOOKUP($A21,'Return Data'!$B$7:$R$2843,9,0)</f>
        <v>6.9873000000000003</v>
      </c>
      <c r="E21" s="66">
        <f t="shared" si="0"/>
        <v>6</v>
      </c>
      <c r="F21" s="65">
        <f>VLOOKUP($A21,'Return Data'!$B$7:$R$2843,10,0)</f>
        <v>4.7609000000000004</v>
      </c>
      <c r="G21" s="66">
        <f t="shared" si="1"/>
        <v>7</v>
      </c>
      <c r="H21" s="65">
        <f>VLOOKUP($A21,'Return Data'!$B$7:$R$2843,11,0)</f>
        <v>7.1825999999999999</v>
      </c>
      <c r="I21" s="66">
        <f t="shared" si="2"/>
        <v>6</v>
      </c>
      <c r="J21" s="65">
        <f>VLOOKUP($A21,'Return Data'!$B$7:$R$2843,12,0)</f>
        <v>4.8613999999999997</v>
      </c>
      <c r="K21" s="66">
        <f t="shared" si="3"/>
        <v>2</v>
      </c>
      <c r="L21" s="65">
        <f>VLOOKUP($A21,'Return Data'!$B$7:$R$2843,13,0)</f>
        <v>6.0618999999999996</v>
      </c>
      <c r="M21" s="66">
        <f t="shared" si="4"/>
        <v>6</v>
      </c>
      <c r="N21" s="65">
        <f>VLOOKUP($A21,'Return Data'!$B$7:$R$2843,17,0)</f>
        <v>7.4816000000000003</v>
      </c>
      <c r="O21" s="66">
        <f t="shared" si="5"/>
        <v>12</v>
      </c>
      <c r="P21" s="65">
        <f>VLOOKUP($A21,'Return Data'!$B$7:$R$2843,14,0)</f>
        <v>7.8814000000000002</v>
      </c>
      <c r="Q21" s="66">
        <f t="shared" si="7"/>
        <v>11</v>
      </c>
      <c r="R21" s="65">
        <f>VLOOKUP($A21,'Return Data'!$B$7:$R$2843,16,0)</f>
        <v>6.9161000000000001</v>
      </c>
      <c r="S21" s="67">
        <f t="shared" si="6"/>
        <v>15</v>
      </c>
    </row>
    <row r="22" spans="1:19" x14ac:dyDescent="0.3">
      <c r="A22" s="82" t="s">
        <v>641</v>
      </c>
      <c r="B22" s="64">
        <f>VLOOKUP($A22,'Return Data'!$B$7:$R$2843,3,0)</f>
        <v>44452</v>
      </c>
      <c r="C22" s="65">
        <f>VLOOKUP($A22,'Return Data'!$B$7:$R$2843,4,0)</f>
        <v>12.3925</v>
      </c>
      <c r="D22" s="65">
        <f>VLOOKUP($A22,'Return Data'!$B$7:$R$2843,9,0)</f>
        <v>6.0163000000000002</v>
      </c>
      <c r="E22" s="66">
        <f t="shared" si="0"/>
        <v>14</v>
      </c>
      <c r="F22" s="65">
        <f>VLOOKUP($A22,'Return Data'!$B$7:$R$2843,10,0)</f>
        <v>4.3213999999999997</v>
      </c>
      <c r="G22" s="66">
        <f t="shared" si="1"/>
        <v>13</v>
      </c>
      <c r="H22" s="65">
        <f>VLOOKUP($A22,'Return Data'!$B$7:$R$2843,11,0)</f>
        <v>6.1920999999999999</v>
      </c>
      <c r="I22" s="66">
        <f t="shared" si="2"/>
        <v>15</v>
      </c>
      <c r="J22" s="65">
        <f>VLOOKUP($A22,'Return Data'!$B$7:$R$2843,12,0)</f>
        <v>3.4312</v>
      </c>
      <c r="K22" s="66">
        <f t="shared" si="3"/>
        <v>17</v>
      </c>
      <c r="L22" s="65">
        <f>VLOOKUP($A22,'Return Data'!$B$7:$R$2843,13,0)</f>
        <v>5.1711999999999998</v>
      </c>
      <c r="M22" s="66">
        <f t="shared" si="4"/>
        <v>15</v>
      </c>
      <c r="N22" s="65">
        <f>VLOOKUP($A22,'Return Data'!$B$7:$R$2843,17,0)</f>
        <v>7.4459999999999997</v>
      </c>
      <c r="O22" s="66">
        <f t="shared" si="5"/>
        <v>13</v>
      </c>
      <c r="P22" s="65"/>
      <c r="Q22" s="66"/>
      <c r="R22" s="65">
        <f>VLOOKUP($A22,'Return Data'!$B$7:$R$2843,16,0)</f>
        <v>8.5439000000000007</v>
      </c>
      <c r="S22" s="67">
        <f t="shared" si="6"/>
        <v>6</v>
      </c>
    </row>
    <row r="23" spans="1:19" x14ac:dyDescent="0.3">
      <c r="A23" s="82" t="s">
        <v>642</v>
      </c>
      <c r="B23" s="64">
        <f>VLOOKUP($A23,'Return Data'!$B$7:$R$2843,3,0)</f>
        <v>44452</v>
      </c>
      <c r="C23" s="65">
        <f>VLOOKUP($A23,'Return Data'!$B$7:$R$2843,4,0)</f>
        <v>32.120399999999997</v>
      </c>
      <c r="D23" s="65">
        <f>VLOOKUP($A23,'Return Data'!$B$7:$R$2843,9,0)</f>
        <v>4.3155999999999999</v>
      </c>
      <c r="E23" s="66">
        <f t="shared" si="0"/>
        <v>17</v>
      </c>
      <c r="F23" s="65">
        <f>VLOOKUP($A23,'Return Data'!$B$7:$R$2843,10,0)</f>
        <v>4.5163000000000002</v>
      </c>
      <c r="G23" s="66">
        <f t="shared" si="1"/>
        <v>12</v>
      </c>
      <c r="H23" s="65">
        <f>VLOOKUP($A23,'Return Data'!$B$7:$R$2843,11,0)</f>
        <v>6.6839000000000004</v>
      </c>
      <c r="I23" s="66">
        <f t="shared" si="2"/>
        <v>11</v>
      </c>
      <c r="J23" s="65">
        <f>VLOOKUP($A23,'Return Data'!$B$7:$R$2843,12,0)</f>
        <v>4.3201999999999998</v>
      </c>
      <c r="K23" s="66">
        <f t="shared" si="3"/>
        <v>9</v>
      </c>
      <c r="L23" s="65">
        <f>VLOOKUP($A23,'Return Data'!$B$7:$R$2843,13,0)</f>
        <v>5.6680999999999999</v>
      </c>
      <c r="M23" s="66">
        <f t="shared" si="4"/>
        <v>9</v>
      </c>
      <c r="N23" s="65">
        <f>VLOOKUP($A23,'Return Data'!$B$7:$R$2843,17,0)</f>
        <v>8.1560000000000006</v>
      </c>
      <c r="O23" s="66">
        <f t="shared" si="5"/>
        <v>7</v>
      </c>
      <c r="P23" s="65">
        <f>VLOOKUP($A23,'Return Data'!$B$7:$R$2843,14,0)</f>
        <v>9.7307000000000006</v>
      </c>
      <c r="Q23" s="66">
        <f>RANK(P23,P$8:P$26,0)</f>
        <v>2</v>
      </c>
      <c r="R23" s="65">
        <f>VLOOKUP($A23,'Return Data'!$B$7:$R$2843,16,0)</f>
        <v>7.2305999999999999</v>
      </c>
      <c r="S23" s="67">
        <f t="shared" si="6"/>
        <v>14</v>
      </c>
    </row>
    <row r="24" spans="1:19" x14ac:dyDescent="0.3">
      <c r="A24" s="82" t="s">
        <v>645</v>
      </c>
      <c r="B24" s="64">
        <f>VLOOKUP($A24,'Return Data'!$B$7:$R$2843,3,0)</f>
        <v>44452</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-9.8173999999999992</v>
      </c>
      <c r="S24" s="67">
        <f t="shared" si="6"/>
        <v>19</v>
      </c>
    </row>
    <row r="25" spans="1:19" x14ac:dyDescent="0.3">
      <c r="A25" s="82" t="s">
        <v>647</v>
      </c>
      <c r="B25" s="64">
        <f>VLOOKUP($A25,'Return Data'!$B$7:$R$2843,3,0)</f>
        <v>44452</v>
      </c>
      <c r="C25" s="65">
        <f>VLOOKUP($A25,'Return Data'!$B$7:$R$2843,4,0)</f>
        <v>12.331899999999999</v>
      </c>
      <c r="D25" s="65">
        <f>VLOOKUP($A25,'Return Data'!$B$7:$R$2843,9,0)</f>
        <v>6.7215999999999996</v>
      </c>
      <c r="E25" s="66">
        <f t="shared" si="0"/>
        <v>9</v>
      </c>
      <c r="F25" s="65">
        <f>VLOOKUP($A25,'Return Data'!$B$7:$R$2843,10,0)</f>
        <v>3.9119999999999999</v>
      </c>
      <c r="G25" s="66">
        <f t="shared" si="1"/>
        <v>16</v>
      </c>
      <c r="H25" s="65">
        <f>VLOOKUP($A25,'Return Data'!$B$7:$R$2843,11,0)</f>
        <v>6.8228</v>
      </c>
      <c r="I25" s="66">
        <f t="shared" si="2"/>
        <v>8</v>
      </c>
      <c r="J25" s="65">
        <f>VLOOKUP($A25,'Return Data'!$B$7:$R$2843,12,0)</f>
        <v>3.4857999999999998</v>
      </c>
      <c r="K25" s="66">
        <f t="shared" si="3"/>
        <v>16</v>
      </c>
      <c r="L25" s="65">
        <f>VLOOKUP($A25,'Return Data'!$B$7:$R$2843,13,0)</f>
        <v>5.298</v>
      </c>
      <c r="M25" s="66">
        <f t="shared" si="4"/>
        <v>14</v>
      </c>
      <c r="N25" s="65">
        <f>VLOOKUP($A25,'Return Data'!$B$7:$R$2843,17,0)</f>
        <v>7.5678999999999998</v>
      </c>
      <c r="O25" s="66">
        <f>RANK(N25,N$8:N$26,0)</f>
        <v>10</v>
      </c>
      <c r="P25" s="65">
        <f>VLOOKUP($A25,'Return Data'!$B$7:$R$2843,14,0)</f>
        <v>6.6477000000000004</v>
      </c>
      <c r="Q25" s="66">
        <f>RANK(P25,P$8:P$26,0)</f>
        <v>14</v>
      </c>
      <c r="R25" s="65">
        <f>VLOOKUP($A25,'Return Data'!$B$7:$R$2843,16,0)</f>
        <v>6.5437000000000003</v>
      </c>
      <c r="S25" s="67">
        <f t="shared" si="6"/>
        <v>17</v>
      </c>
    </row>
    <row r="26" spans="1:19" x14ac:dyDescent="0.3">
      <c r="A26" s="82" t="s">
        <v>649</v>
      </c>
      <c r="B26" s="64">
        <f>VLOOKUP($A26,'Return Data'!$B$7:$R$2843,3,0)</f>
        <v>44452</v>
      </c>
      <c r="C26" s="65">
        <f>VLOOKUP($A26,'Return Data'!$B$7:$R$2843,4,0)</f>
        <v>13.0501</v>
      </c>
      <c r="D26" s="65">
        <f>VLOOKUP($A26,'Return Data'!$B$7:$R$2843,9,0)</f>
        <v>6.2038000000000002</v>
      </c>
      <c r="E26" s="66">
        <f t="shared" si="0"/>
        <v>13</v>
      </c>
      <c r="F26" s="65">
        <f>VLOOKUP($A26,'Return Data'!$B$7:$R$2843,10,0)</f>
        <v>4.7313999999999998</v>
      </c>
      <c r="G26" s="66">
        <f t="shared" si="1"/>
        <v>9</v>
      </c>
      <c r="H26" s="65">
        <f>VLOOKUP($A26,'Return Data'!$B$7:$R$2843,11,0)</f>
        <v>6.7176</v>
      </c>
      <c r="I26" s="66">
        <f t="shared" si="2"/>
        <v>10</v>
      </c>
      <c r="J26" s="65">
        <f>VLOOKUP($A26,'Return Data'!$B$7:$R$2843,12,0)</f>
        <v>4.0953999999999997</v>
      </c>
      <c r="K26" s="66">
        <f t="shared" si="3"/>
        <v>12</v>
      </c>
      <c r="L26" s="65">
        <f>VLOOKUP($A26,'Return Data'!$B$7:$R$2843,13,0)</f>
        <v>5.6140999999999996</v>
      </c>
      <c r="M26" s="66">
        <f t="shared" si="4"/>
        <v>12</v>
      </c>
      <c r="N26" s="65">
        <f>VLOOKUP($A26,'Return Data'!$B$7:$R$2843,17,0)</f>
        <v>8.3780000000000001</v>
      </c>
      <c r="O26" s="66">
        <f>RANK(N26,N$8:N$26,0)</f>
        <v>3</v>
      </c>
      <c r="P26" s="65"/>
      <c r="Q26" s="66"/>
      <c r="R26" s="65">
        <f>VLOOKUP($A26,'Return Data'!$B$7:$R$2843,16,0)</f>
        <v>8.9627999999999997</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6.7122000000000002</v>
      </c>
      <c r="E28" s="88"/>
      <c r="F28" s="89">
        <f>AVERAGE(F8:F26)</f>
        <v>4.4297789473684217</v>
      </c>
      <c r="G28" s="88"/>
      <c r="H28" s="89">
        <f>AVERAGE(H8:H26)</f>
        <v>6.5174315789473676</v>
      </c>
      <c r="I28" s="88"/>
      <c r="J28" s="89">
        <f>AVERAGE(J8:J26)</f>
        <v>3.9807842105263149</v>
      </c>
      <c r="K28" s="88"/>
      <c r="L28" s="89">
        <f>AVERAGE(L8:L26)</f>
        <v>5.3639210526315786</v>
      </c>
      <c r="M28" s="88"/>
      <c r="N28" s="89">
        <f>AVERAGE(N8:N26)</f>
        <v>7.7630666666666679</v>
      </c>
      <c r="O28" s="88"/>
      <c r="P28" s="89">
        <f>AVERAGE(P8:P26)</f>
        <v>8.3938999999999986</v>
      </c>
      <c r="Q28" s="88"/>
      <c r="R28" s="89">
        <f>AVERAGE(R8:R26)</f>
        <v>6.9166631578947362</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6.8917999999999999</v>
      </c>
      <c r="O29" s="88"/>
      <c r="P29" s="89">
        <f>MIN(P8:P26)</f>
        <v>5.1289999999999996</v>
      </c>
      <c r="Q29" s="88"/>
      <c r="R29" s="89">
        <f>MIN(R8:R26)</f>
        <v>-9.8173999999999992</v>
      </c>
      <c r="S29" s="90"/>
    </row>
    <row r="30" spans="1:19" ht="15" thickBot="1" x14ac:dyDescent="0.35">
      <c r="A30" s="91" t="s">
        <v>29</v>
      </c>
      <c r="B30" s="92"/>
      <c r="C30" s="92"/>
      <c r="D30" s="93">
        <f>MAX(D8:D26)</f>
        <v>16.5321</v>
      </c>
      <c r="E30" s="92"/>
      <c r="F30" s="93">
        <f>MAX(F8:F26)</f>
        <v>5.9364999999999997</v>
      </c>
      <c r="G30" s="92"/>
      <c r="H30" s="93">
        <f>MAX(H8:H26)</f>
        <v>10.4062</v>
      </c>
      <c r="I30" s="92"/>
      <c r="J30" s="93">
        <f>MAX(J8:J26)</f>
        <v>5.3977000000000004</v>
      </c>
      <c r="K30" s="92"/>
      <c r="L30" s="93">
        <f>MAX(L8:L26)</f>
        <v>6.6637000000000004</v>
      </c>
      <c r="M30" s="92"/>
      <c r="N30" s="93">
        <f>MAX(N8:N26)</f>
        <v>8.7127999999999997</v>
      </c>
      <c r="O30" s="92"/>
      <c r="P30" s="93">
        <f>MAX(P8:P26)</f>
        <v>10.798999999999999</v>
      </c>
      <c r="Q30" s="92"/>
      <c r="R30" s="93">
        <f>MAX(R8:R26)</f>
        <v>9.2898999999999994</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44452</v>
      </c>
      <c r="C8" s="65">
        <f>VLOOKUP($A8,'Return Data'!$B$7:$R$2843,4,0)</f>
        <v>338.39</v>
      </c>
      <c r="D8" s="65">
        <f>VLOOKUP($A8,'Return Data'!$B$7:$R$2843,10,0)</f>
        <v>11.140700000000001</v>
      </c>
      <c r="E8" s="66">
        <f t="shared" ref="E8:E36" si="0">RANK(D8,D$8:D$36,0)</f>
        <v>9</v>
      </c>
      <c r="F8" s="65">
        <f>VLOOKUP($A8,'Return Data'!$B$7:$R$2843,11,0)</f>
        <v>17.4435</v>
      </c>
      <c r="G8" s="66">
        <f t="shared" ref="G8:G36" si="1">RANK(F8,F$8:F$36,0)</f>
        <v>9</v>
      </c>
      <c r="H8" s="65">
        <f>VLOOKUP($A8,'Return Data'!$B$7:$R$2843,12,0)</f>
        <v>31.746200000000002</v>
      </c>
      <c r="I8" s="66">
        <f t="shared" ref="I8:I36" si="2">RANK(H8,H$8:H$36,0)</f>
        <v>9</v>
      </c>
      <c r="J8" s="65">
        <f>VLOOKUP($A8,'Return Data'!$B$7:$R$2843,13,0)</f>
        <v>56.134399999999999</v>
      </c>
      <c r="K8" s="66">
        <f t="shared" ref="K8:K36" si="3">RANK(J8,J$8:J$36,0)</f>
        <v>7</v>
      </c>
      <c r="L8" s="65">
        <f>VLOOKUP($A8,'Return Data'!$B$7:$R$2843,17,0)</f>
        <v>25.4224</v>
      </c>
      <c r="M8" s="66">
        <f t="shared" ref="M8:M36" si="4">RANK(L8,L$8:L$36,0)</f>
        <v>15</v>
      </c>
      <c r="N8" s="65">
        <f>VLOOKUP($A8,'Return Data'!$B$7:$R$2843,14,0)</f>
        <v>14.7203</v>
      </c>
      <c r="O8" s="66">
        <f t="shared" ref="O8:O26" si="5">RANK(N8,N$8:N$36,0)</f>
        <v>17</v>
      </c>
      <c r="P8" s="65">
        <f>VLOOKUP($A8,'Return Data'!$B$7:$R$2843,15,0)</f>
        <v>13.1608</v>
      </c>
      <c r="Q8" s="66">
        <f t="shared" ref="Q8:Q26" si="6">RANK(P8,P$8:P$36,0)</f>
        <v>18</v>
      </c>
      <c r="R8" s="65">
        <f>VLOOKUP($A8,'Return Data'!$B$7:$R$2843,16,0)</f>
        <v>20.302800000000001</v>
      </c>
      <c r="S8" s="67">
        <f t="shared" ref="S8:S36" si="7">RANK(R8,R$8:R$36,0)</f>
        <v>2</v>
      </c>
    </row>
    <row r="9" spans="1:20" x14ac:dyDescent="0.3">
      <c r="A9" s="63" t="s">
        <v>951</v>
      </c>
      <c r="B9" s="64">
        <f>VLOOKUP($A9,'Return Data'!$B$7:$R$2843,3,0)</f>
        <v>44452</v>
      </c>
      <c r="C9" s="65">
        <f>VLOOKUP($A9,'Return Data'!$B$7:$R$2843,4,0)</f>
        <v>46.69</v>
      </c>
      <c r="D9" s="65">
        <f>VLOOKUP($A9,'Return Data'!$B$7:$R$2843,10,0)</f>
        <v>12.047000000000001</v>
      </c>
      <c r="E9" s="66">
        <f t="shared" si="0"/>
        <v>3</v>
      </c>
      <c r="F9" s="65">
        <f>VLOOKUP($A9,'Return Data'!$B$7:$R$2843,11,0)</f>
        <v>17.696000000000002</v>
      </c>
      <c r="G9" s="66">
        <f t="shared" si="1"/>
        <v>7</v>
      </c>
      <c r="H9" s="65">
        <f>VLOOKUP($A9,'Return Data'!$B$7:$R$2843,12,0)</f>
        <v>27.116800000000001</v>
      </c>
      <c r="I9" s="66">
        <f t="shared" si="2"/>
        <v>24</v>
      </c>
      <c r="J9" s="65">
        <f>VLOOKUP($A9,'Return Data'!$B$7:$R$2843,13,0)</f>
        <v>50.0321</v>
      </c>
      <c r="K9" s="66">
        <f t="shared" si="3"/>
        <v>22</v>
      </c>
      <c r="L9" s="65">
        <f>VLOOKUP($A9,'Return Data'!$B$7:$R$2843,17,0)</f>
        <v>26.5398</v>
      </c>
      <c r="M9" s="66">
        <f t="shared" si="4"/>
        <v>7</v>
      </c>
      <c r="N9" s="65">
        <f>VLOOKUP($A9,'Return Data'!$B$7:$R$2843,14,0)</f>
        <v>18.986000000000001</v>
      </c>
      <c r="O9" s="66">
        <f t="shared" si="5"/>
        <v>2</v>
      </c>
      <c r="P9" s="65">
        <f>VLOOKUP($A9,'Return Data'!$B$7:$R$2843,15,0)</f>
        <v>17.838899999999999</v>
      </c>
      <c r="Q9" s="66">
        <f t="shared" si="6"/>
        <v>1</v>
      </c>
      <c r="R9" s="65">
        <f>VLOOKUP($A9,'Return Data'!$B$7:$R$2843,16,0)</f>
        <v>14.0824</v>
      </c>
      <c r="S9" s="67">
        <f t="shared" si="7"/>
        <v>16</v>
      </c>
    </row>
    <row r="10" spans="1:20" x14ac:dyDescent="0.3">
      <c r="A10" s="63" t="s">
        <v>952</v>
      </c>
      <c r="B10" s="64">
        <f>VLOOKUP($A10,'Return Data'!$B$7:$R$2843,3,0)</f>
        <v>44452</v>
      </c>
      <c r="C10" s="65">
        <f>VLOOKUP($A10,'Return Data'!$B$7:$R$2843,4,0)</f>
        <v>22.17</v>
      </c>
      <c r="D10" s="65">
        <f>VLOOKUP($A10,'Return Data'!$B$7:$R$2843,10,0)</f>
        <v>11.016500000000001</v>
      </c>
      <c r="E10" s="66">
        <f t="shared" si="0"/>
        <v>12</v>
      </c>
      <c r="F10" s="65">
        <f>VLOOKUP($A10,'Return Data'!$B$7:$R$2843,11,0)</f>
        <v>15.5289</v>
      </c>
      <c r="G10" s="66">
        <f t="shared" si="1"/>
        <v>20</v>
      </c>
      <c r="H10" s="65">
        <f>VLOOKUP($A10,'Return Data'!$B$7:$R$2843,12,0)</f>
        <v>29.725000000000001</v>
      </c>
      <c r="I10" s="66">
        <f t="shared" si="2"/>
        <v>14</v>
      </c>
      <c r="J10" s="65">
        <f>VLOOKUP($A10,'Return Data'!$B$7:$R$2843,13,0)</f>
        <v>51.641599999999997</v>
      </c>
      <c r="K10" s="66">
        <f t="shared" si="3"/>
        <v>15</v>
      </c>
      <c r="L10" s="65">
        <f>VLOOKUP($A10,'Return Data'!$B$7:$R$2843,17,0)</f>
        <v>26.1157</v>
      </c>
      <c r="M10" s="66">
        <f t="shared" si="4"/>
        <v>8</v>
      </c>
      <c r="N10" s="65">
        <f>VLOOKUP($A10,'Return Data'!$B$7:$R$2843,14,0)</f>
        <v>15.734299999999999</v>
      </c>
      <c r="O10" s="66">
        <f t="shared" si="5"/>
        <v>10</v>
      </c>
      <c r="P10" s="65">
        <f>VLOOKUP($A10,'Return Data'!$B$7:$R$2843,15,0)</f>
        <v>13.3504</v>
      </c>
      <c r="Q10" s="66">
        <f t="shared" si="6"/>
        <v>16</v>
      </c>
      <c r="R10" s="65">
        <f>VLOOKUP($A10,'Return Data'!$B$7:$R$2843,16,0)</f>
        <v>7.3430999999999997</v>
      </c>
      <c r="S10" s="67">
        <f t="shared" si="7"/>
        <v>29</v>
      </c>
    </row>
    <row r="11" spans="1:20" x14ac:dyDescent="0.3">
      <c r="A11" s="63" t="s">
        <v>954</v>
      </c>
      <c r="B11" s="64">
        <f>VLOOKUP($A11,'Return Data'!$B$7:$R$2843,3,0)</f>
        <v>44452</v>
      </c>
      <c r="C11" s="65">
        <f>VLOOKUP($A11,'Return Data'!$B$7:$R$2843,4,0)</f>
        <v>139.19</v>
      </c>
      <c r="D11" s="65">
        <f>VLOOKUP($A11,'Return Data'!$B$7:$R$2843,10,0)</f>
        <v>10.214600000000001</v>
      </c>
      <c r="E11" s="66">
        <f t="shared" si="0"/>
        <v>19</v>
      </c>
      <c r="F11" s="65">
        <f>VLOOKUP($A11,'Return Data'!$B$7:$R$2843,11,0)</f>
        <v>14.805300000000001</v>
      </c>
      <c r="G11" s="66">
        <f t="shared" si="1"/>
        <v>23</v>
      </c>
      <c r="H11" s="65">
        <f>VLOOKUP($A11,'Return Data'!$B$7:$R$2843,12,0)</f>
        <v>26.364000000000001</v>
      </c>
      <c r="I11" s="66">
        <f t="shared" si="2"/>
        <v>26</v>
      </c>
      <c r="J11" s="65">
        <f>VLOOKUP($A11,'Return Data'!$B$7:$R$2843,13,0)</f>
        <v>47.854300000000002</v>
      </c>
      <c r="K11" s="66">
        <f t="shared" si="3"/>
        <v>25</v>
      </c>
      <c r="L11" s="65">
        <f>VLOOKUP($A11,'Return Data'!$B$7:$R$2843,17,0)</f>
        <v>25.0822</v>
      </c>
      <c r="M11" s="66">
        <f t="shared" si="4"/>
        <v>16</v>
      </c>
      <c r="N11" s="65">
        <f>VLOOKUP($A11,'Return Data'!$B$7:$R$2843,14,0)</f>
        <v>17.7315</v>
      </c>
      <c r="O11" s="66">
        <f t="shared" si="5"/>
        <v>4</v>
      </c>
      <c r="P11" s="65">
        <f>VLOOKUP($A11,'Return Data'!$B$7:$R$2843,15,0)</f>
        <v>14.3786</v>
      </c>
      <c r="Q11" s="66">
        <f t="shared" si="6"/>
        <v>8</v>
      </c>
      <c r="R11" s="65">
        <f>VLOOKUP($A11,'Return Data'!$B$7:$R$2843,16,0)</f>
        <v>16.7713</v>
      </c>
      <c r="S11" s="67">
        <f t="shared" si="7"/>
        <v>10</v>
      </c>
    </row>
    <row r="12" spans="1:20" x14ac:dyDescent="0.3">
      <c r="A12" s="63" t="s">
        <v>957</v>
      </c>
      <c r="B12" s="64">
        <f>VLOOKUP($A12,'Return Data'!$B$7:$R$2843,3,0)</f>
        <v>44452</v>
      </c>
      <c r="C12" s="65">
        <f>VLOOKUP($A12,'Return Data'!$B$7:$R$2843,4,0)</f>
        <v>41.88</v>
      </c>
      <c r="D12" s="65">
        <f>VLOOKUP($A12,'Return Data'!$B$7:$R$2843,10,0)</f>
        <v>10.911</v>
      </c>
      <c r="E12" s="66">
        <f t="shared" si="0"/>
        <v>13</v>
      </c>
      <c r="F12" s="65">
        <f>VLOOKUP($A12,'Return Data'!$B$7:$R$2843,11,0)</f>
        <v>17.081399999999999</v>
      </c>
      <c r="G12" s="66">
        <f t="shared" si="1"/>
        <v>12</v>
      </c>
      <c r="H12" s="65">
        <f>VLOOKUP($A12,'Return Data'!$B$7:$R$2843,12,0)</f>
        <v>30.4267</v>
      </c>
      <c r="I12" s="66">
        <f t="shared" si="2"/>
        <v>13</v>
      </c>
      <c r="J12" s="65">
        <f>VLOOKUP($A12,'Return Data'!$B$7:$R$2843,13,0)</f>
        <v>51.7941</v>
      </c>
      <c r="K12" s="66">
        <f t="shared" si="3"/>
        <v>14</v>
      </c>
      <c r="L12" s="65">
        <f>VLOOKUP($A12,'Return Data'!$B$7:$R$2843,17,0)</f>
        <v>31.3126</v>
      </c>
      <c r="M12" s="66">
        <f t="shared" si="4"/>
        <v>1</v>
      </c>
      <c r="N12" s="65">
        <f>VLOOKUP($A12,'Return Data'!$B$7:$R$2843,14,0)</f>
        <v>19.953700000000001</v>
      </c>
      <c r="O12" s="66">
        <f t="shared" si="5"/>
        <v>1</v>
      </c>
      <c r="P12" s="65">
        <f>VLOOKUP($A12,'Return Data'!$B$7:$R$2843,15,0)</f>
        <v>17.2285</v>
      </c>
      <c r="Q12" s="66">
        <f t="shared" si="6"/>
        <v>2</v>
      </c>
      <c r="R12" s="65">
        <f>VLOOKUP($A12,'Return Data'!$B$7:$R$2843,16,0)</f>
        <v>13.806800000000001</v>
      </c>
      <c r="S12" s="67">
        <f t="shared" si="7"/>
        <v>17</v>
      </c>
    </row>
    <row r="13" spans="1:20" x14ac:dyDescent="0.3">
      <c r="A13" s="63" t="s">
        <v>959</v>
      </c>
      <c r="B13" s="64">
        <f>VLOOKUP($A13,'Return Data'!$B$7:$R$2843,3,0)</f>
        <v>44452</v>
      </c>
      <c r="C13" s="65">
        <f>VLOOKUP($A13,'Return Data'!$B$7:$R$2843,4,0)</f>
        <v>301.916</v>
      </c>
      <c r="D13" s="65">
        <f>VLOOKUP($A13,'Return Data'!$B$7:$R$2843,10,0)</f>
        <v>10.368</v>
      </c>
      <c r="E13" s="66">
        <f t="shared" si="0"/>
        <v>18</v>
      </c>
      <c r="F13" s="65">
        <f>VLOOKUP($A13,'Return Data'!$B$7:$R$2843,11,0)</f>
        <v>17.930900000000001</v>
      </c>
      <c r="G13" s="66">
        <f t="shared" si="1"/>
        <v>4</v>
      </c>
      <c r="H13" s="65">
        <f>VLOOKUP($A13,'Return Data'!$B$7:$R$2843,12,0)</f>
        <v>29.1083</v>
      </c>
      <c r="I13" s="66">
        <f t="shared" si="2"/>
        <v>19</v>
      </c>
      <c r="J13" s="65">
        <f>VLOOKUP($A13,'Return Data'!$B$7:$R$2843,13,0)</f>
        <v>51.516300000000001</v>
      </c>
      <c r="K13" s="66">
        <f t="shared" si="3"/>
        <v>16</v>
      </c>
      <c r="L13" s="65">
        <f>VLOOKUP($A13,'Return Data'!$B$7:$R$2843,17,0)</f>
        <v>23.324300000000001</v>
      </c>
      <c r="M13" s="66">
        <f t="shared" si="4"/>
        <v>24</v>
      </c>
      <c r="N13" s="65">
        <f>VLOOKUP($A13,'Return Data'!$B$7:$R$2843,14,0)</f>
        <v>13.570600000000001</v>
      </c>
      <c r="O13" s="66">
        <f t="shared" si="5"/>
        <v>23</v>
      </c>
      <c r="P13" s="65">
        <f>VLOOKUP($A13,'Return Data'!$B$7:$R$2843,15,0)</f>
        <v>11.601100000000001</v>
      </c>
      <c r="Q13" s="66">
        <f t="shared" si="6"/>
        <v>25</v>
      </c>
      <c r="R13" s="65">
        <f>VLOOKUP($A13,'Return Data'!$B$7:$R$2843,16,0)</f>
        <v>20.1936</v>
      </c>
      <c r="S13" s="67">
        <f t="shared" si="7"/>
        <v>5</v>
      </c>
    </row>
    <row r="14" spans="1:20" x14ac:dyDescent="0.3">
      <c r="A14" s="63" t="s">
        <v>960</v>
      </c>
      <c r="B14" s="64">
        <f>VLOOKUP($A14,'Return Data'!$B$7:$R$2843,3,0)</f>
        <v>44452</v>
      </c>
      <c r="C14" s="65">
        <f>VLOOKUP($A14,'Return Data'!$B$7:$R$2843,4,0)</f>
        <v>54.85</v>
      </c>
      <c r="D14" s="65">
        <f>VLOOKUP($A14,'Return Data'!$B$7:$R$2843,10,0)</f>
        <v>11.077400000000001</v>
      </c>
      <c r="E14" s="66">
        <f t="shared" si="0"/>
        <v>10</v>
      </c>
      <c r="F14" s="65">
        <f>VLOOKUP($A14,'Return Data'!$B$7:$R$2843,11,0)</f>
        <v>16.677299999999999</v>
      </c>
      <c r="G14" s="66">
        <f t="shared" si="1"/>
        <v>16</v>
      </c>
      <c r="H14" s="65">
        <f>VLOOKUP($A14,'Return Data'!$B$7:$R$2843,12,0)</f>
        <v>29.089200000000002</v>
      </c>
      <c r="I14" s="66">
        <f t="shared" si="2"/>
        <v>20</v>
      </c>
      <c r="J14" s="65">
        <f>VLOOKUP($A14,'Return Data'!$B$7:$R$2843,13,0)</f>
        <v>51.101900000000001</v>
      </c>
      <c r="K14" s="66">
        <f t="shared" si="3"/>
        <v>17</v>
      </c>
      <c r="L14" s="65">
        <f>VLOOKUP($A14,'Return Data'!$B$7:$R$2843,17,0)</f>
        <v>25.922000000000001</v>
      </c>
      <c r="M14" s="66">
        <f t="shared" si="4"/>
        <v>10</v>
      </c>
      <c r="N14" s="65">
        <f>VLOOKUP($A14,'Return Data'!$B$7:$R$2843,14,0)</f>
        <v>14.997</v>
      </c>
      <c r="O14" s="66">
        <f t="shared" si="5"/>
        <v>16</v>
      </c>
      <c r="P14" s="65">
        <f>VLOOKUP($A14,'Return Data'!$B$7:$R$2843,15,0)</f>
        <v>14.9405</v>
      </c>
      <c r="Q14" s="66">
        <f t="shared" si="6"/>
        <v>5</v>
      </c>
      <c r="R14" s="65">
        <f>VLOOKUP($A14,'Return Data'!$B$7:$R$2843,16,0)</f>
        <v>14.8071</v>
      </c>
      <c r="S14" s="67">
        <f t="shared" si="7"/>
        <v>14</v>
      </c>
    </row>
    <row r="15" spans="1:20" x14ac:dyDescent="0.3">
      <c r="A15" s="63" t="s">
        <v>962</v>
      </c>
      <c r="B15" s="64">
        <f>VLOOKUP($A15,'Return Data'!$B$7:$R$2843,3,0)</f>
        <v>44452</v>
      </c>
      <c r="C15" s="65">
        <f>VLOOKUP($A15,'Return Data'!$B$7:$R$2843,4,0)</f>
        <v>1672.8795661017</v>
      </c>
      <c r="D15" s="65">
        <f>VLOOKUP($A15,'Return Data'!$B$7:$R$2843,10,0)</f>
        <v>6.2348999999999997</v>
      </c>
      <c r="E15" s="66">
        <f t="shared" si="0"/>
        <v>28</v>
      </c>
      <c r="F15" s="65">
        <f>VLOOKUP($A15,'Return Data'!$B$7:$R$2843,11,0)</f>
        <v>13.5273</v>
      </c>
      <c r="G15" s="66">
        <f t="shared" si="1"/>
        <v>26</v>
      </c>
      <c r="H15" s="65">
        <f>VLOOKUP($A15,'Return Data'!$B$7:$R$2843,12,0)</f>
        <v>32.524999999999999</v>
      </c>
      <c r="I15" s="66">
        <f t="shared" si="2"/>
        <v>7</v>
      </c>
      <c r="J15" s="65">
        <f>VLOOKUP($A15,'Return Data'!$B$7:$R$2843,13,0)</f>
        <v>63.640099999999997</v>
      </c>
      <c r="K15" s="66">
        <f t="shared" si="3"/>
        <v>1</v>
      </c>
      <c r="L15" s="65">
        <f>VLOOKUP($A15,'Return Data'!$B$7:$R$2843,17,0)</f>
        <v>26.6938</v>
      </c>
      <c r="M15" s="66">
        <f t="shared" si="4"/>
        <v>5</v>
      </c>
      <c r="N15" s="65">
        <f>VLOOKUP($A15,'Return Data'!$B$7:$R$2843,14,0)</f>
        <v>13.7003</v>
      </c>
      <c r="O15" s="66">
        <f t="shared" si="5"/>
        <v>22</v>
      </c>
      <c r="P15" s="65">
        <f>VLOOKUP($A15,'Return Data'!$B$7:$R$2843,15,0)</f>
        <v>12.401400000000001</v>
      </c>
      <c r="Q15" s="66">
        <f t="shared" si="6"/>
        <v>23</v>
      </c>
      <c r="R15" s="65">
        <f>VLOOKUP($A15,'Return Data'!$B$7:$R$2843,16,0)</f>
        <v>20.218900000000001</v>
      </c>
      <c r="S15" s="67">
        <f t="shared" si="7"/>
        <v>4</v>
      </c>
    </row>
    <row r="16" spans="1:20" x14ac:dyDescent="0.3">
      <c r="A16" s="63" t="s">
        <v>964</v>
      </c>
      <c r="B16" s="64">
        <f>VLOOKUP($A16,'Return Data'!$B$7:$R$2843,3,0)</f>
        <v>44452</v>
      </c>
      <c r="C16" s="65">
        <f>VLOOKUP($A16,'Return Data'!$B$7:$R$2843,4,0)</f>
        <v>821.26982599722101</v>
      </c>
      <c r="D16" s="65">
        <f>VLOOKUP($A16,'Return Data'!$B$7:$R$2843,10,0)</f>
        <v>5.5984999999999996</v>
      </c>
      <c r="E16" s="66">
        <f t="shared" si="0"/>
        <v>29</v>
      </c>
      <c r="F16" s="65">
        <f>VLOOKUP($A16,'Return Data'!$B$7:$R$2843,11,0)</f>
        <v>12.139200000000001</v>
      </c>
      <c r="G16" s="66">
        <f t="shared" si="1"/>
        <v>28</v>
      </c>
      <c r="H16" s="65">
        <f>VLOOKUP($A16,'Return Data'!$B$7:$R$2843,12,0)</f>
        <v>29.223299999999998</v>
      </c>
      <c r="I16" s="66">
        <f t="shared" si="2"/>
        <v>17</v>
      </c>
      <c r="J16" s="65">
        <f>VLOOKUP($A16,'Return Data'!$B$7:$R$2843,13,0)</f>
        <v>53.259900000000002</v>
      </c>
      <c r="K16" s="66">
        <f t="shared" si="3"/>
        <v>10</v>
      </c>
      <c r="L16" s="65">
        <f>VLOOKUP($A16,'Return Data'!$B$7:$R$2843,17,0)</f>
        <v>19.125</v>
      </c>
      <c r="M16" s="66">
        <f t="shared" si="4"/>
        <v>28</v>
      </c>
      <c r="N16" s="65">
        <f>VLOOKUP($A16,'Return Data'!$B$7:$R$2843,14,0)</f>
        <v>11.998900000000001</v>
      </c>
      <c r="O16" s="66">
        <f t="shared" si="5"/>
        <v>26</v>
      </c>
      <c r="P16" s="65">
        <f>VLOOKUP($A16,'Return Data'!$B$7:$R$2843,15,0)</f>
        <v>12.8575</v>
      </c>
      <c r="Q16" s="66">
        <f t="shared" si="6"/>
        <v>22</v>
      </c>
      <c r="R16" s="65">
        <f>VLOOKUP($A16,'Return Data'!$B$7:$R$2843,16,0)</f>
        <v>19.246400000000001</v>
      </c>
      <c r="S16" s="67">
        <f t="shared" si="7"/>
        <v>7</v>
      </c>
    </row>
    <row r="17" spans="1:19" x14ac:dyDescent="0.3">
      <c r="A17" s="63" t="s">
        <v>966</v>
      </c>
      <c r="B17" s="64">
        <f>VLOOKUP($A17,'Return Data'!$B$7:$R$2843,3,0)</f>
        <v>44452</v>
      </c>
      <c r="C17" s="65">
        <f>VLOOKUP($A17,'Return Data'!$B$7:$R$2843,4,0)</f>
        <v>317.51850000000002</v>
      </c>
      <c r="D17" s="65">
        <f>VLOOKUP($A17,'Return Data'!$B$7:$R$2843,10,0)</f>
        <v>9.6005000000000003</v>
      </c>
      <c r="E17" s="66">
        <f t="shared" si="0"/>
        <v>22</v>
      </c>
      <c r="F17" s="65">
        <f>VLOOKUP($A17,'Return Data'!$B$7:$R$2843,11,0)</f>
        <v>13.518000000000001</v>
      </c>
      <c r="G17" s="66">
        <f t="shared" si="1"/>
        <v>27</v>
      </c>
      <c r="H17" s="65">
        <f>VLOOKUP($A17,'Return Data'!$B$7:$R$2843,12,0)</f>
        <v>26.453399999999998</v>
      </c>
      <c r="I17" s="66">
        <f t="shared" si="2"/>
        <v>25</v>
      </c>
      <c r="J17" s="65">
        <f>VLOOKUP($A17,'Return Data'!$B$7:$R$2843,13,0)</f>
        <v>50.026400000000002</v>
      </c>
      <c r="K17" s="66">
        <f t="shared" si="3"/>
        <v>23</v>
      </c>
      <c r="L17" s="65">
        <f>VLOOKUP($A17,'Return Data'!$B$7:$R$2843,17,0)</f>
        <v>24.384399999999999</v>
      </c>
      <c r="M17" s="66">
        <f t="shared" si="4"/>
        <v>19</v>
      </c>
      <c r="N17" s="65">
        <f>VLOOKUP($A17,'Return Data'!$B$7:$R$2843,14,0)</f>
        <v>14.426600000000001</v>
      </c>
      <c r="O17" s="66">
        <f t="shared" si="5"/>
        <v>20</v>
      </c>
      <c r="P17" s="65">
        <f>VLOOKUP($A17,'Return Data'!$B$7:$R$2843,15,0)</f>
        <v>14.208299999999999</v>
      </c>
      <c r="Q17" s="66">
        <f t="shared" si="6"/>
        <v>10</v>
      </c>
      <c r="R17" s="65">
        <f>VLOOKUP($A17,'Return Data'!$B$7:$R$2843,16,0)</f>
        <v>20.225899999999999</v>
      </c>
      <c r="S17" s="67">
        <f t="shared" si="7"/>
        <v>3</v>
      </c>
    </row>
    <row r="18" spans="1:19" x14ac:dyDescent="0.3">
      <c r="A18" s="63" t="s">
        <v>968</v>
      </c>
      <c r="B18" s="64">
        <f>VLOOKUP($A18,'Return Data'!$B$7:$R$2843,3,0)</f>
        <v>44452</v>
      </c>
      <c r="C18" s="65">
        <f>VLOOKUP($A18,'Return Data'!$B$7:$R$2843,4,0)</f>
        <v>63.63</v>
      </c>
      <c r="D18" s="65">
        <f>VLOOKUP($A18,'Return Data'!$B$7:$R$2843,10,0)</f>
        <v>9.9343000000000004</v>
      </c>
      <c r="E18" s="66">
        <f t="shared" si="0"/>
        <v>20</v>
      </c>
      <c r="F18" s="65">
        <f>VLOOKUP($A18,'Return Data'!$B$7:$R$2843,11,0)</f>
        <v>15.313499999999999</v>
      </c>
      <c r="G18" s="66">
        <f t="shared" si="1"/>
        <v>22</v>
      </c>
      <c r="H18" s="65">
        <f>VLOOKUP($A18,'Return Data'!$B$7:$R$2843,12,0)</f>
        <v>29.724799999999998</v>
      </c>
      <c r="I18" s="66">
        <f t="shared" si="2"/>
        <v>15</v>
      </c>
      <c r="J18" s="65">
        <f>VLOOKUP($A18,'Return Data'!$B$7:$R$2843,13,0)</f>
        <v>52.224899999999998</v>
      </c>
      <c r="K18" s="66">
        <f t="shared" si="3"/>
        <v>13</v>
      </c>
      <c r="L18" s="65">
        <f>VLOOKUP($A18,'Return Data'!$B$7:$R$2843,17,0)</f>
        <v>24.813800000000001</v>
      </c>
      <c r="M18" s="66">
        <f t="shared" si="4"/>
        <v>17</v>
      </c>
      <c r="N18" s="65">
        <f>VLOOKUP($A18,'Return Data'!$B$7:$R$2843,14,0)</f>
        <v>14.6233</v>
      </c>
      <c r="O18" s="66">
        <f t="shared" si="5"/>
        <v>19</v>
      </c>
      <c r="P18" s="65">
        <f>VLOOKUP($A18,'Return Data'!$B$7:$R$2843,15,0)</f>
        <v>14.569599999999999</v>
      </c>
      <c r="Q18" s="66">
        <f t="shared" si="6"/>
        <v>7</v>
      </c>
      <c r="R18" s="65">
        <f>VLOOKUP($A18,'Return Data'!$B$7:$R$2843,16,0)</f>
        <v>14.906599999999999</v>
      </c>
      <c r="S18" s="67">
        <f t="shared" si="7"/>
        <v>13</v>
      </c>
    </row>
    <row r="19" spans="1:19" x14ac:dyDescent="0.3">
      <c r="A19" s="63" t="s">
        <v>970</v>
      </c>
      <c r="B19" s="64">
        <f>VLOOKUP($A19,'Return Data'!$B$7:$R$2843,3,0)</f>
        <v>44452</v>
      </c>
      <c r="C19" s="65">
        <f>VLOOKUP($A19,'Return Data'!$B$7:$R$2843,4,0)</f>
        <v>39.119999999999997</v>
      </c>
      <c r="D19" s="65">
        <f>VLOOKUP($A19,'Return Data'!$B$7:$R$2843,10,0)</f>
        <v>11.9634</v>
      </c>
      <c r="E19" s="66">
        <f t="shared" si="0"/>
        <v>4</v>
      </c>
      <c r="F19" s="65">
        <f>VLOOKUP($A19,'Return Data'!$B$7:$R$2843,11,0)</f>
        <v>20.406300000000002</v>
      </c>
      <c r="G19" s="66">
        <f t="shared" si="1"/>
        <v>2</v>
      </c>
      <c r="H19" s="65">
        <f>VLOOKUP($A19,'Return Data'!$B$7:$R$2843,12,0)</f>
        <v>35.082900000000002</v>
      </c>
      <c r="I19" s="66">
        <f t="shared" si="2"/>
        <v>2</v>
      </c>
      <c r="J19" s="65">
        <f>VLOOKUP($A19,'Return Data'!$B$7:$R$2843,13,0)</f>
        <v>57.234699999999997</v>
      </c>
      <c r="K19" s="66">
        <f t="shared" si="3"/>
        <v>4</v>
      </c>
      <c r="L19" s="65">
        <f>VLOOKUP($A19,'Return Data'!$B$7:$R$2843,17,0)</f>
        <v>29.197299999999998</v>
      </c>
      <c r="M19" s="66">
        <f t="shared" si="4"/>
        <v>2</v>
      </c>
      <c r="N19" s="65">
        <f>VLOOKUP($A19,'Return Data'!$B$7:$R$2843,14,0)</f>
        <v>18.013300000000001</v>
      </c>
      <c r="O19" s="66">
        <f t="shared" si="5"/>
        <v>3</v>
      </c>
      <c r="P19" s="65">
        <f>VLOOKUP($A19,'Return Data'!$B$7:$R$2843,15,0)</f>
        <v>13.428900000000001</v>
      </c>
      <c r="Q19" s="66">
        <f t="shared" si="6"/>
        <v>15</v>
      </c>
      <c r="R19" s="65">
        <f>VLOOKUP($A19,'Return Data'!$B$7:$R$2843,16,0)</f>
        <v>15.7301</v>
      </c>
      <c r="S19" s="67">
        <f t="shared" si="7"/>
        <v>12</v>
      </c>
    </row>
    <row r="20" spans="1:19" x14ac:dyDescent="0.3">
      <c r="A20" s="63" t="s">
        <v>973</v>
      </c>
      <c r="B20" s="64">
        <f>VLOOKUP($A20,'Return Data'!$B$7:$R$2843,3,0)</f>
        <v>44452</v>
      </c>
      <c r="C20" s="65">
        <f>VLOOKUP($A20,'Return Data'!$B$7:$R$2843,4,0)</f>
        <v>49.58</v>
      </c>
      <c r="D20" s="65">
        <f>VLOOKUP($A20,'Return Data'!$B$7:$R$2843,10,0)</f>
        <v>11.691800000000001</v>
      </c>
      <c r="E20" s="66">
        <f t="shared" si="0"/>
        <v>6</v>
      </c>
      <c r="F20" s="65">
        <f>VLOOKUP($A20,'Return Data'!$B$7:$R$2843,11,0)</f>
        <v>17.127300000000002</v>
      </c>
      <c r="G20" s="66">
        <f t="shared" si="1"/>
        <v>11</v>
      </c>
      <c r="H20" s="65">
        <f>VLOOKUP($A20,'Return Data'!$B$7:$R$2843,12,0)</f>
        <v>28.645600000000002</v>
      </c>
      <c r="I20" s="66">
        <f t="shared" si="2"/>
        <v>22</v>
      </c>
      <c r="J20" s="65">
        <f>VLOOKUP($A20,'Return Data'!$B$7:$R$2843,13,0)</f>
        <v>46.643000000000001</v>
      </c>
      <c r="K20" s="66">
        <f t="shared" si="3"/>
        <v>26</v>
      </c>
      <c r="L20" s="65">
        <f>VLOOKUP($A20,'Return Data'!$B$7:$R$2843,17,0)</f>
        <v>26.567799999999998</v>
      </c>
      <c r="M20" s="66">
        <f t="shared" si="4"/>
        <v>6</v>
      </c>
      <c r="N20" s="65">
        <f>VLOOKUP($A20,'Return Data'!$B$7:$R$2843,14,0)</f>
        <v>14.6668</v>
      </c>
      <c r="O20" s="66">
        <f t="shared" si="5"/>
        <v>18</v>
      </c>
      <c r="P20" s="65">
        <f>VLOOKUP($A20,'Return Data'!$B$7:$R$2843,15,0)</f>
        <v>14.2662</v>
      </c>
      <c r="Q20" s="66">
        <f t="shared" si="6"/>
        <v>9</v>
      </c>
      <c r="R20" s="65">
        <f>VLOOKUP($A20,'Return Data'!$B$7:$R$2843,16,0)</f>
        <v>11.051</v>
      </c>
      <c r="S20" s="67">
        <f t="shared" si="7"/>
        <v>24</v>
      </c>
    </row>
    <row r="21" spans="1:19" x14ac:dyDescent="0.3">
      <c r="A21" s="63" t="s">
        <v>974</v>
      </c>
      <c r="B21" s="64">
        <f>VLOOKUP($A21,'Return Data'!$B$7:$R$2843,3,0)</f>
        <v>44452</v>
      </c>
      <c r="C21" s="65">
        <f>VLOOKUP($A21,'Return Data'!$B$7:$R$2843,4,0)</f>
        <v>28.66</v>
      </c>
      <c r="D21" s="65">
        <f>VLOOKUP($A21,'Return Data'!$B$7:$R$2843,10,0)</f>
        <v>8.7666000000000004</v>
      </c>
      <c r="E21" s="66">
        <f t="shared" si="0"/>
        <v>25</v>
      </c>
      <c r="F21" s="65">
        <f>VLOOKUP($A21,'Return Data'!$B$7:$R$2843,11,0)</f>
        <v>12.128299999999999</v>
      </c>
      <c r="G21" s="66">
        <f t="shared" si="1"/>
        <v>29</v>
      </c>
      <c r="H21" s="65">
        <f>VLOOKUP($A21,'Return Data'!$B$7:$R$2843,12,0)</f>
        <v>18.970500000000001</v>
      </c>
      <c r="I21" s="66">
        <f t="shared" si="2"/>
        <v>29</v>
      </c>
      <c r="J21" s="65">
        <f>VLOOKUP($A21,'Return Data'!$B$7:$R$2843,13,0)</f>
        <v>40.009799999999998</v>
      </c>
      <c r="K21" s="66">
        <f t="shared" si="3"/>
        <v>28</v>
      </c>
      <c r="L21" s="65">
        <f>VLOOKUP($A21,'Return Data'!$B$7:$R$2843,17,0)</f>
        <v>18.792100000000001</v>
      </c>
      <c r="M21" s="66">
        <f t="shared" si="4"/>
        <v>29</v>
      </c>
      <c r="N21" s="65">
        <f>VLOOKUP($A21,'Return Data'!$B$7:$R$2843,14,0)</f>
        <v>11.3263</v>
      </c>
      <c r="O21" s="66">
        <f t="shared" si="5"/>
        <v>27</v>
      </c>
      <c r="P21" s="65">
        <f>VLOOKUP($A21,'Return Data'!$B$7:$R$2843,15,0)</f>
        <v>11.9345</v>
      </c>
      <c r="Q21" s="66">
        <f t="shared" si="6"/>
        <v>24</v>
      </c>
      <c r="R21" s="65">
        <f>VLOOKUP($A21,'Return Data'!$B$7:$R$2843,16,0)</f>
        <v>11.595499999999999</v>
      </c>
      <c r="S21" s="67">
        <f t="shared" si="7"/>
        <v>23</v>
      </c>
    </row>
    <row r="22" spans="1:19" x14ac:dyDescent="0.3">
      <c r="A22" s="63" t="s">
        <v>976</v>
      </c>
      <c r="B22" s="64">
        <f>VLOOKUP($A22,'Return Data'!$B$7:$R$2843,3,0)</f>
        <v>44452</v>
      </c>
      <c r="C22" s="65">
        <f>VLOOKUP($A22,'Return Data'!$B$7:$R$2843,4,0)</f>
        <v>43.83</v>
      </c>
      <c r="D22" s="65">
        <f>VLOOKUP($A22,'Return Data'!$B$7:$R$2843,10,0)</f>
        <v>12.8476</v>
      </c>
      <c r="E22" s="66">
        <f t="shared" si="0"/>
        <v>1</v>
      </c>
      <c r="F22" s="65">
        <f>VLOOKUP($A22,'Return Data'!$B$7:$R$2843,11,0)</f>
        <v>20.544599999999999</v>
      </c>
      <c r="G22" s="66">
        <f t="shared" si="1"/>
        <v>1</v>
      </c>
      <c r="H22" s="65">
        <f>VLOOKUP($A22,'Return Data'!$B$7:$R$2843,12,0)</f>
        <v>32.898699999999998</v>
      </c>
      <c r="I22" s="66">
        <f t="shared" si="2"/>
        <v>4</v>
      </c>
      <c r="J22" s="65">
        <f>VLOOKUP($A22,'Return Data'!$B$7:$R$2843,13,0)</f>
        <v>50.308599999999998</v>
      </c>
      <c r="K22" s="66">
        <f t="shared" si="3"/>
        <v>20</v>
      </c>
      <c r="L22" s="65">
        <f>VLOOKUP($A22,'Return Data'!$B$7:$R$2843,17,0)</f>
        <v>26.114699999999999</v>
      </c>
      <c r="M22" s="66">
        <f t="shared" si="4"/>
        <v>9</v>
      </c>
      <c r="N22" s="65">
        <f>VLOOKUP($A22,'Return Data'!$B$7:$R$2843,14,0)</f>
        <v>15.2896</v>
      </c>
      <c r="O22" s="66">
        <f t="shared" si="5"/>
        <v>13</v>
      </c>
      <c r="P22" s="65">
        <f>VLOOKUP($A22,'Return Data'!$B$7:$R$2843,15,0)</f>
        <v>13.788500000000001</v>
      </c>
      <c r="Q22" s="66">
        <f t="shared" si="6"/>
        <v>12</v>
      </c>
      <c r="R22" s="65">
        <f>VLOOKUP($A22,'Return Data'!$B$7:$R$2843,16,0)</f>
        <v>13.022600000000001</v>
      </c>
      <c r="S22" s="67">
        <f t="shared" si="7"/>
        <v>19</v>
      </c>
    </row>
    <row r="23" spans="1:19" x14ac:dyDescent="0.3">
      <c r="A23" s="63" t="s">
        <v>978</v>
      </c>
      <c r="B23" s="64">
        <f>VLOOKUP($A23,'Return Data'!$B$7:$R$2843,3,0)</f>
        <v>44452</v>
      </c>
      <c r="C23" s="65">
        <f>VLOOKUP($A23,'Return Data'!$B$7:$R$2843,4,0)</f>
        <v>96.356399999999994</v>
      </c>
      <c r="D23" s="65">
        <f>VLOOKUP($A23,'Return Data'!$B$7:$R$2843,10,0)</f>
        <v>9.1014999999999997</v>
      </c>
      <c r="E23" s="66">
        <f t="shared" si="0"/>
        <v>23</v>
      </c>
      <c r="F23" s="65">
        <f>VLOOKUP($A23,'Return Data'!$B$7:$R$2843,11,0)</f>
        <v>14.296900000000001</v>
      </c>
      <c r="G23" s="66">
        <f t="shared" si="1"/>
        <v>24</v>
      </c>
      <c r="H23" s="65">
        <f>VLOOKUP($A23,'Return Data'!$B$7:$R$2843,12,0)</f>
        <v>22.454499999999999</v>
      </c>
      <c r="I23" s="66">
        <f t="shared" si="2"/>
        <v>28</v>
      </c>
      <c r="J23" s="65">
        <f>VLOOKUP($A23,'Return Data'!$B$7:$R$2843,13,0)</f>
        <v>36.652299999999997</v>
      </c>
      <c r="K23" s="66">
        <f t="shared" si="3"/>
        <v>29</v>
      </c>
      <c r="L23" s="65">
        <f>VLOOKUP($A23,'Return Data'!$B$7:$R$2843,17,0)</f>
        <v>21.262</v>
      </c>
      <c r="M23" s="66">
        <f t="shared" si="4"/>
        <v>26</v>
      </c>
      <c r="N23" s="65">
        <f>VLOOKUP($A23,'Return Data'!$B$7:$R$2843,14,0)</f>
        <v>13.336499999999999</v>
      </c>
      <c r="O23" s="66">
        <f t="shared" si="5"/>
        <v>24</v>
      </c>
      <c r="P23" s="65">
        <f>VLOOKUP($A23,'Return Data'!$B$7:$R$2843,15,0)</f>
        <v>11.3034</v>
      </c>
      <c r="Q23" s="66">
        <f t="shared" si="6"/>
        <v>26</v>
      </c>
      <c r="R23" s="65">
        <f>VLOOKUP($A23,'Return Data'!$B$7:$R$2843,16,0)</f>
        <v>8.9351000000000003</v>
      </c>
      <c r="S23" s="67">
        <f t="shared" si="7"/>
        <v>28</v>
      </c>
    </row>
    <row r="24" spans="1:19" x14ac:dyDescent="0.3">
      <c r="A24" s="63" t="s">
        <v>1909</v>
      </c>
      <c r="B24" s="64">
        <f>VLOOKUP($A24,'Return Data'!$B$7:$R$2843,3,0)</f>
        <v>44452</v>
      </c>
      <c r="C24" s="65">
        <f>VLOOKUP($A24,'Return Data'!$B$7:$R$2843,4,0)</f>
        <v>376.63499999999999</v>
      </c>
      <c r="D24" s="65">
        <f>VLOOKUP($A24,'Return Data'!$B$7:$R$2843,10,0)</f>
        <v>11.1831</v>
      </c>
      <c r="E24" s="66">
        <f t="shared" si="0"/>
        <v>8</v>
      </c>
      <c r="F24" s="65">
        <f>VLOOKUP($A24,'Return Data'!$B$7:$R$2843,11,0)</f>
        <v>17.783799999999999</v>
      </c>
      <c r="G24" s="66">
        <f t="shared" si="1"/>
        <v>6</v>
      </c>
      <c r="H24" s="65">
        <f>VLOOKUP($A24,'Return Data'!$B$7:$R$2843,12,0)</f>
        <v>32.568899999999999</v>
      </c>
      <c r="I24" s="66">
        <f t="shared" si="2"/>
        <v>6</v>
      </c>
      <c r="J24" s="65">
        <f>VLOOKUP($A24,'Return Data'!$B$7:$R$2843,13,0)</f>
        <v>54.851700000000001</v>
      </c>
      <c r="K24" s="66">
        <f t="shared" si="3"/>
        <v>9</v>
      </c>
      <c r="L24" s="65">
        <f>VLOOKUP($A24,'Return Data'!$B$7:$R$2843,17,0)</f>
        <v>28.7302</v>
      </c>
      <c r="M24" s="66">
        <f t="shared" si="4"/>
        <v>3</v>
      </c>
      <c r="N24" s="65">
        <f>VLOOKUP($A24,'Return Data'!$B$7:$R$2843,14,0)</f>
        <v>17.5046</v>
      </c>
      <c r="O24" s="66">
        <f t="shared" si="5"/>
        <v>5</v>
      </c>
      <c r="P24" s="65">
        <f>VLOOKUP($A24,'Return Data'!$B$7:$R$2843,15,0)</f>
        <v>14.8881</v>
      </c>
      <c r="Q24" s="66">
        <f t="shared" si="6"/>
        <v>6</v>
      </c>
      <c r="R24" s="65">
        <f>VLOOKUP($A24,'Return Data'!$B$7:$R$2843,16,0)</f>
        <v>20.315899999999999</v>
      </c>
      <c r="S24" s="67">
        <f t="shared" si="7"/>
        <v>1</v>
      </c>
    </row>
    <row r="25" spans="1:19" x14ac:dyDescent="0.3">
      <c r="A25" s="63" t="s">
        <v>981</v>
      </c>
      <c r="B25" s="64">
        <f>VLOOKUP($A25,'Return Data'!$B$7:$R$2843,3,0)</f>
        <v>44452</v>
      </c>
      <c r="C25" s="65">
        <f>VLOOKUP($A25,'Return Data'!$B$7:$R$2843,4,0)</f>
        <v>40.866999999999997</v>
      </c>
      <c r="D25" s="65">
        <f>VLOOKUP($A25,'Return Data'!$B$7:$R$2843,10,0)</f>
        <v>10.6128</v>
      </c>
      <c r="E25" s="66">
        <f t="shared" si="0"/>
        <v>15</v>
      </c>
      <c r="F25" s="65">
        <f>VLOOKUP($A25,'Return Data'!$B$7:$R$2843,11,0)</f>
        <v>16.742799999999999</v>
      </c>
      <c r="G25" s="66">
        <f t="shared" si="1"/>
        <v>15</v>
      </c>
      <c r="H25" s="65">
        <f>VLOOKUP($A25,'Return Data'!$B$7:$R$2843,12,0)</f>
        <v>29.203299999999999</v>
      </c>
      <c r="I25" s="66">
        <f t="shared" si="2"/>
        <v>18</v>
      </c>
      <c r="J25" s="65">
        <f>VLOOKUP($A25,'Return Data'!$B$7:$R$2843,13,0)</f>
        <v>49.5426</v>
      </c>
      <c r="K25" s="66">
        <f t="shared" si="3"/>
        <v>24</v>
      </c>
      <c r="L25" s="65">
        <f>VLOOKUP($A25,'Return Data'!$B$7:$R$2843,17,0)</f>
        <v>24.219200000000001</v>
      </c>
      <c r="M25" s="66">
        <f t="shared" si="4"/>
        <v>23</v>
      </c>
      <c r="N25" s="65">
        <f>VLOOKUP($A25,'Return Data'!$B$7:$R$2843,14,0)</f>
        <v>15.414999999999999</v>
      </c>
      <c r="O25" s="66">
        <f t="shared" si="5"/>
        <v>11</v>
      </c>
      <c r="P25" s="65">
        <f>VLOOKUP($A25,'Return Data'!$B$7:$R$2843,15,0)</f>
        <v>13.299899999999999</v>
      </c>
      <c r="Q25" s="66">
        <f t="shared" si="6"/>
        <v>17</v>
      </c>
      <c r="R25" s="65">
        <f>VLOOKUP($A25,'Return Data'!$B$7:$R$2843,16,0)</f>
        <v>10.6571</v>
      </c>
      <c r="S25" s="67">
        <f t="shared" si="7"/>
        <v>26</v>
      </c>
    </row>
    <row r="26" spans="1:19" x14ac:dyDescent="0.3">
      <c r="A26" s="63" t="s">
        <v>982</v>
      </c>
      <c r="B26" s="64">
        <f>VLOOKUP($A26,'Return Data'!$B$7:$R$2843,3,0)</f>
        <v>44452</v>
      </c>
      <c r="C26" s="65">
        <f>VLOOKUP($A26,'Return Data'!$B$7:$R$2843,4,0)</f>
        <v>45.432484121239497</v>
      </c>
      <c r="D26" s="65">
        <f>VLOOKUP($A26,'Return Data'!$B$7:$R$2843,10,0)</f>
        <v>12.113300000000001</v>
      </c>
      <c r="E26" s="66">
        <f t="shared" si="0"/>
        <v>2</v>
      </c>
      <c r="F26" s="65">
        <f>VLOOKUP($A26,'Return Data'!$B$7:$R$2843,11,0)</f>
        <v>17.867699999999999</v>
      </c>
      <c r="G26" s="66">
        <f t="shared" si="1"/>
        <v>5</v>
      </c>
      <c r="H26" s="65">
        <f>VLOOKUP($A26,'Return Data'!$B$7:$R$2843,12,0)</f>
        <v>27.296700000000001</v>
      </c>
      <c r="I26" s="66">
        <f t="shared" si="2"/>
        <v>23</v>
      </c>
      <c r="J26" s="65">
        <f>VLOOKUP($A26,'Return Data'!$B$7:$R$2843,13,0)</f>
        <v>50.739899999999999</v>
      </c>
      <c r="K26" s="66">
        <f t="shared" si="3"/>
        <v>18</v>
      </c>
      <c r="L26" s="65">
        <f>VLOOKUP($A26,'Return Data'!$B$7:$R$2843,17,0)</f>
        <v>24.7454</v>
      </c>
      <c r="M26" s="66">
        <f t="shared" si="4"/>
        <v>18</v>
      </c>
      <c r="N26" s="65">
        <f>VLOOKUP($A26,'Return Data'!$B$7:$R$2843,14,0)</f>
        <v>16.5366</v>
      </c>
      <c r="O26" s="66">
        <f t="shared" si="5"/>
        <v>8</v>
      </c>
      <c r="P26" s="65">
        <f>VLOOKUP($A26,'Return Data'!$B$7:$R$2843,15,0)</f>
        <v>13.4672</v>
      </c>
      <c r="Q26" s="66">
        <f t="shared" si="6"/>
        <v>14</v>
      </c>
      <c r="R26" s="65">
        <f>VLOOKUP($A26,'Return Data'!$B$7:$R$2843,16,0)</f>
        <v>10.6999</v>
      </c>
      <c r="S26" s="67">
        <f t="shared" si="7"/>
        <v>25</v>
      </c>
    </row>
    <row r="27" spans="1:19" x14ac:dyDescent="0.3">
      <c r="A27" s="63" t="s">
        <v>985</v>
      </c>
      <c r="B27" s="64">
        <f>VLOOKUP($A27,'Return Data'!$B$7:$R$2843,3,0)</f>
        <v>44452</v>
      </c>
      <c r="C27" s="65">
        <f>VLOOKUP($A27,'Return Data'!$B$7:$R$2843,4,0)</f>
        <v>15.5015</v>
      </c>
      <c r="D27" s="65">
        <f>VLOOKUP($A27,'Return Data'!$B$7:$R$2843,10,0)</f>
        <v>8.6254000000000008</v>
      </c>
      <c r="E27" s="66">
        <f t="shared" si="0"/>
        <v>26</v>
      </c>
      <c r="F27" s="65">
        <f>VLOOKUP($A27,'Return Data'!$B$7:$R$2843,11,0)</f>
        <v>16.649100000000001</v>
      </c>
      <c r="G27" s="66">
        <f t="shared" si="1"/>
        <v>17</v>
      </c>
      <c r="H27" s="65">
        <f>VLOOKUP($A27,'Return Data'!$B$7:$R$2843,12,0)</f>
        <v>32.780799999999999</v>
      </c>
      <c r="I27" s="66">
        <f t="shared" si="2"/>
        <v>5</v>
      </c>
      <c r="J27" s="65">
        <f>VLOOKUP($A27,'Return Data'!$B$7:$R$2843,13,0)</f>
        <v>56.463900000000002</v>
      </c>
      <c r="K27" s="66">
        <f t="shared" si="3"/>
        <v>6</v>
      </c>
      <c r="L27" s="65">
        <f>VLOOKUP($A27,'Return Data'!$B$7:$R$2843,17,0)</f>
        <v>25.6707</v>
      </c>
      <c r="M27" s="66">
        <f t="shared" si="4"/>
        <v>13</v>
      </c>
      <c r="N27" s="65"/>
      <c r="O27" s="66"/>
      <c r="P27" s="65"/>
      <c r="Q27" s="66"/>
      <c r="R27" s="65">
        <f>VLOOKUP($A27,'Return Data'!$B$7:$R$2843,16,0)</f>
        <v>19.1538</v>
      </c>
      <c r="S27" s="67">
        <f t="shared" si="7"/>
        <v>8</v>
      </c>
    </row>
    <row r="28" spans="1:19" x14ac:dyDescent="0.3">
      <c r="A28" s="63" t="s">
        <v>987</v>
      </c>
      <c r="B28" s="64">
        <f>VLOOKUP($A28,'Return Data'!$B$7:$R$2843,3,0)</f>
        <v>44452</v>
      </c>
      <c r="C28" s="65">
        <f>VLOOKUP($A28,'Return Data'!$B$7:$R$2843,4,0)</f>
        <v>78.623999999999995</v>
      </c>
      <c r="D28" s="65">
        <f>VLOOKUP($A28,'Return Data'!$B$7:$R$2843,10,0)</f>
        <v>11.414400000000001</v>
      </c>
      <c r="E28" s="66">
        <f t="shared" si="0"/>
        <v>7</v>
      </c>
      <c r="F28" s="65">
        <f>VLOOKUP($A28,'Return Data'!$B$7:$R$2843,11,0)</f>
        <v>17.345800000000001</v>
      </c>
      <c r="G28" s="66">
        <f t="shared" si="1"/>
        <v>10</v>
      </c>
      <c r="H28" s="65">
        <f>VLOOKUP($A28,'Return Data'!$B$7:$R$2843,12,0)</f>
        <v>30.848099999999999</v>
      </c>
      <c r="I28" s="66">
        <f t="shared" si="2"/>
        <v>10</v>
      </c>
      <c r="J28" s="65">
        <f>VLOOKUP($A28,'Return Data'!$B$7:$R$2843,13,0)</f>
        <v>50.531300000000002</v>
      </c>
      <c r="K28" s="66">
        <f t="shared" si="3"/>
        <v>19</v>
      </c>
      <c r="L28" s="65">
        <f>VLOOKUP($A28,'Return Data'!$B$7:$R$2843,17,0)</f>
        <v>25.915500000000002</v>
      </c>
      <c r="M28" s="66">
        <f t="shared" si="4"/>
        <v>11</v>
      </c>
      <c r="N28" s="65">
        <f>VLOOKUP($A28,'Return Data'!$B$7:$R$2843,14,0)</f>
        <v>16.6249</v>
      </c>
      <c r="O28" s="66">
        <f t="shared" ref="O28:O36" si="8">RANK(N28,N$8:N$36,0)</f>
        <v>7</v>
      </c>
      <c r="P28" s="65">
        <f>VLOOKUP($A28,'Return Data'!$B$7:$R$2843,15,0)</f>
        <v>16.501799999999999</v>
      </c>
      <c r="Q28" s="66">
        <f t="shared" ref="Q28:Q36" si="9">RANK(P28,P$8:P$36,0)</f>
        <v>3</v>
      </c>
      <c r="R28" s="65">
        <f>VLOOKUP($A28,'Return Data'!$B$7:$R$2843,16,0)</f>
        <v>16.566500000000001</v>
      </c>
      <c r="S28" s="67">
        <f t="shared" si="7"/>
        <v>11</v>
      </c>
    </row>
    <row r="29" spans="1:19" x14ac:dyDescent="0.3">
      <c r="A29" s="63" t="s">
        <v>2019</v>
      </c>
      <c r="B29" s="64">
        <f>VLOOKUP($A29,'Return Data'!$B$7:$R$2843,3,0)</f>
        <v>44452</v>
      </c>
      <c r="C29" s="65">
        <f>VLOOKUP($A29,'Return Data'!$B$7:$R$2843,4,0)</f>
        <v>34.212899999999998</v>
      </c>
      <c r="D29" s="65">
        <f>VLOOKUP($A29,'Return Data'!$B$7:$R$2843,10,0)</f>
        <v>10.5596</v>
      </c>
      <c r="E29" s="66">
        <f t="shared" si="0"/>
        <v>16</v>
      </c>
      <c r="F29" s="65">
        <f>VLOOKUP($A29,'Return Data'!$B$7:$R$2843,11,0)</f>
        <v>16.131399999999999</v>
      </c>
      <c r="G29" s="66">
        <f t="shared" si="1"/>
        <v>19</v>
      </c>
      <c r="H29" s="65">
        <f>VLOOKUP($A29,'Return Data'!$B$7:$R$2843,12,0)</f>
        <v>30.455100000000002</v>
      </c>
      <c r="I29" s="66">
        <f t="shared" si="2"/>
        <v>11</v>
      </c>
      <c r="J29" s="65">
        <f>VLOOKUP($A29,'Return Data'!$B$7:$R$2843,13,0)</f>
        <v>52.298999999999999</v>
      </c>
      <c r="K29" s="66">
        <f t="shared" si="3"/>
        <v>11</v>
      </c>
      <c r="L29" s="65">
        <f>VLOOKUP($A29,'Return Data'!$B$7:$R$2843,17,0)</f>
        <v>24.227399999999999</v>
      </c>
      <c r="M29" s="66">
        <f t="shared" si="4"/>
        <v>22</v>
      </c>
      <c r="N29" s="65">
        <f>VLOOKUP($A29,'Return Data'!$B$7:$R$2843,14,0)</f>
        <v>14.261699999999999</v>
      </c>
      <c r="O29" s="66">
        <f t="shared" si="8"/>
        <v>21</v>
      </c>
      <c r="P29" s="65">
        <f>VLOOKUP($A29,'Return Data'!$B$7:$R$2843,15,0)</f>
        <v>13.087300000000001</v>
      </c>
      <c r="Q29" s="66">
        <f t="shared" si="9"/>
        <v>21</v>
      </c>
      <c r="R29" s="65">
        <f>VLOOKUP($A29,'Return Data'!$B$7:$R$2843,16,0)</f>
        <v>13.134499999999999</v>
      </c>
      <c r="S29" s="67">
        <f t="shared" si="7"/>
        <v>18</v>
      </c>
    </row>
    <row r="30" spans="1:19" x14ac:dyDescent="0.3">
      <c r="A30" s="63" t="s">
        <v>988</v>
      </c>
      <c r="B30" s="64">
        <f>VLOOKUP($A30,'Return Data'!$B$7:$R$2843,3,0)</f>
        <v>44452</v>
      </c>
      <c r="C30" s="65">
        <f>VLOOKUP($A30,'Return Data'!$B$7:$R$2843,4,0)</f>
        <v>49.002000000000002</v>
      </c>
      <c r="D30" s="65">
        <f>VLOOKUP($A30,'Return Data'!$B$7:$R$2843,10,0)</f>
        <v>10.519399999999999</v>
      </c>
      <c r="E30" s="66">
        <f t="shared" si="0"/>
        <v>17</v>
      </c>
      <c r="F30" s="65">
        <f>VLOOKUP($A30,'Return Data'!$B$7:$R$2843,11,0)</f>
        <v>17.065799999999999</v>
      </c>
      <c r="G30" s="66">
        <f t="shared" si="1"/>
        <v>13</v>
      </c>
      <c r="H30" s="65">
        <f>VLOOKUP($A30,'Return Data'!$B$7:$R$2843,12,0)</f>
        <v>34.662300000000002</v>
      </c>
      <c r="I30" s="66">
        <f t="shared" si="2"/>
        <v>3</v>
      </c>
      <c r="J30" s="65">
        <f>VLOOKUP($A30,'Return Data'!$B$7:$R$2843,13,0)</f>
        <v>59.180599999999998</v>
      </c>
      <c r="K30" s="66">
        <f t="shared" si="3"/>
        <v>2</v>
      </c>
      <c r="L30" s="65">
        <f>VLOOKUP($A30,'Return Data'!$B$7:$R$2843,17,0)</f>
        <v>22.904699999999998</v>
      </c>
      <c r="M30" s="66">
        <f t="shared" si="4"/>
        <v>25</v>
      </c>
      <c r="N30" s="65">
        <f>VLOOKUP($A30,'Return Data'!$B$7:$R$2843,14,0)</f>
        <v>12.5031</v>
      </c>
      <c r="O30" s="66">
        <f t="shared" si="8"/>
        <v>25</v>
      </c>
      <c r="P30" s="65">
        <f>VLOOKUP($A30,'Return Data'!$B$7:$R$2843,15,0)</f>
        <v>13.924200000000001</v>
      </c>
      <c r="Q30" s="66">
        <f t="shared" si="9"/>
        <v>11</v>
      </c>
      <c r="R30" s="65">
        <f>VLOOKUP($A30,'Return Data'!$B$7:$R$2843,16,0)</f>
        <v>11.922700000000001</v>
      </c>
      <c r="S30" s="67">
        <f t="shared" si="7"/>
        <v>22</v>
      </c>
    </row>
    <row r="31" spans="1:19" x14ac:dyDescent="0.3">
      <c r="A31" s="63" t="s">
        <v>990</v>
      </c>
      <c r="B31" s="64">
        <f>VLOOKUP($A31,'Return Data'!$B$7:$R$2843,3,0)</f>
        <v>44452</v>
      </c>
      <c r="C31" s="65">
        <f>VLOOKUP($A31,'Return Data'!$B$7:$R$2843,4,0)</f>
        <v>252.65</v>
      </c>
      <c r="D31" s="65">
        <f>VLOOKUP($A31,'Return Data'!$B$7:$R$2843,10,0)</f>
        <v>8.9055999999999997</v>
      </c>
      <c r="E31" s="66">
        <f t="shared" si="0"/>
        <v>24</v>
      </c>
      <c r="F31" s="65">
        <f>VLOOKUP($A31,'Return Data'!$B$7:$R$2843,11,0)</f>
        <v>16.460799999999999</v>
      </c>
      <c r="G31" s="66">
        <f t="shared" si="1"/>
        <v>18</v>
      </c>
      <c r="H31" s="65">
        <f>VLOOKUP($A31,'Return Data'!$B$7:$R$2843,12,0)</f>
        <v>28.981999999999999</v>
      </c>
      <c r="I31" s="66">
        <f t="shared" si="2"/>
        <v>21</v>
      </c>
      <c r="J31" s="65">
        <f>VLOOKUP($A31,'Return Data'!$B$7:$R$2843,13,0)</f>
        <v>50.1813</v>
      </c>
      <c r="K31" s="66">
        <f t="shared" si="3"/>
        <v>21</v>
      </c>
      <c r="L31" s="65">
        <f>VLOOKUP($A31,'Return Data'!$B$7:$R$2843,17,0)</f>
        <v>24.3475</v>
      </c>
      <c r="M31" s="66">
        <f t="shared" si="4"/>
        <v>21</v>
      </c>
      <c r="N31" s="65">
        <f>VLOOKUP($A31,'Return Data'!$B$7:$R$2843,14,0)</f>
        <v>15.003299999999999</v>
      </c>
      <c r="O31" s="66">
        <f t="shared" si="8"/>
        <v>15</v>
      </c>
      <c r="P31" s="65">
        <f>VLOOKUP($A31,'Return Data'!$B$7:$R$2843,15,0)</f>
        <v>13.0952</v>
      </c>
      <c r="Q31" s="66">
        <f t="shared" si="9"/>
        <v>20</v>
      </c>
      <c r="R31" s="65">
        <f>VLOOKUP($A31,'Return Data'!$B$7:$R$2843,16,0)</f>
        <v>18.924499999999998</v>
      </c>
      <c r="S31" s="67">
        <f t="shared" si="7"/>
        <v>9</v>
      </c>
    </row>
    <row r="32" spans="1:19" x14ac:dyDescent="0.3">
      <c r="A32" s="63" t="s">
        <v>993</v>
      </c>
      <c r="B32" s="64">
        <f>VLOOKUP($A32,'Return Data'!$B$7:$R$2843,3,0)</f>
        <v>44452</v>
      </c>
      <c r="C32" s="65">
        <f>VLOOKUP($A32,'Return Data'!$B$7:$R$2843,4,0)</f>
        <v>60.553400000000003</v>
      </c>
      <c r="D32" s="65">
        <f>VLOOKUP($A32,'Return Data'!$B$7:$R$2843,10,0)</f>
        <v>9.8469999999999995</v>
      </c>
      <c r="E32" s="66">
        <f t="shared" si="0"/>
        <v>21</v>
      </c>
      <c r="F32" s="65">
        <f>VLOOKUP($A32,'Return Data'!$B$7:$R$2843,11,0)</f>
        <v>13.950900000000001</v>
      </c>
      <c r="G32" s="66">
        <f t="shared" si="1"/>
        <v>25</v>
      </c>
      <c r="H32" s="65">
        <f>VLOOKUP($A32,'Return Data'!$B$7:$R$2843,12,0)</f>
        <v>29.548400000000001</v>
      </c>
      <c r="I32" s="66">
        <f t="shared" si="2"/>
        <v>16</v>
      </c>
      <c r="J32" s="65">
        <f>VLOOKUP($A32,'Return Data'!$B$7:$R$2843,13,0)</f>
        <v>55.883499999999998</v>
      </c>
      <c r="K32" s="66">
        <f t="shared" si="3"/>
        <v>8</v>
      </c>
      <c r="L32" s="65">
        <f>VLOOKUP($A32,'Return Data'!$B$7:$R$2843,17,0)</f>
        <v>25.569700000000001</v>
      </c>
      <c r="M32" s="66">
        <f t="shared" si="4"/>
        <v>14</v>
      </c>
      <c r="N32" s="65">
        <f>VLOOKUP($A32,'Return Data'!$B$7:$R$2843,14,0)</f>
        <v>16.182500000000001</v>
      </c>
      <c r="O32" s="66">
        <f t="shared" si="8"/>
        <v>9</v>
      </c>
      <c r="P32" s="65">
        <f>VLOOKUP($A32,'Return Data'!$B$7:$R$2843,15,0)</f>
        <v>13.556100000000001</v>
      </c>
      <c r="Q32" s="66">
        <f t="shared" si="9"/>
        <v>13</v>
      </c>
      <c r="R32" s="65">
        <f>VLOOKUP($A32,'Return Data'!$B$7:$R$2843,16,0)</f>
        <v>12.1897</v>
      </c>
      <c r="S32" s="67">
        <f t="shared" si="7"/>
        <v>20</v>
      </c>
    </row>
    <row r="33" spans="1:19" x14ac:dyDescent="0.3">
      <c r="A33" s="63" t="s">
        <v>994</v>
      </c>
      <c r="B33" s="64">
        <f>VLOOKUP($A33,'Return Data'!$B$7:$R$2843,3,0)</f>
        <v>44452</v>
      </c>
      <c r="C33" s="65">
        <f>VLOOKUP($A33,'Return Data'!$B$7:$R$2843,4,0)</f>
        <v>721.66486009654204</v>
      </c>
      <c r="D33" s="65">
        <f>VLOOKUP($A33,'Return Data'!$B$7:$R$2843,10,0)</f>
        <v>10.804600000000001</v>
      </c>
      <c r="E33" s="66">
        <f t="shared" si="0"/>
        <v>14</v>
      </c>
      <c r="F33" s="65">
        <f>VLOOKUP($A33,'Return Data'!$B$7:$R$2843,11,0)</f>
        <v>16.990200000000002</v>
      </c>
      <c r="G33" s="66">
        <f t="shared" si="1"/>
        <v>14</v>
      </c>
      <c r="H33" s="65">
        <f>VLOOKUP($A33,'Return Data'!$B$7:$R$2843,12,0)</f>
        <v>36.499899999999997</v>
      </c>
      <c r="I33" s="66">
        <f t="shared" si="2"/>
        <v>1</v>
      </c>
      <c r="J33" s="65">
        <f>VLOOKUP($A33,'Return Data'!$B$7:$R$2843,13,0)</f>
        <v>57.318199999999997</v>
      </c>
      <c r="K33" s="66">
        <f t="shared" si="3"/>
        <v>3</v>
      </c>
      <c r="L33" s="65">
        <f>VLOOKUP($A33,'Return Data'!$B$7:$R$2843,17,0)</f>
        <v>24.366800000000001</v>
      </c>
      <c r="M33" s="66">
        <f t="shared" si="4"/>
        <v>20</v>
      </c>
      <c r="N33" s="65">
        <f>VLOOKUP($A33,'Return Data'!$B$7:$R$2843,14,0)</f>
        <v>15.128500000000001</v>
      </c>
      <c r="O33" s="66">
        <f t="shared" si="8"/>
        <v>14</v>
      </c>
      <c r="P33" s="65">
        <f>VLOOKUP($A33,'Return Data'!$B$7:$R$2843,15,0)</f>
        <v>13.1525</v>
      </c>
      <c r="Q33" s="66">
        <f t="shared" si="9"/>
        <v>19</v>
      </c>
      <c r="R33" s="65">
        <f>VLOOKUP($A33,'Return Data'!$B$7:$R$2843,16,0)</f>
        <v>20.0932</v>
      </c>
      <c r="S33" s="67">
        <f t="shared" si="7"/>
        <v>6</v>
      </c>
    </row>
    <row r="34" spans="1:19" x14ac:dyDescent="0.3">
      <c r="A34" s="63" t="s">
        <v>997</v>
      </c>
      <c r="B34" s="64">
        <f>VLOOKUP($A34,'Return Data'!$B$7:$R$2843,3,0)</f>
        <v>44452</v>
      </c>
      <c r="C34" s="65">
        <f>VLOOKUP($A34,'Return Data'!$B$7:$R$2843,4,0)</f>
        <v>137.46666666666701</v>
      </c>
      <c r="D34" s="65">
        <f>VLOOKUP($A34,'Return Data'!$B$7:$R$2843,10,0)</f>
        <v>7.8902999999999999</v>
      </c>
      <c r="E34" s="66">
        <f t="shared" si="0"/>
        <v>27</v>
      </c>
      <c r="F34" s="65">
        <f>VLOOKUP($A34,'Return Data'!$B$7:$R$2843,11,0)</f>
        <v>15.375999999999999</v>
      </c>
      <c r="G34" s="66">
        <f t="shared" si="1"/>
        <v>21</v>
      </c>
      <c r="H34" s="65">
        <f>VLOOKUP($A34,'Return Data'!$B$7:$R$2843,12,0)</f>
        <v>24.9697</v>
      </c>
      <c r="I34" s="66">
        <f t="shared" si="2"/>
        <v>27</v>
      </c>
      <c r="J34" s="65">
        <f>VLOOKUP($A34,'Return Data'!$B$7:$R$2843,13,0)</f>
        <v>43.9542</v>
      </c>
      <c r="K34" s="66">
        <f t="shared" si="3"/>
        <v>27</v>
      </c>
      <c r="L34" s="65">
        <f>VLOOKUP($A34,'Return Data'!$B$7:$R$2843,17,0)</f>
        <v>20.337599999999998</v>
      </c>
      <c r="M34" s="66">
        <f t="shared" si="4"/>
        <v>27</v>
      </c>
      <c r="N34" s="65">
        <f>VLOOKUP($A34,'Return Data'!$B$7:$R$2843,14,0)</f>
        <v>10.918100000000001</v>
      </c>
      <c r="O34" s="66">
        <f t="shared" si="8"/>
        <v>28</v>
      </c>
      <c r="P34" s="65">
        <f>VLOOKUP($A34,'Return Data'!$B$7:$R$2843,15,0)</f>
        <v>9.6204999999999998</v>
      </c>
      <c r="Q34" s="66">
        <f t="shared" si="9"/>
        <v>27</v>
      </c>
      <c r="R34" s="65">
        <f>VLOOKUP($A34,'Return Data'!$B$7:$R$2843,16,0)</f>
        <v>10.3712</v>
      </c>
      <c r="S34" s="67">
        <f t="shared" si="7"/>
        <v>27</v>
      </c>
    </row>
    <row r="35" spans="1:19" x14ac:dyDescent="0.3">
      <c r="A35" s="63" t="s">
        <v>999</v>
      </c>
      <c r="B35" s="64">
        <f>VLOOKUP($A35,'Return Data'!$B$7:$R$2843,3,0)</f>
        <v>44452</v>
      </c>
      <c r="C35" s="65">
        <f>VLOOKUP($A35,'Return Data'!$B$7:$R$2843,4,0)</f>
        <v>16.46</v>
      </c>
      <c r="D35" s="65">
        <f>VLOOKUP($A35,'Return Data'!$B$7:$R$2843,10,0)</f>
        <v>11.0661</v>
      </c>
      <c r="E35" s="66">
        <f t="shared" si="0"/>
        <v>11</v>
      </c>
      <c r="F35" s="65">
        <f>VLOOKUP($A35,'Return Data'!$B$7:$R$2843,11,0)</f>
        <v>17.487500000000001</v>
      </c>
      <c r="G35" s="66">
        <f t="shared" si="1"/>
        <v>8</v>
      </c>
      <c r="H35" s="65">
        <f>VLOOKUP($A35,'Return Data'!$B$7:$R$2843,12,0)</f>
        <v>30.427900000000001</v>
      </c>
      <c r="I35" s="66">
        <f t="shared" si="2"/>
        <v>12</v>
      </c>
      <c r="J35" s="65">
        <f>VLOOKUP($A35,'Return Data'!$B$7:$R$2843,13,0)</f>
        <v>52.266399999999997</v>
      </c>
      <c r="K35" s="66">
        <f t="shared" si="3"/>
        <v>12</v>
      </c>
      <c r="L35" s="65">
        <f>VLOOKUP($A35,'Return Data'!$B$7:$R$2843,17,0)</f>
        <v>25.705300000000001</v>
      </c>
      <c r="M35" s="66">
        <f t="shared" si="4"/>
        <v>12</v>
      </c>
      <c r="N35" s="65">
        <f>VLOOKUP($A35,'Return Data'!$B$7:$R$2843,14,0)</f>
        <v>15.3719</v>
      </c>
      <c r="O35" s="66">
        <f t="shared" si="8"/>
        <v>12</v>
      </c>
      <c r="P35" s="65">
        <f>VLOOKUP($A35,'Return Data'!$B$7:$R$2843,15,0)</f>
        <v>0</v>
      </c>
      <c r="Q35" s="66">
        <f t="shared" si="9"/>
        <v>28</v>
      </c>
      <c r="R35" s="65">
        <f>VLOOKUP($A35,'Return Data'!$B$7:$R$2843,16,0)</f>
        <v>12.1525</v>
      </c>
      <c r="S35" s="67">
        <f t="shared" si="7"/>
        <v>21</v>
      </c>
    </row>
    <row r="36" spans="1:19" x14ac:dyDescent="0.3">
      <c r="A36" s="63" t="s">
        <v>1916</v>
      </c>
      <c r="B36" s="64">
        <f>VLOOKUP($A36,'Return Data'!$B$7:$R$2843,3,0)</f>
        <v>44452</v>
      </c>
      <c r="C36" s="65">
        <f>VLOOKUP($A36,'Return Data'!$B$7:$R$2843,4,0)</f>
        <v>194.90520000000001</v>
      </c>
      <c r="D36" s="65">
        <f>VLOOKUP($A36,'Return Data'!$B$7:$R$2843,10,0)</f>
        <v>11.808199999999999</v>
      </c>
      <c r="E36" s="66">
        <f t="shared" si="0"/>
        <v>5</v>
      </c>
      <c r="F36" s="65">
        <f>VLOOKUP($A36,'Return Data'!$B$7:$R$2843,11,0)</f>
        <v>19.038900000000002</v>
      </c>
      <c r="G36" s="66">
        <f t="shared" si="1"/>
        <v>3</v>
      </c>
      <c r="H36" s="65">
        <f>VLOOKUP($A36,'Return Data'!$B$7:$R$2843,12,0)</f>
        <v>32.216999999999999</v>
      </c>
      <c r="I36" s="66">
        <f t="shared" si="2"/>
        <v>8</v>
      </c>
      <c r="J36" s="65">
        <f>VLOOKUP($A36,'Return Data'!$B$7:$R$2843,13,0)</f>
        <v>57.087200000000003</v>
      </c>
      <c r="K36" s="66">
        <f t="shared" si="3"/>
        <v>5</v>
      </c>
      <c r="L36" s="65">
        <f>VLOOKUP($A36,'Return Data'!$B$7:$R$2843,17,0)</f>
        <v>28.444600000000001</v>
      </c>
      <c r="M36" s="66">
        <f t="shared" si="4"/>
        <v>4</v>
      </c>
      <c r="N36" s="65">
        <f>VLOOKUP($A36,'Return Data'!$B$7:$R$2843,14,0)</f>
        <v>16.8672</v>
      </c>
      <c r="O36" s="66">
        <f t="shared" si="8"/>
        <v>6</v>
      </c>
      <c r="P36" s="65">
        <f>VLOOKUP($A36,'Return Data'!$B$7:$R$2843,15,0)</f>
        <v>15.216200000000001</v>
      </c>
      <c r="Q36" s="66">
        <f t="shared" si="9"/>
        <v>4</v>
      </c>
      <c r="R36" s="65">
        <f>VLOOKUP($A36,'Return Data'!$B$7:$R$2843,16,0)</f>
        <v>14.154299999999999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10.271175862068965</v>
      </c>
      <c r="E38" s="74"/>
      <c r="F38" s="75">
        <f>AVERAGE(F8:F36)</f>
        <v>16.381220689655173</v>
      </c>
      <c r="G38" s="74"/>
      <c r="H38" s="75">
        <f>AVERAGE(H8:H36)</f>
        <v>29.655689655172417</v>
      </c>
      <c r="I38" s="74"/>
      <c r="J38" s="75">
        <f>AVERAGE(J8:J36)</f>
        <v>51.737041379310334</v>
      </c>
      <c r="K38" s="74"/>
      <c r="L38" s="75">
        <f>AVERAGE(L8:L36)</f>
        <v>25.029465517241377</v>
      </c>
      <c r="M38" s="74"/>
      <c r="N38" s="75">
        <f>AVERAGE(N8:N36)</f>
        <v>15.192585714285718</v>
      </c>
      <c r="O38" s="74"/>
      <c r="P38" s="75">
        <f>AVERAGE(P8:P36)</f>
        <v>13.252360714285716</v>
      </c>
      <c r="Q38" s="74"/>
      <c r="R38" s="75">
        <f>AVERAGE(R8:R36)</f>
        <v>14.91637931034483</v>
      </c>
      <c r="S38" s="76"/>
    </row>
    <row r="39" spans="1:19" x14ac:dyDescent="0.3">
      <c r="A39" s="73" t="s">
        <v>28</v>
      </c>
      <c r="B39" s="74"/>
      <c r="C39" s="74"/>
      <c r="D39" s="75">
        <f>MIN(D8:D36)</f>
        <v>5.5984999999999996</v>
      </c>
      <c r="E39" s="74"/>
      <c r="F39" s="75">
        <f>MIN(F8:F36)</f>
        <v>12.128299999999999</v>
      </c>
      <c r="G39" s="74"/>
      <c r="H39" s="75">
        <f>MIN(H8:H36)</f>
        <v>18.970500000000001</v>
      </c>
      <c r="I39" s="74"/>
      <c r="J39" s="75">
        <f>MIN(J8:J36)</f>
        <v>36.652299999999997</v>
      </c>
      <c r="K39" s="74"/>
      <c r="L39" s="75">
        <f>MIN(L8:L36)</f>
        <v>18.792100000000001</v>
      </c>
      <c r="M39" s="74"/>
      <c r="N39" s="75">
        <f>MIN(N8:N36)</f>
        <v>10.918100000000001</v>
      </c>
      <c r="O39" s="74"/>
      <c r="P39" s="75">
        <f>MIN(P8:P36)</f>
        <v>0</v>
      </c>
      <c r="Q39" s="74"/>
      <c r="R39" s="75">
        <f>MIN(R8:R36)</f>
        <v>7.3430999999999997</v>
      </c>
      <c r="S39" s="76"/>
    </row>
    <row r="40" spans="1:19" ht="15" thickBot="1" x14ac:dyDescent="0.35">
      <c r="A40" s="77" t="s">
        <v>29</v>
      </c>
      <c r="B40" s="78"/>
      <c r="C40" s="78"/>
      <c r="D40" s="79">
        <f>MAX(D8:D36)</f>
        <v>12.8476</v>
      </c>
      <c r="E40" s="78"/>
      <c r="F40" s="79">
        <f>MAX(F8:F36)</f>
        <v>20.544599999999999</v>
      </c>
      <c r="G40" s="78"/>
      <c r="H40" s="79">
        <f>MAX(H8:H36)</f>
        <v>36.499899999999997</v>
      </c>
      <c r="I40" s="78"/>
      <c r="J40" s="79">
        <f>MAX(J8:J36)</f>
        <v>63.640099999999997</v>
      </c>
      <c r="K40" s="78"/>
      <c r="L40" s="79">
        <f>MAX(L8:L36)</f>
        <v>31.3126</v>
      </c>
      <c r="M40" s="78"/>
      <c r="N40" s="79">
        <f>MAX(N8:N36)</f>
        <v>19.953700000000001</v>
      </c>
      <c r="O40" s="78"/>
      <c r="P40" s="79">
        <f>MAX(P8:P36)</f>
        <v>17.838899999999999</v>
      </c>
      <c r="Q40" s="78"/>
      <c r="R40" s="79">
        <f>MAX(R8:R36)</f>
        <v>20.315899999999999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44452</v>
      </c>
      <c r="C8" s="65">
        <f>VLOOKUP($A8,'Return Data'!$B$7:$R$2843,4,0)</f>
        <v>37.342199999999998</v>
      </c>
      <c r="D8" s="65">
        <f>VLOOKUP($A8,'Return Data'!$B$7:$R$2843,9,0)</f>
        <v>10.5909</v>
      </c>
      <c r="E8" s="66">
        <f t="shared" ref="E8:E35" si="0">RANK(D8,D$8:D$35,0)</f>
        <v>16</v>
      </c>
      <c r="F8" s="65">
        <f>VLOOKUP($A8,'Return Data'!$B$7:$R$2843,10,0)</f>
        <v>5.8720999999999997</v>
      </c>
      <c r="G8" s="66">
        <f t="shared" ref="G8:G35" si="1">RANK(F8,F$8:F$35,0)</f>
        <v>6</v>
      </c>
      <c r="H8" s="65">
        <f>VLOOKUP($A8,'Return Data'!$B$7:$R$2843,11,0)</f>
        <v>8.8262</v>
      </c>
      <c r="I8" s="66">
        <f t="shared" ref="I8:I35" si="2">RANK(H8,H$8:H$35,0)</f>
        <v>10</v>
      </c>
      <c r="J8" s="65">
        <f>VLOOKUP($A8,'Return Data'!$B$7:$R$2843,12,0)</f>
        <v>6.4706999999999999</v>
      </c>
      <c r="K8" s="66">
        <f t="shared" ref="K8:K33" si="3">RANK(J8,J$8:J$35,0)</f>
        <v>5</v>
      </c>
      <c r="L8" s="65">
        <f>VLOOKUP($A8,'Return Data'!$B$7:$R$2843,13,0)</f>
        <v>7.1841999999999997</v>
      </c>
      <c r="M8" s="66">
        <f>RANK(L8,L$8:L$35,0)</f>
        <v>6</v>
      </c>
      <c r="N8" s="65">
        <f>VLOOKUP($A8,'Return Data'!$B$7:$R$2843,17,0)</f>
        <v>4.0061999999999998</v>
      </c>
      <c r="O8" s="66">
        <f>RANK(N8,N$8:N$35,0)</f>
        <v>24</v>
      </c>
      <c r="P8" s="65">
        <f>VLOOKUP($A8,'Return Data'!$B$7:$R$2843,14,0)</f>
        <v>6.2938999999999998</v>
      </c>
      <c r="Q8" s="66">
        <f>RANK(P8,P$8:P$35,0)</f>
        <v>21</v>
      </c>
      <c r="R8" s="65">
        <f>VLOOKUP($A8,'Return Data'!$B$7:$R$2843,16,0)</f>
        <v>7.7931999999999997</v>
      </c>
      <c r="S8" s="67">
        <f t="shared" ref="S8:S35" si="4">RANK(R8,R$8:R$35,0)</f>
        <v>19</v>
      </c>
    </row>
    <row r="9" spans="1:19" x14ac:dyDescent="0.3">
      <c r="A9" s="82" t="s">
        <v>54</v>
      </c>
      <c r="B9" s="64">
        <f>VLOOKUP($A9,'Return Data'!$B$7:$R$2843,3,0)</f>
        <v>44452</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-14.083299999999999</v>
      </c>
      <c r="S9" s="67">
        <f t="shared" si="4"/>
        <v>27</v>
      </c>
    </row>
    <row r="10" spans="1:19" x14ac:dyDescent="0.3">
      <c r="A10" s="82" t="s">
        <v>55</v>
      </c>
      <c r="B10" s="64">
        <f>VLOOKUP($A10,'Return Data'!$B$7:$R$2843,3,0)</f>
        <v>44452</v>
      </c>
      <c r="C10" s="65">
        <f>VLOOKUP($A10,'Return Data'!$B$7:$R$2843,4,0)</f>
        <v>25.695799999999998</v>
      </c>
      <c r="D10" s="65">
        <f>VLOOKUP($A10,'Return Data'!$B$7:$R$2843,9,0)</f>
        <v>17.602699999999999</v>
      </c>
      <c r="E10" s="66">
        <f t="shared" si="0"/>
        <v>3</v>
      </c>
      <c r="F10" s="65">
        <f>VLOOKUP($A10,'Return Data'!$B$7:$R$2843,10,0)</f>
        <v>3.9491000000000001</v>
      </c>
      <c r="G10" s="66">
        <f t="shared" si="1"/>
        <v>16</v>
      </c>
      <c r="H10" s="65">
        <f>VLOOKUP($A10,'Return Data'!$B$7:$R$2843,11,0)</f>
        <v>11.263299999999999</v>
      </c>
      <c r="I10" s="66">
        <f t="shared" si="2"/>
        <v>3</v>
      </c>
      <c r="J10" s="65">
        <f>VLOOKUP($A10,'Return Data'!$B$7:$R$2843,12,0)</f>
        <v>4.8117000000000001</v>
      </c>
      <c r="K10" s="66">
        <f t="shared" si="3"/>
        <v>9</v>
      </c>
      <c r="L10" s="65">
        <f>VLOOKUP($A10,'Return Data'!$B$7:$R$2843,13,0)</f>
        <v>6.0278999999999998</v>
      </c>
      <c r="M10" s="66">
        <f t="shared" ref="M10:M33" si="5">RANK(L10,L$8:L$35,0)</f>
        <v>11</v>
      </c>
      <c r="N10" s="65">
        <f>VLOOKUP($A10,'Return Data'!$B$7:$R$2843,17,0)</f>
        <v>9.2006999999999994</v>
      </c>
      <c r="O10" s="66">
        <f t="shared" ref="O10:O21" si="6">RANK(N10,N$8:N$35,0)</f>
        <v>3</v>
      </c>
      <c r="P10" s="65">
        <f>VLOOKUP($A10,'Return Data'!$B$7:$R$2843,14,0)</f>
        <v>10.6873</v>
      </c>
      <c r="Q10" s="66">
        <f t="shared" ref="Q10:Q21" si="7">RANK(P10,P$8:P$35,0)</f>
        <v>2</v>
      </c>
      <c r="R10" s="65">
        <f>VLOOKUP($A10,'Return Data'!$B$7:$R$2843,16,0)</f>
        <v>9.5092999999999996</v>
      </c>
      <c r="S10" s="67">
        <f t="shared" si="4"/>
        <v>3</v>
      </c>
    </row>
    <row r="11" spans="1:19" x14ac:dyDescent="0.3">
      <c r="A11" s="82" t="s">
        <v>56</v>
      </c>
      <c r="B11" s="64">
        <f>VLOOKUP($A11,'Return Data'!$B$7:$R$2843,3,0)</f>
        <v>44452</v>
      </c>
      <c r="C11" s="65">
        <f>VLOOKUP($A11,'Return Data'!$B$7:$R$2843,4,0)</f>
        <v>19.880700000000001</v>
      </c>
      <c r="D11" s="65">
        <f>VLOOKUP($A11,'Return Data'!$B$7:$R$2843,9,0)</f>
        <v>11.023199999999999</v>
      </c>
      <c r="E11" s="66">
        <f t="shared" si="0"/>
        <v>11</v>
      </c>
      <c r="F11" s="65">
        <f>VLOOKUP($A11,'Return Data'!$B$7:$R$2843,10,0)</f>
        <v>5.0693000000000001</v>
      </c>
      <c r="G11" s="66">
        <f t="shared" si="1"/>
        <v>9</v>
      </c>
      <c r="H11" s="65">
        <f>VLOOKUP($A11,'Return Data'!$B$7:$R$2843,11,0)</f>
        <v>8.0418000000000003</v>
      </c>
      <c r="I11" s="66">
        <f t="shared" si="2"/>
        <v>14</v>
      </c>
      <c r="J11" s="65">
        <f>VLOOKUP($A11,'Return Data'!$B$7:$R$2843,12,0)</f>
        <v>7.2133000000000003</v>
      </c>
      <c r="K11" s="66">
        <f t="shared" si="3"/>
        <v>3</v>
      </c>
      <c r="L11" s="65">
        <f>VLOOKUP($A11,'Return Data'!$B$7:$R$2843,13,0)</f>
        <v>8.0869999999999997</v>
      </c>
      <c r="M11" s="66">
        <f t="shared" si="5"/>
        <v>4</v>
      </c>
      <c r="N11" s="65">
        <f>VLOOKUP($A11,'Return Data'!$B$7:$R$2843,17,0)</f>
        <v>7.2153</v>
      </c>
      <c r="O11" s="66">
        <f t="shared" si="6"/>
        <v>14</v>
      </c>
      <c r="P11" s="65">
        <f>VLOOKUP($A11,'Return Data'!$B$7:$R$2843,14,0)</f>
        <v>5.0418000000000003</v>
      </c>
      <c r="Q11" s="66">
        <f t="shared" si="7"/>
        <v>23</v>
      </c>
      <c r="R11" s="65">
        <f>VLOOKUP($A11,'Return Data'!$B$7:$R$2843,16,0)</f>
        <v>7.5740999999999996</v>
      </c>
      <c r="S11" s="67">
        <f t="shared" si="4"/>
        <v>22</v>
      </c>
    </row>
    <row r="12" spans="1:19" x14ac:dyDescent="0.3">
      <c r="A12" s="82" t="s">
        <v>57</v>
      </c>
      <c r="B12" s="64">
        <f>VLOOKUP($A12,'Return Data'!$B$7:$R$2843,3,0)</f>
        <v>44452</v>
      </c>
      <c r="C12" s="65">
        <f>VLOOKUP($A12,'Return Data'!$B$7:$R$2843,4,0)</f>
        <v>39.158499999999997</v>
      </c>
      <c r="D12" s="65">
        <f>VLOOKUP($A12,'Return Data'!$B$7:$R$2843,9,0)</f>
        <v>12.571999999999999</v>
      </c>
      <c r="E12" s="66">
        <f t="shared" si="0"/>
        <v>9</v>
      </c>
      <c r="F12" s="65">
        <f>VLOOKUP($A12,'Return Data'!$B$7:$R$2843,10,0)</f>
        <v>3.0259999999999998</v>
      </c>
      <c r="G12" s="66">
        <f t="shared" si="1"/>
        <v>26</v>
      </c>
      <c r="H12" s="65">
        <f>VLOOKUP($A12,'Return Data'!$B$7:$R$2843,11,0)</f>
        <v>7.4927000000000001</v>
      </c>
      <c r="I12" s="66">
        <f t="shared" si="2"/>
        <v>18</v>
      </c>
      <c r="J12" s="65">
        <f>VLOOKUP($A12,'Return Data'!$B$7:$R$2843,12,0)</f>
        <v>2.7155</v>
      </c>
      <c r="K12" s="66">
        <f t="shared" si="3"/>
        <v>22</v>
      </c>
      <c r="L12" s="65">
        <f>VLOOKUP($A12,'Return Data'!$B$7:$R$2843,13,0)</f>
        <v>4.819</v>
      </c>
      <c r="M12" s="66">
        <f t="shared" si="5"/>
        <v>20</v>
      </c>
      <c r="N12" s="65">
        <f>VLOOKUP($A12,'Return Data'!$B$7:$R$2843,17,0)</f>
        <v>6.7362000000000002</v>
      </c>
      <c r="O12" s="66">
        <f t="shared" si="6"/>
        <v>18</v>
      </c>
      <c r="P12" s="65">
        <f>VLOOKUP($A12,'Return Data'!$B$7:$R$2843,14,0)</f>
        <v>8.2469999999999999</v>
      </c>
      <c r="Q12" s="66">
        <f t="shared" si="7"/>
        <v>18</v>
      </c>
      <c r="R12" s="65">
        <f>VLOOKUP($A12,'Return Data'!$B$7:$R$2843,16,0)</f>
        <v>8.5408000000000008</v>
      </c>
      <c r="S12" s="67">
        <f t="shared" si="4"/>
        <v>10</v>
      </c>
    </row>
    <row r="13" spans="1:19" x14ac:dyDescent="0.3">
      <c r="A13" s="82" t="s">
        <v>58</v>
      </c>
      <c r="B13" s="64">
        <f>VLOOKUP($A13,'Return Data'!$B$7:$R$2843,3,0)</f>
        <v>44452</v>
      </c>
      <c r="C13" s="65">
        <f>VLOOKUP($A13,'Return Data'!$B$7:$R$2843,4,0)</f>
        <v>25.622299999999999</v>
      </c>
      <c r="D13" s="65">
        <f>VLOOKUP($A13,'Return Data'!$B$7:$R$2843,9,0)</f>
        <v>7.5149999999999997</v>
      </c>
      <c r="E13" s="66">
        <f t="shared" si="0"/>
        <v>23</v>
      </c>
      <c r="F13" s="65">
        <f>VLOOKUP($A13,'Return Data'!$B$7:$R$2843,10,0)</f>
        <v>3.3228</v>
      </c>
      <c r="G13" s="66">
        <f t="shared" si="1"/>
        <v>23</v>
      </c>
      <c r="H13" s="65">
        <f>VLOOKUP($A13,'Return Data'!$B$7:$R$2843,11,0)</f>
        <v>4.7478999999999996</v>
      </c>
      <c r="I13" s="66">
        <f t="shared" si="2"/>
        <v>25</v>
      </c>
      <c r="J13" s="65">
        <f>VLOOKUP($A13,'Return Data'!$B$7:$R$2843,12,0)</f>
        <v>2.3711000000000002</v>
      </c>
      <c r="K13" s="66">
        <f t="shared" si="3"/>
        <v>25</v>
      </c>
      <c r="L13" s="65">
        <f>VLOOKUP($A13,'Return Data'!$B$7:$R$2843,13,0)</f>
        <v>4.1612999999999998</v>
      </c>
      <c r="M13" s="66">
        <f t="shared" si="5"/>
        <v>24</v>
      </c>
      <c r="N13" s="65">
        <f>VLOOKUP($A13,'Return Data'!$B$7:$R$2843,17,0)</f>
        <v>6.4421999999999997</v>
      </c>
      <c r="O13" s="66">
        <f t="shared" si="6"/>
        <v>19</v>
      </c>
      <c r="P13" s="65">
        <f>VLOOKUP($A13,'Return Data'!$B$7:$R$2843,14,0)</f>
        <v>8.3221000000000007</v>
      </c>
      <c r="Q13" s="66">
        <f t="shared" si="7"/>
        <v>17</v>
      </c>
      <c r="R13" s="65">
        <f>VLOOKUP($A13,'Return Data'!$B$7:$R$2843,16,0)</f>
        <v>8.5311000000000003</v>
      </c>
      <c r="S13" s="67">
        <f t="shared" si="4"/>
        <v>11</v>
      </c>
    </row>
    <row r="14" spans="1:19" x14ac:dyDescent="0.3">
      <c r="A14" s="82" t="s">
        <v>59</v>
      </c>
      <c r="B14" s="64">
        <f>VLOOKUP($A14,'Return Data'!$B$7:$R$2843,3,0)</f>
        <v>44452</v>
      </c>
      <c r="C14" s="65">
        <f>VLOOKUP($A14,'Return Data'!$B$7:$R$2843,4,0)</f>
        <v>2784.6795000000002</v>
      </c>
      <c r="D14" s="65">
        <f>VLOOKUP($A14,'Return Data'!$B$7:$R$2843,9,0)</f>
        <v>13.453900000000001</v>
      </c>
      <c r="E14" s="66">
        <f t="shared" si="0"/>
        <v>6</v>
      </c>
      <c r="F14" s="65">
        <f>VLOOKUP($A14,'Return Data'!$B$7:$R$2843,10,0)</f>
        <v>4.8807</v>
      </c>
      <c r="G14" s="66">
        <f t="shared" si="1"/>
        <v>11</v>
      </c>
      <c r="H14" s="65">
        <f>VLOOKUP($A14,'Return Data'!$B$7:$R$2843,11,0)</f>
        <v>9.4551999999999996</v>
      </c>
      <c r="I14" s="66">
        <f t="shared" si="2"/>
        <v>8</v>
      </c>
      <c r="J14" s="65">
        <f>VLOOKUP($A14,'Return Data'!$B$7:$R$2843,12,0)</f>
        <v>3.5423</v>
      </c>
      <c r="K14" s="66">
        <f t="shared" si="3"/>
        <v>17</v>
      </c>
      <c r="L14" s="65">
        <f>VLOOKUP($A14,'Return Data'!$B$7:$R$2843,13,0)</f>
        <v>5.5960999999999999</v>
      </c>
      <c r="M14" s="66">
        <f t="shared" si="5"/>
        <v>13</v>
      </c>
      <c r="N14" s="65">
        <f>VLOOKUP($A14,'Return Data'!$B$7:$R$2843,17,0)</f>
        <v>8.4413999999999998</v>
      </c>
      <c r="O14" s="66">
        <f t="shared" si="6"/>
        <v>6</v>
      </c>
      <c r="P14" s="65">
        <f>VLOOKUP($A14,'Return Data'!$B$7:$R$2843,14,0)</f>
        <v>10.466699999999999</v>
      </c>
      <c r="Q14" s="66">
        <f t="shared" si="7"/>
        <v>4</v>
      </c>
      <c r="R14" s="65">
        <f>VLOOKUP($A14,'Return Data'!$B$7:$R$2843,16,0)</f>
        <v>8.8209</v>
      </c>
      <c r="S14" s="67">
        <f t="shared" si="4"/>
        <v>8</v>
      </c>
    </row>
    <row r="15" spans="1:19" x14ac:dyDescent="0.3">
      <c r="A15" s="82" t="s">
        <v>61</v>
      </c>
      <c r="B15" s="64">
        <f>VLOOKUP($A15,'Return Data'!$B$7:$R$2843,3,0)</f>
        <v>44452</v>
      </c>
      <c r="C15" s="65">
        <f>VLOOKUP($A15,'Return Data'!$B$7:$R$2843,4,0)</f>
        <v>78.472399999999993</v>
      </c>
      <c r="D15" s="65">
        <f>VLOOKUP($A15,'Return Data'!$B$7:$R$2843,9,0)</f>
        <v>23.2179</v>
      </c>
      <c r="E15" s="66">
        <f t="shared" si="0"/>
        <v>1</v>
      </c>
      <c r="F15" s="65">
        <f>VLOOKUP($A15,'Return Data'!$B$7:$R$2843,10,0)</f>
        <v>3.0962999999999998</v>
      </c>
      <c r="G15" s="66">
        <f t="shared" si="1"/>
        <v>24</v>
      </c>
      <c r="H15" s="65">
        <f>VLOOKUP($A15,'Return Data'!$B$7:$R$2843,11,0)</f>
        <v>10.400700000000001</v>
      </c>
      <c r="I15" s="66">
        <f t="shared" si="2"/>
        <v>4</v>
      </c>
      <c r="J15" s="65">
        <f>VLOOKUP($A15,'Return Data'!$B$7:$R$2843,12,0)</f>
        <v>11.797000000000001</v>
      </c>
      <c r="K15" s="66">
        <f t="shared" si="3"/>
        <v>1</v>
      </c>
      <c r="L15" s="65">
        <f>VLOOKUP($A15,'Return Data'!$B$7:$R$2843,13,0)</f>
        <v>13.8903</v>
      </c>
      <c r="M15" s="66">
        <f t="shared" si="5"/>
        <v>1</v>
      </c>
      <c r="N15" s="65">
        <f>VLOOKUP($A15,'Return Data'!$B$7:$R$2843,17,0)</f>
        <v>4.2417999999999996</v>
      </c>
      <c r="O15" s="66">
        <f t="shared" si="6"/>
        <v>22</v>
      </c>
      <c r="P15" s="65">
        <f>VLOOKUP($A15,'Return Data'!$B$7:$R$2843,14,0)</f>
        <v>6.1741999999999999</v>
      </c>
      <c r="Q15" s="66">
        <f t="shared" si="7"/>
        <v>22</v>
      </c>
      <c r="R15" s="65">
        <f>VLOOKUP($A15,'Return Data'!$B$7:$R$2843,16,0)</f>
        <v>8.3717000000000006</v>
      </c>
      <c r="S15" s="67">
        <f t="shared" si="4"/>
        <v>15</v>
      </c>
    </row>
    <row r="16" spans="1:19" x14ac:dyDescent="0.3">
      <c r="A16" s="82" t="s">
        <v>62</v>
      </c>
      <c r="B16" s="64">
        <f>VLOOKUP($A16,'Return Data'!$B$7:$R$2843,3,0)</f>
        <v>44452</v>
      </c>
      <c r="C16" s="65">
        <f>VLOOKUP($A16,'Return Data'!$B$7:$R$2843,4,0)</f>
        <v>77.784599999999998</v>
      </c>
      <c r="D16" s="65">
        <f>VLOOKUP($A16,'Return Data'!$B$7:$R$2843,9,0)</f>
        <v>10.456300000000001</v>
      </c>
      <c r="E16" s="66">
        <f t="shared" si="0"/>
        <v>17</v>
      </c>
      <c r="F16" s="65">
        <f>VLOOKUP($A16,'Return Data'!$B$7:$R$2843,10,0)</f>
        <v>26.249600000000001</v>
      </c>
      <c r="G16" s="66">
        <f t="shared" si="1"/>
        <v>1</v>
      </c>
      <c r="H16" s="65">
        <f>VLOOKUP($A16,'Return Data'!$B$7:$R$2843,11,0)</f>
        <v>16.6493</v>
      </c>
      <c r="I16" s="66">
        <f t="shared" si="2"/>
        <v>1</v>
      </c>
      <c r="J16" s="65">
        <f>VLOOKUP($A16,'Return Data'!$B$7:$R$2843,12,0)</f>
        <v>10.6896</v>
      </c>
      <c r="K16" s="66">
        <f t="shared" si="3"/>
        <v>2</v>
      </c>
      <c r="L16" s="65">
        <f>VLOOKUP($A16,'Return Data'!$B$7:$R$2843,13,0)</f>
        <v>10.6889</v>
      </c>
      <c r="M16" s="66">
        <f t="shared" si="5"/>
        <v>2</v>
      </c>
      <c r="N16" s="65">
        <f>VLOOKUP($A16,'Return Data'!$B$7:$R$2843,17,0)</f>
        <v>9.9400999999999993</v>
      </c>
      <c r="O16" s="66">
        <f t="shared" si="6"/>
        <v>1</v>
      </c>
      <c r="P16" s="65">
        <f>VLOOKUP($A16,'Return Data'!$B$7:$R$2843,14,0)</f>
        <v>8.3436000000000003</v>
      </c>
      <c r="Q16" s="66">
        <f t="shared" si="7"/>
        <v>16</v>
      </c>
      <c r="R16" s="65">
        <f>VLOOKUP($A16,'Return Data'!$B$7:$R$2843,16,0)</f>
        <v>8.4245000000000001</v>
      </c>
      <c r="S16" s="67">
        <f t="shared" si="4"/>
        <v>14</v>
      </c>
    </row>
    <row r="17" spans="1:19" x14ac:dyDescent="0.3">
      <c r="A17" s="82" t="s">
        <v>63</v>
      </c>
      <c r="B17" s="64">
        <f>VLOOKUP($A17,'Return Data'!$B$7:$R$2843,3,0)</f>
        <v>44452</v>
      </c>
      <c r="C17" s="65">
        <f>VLOOKUP($A17,'Return Data'!$B$7:$R$2843,4,0)</f>
        <v>30.735700000000001</v>
      </c>
      <c r="D17" s="65">
        <f>VLOOKUP($A17,'Return Data'!$B$7:$R$2843,9,0)</f>
        <v>12.857100000000001</v>
      </c>
      <c r="E17" s="66">
        <f t="shared" si="0"/>
        <v>8</v>
      </c>
      <c r="F17" s="65">
        <f>VLOOKUP($A17,'Return Data'!$B$7:$R$2843,10,0)</f>
        <v>3.5274000000000001</v>
      </c>
      <c r="G17" s="66">
        <f t="shared" si="1"/>
        <v>22</v>
      </c>
      <c r="H17" s="65">
        <f>VLOOKUP($A17,'Return Data'!$B$7:$R$2843,11,0)</f>
        <v>7.7022000000000004</v>
      </c>
      <c r="I17" s="66">
        <f t="shared" si="2"/>
        <v>17</v>
      </c>
      <c r="J17" s="65">
        <f>VLOOKUP($A17,'Return Data'!$B$7:$R$2843,12,0)</f>
        <v>3.0564</v>
      </c>
      <c r="K17" s="66">
        <f t="shared" si="3"/>
        <v>19</v>
      </c>
      <c r="L17" s="65">
        <f>VLOOKUP($A17,'Return Data'!$B$7:$R$2843,13,0)</f>
        <v>5.1249000000000002</v>
      </c>
      <c r="M17" s="66">
        <f t="shared" si="5"/>
        <v>17</v>
      </c>
      <c r="N17" s="65">
        <f>VLOOKUP($A17,'Return Data'!$B$7:$R$2843,17,0)</f>
        <v>6.4160000000000004</v>
      </c>
      <c r="O17" s="66">
        <f t="shared" si="6"/>
        <v>20</v>
      </c>
      <c r="P17" s="65">
        <f>VLOOKUP($A17,'Return Data'!$B$7:$R$2843,14,0)</f>
        <v>9.0370000000000008</v>
      </c>
      <c r="Q17" s="66">
        <f t="shared" si="7"/>
        <v>12</v>
      </c>
      <c r="R17" s="65">
        <f>VLOOKUP($A17,'Return Data'!$B$7:$R$2843,16,0)</f>
        <v>7.7342000000000004</v>
      </c>
      <c r="S17" s="67">
        <f t="shared" si="4"/>
        <v>20</v>
      </c>
    </row>
    <row r="18" spans="1:19" x14ac:dyDescent="0.3">
      <c r="A18" s="82" t="s">
        <v>64</v>
      </c>
      <c r="B18" s="64">
        <f>VLOOKUP($A18,'Return Data'!$B$7:$R$2843,3,0)</f>
        <v>44452</v>
      </c>
      <c r="C18" s="65">
        <f>VLOOKUP($A18,'Return Data'!$B$7:$R$2843,4,0)</f>
        <v>30.291</v>
      </c>
      <c r="D18" s="65">
        <f>VLOOKUP($A18,'Return Data'!$B$7:$R$2843,9,0)</f>
        <v>13.2944</v>
      </c>
      <c r="E18" s="66">
        <f t="shared" si="0"/>
        <v>7</v>
      </c>
      <c r="F18" s="65">
        <f>VLOOKUP($A18,'Return Data'!$B$7:$R$2843,10,0)</f>
        <v>5.9307999999999996</v>
      </c>
      <c r="G18" s="66">
        <f t="shared" si="1"/>
        <v>5</v>
      </c>
      <c r="H18" s="65">
        <f>VLOOKUP($A18,'Return Data'!$B$7:$R$2843,11,0)</f>
        <v>8.4071999999999996</v>
      </c>
      <c r="I18" s="66">
        <f t="shared" si="2"/>
        <v>12</v>
      </c>
      <c r="J18" s="65">
        <f>VLOOKUP($A18,'Return Data'!$B$7:$R$2843,12,0)</f>
        <v>5.9272999999999998</v>
      </c>
      <c r="K18" s="66">
        <f t="shared" si="3"/>
        <v>6</v>
      </c>
      <c r="L18" s="65">
        <f>VLOOKUP($A18,'Return Data'!$B$7:$R$2843,13,0)</f>
        <v>7.4908999999999999</v>
      </c>
      <c r="M18" s="66">
        <f t="shared" si="5"/>
        <v>5</v>
      </c>
      <c r="N18" s="65">
        <f>VLOOKUP($A18,'Return Data'!$B$7:$R$2843,17,0)</f>
        <v>9.7335999999999991</v>
      </c>
      <c r="O18" s="66">
        <f t="shared" si="6"/>
        <v>2</v>
      </c>
      <c r="P18" s="65">
        <f>VLOOKUP($A18,'Return Data'!$B$7:$R$2843,14,0)</f>
        <v>10.253299999999999</v>
      </c>
      <c r="Q18" s="66">
        <f t="shared" si="7"/>
        <v>5</v>
      </c>
      <c r="R18" s="65">
        <f>VLOOKUP($A18,'Return Data'!$B$7:$R$2843,16,0)</f>
        <v>10.6798</v>
      </c>
      <c r="S18" s="67">
        <f t="shared" si="4"/>
        <v>1</v>
      </c>
    </row>
    <row r="19" spans="1:19" x14ac:dyDescent="0.3">
      <c r="A19" s="82" t="s">
        <v>65</v>
      </c>
      <c r="B19" s="64">
        <f>VLOOKUP($A19,'Return Data'!$B$7:$R$2843,3,0)</f>
        <v>44452</v>
      </c>
      <c r="C19" s="65">
        <f>VLOOKUP($A19,'Return Data'!$B$7:$R$2843,4,0)</f>
        <v>18.972100000000001</v>
      </c>
      <c r="D19" s="65">
        <f>VLOOKUP($A19,'Return Data'!$B$7:$R$2843,9,0)</f>
        <v>10.7342</v>
      </c>
      <c r="E19" s="66">
        <f t="shared" si="0"/>
        <v>15</v>
      </c>
      <c r="F19" s="65">
        <f>VLOOKUP($A19,'Return Data'!$B$7:$R$2843,10,0)</f>
        <v>4.4905999999999997</v>
      </c>
      <c r="G19" s="66">
        <f t="shared" si="1"/>
        <v>15</v>
      </c>
      <c r="H19" s="65">
        <f>VLOOKUP($A19,'Return Data'!$B$7:$R$2843,11,0)</f>
        <v>7.0049000000000001</v>
      </c>
      <c r="I19" s="66">
        <f t="shared" si="2"/>
        <v>21</v>
      </c>
      <c r="J19" s="65">
        <f>VLOOKUP($A19,'Return Data'!$B$7:$R$2843,12,0)</f>
        <v>5.0805999999999996</v>
      </c>
      <c r="K19" s="66">
        <f t="shared" si="3"/>
        <v>8</v>
      </c>
      <c r="L19" s="65">
        <f>VLOOKUP($A19,'Return Data'!$B$7:$R$2843,13,0)</f>
        <v>6.4686000000000003</v>
      </c>
      <c r="M19" s="66">
        <f t="shared" si="5"/>
        <v>10</v>
      </c>
      <c r="N19" s="65">
        <f>VLOOKUP($A19,'Return Data'!$B$7:$R$2843,17,0)</f>
        <v>8.3956999999999997</v>
      </c>
      <c r="O19" s="66">
        <f t="shared" si="6"/>
        <v>7</v>
      </c>
      <c r="P19" s="65">
        <f>VLOOKUP($A19,'Return Data'!$B$7:$R$2843,14,0)</f>
        <v>8.3876000000000008</v>
      </c>
      <c r="Q19" s="66">
        <f t="shared" si="7"/>
        <v>15</v>
      </c>
      <c r="R19" s="65">
        <f>VLOOKUP($A19,'Return Data'!$B$7:$R$2843,16,0)</f>
        <v>6.6410999999999998</v>
      </c>
      <c r="S19" s="67">
        <f t="shared" si="4"/>
        <v>25</v>
      </c>
    </row>
    <row r="20" spans="1:19" x14ac:dyDescent="0.3">
      <c r="A20" s="82" t="s">
        <v>66</v>
      </c>
      <c r="B20" s="64">
        <f>VLOOKUP($A20,'Return Data'!$B$7:$R$2843,3,0)</f>
        <v>44452</v>
      </c>
      <c r="C20" s="65">
        <f>VLOOKUP($A20,'Return Data'!$B$7:$R$2843,4,0)</f>
        <v>29.797599999999999</v>
      </c>
      <c r="D20" s="65">
        <f>VLOOKUP($A20,'Return Data'!$B$7:$R$2843,9,0)</f>
        <v>10.054500000000001</v>
      </c>
      <c r="E20" s="66">
        <f t="shared" si="0"/>
        <v>18</v>
      </c>
      <c r="F20" s="65">
        <f>VLOOKUP($A20,'Return Data'!$B$7:$R$2843,10,0)</f>
        <v>4.6351000000000004</v>
      </c>
      <c r="G20" s="66">
        <f t="shared" si="1"/>
        <v>12</v>
      </c>
      <c r="H20" s="65">
        <f>VLOOKUP($A20,'Return Data'!$B$7:$R$2843,11,0)</f>
        <v>9.1234000000000002</v>
      </c>
      <c r="I20" s="66">
        <f t="shared" si="2"/>
        <v>9</v>
      </c>
      <c r="J20" s="65">
        <f>VLOOKUP($A20,'Return Data'!$B$7:$R$2843,12,0)</f>
        <v>3.2000999999999999</v>
      </c>
      <c r="K20" s="66">
        <f t="shared" si="3"/>
        <v>18</v>
      </c>
      <c r="L20" s="65">
        <f>VLOOKUP($A20,'Return Data'!$B$7:$R$2843,13,0)</f>
        <v>5.8217999999999996</v>
      </c>
      <c r="M20" s="66">
        <f t="shared" si="5"/>
        <v>12</v>
      </c>
      <c r="N20" s="65">
        <f>VLOOKUP($A20,'Return Data'!$B$7:$R$2843,17,0)</f>
        <v>8.5638000000000005</v>
      </c>
      <c r="O20" s="66">
        <f t="shared" si="6"/>
        <v>5</v>
      </c>
      <c r="P20" s="65">
        <f>VLOOKUP($A20,'Return Data'!$B$7:$R$2843,14,0)</f>
        <v>11.107900000000001</v>
      </c>
      <c r="Q20" s="66">
        <f t="shared" si="7"/>
        <v>1</v>
      </c>
      <c r="R20" s="65">
        <f>VLOOKUP($A20,'Return Data'!$B$7:$R$2843,16,0)</f>
        <v>9.3795999999999999</v>
      </c>
      <c r="S20" s="67">
        <f t="shared" si="4"/>
        <v>4</v>
      </c>
    </row>
    <row r="21" spans="1:19" x14ac:dyDescent="0.3">
      <c r="A21" s="82" t="s">
        <v>67</v>
      </c>
      <c r="B21" s="64">
        <f>VLOOKUP($A21,'Return Data'!$B$7:$R$2843,3,0)</f>
        <v>44452</v>
      </c>
      <c r="C21" s="65">
        <f>VLOOKUP($A21,'Return Data'!$B$7:$R$2843,4,0)</f>
        <v>18.361499999999999</v>
      </c>
      <c r="D21" s="65">
        <f>VLOOKUP($A21,'Return Data'!$B$7:$R$2843,9,0)</f>
        <v>10.9834</v>
      </c>
      <c r="E21" s="66">
        <f t="shared" si="0"/>
        <v>12</v>
      </c>
      <c r="F21" s="65">
        <f>VLOOKUP($A21,'Return Data'!$B$7:$R$2843,10,0)</f>
        <v>7.1326999999999998</v>
      </c>
      <c r="G21" s="66">
        <f t="shared" si="1"/>
        <v>3</v>
      </c>
      <c r="H21" s="65">
        <f>VLOOKUP($A21,'Return Data'!$B$7:$R$2843,11,0)</f>
        <v>10.378399999999999</v>
      </c>
      <c r="I21" s="66">
        <f t="shared" si="2"/>
        <v>5</v>
      </c>
      <c r="J21" s="65">
        <f>VLOOKUP($A21,'Return Data'!$B$7:$R$2843,12,0)</f>
        <v>6.8560999999999996</v>
      </c>
      <c r="K21" s="66">
        <f t="shared" si="3"/>
        <v>4</v>
      </c>
      <c r="L21" s="65">
        <f>VLOOKUP($A21,'Return Data'!$B$7:$R$2843,13,0)</f>
        <v>8.1975999999999996</v>
      </c>
      <c r="M21" s="66">
        <f t="shared" si="5"/>
        <v>3</v>
      </c>
      <c r="N21" s="65">
        <f>VLOOKUP($A21,'Return Data'!$B$7:$R$2843,17,0)</f>
        <v>7.9965999999999999</v>
      </c>
      <c r="O21" s="66">
        <f t="shared" si="6"/>
        <v>8</v>
      </c>
      <c r="P21" s="65">
        <f>VLOOKUP($A21,'Return Data'!$B$7:$R$2843,14,0)</f>
        <v>8.2408000000000001</v>
      </c>
      <c r="Q21" s="66">
        <f t="shared" si="7"/>
        <v>19</v>
      </c>
      <c r="R21" s="65">
        <f>VLOOKUP($A21,'Return Data'!$B$7:$R$2843,16,0)</f>
        <v>7.6654999999999998</v>
      </c>
      <c r="S21" s="67">
        <f t="shared" si="4"/>
        <v>21</v>
      </c>
    </row>
    <row r="22" spans="1:19" x14ac:dyDescent="0.3">
      <c r="A22" s="82" t="s">
        <v>68</v>
      </c>
      <c r="B22" s="64">
        <f>VLOOKUP($A22,'Return Data'!$B$7:$R$2843,3,0)</f>
        <v>44452</v>
      </c>
      <c r="C22" s="65">
        <f>VLOOKUP($A22,'Return Data'!$B$7:$R$2843,4,0)</f>
        <v>1232.4991</v>
      </c>
      <c r="D22" s="65">
        <f>VLOOKUP($A22,'Return Data'!$B$7:$R$2843,9,0)</f>
        <v>9.2141999999999999</v>
      </c>
      <c r="E22" s="66">
        <f t="shared" si="0"/>
        <v>21</v>
      </c>
      <c r="F22" s="65">
        <f>VLOOKUP($A22,'Return Data'!$B$7:$R$2843,10,0)</f>
        <v>5.3525</v>
      </c>
      <c r="G22" s="66">
        <f t="shared" si="1"/>
        <v>8</v>
      </c>
      <c r="H22" s="65">
        <f>VLOOKUP($A22,'Return Data'!$B$7:$R$2843,11,0)</f>
        <v>7.2374000000000001</v>
      </c>
      <c r="I22" s="66">
        <f t="shared" si="2"/>
        <v>20</v>
      </c>
      <c r="J22" s="65">
        <f>VLOOKUP($A22,'Return Data'!$B$7:$R$2843,12,0)</f>
        <v>4.5636999999999999</v>
      </c>
      <c r="K22" s="66">
        <f t="shared" si="3"/>
        <v>10</v>
      </c>
      <c r="L22" s="65">
        <f>VLOOKUP($A22,'Return Data'!$B$7:$R$2843,13,0)</f>
        <v>6.7361000000000004</v>
      </c>
      <c r="M22" s="66">
        <f t="shared" si="5"/>
        <v>8</v>
      </c>
      <c r="N22" s="65"/>
      <c r="O22" s="66"/>
      <c r="P22" s="65"/>
      <c r="Q22" s="66"/>
      <c r="R22" s="65">
        <f>VLOOKUP($A22,'Return Data'!$B$7:$R$2843,16,0)</f>
        <v>7.8151000000000002</v>
      </c>
      <c r="S22" s="67">
        <f t="shared" si="4"/>
        <v>18</v>
      </c>
    </row>
    <row r="23" spans="1:19" x14ac:dyDescent="0.3">
      <c r="A23" s="82" t="s">
        <v>69</v>
      </c>
      <c r="B23" s="64">
        <f>VLOOKUP($A23,'Return Data'!$B$7:$R$2843,3,0)</f>
        <v>44452</v>
      </c>
      <c r="C23" s="65">
        <f>VLOOKUP($A23,'Return Data'!$B$7:$R$2843,4,0)</f>
        <v>34.683799999999998</v>
      </c>
      <c r="D23" s="65">
        <f>VLOOKUP($A23,'Return Data'!$B$7:$R$2843,9,0)</f>
        <v>6.9627999999999997</v>
      </c>
      <c r="E23" s="66">
        <f t="shared" si="0"/>
        <v>24</v>
      </c>
      <c r="F23" s="65">
        <f>VLOOKUP($A23,'Return Data'!$B$7:$R$2843,10,0)</f>
        <v>3.7835999999999999</v>
      </c>
      <c r="G23" s="66">
        <f t="shared" si="1"/>
        <v>18</v>
      </c>
      <c r="H23" s="65">
        <f>VLOOKUP($A23,'Return Data'!$B$7:$R$2843,11,0)</f>
        <v>6.7836999999999996</v>
      </c>
      <c r="I23" s="66">
        <f t="shared" si="2"/>
        <v>22</v>
      </c>
      <c r="J23" s="65">
        <f>VLOOKUP($A23,'Return Data'!$B$7:$R$2843,12,0)</f>
        <v>3.9245000000000001</v>
      </c>
      <c r="K23" s="66">
        <f t="shared" si="3"/>
        <v>14</v>
      </c>
      <c r="L23" s="65">
        <f>VLOOKUP($A23,'Return Data'!$B$7:$R$2843,13,0)</f>
        <v>5.3981000000000003</v>
      </c>
      <c r="M23" s="66">
        <f t="shared" si="5"/>
        <v>15</v>
      </c>
      <c r="N23" s="65">
        <f>VLOOKUP($A23,'Return Data'!$B$7:$R$2843,17,0)</f>
        <v>6.2816999999999998</v>
      </c>
      <c r="O23" s="66">
        <f t="shared" ref="O23:O33" si="8">RANK(N23,N$8:N$35,0)</f>
        <v>21</v>
      </c>
      <c r="P23" s="65">
        <f>VLOOKUP($A23,'Return Data'!$B$7:$R$2843,14,0)</f>
        <v>6.71</v>
      </c>
      <c r="Q23" s="66">
        <f t="shared" ref="Q23:Q33" si="9">RANK(P23,P$8:P$35,0)</f>
        <v>20</v>
      </c>
      <c r="R23" s="65">
        <f>VLOOKUP($A23,'Return Data'!$B$7:$R$2843,16,0)</f>
        <v>8.0777999999999999</v>
      </c>
      <c r="S23" s="67">
        <f t="shared" si="4"/>
        <v>17</v>
      </c>
    </row>
    <row r="24" spans="1:19" x14ac:dyDescent="0.3">
      <c r="A24" s="82" t="s">
        <v>70</v>
      </c>
      <c r="B24" s="64">
        <f>VLOOKUP($A24,'Return Data'!$B$7:$R$2843,3,0)</f>
        <v>44452</v>
      </c>
      <c r="C24" s="65">
        <f>VLOOKUP($A24,'Return Data'!$B$7:$R$2843,4,0)</f>
        <v>31.6219</v>
      </c>
      <c r="D24" s="65">
        <f>VLOOKUP($A24,'Return Data'!$B$7:$R$2843,9,0)</f>
        <v>15.332800000000001</v>
      </c>
      <c r="E24" s="66">
        <f t="shared" si="0"/>
        <v>4</v>
      </c>
      <c r="F24" s="65">
        <f>VLOOKUP($A24,'Return Data'!$B$7:$R$2843,10,0)</f>
        <v>6.4946000000000002</v>
      </c>
      <c r="G24" s="66">
        <f t="shared" si="1"/>
        <v>4</v>
      </c>
      <c r="H24" s="65">
        <f>VLOOKUP($A24,'Return Data'!$B$7:$R$2843,11,0)</f>
        <v>9.7164000000000001</v>
      </c>
      <c r="I24" s="66">
        <f t="shared" si="2"/>
        <v>6</v>
      </c>
      <c r="J24" s="65">
        <f>VLOOKUP($A24,'Return Data'!$B$7:$R$2843,12,0)</f>
        <v>4.5568</v>
      </c>
      <c r="K24" s="66">
        <f t="shared" si="3"/>
        <v>11</v>
      </c>
      <c r="L24" s="65">
        <f>VLOOKUP($A24,'Return Data'!$B$7:$R$2843,13,0)</f>
        <v>6.56</v>
      </c>
      <c r="M24" s="66">
        <f t="shared" si="5"/>
        <v>9</v>
      </c>
      <c r="N24" s="65">
        <f>VLOOKUP($A24,'Return Data'!$B$7:$R$2843,17,0)</f>
        <v>8.7931000000000008</v>
      </c>
      <c r="O24" s="66">
        <f t="shared" si="8"/>
        <v>4</v>
      </c>
      <c r="P24" s="65">
        <f>VLOOKUP($A24,'Return Data'!$B$7:$R$2843,14,0)</f>
        <v>10.588699999999999</v>
      </c>
      <c r="Q24" s="66">
        <f t="shared" si="9"/>
        <v>3</v>
      </c>
      <c r="R24" s="65">
        <f>VLOOKUP($A24,'Return Data'!$B$7:$R$2843,16,0)</f>
        <v>9.6393000000000004</v>
      </c>
      <c r="S24" s="67">
        <f t="shared" si="4"/>
        <v>2</v>
      </c>
    </row>
    <row r="25" spans="1:19" x14ac:dyDescent="0.3">
      <c r="A25" s="82" t="s">
        <v>71</v>
      </c>
      <c r="B25" s="64">
        <f>VLOOKUP($A25,'Return Data'!$B$7:$R$2843,3,0)</f>
        <v>44452</v>
      </c>
      <c r="C25" s="65">
        <f>VLOOKUP($A25,'Return Data'!$B$7:$R$2843,4,0)</f>
        <v>25.2212</v>
      </c>
      <c r="D25" s="65">
        <f>VLOOKUP($A25,'Return Data'!$B$7:$R$2843,9,0)</f>
        <v>9.5915999999999997</v>
      </c>
      <c r="E25" s="66">
        <f t="shared" si="0"/>
        <v>19</v>
      </c>
      <c r="F25" s="65">
        <f>VLOOKUP($A25,'Return Data'!$B$7:$R$2843,10,0)</f>
        <v>3.641</v>
      </c>
      <c r="G25" s="66">
        <f t="shared" si="1"/>
        <v>20</v>
      </c>
      <c r="H25" s="65">
        <f>VLOOKUP($A25,'Return Data'!$B$7:$R$2843,11,0)</f>
        <v>7.8856000000000002</v>
      </c>
      <c r="I25" s="66">
        <f t="shared" si="2"/>
        <v>16</v>
      </c>
      <c r="J25" s="65">
        <f>VLOOKUP($A25,'Return Data'!$B$7:$R$2843,12,0)</f>
        <v>2.5085000000000002</v>
      </c>
      <c r="K25" s="66">
        <f t="shared" si="3"/>
        <v>23</v>
      </c>
      <c r="L25" s="65">
        <f>VLOOKUP($A25,'Return Data'!$B$7:$R$2843,13,0)</f>
        <v>4.7922000000000002</v>
      </c>
      <c r="M25" s="66">
        <f t="shared" si="5"/>
        <v>21</v>
      </c>
      <c r="N25" s="65">
        <f>VLOOKUP($A25,'Return Data'!$B$7:$R$2843,17,0)</f>
        <v>7.1647999999999996</v>
      </c>
      <c r="O25" s="66">
        <f t="shared" si="8"/>
        <v>16</v>
      </c>
      <c r="P25" s="65">
        <f>VLOOKUP($A25,'Return Data'!$B$7:$R$2843,14,0)</f>
        <v>9.1225000000000005</v>
      </c>
      <c r="Q25" s="66">
        <f t="shared" si="9"/>
        <v>10</v>
      </c>
      <c r="R25" s="65">
        <f>VLOOKUP($A25,'Return Data'!$B$7:$R$2843,16,0)</f>
        <v>8.8383000000000003</v>
      </c>
      <c r="S25" s="67">
        <f t="shared" si="4"/>
        <v>7</v>
      </c>
    </row>
    <row r="26" spans="1:19" x14ac:dyDescent="0.3">
      <c r="A26" s="82" t="s">
        <v>72</v>
      </c>
      <c r="B26" s="64">
        <f>VLOOKUP($A26,'Return Data'!$B$7:$R$2843,3,0)</f>
        <v>44452</v>
      </c>
      <c r="C26" s="65">
        <f>VLOOKUP($A26,'Return Data'!$B$7:$R$2843,4,0)</f>
        <v>14.1814</v>
      </c>
      <c r="D26" s="65">
        <f>VLOOKUP($A26,'Return Data'!$B$7:$R$2843,9,0)</f>
        <v>7.5789</v>
      </c>
      <c r="E26" s="66">
        <f t="shared" si="0"/>
        <v>22</v>
      </c>
      <c r="F26" s="65">
        <f>VLOOKUP($A26,'Return Data'!$B$7:$R$2843,10,0)</f>
        <v>3.7822</v>
      </c>
      <c r="G26" s="66">
        <f t="shared" si="1"/>
        <v>19</v>
      </c>
      <c r="H26" s="65">
        <f>VLOOKUP($A26,'Return Data'!$B$7:$R$2843,11,0)</f>
        <v>6.2241999999999997</v>
      </c>
      <c r="I26" s="66">
        <f t="shared" si="2"/>
        <v>23</v>
      </c>
      <c r="J26" s="65">
        <f>VLOOKUP($A26,'Return Data'!$B$7:$R$2843,12,0)</f>
        <v>3.7831000000000001</v>
      </c>
      <c r="K26" s="66">
        <f t="shared" si="3"/>
        <v>15</v>
      </c>
      <c r="L26" s="65">
        <f>VLOOKUP($A26,'Return Data'!$B$7:$R$2843,13,0)</f>
        <v>4.6859000000000002</v>
      </c>
      <c r="M26" s="66">
        <f t="shared" si="5"/>
        <v>22</v>
      </c>
      <c r="N26" s="65">
        <f>VLOOKUP($A26,'Return Data'!$B$7:$R$2843,17,0)</f>
        <v>7.8208000000000002</v>
      </c>
      <c r="O26" s="66">
        <f t="shared" si="8"/>
        <v>10</v>
      </c>
      <c r="P26" s="65">
        <f>VLOOKUP($A26,'Return Data'!$B$7:$R$2843,14,0)</f>
        <v>10.2012</v>
      </c>
      <c r="Q26" s="66">
        <f t="shared" si="9"/>
        <v>6</v>
      </c>
      <c r="R26" s="65">
        <f>VLOOKUP($A26,'Return Data'!$B$7:$R$2843,16,0)</f>
        <v>8.1161999999999992</v>
      </c>
      <c r="S26" s="67">
        <f t="shared" si="4"/>
        <v>16</v>
      </c>
    </row>
    <row r="27" spans="1:19" x14ac:dyDescent="0.3">
      <c r="A27" s="82" t="s">
        <v>73</v>
      </c>
      <c r="B27" s="64">
        <f>VLOOKUP($A27,'Return Data'!$B$7:$R$2843,3,0)</f>
        <v>44452</v>
      </c>
      <c r="C27" s="65">
        <f>VLOOKUP($A27,'Return Data'!$B$7:$R$2843,4,0)</f>
        <v>31.286000000000001</v>
      </c>
      <c r="D27" s="65">
        <f>VLOOKUP($A27,'Return Data'!$B$7:$R$2843,9,0)</f>
        <v>17.740600000000001</v>
      </c>
      <c r="E27" s="66">
        <f t="shared" si="0"/>
        <v>2</v>
      </c>
      <c r="F27" s="65">
        <f>VLOOKUP($A27,'Return Data'!$B$7:$R$2843,10,0)</f>
        <v>3.6076000000000001</v>
      </c>
      <c r="G27" s="66">
        <f t="shared" si="1"/>
        <v>21</v>
      </c>
      <c r="H27" s="65">
        <f>VLOOKUP($A27,'Return Data'!$B$7:$R$2843,11,0)</f>
        <v>9.6766000000000005</v>
      </c>
      <c r="I27" s="66">
        <f t="shared" si="2"/>
        <v>7</v>
      </c>
      <c r="J27" s="65">
        <f>VLOOKUP($A27,'Return Data'!$B$7:$R$2843,12,0)</f>
        <v>3.5937999999999999</v>
      </c>
      <c r="K27" s="66">
        <f t="shared" si="3"/>
        <v>16</v>
      </c>
      <c r="L27" s="65">
        <f>VLOOKUP($A27,'Return Data'!$B$7:$R$2843,13,0)</f>
        <v>5.0073999999999996</v>
      </c>
      <c r="M27" s="66">
        <f t="shared" si="5"/>
        <v>18</v>
      </c>
      <c r="N27" s="65">
        <f>VLOOKUP($A27,'Return Data'!$B$7:$R$2843,17,0)</f>
        <v>7.3368000000000002</v>
      </c>
      <c r="O27" s="66">
        <f t="shared" si="8"/>
        <v>12</v>
      </c>
      <c r="P27" s="65">
        <f>VLOOKUP($A27,'Return Data'!$B$7:$R$2843,14,0)</f>
        <v>9.1889000000000003</v>
      </c>
      <c r="Q27" s="66">
        <f t="shared" si="9"/>
        <v>9</v>
      </c>
      <c r="R27" s="65">
        <f>VLOOKUP($A27,'Return Data'!$B$7:$R$2843,16,0)</f>
        <v>8.4910999999999994</v>
      </c>
      <c r="S27" s="67">
        <f t="shared" si="4"/>
        <v>13</v>
      </c>
    </row>
    <row r="28" spans="1:19" x14ac:dyDescent="0.3">
      <c r="A28" s="82" t="s">
        <v>74</v>
      </c>
      <c r="B28" s="64">
        <f>VLOOKUP($A28,'Return Data'!$B$7:$R$2843,3,0)</f>
        <v>44452</v>
      </c>
      <c r="C28" s="65">
        <f>VLOOKUP($A28,'Return Data'!$B$7:$R$2843,4,0)</f>
        <v>2307.9212000000002</v>
      </c>
      <c r="D28" s="65">
        <f>VLOOKUP($A28,'Return Data'!$B$7:$R$2843,9,0)</f>
        <v>10.8026</v>
      </c>
      <c r="E28" s="66">
        <f t="shared" si="0"/>
        <v>14</v>
      </c>
      <c r="F28" s="65">
        <f>VLOOKUP($A28,'Return Data'!$B$7:$R$2843,10,0)</f>
        <v>4.5354999999999999</v>
      </c>
      <c r="G28" s="66">
        <f t="shared" si="1"/>
        <v>14</v>
      </c>
      <c r="H28" s="65">
        <f>VLOOKUP($A28,'Return Data'!$B$7:$R$2843,11,0)</f>
        <v>8.0563000000000002</v>
      </c>
      <c r="I28" s="66">
        <f t="shared" si="2"/>
        <v>13</v>
      </c>
      <c r="J28" s="65">
        <f>VLOOKUP($A28,'Return Data'!$B$7:$R$2843,12,0)</f>
        <v>4.3875999999999999</v>
      </c>
      <c r="K28" s="66">
        <f t="shared" si="3"/>
        <v>12</v>
      </c>
      <c r="L28" s="65">
        <f>VLOOKUP($A28,'Return Data'!$B$7:$R$2843,13,0)</f>
        <v>5.5262000000000002</v>
      </c>
      <c r="M28" s="66">
        <f t="shared" si="5"/>
        <v>14</v>
      </c>
      <c r="N28" s="65">
        <f>VLOOKUP($A28,'Return Data'!$B$7:$R$2843,17,0)</f>
        <v>7.2457000000000003</v>
      </c>
      <c r="O28" s="66">
        <f t="shared" si="8"/>
        <v>13</v>
      </c>
      <c r="P28" s="65">
        <f>VLOOKUP($A28,'Return Data'!$B$7:$R$2843,14,0)</f>
        <v>9.6552000000000007</v>
      </c>
      <c r="Q28" s="66">
        <f t="shared" si="9"/>
        <v>8</v>
      </c>
      <c r="R28" s="65">
        <f>VLOOKUP($A28,'Return Data'!$B$7:$R$2843,16,0)</f>
        <v>8.9505999999999997</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44452</v>
      </c>
      <c r="C30" s="65">
        <f>VLOOKUP($A30,'Return Data'!$B$7:$R$2843,4,0)</f>
        <v>16.773700000000002</v>
      </c>
      <c r="D30" s="65">
        <f>VLOOKUP($A30,'Return Data'!$B$7:$R$2843,9,0)</f>
        <v>11.661300000000001</v>
      </c>
      <c r="E30" s="66">
        <f t="shared" si="0"/>
        <v>10</v>
      </c>
      <c r="F30" s="65">
        <f>VLOOKUP($A30,'Return Data'!$B$7:$R$2843,10,0)</f>
        <v>4.9752000000000001</v>
      </c>
      <c r="G30" s="66">
        <f t="shared" si="1"/>
        <v>10</v>
      </c>
      <c r="H30" s="65">
        <f>VLOOKUP($A30,'Return Data'!$B$7:$R$2843,11,0)</f>
        <v>7.3875000000000002</v>
      </c>
      <c r="I30" s="66">
        <f t="shared" si="2"/>
        <v>19</v>
      </c>
      <c r="J30" s="65">
        <f>VLOOKUP($A30,'Return Data'!$B$7:$R$2843,12,0)</f>
        <v>4.1452999999999998</v>
      </c>
      <c r="K30" s="66">
        <f t="shared" si="3"/>
        <v>13</v>
      </c>
      <c r="L30" s="65">
        <f>VLOOKUP($A30,'Return Data'!$B$7:$R$2843,13,0)</f>
        <v>5.1519000000000004</v>
      </c>
      <c r="M30" s="66">
        <f t="shared" si="5"/>
        <v>16</v>
      </c>
      <c r="N30" s="65">
        <f>VLOOKUP($A30,'Return Data'!$B$7:$R$2843,17,0)</f>
        <v>7.1619000000000002</v>
      </c>
      <c r="O30" s="66">
        <f t="shared" si="8"/>
        <v>17</v>
      </c>
      <c r="P30" s="65">
        <f>VLOOKUP($A30,'Return Data'!$B$7:$R$2843,14,0)</f>
        <v>8.9596</v>
      </c>
      <c r="Q30" s="66">
        <f t="shared" si="9"/>
        <v>13</v>
      </c>
      <c r="R30" s="65">
        <f>VLOOKUP($A30,'Return Data'!$B$7:$R$2843,16,0)</f>
        <v>8.5197000000000003</v>
      </c>
      <c r="S30" s="67">
        <f t="shared" si="4"/>
        <v>12</v>
      </c>
    </row>
    <row r="31" spans="1:19" x14ac:dyDescent="0.3">
      <c r="A31" s="82" t="s">
        <v>78</v>
      </c>
      <c r="B31" s="64">
        <f>VLOOKUP($A31,'Return Data'!$B$7:$R$2843,3,0)</f>
        <v>44452</v>
      </c>
      <c r="C31" s="65">
        <f>VLOOKUP($A31,'Return Data'!$B$7:$R$2843,4,0)</f>
        <v>29.8721</v>
      </c>
      <c r="D31" s="65">
        <f>VLOOKUP($A31,'Return Data'!$B$7:$R$2843,9,0)</f>
        <v>9.26</v>
      </c>
      <c r="E31" s="66">
        <f t="shared" si="0"/>
        <v>20</v>
      </c>
      <c r="F31" s="65">
        <f>VLOOKUP($A31,'Return Data'!$B$7:$R$2843,10,0)</f>
        <v>4.6048</v>
      </c>
      <c r="G31" s="66">
        <f t="shared" si="1"/>
        <v>13</v>
      </c>
      <c r="H31" s="65">
        <f>VLOOKUP($A31,'Return Data'!$B$7:$R$2843,11,0)</f>
        <v>6.0228999999999999</v>
      </c>
      <c r="I31" s="66">
        <f t="shared" si="2"/>
        <v>24</v>
      </c>
      <c r="J31" s="65">
        <f>VLOOKUP($A31,'Return Data'!$B$7:$R$2843,12,0)</f>
        <v>3.0217000000000001</v>
      </c>
      <c r="K31" s="66">
        <f t="shared" si="3"/>
        <v>20</v>
      </c>
      <c r="L31" s="65">
        <f>VLOOKUP($A31,'Return Data'!$B$7:$R$2843,13,0)</f>
        <v>4.8411999999999997</v>
      </c>
      <c r="M31" s="66">
        <f t="shared" si="5"/>
        <v>19</v>
      </c>
      <c r="N31" s="65">
        <f>VLOOKUP($A31,'Return Data'!$B$7:$R$2843,17,0)</f>
        <v>7.5656999999999996</v>
      </c>
      <c r="O31" s="66">
        <f t="shared" si="8"/>
        <v>11</v>
      </c>
      <c r="P31" s="65">
        <f>VLOOKUP($A31,'Return Data'!$B$7:$R$2843,14,0)</f>
        <v>10.186400000000001</v>
      </c>
      <c r="Q31" s="66">
        <f t="shared" si="9"/>
        <v>7</v>
      </c>
      <c r="R31" s="65">
        <f>VLOOKUP($A31,'Return Data'!$B$7:$R$2843,16,0)</f>
        <v>8.7748000000000008</v>
      </c>
      <c r="S31" s="67">
        <f t="shared" si="4"/>
        <v>9</v>
      </c>
    </row>
    <row r="32" spans="1:19" x14ac:dyDescent="0.3">
      <c r="A32" s="82" t="s">
        <v>79</v>
      </c>
      <c r="B32" s="64">
        <f>VLOOKUP($A32,'Return Data'!$B$7:$R$2843,3,0)</f>
        <v>44452</v>
      </c>
      <c r="C32" s="65">
        <f>VLOOKUP($A32,'Return Data'!$B$7:$R$2843,4,0)</f>
        <v>36.139200000000002</v>
      </c>
      <c r="D32" s="65">
        <f>VLOOKUP($A32,'Return Data'!$B$7:$R$2843,9,0)</f>
        <v>6.5720999999999998</v>
      </c>
      <c r="E32" s="66">
        <f t="shared" si="0"/>
        <v>25</v>
      </c>
      <c r="F32" s="65">
        <f>VLOOKUP($A32,'Return Data'!$B$7:$R$2843,10,0)</f>
        <v>5.8413000000000004</v>
      </c>
      <c r="G32" s="66">
        <f t="shared" si="1"/>
        <v>7</v>
      </c>
      <c r="H32" s="65">
        <f>VLOOKUP($A32,'Return Data'!$B$7:$R$2843,11,0)</f>
        <v>7.9358000000000004</v>
      </c>
      <c r="I32" s="66">
        <f t="shared" si="2"/>
        <v>15</v>
      </c>
      <c r="J32" s="65">
        <f>VLOOKUP($A32,'Return Data'!$B$7:$R$2843,12,0)</f>
        <v>5.4650999999999996</v>
      </c>
      <c r="K32" s="66">
        <f t="shared" si="3"/>
        <v>7</v>
      </c>
      <c r="L32" s="65">
        <f>VLOOKUP($A32,'Return Data'!$B$7:$R$2843,13,0)</f>
        <v>6.7582000000000004</v>
      </c>
      <c r="M32" s="66">
        <f t="shared" si="5"/>
        <v>7</v>
      </c>
      <c r="N32" s="65">
        <f>VLOOKUP($A32,'Return Data'!$B$7:$R$2843,17,0)</f>
        <v>7.9066000000000001</v>
      </c>
      <c r="O32" s="66">
        <f t="shared" si="8"/>
        <v>9</v>
      </c>
      <c r="P32" s="65">
        <f>VLOOKUP($A32,'Return Data'!$B$7:$R$2843,14,0)</f>
        <v>8.5775000000000006</v>
      </c>
      <c r="Q32" s="66">
        <f t="shared" si="9"/>
        <v>14</v>
      </c>
      <c r="R32" s="65">
        <f>VLOOKUP($A32,'Return Data'!$B$7:$R$2843,16,0)</f>
        <v>9.1397999999999993</v>
      </c>
      <c r="S32" s="67">
        <f t="shared" si="4"/>
        <v>5</v>
      </c>
    </row>
    <row r="33" spans="1:19" x14ac:dyDescent="0.3">
      <c r="A33" s="82" t="s">
        <v>80</v>
      </c>
      <c r="B33" s="64">
        <f>VLOOKUP($A33,'Return Data'!$B$7:$R$2843,3,0)</f>
        <v>44452</v>
      </c>
      <c r="C33" s="65">
        <f>VLOOKUP($A33,'Return Data'!$B$7:$R$2843,4,0)</f>
        <v>20.162700000000001</v>
      </c>
      <c r="D33" s="65">
        <f>VLOOKUP($A33,'Return Data'!$B$7:$R$2843,9,0)</f>
        <v>14.7224</v>
      </c>
      <c r="E33" s="66">
        <f t="shared" si="0"/>
        <v>5</v>
      </c>
      <c r="F33" s="65">
        <f>VLOOKUP($A33,'Return Data'!$B$7:$R$2843,10,0)</f>
        <v>3.8883000000000001</v>
      </c>
      <c r="G33" s="66">
        <f t="shared" si="1"/>
        <v>17</v>
      </c>
      <c r="H33" s="65">
        <f>VLOOKUP($A33,'Return Data'!$B$7:$R$2843,11,0)</f>
        <v>8.5045000000000002</v>
      </c>
      <c r="I33" s="66">
        <f t="shared" si="2"/>
        <v>11</v>
      </c>
      <c r="J33" s="65">
        <f>VLOOKUP($A33,'Return Data'!$B$7:$R$2843,12,0)</f>
        <v>2.7662</v>
      </c>
      <c r="K33" s="66">
        <f t="shared" si="3"/>
        <v>21</v>
      </c>
      <c r="L33" s="65">
        <f>VLOOKUP($A33,'Return Data'!$B$7:$R$2843,13,0)</f>
        <v>4.5937999999999999</v>
      </c>
      <c r="M33" s="66">
        <f t="shared" si="5"/>
        <v>23</v>
      </c>
      <c r="N33" s="65">
        <f>VLOOKUP($A33,'Return Data'!$B$7:$R$2843,17,0)</f>
        <v>7.1929999999999996</v>
      </c>
      <c r="O33" s="66">
        <f t="shared" si="8"/>
        <v>15</v>
      </c>
      <c r="P33" s="65">
        <f>VLOOKUP($A33,'Return Data'!$B$7:$R$2843,14,0)</f>
        <v>9.0932999999999993</v>
      </c>
      <c r="Q33" s="66">
        <f t="shared" si="9"/>
        <v>11</v>
      </c>
      <c r="R33" s="65">
        <f>VLOOKUP($A33,'Return Data'!$B$7:$R$2843,16,0)</f>
        <v>7.4028</v>
      </c>
      <c r="S33" s="67">
        <f t="shared" si="4"/>
        <v>23</v>
      </c>
    </row>
    <row r="34" spans="1:19" x14ac:dyDescent="0.3">
      <c r="A34" s="82" t="s">
        <v>363</v>
      </c>
      <c r="B34" s="64">
        <f>VLOOKUP($A34,'Return Data'!$B$7:$R$2843,3,0)</f>
        <v>44452</v>
      </c>
      <c r="C34" s="65">
        <f>VLOOKUP($A34,'Return Data'!$B$7:$R$2843,4,0)</f>
        <v>0.3291</v>
      </c>
      <c r="D34" s="65">
        <f>VLOOKUP($A34,'Return Data'!$B$7:$R$2843,9,0)</f>
        <v>10.831799999999999</v>
      </c>
      <c r="E34" s="66">
        <f t="shared" si="0"/>
        <v>13</v>
      </c>
      <c r="F34" s="65">
        <f>VLOOKUP($A34,'Return Data'!$B$7:$R$2843,10,0)</f>
        <v>11.042199999999999</v>
      </c>
      <c r="G34" s="66">
        <f t="shared" si="1"/>
        <v>2</v>
      </c>
      <c r="H34" s="65">
        <f>VLOOKUP($A34,'Return Data'!$B$7:$R$2843,11,0)</f>
        <v>11.2814</v>
      </c>
      <c r="I34" s="66">
        <f t="shared" si="2"/>
        <v>2</v>
      </c>
      <c r="J34" s="65"/>
      <c r="K34" s="66"/>
      <c r="L34" s="65"/>
      <c r="M34" s="66"/>
      <c r="N34" s="65"/>
      <c r="O34" s="66"/>
      <c r="P34" s="65"/>
      <c r="Q34" s="66"/>
      <c r="R34" s="65">
        <f>VLOOKUP($A34,'Return Data'!$B$7:$R$2843,16,0)</f>
        <v>-7.7480000000000002</v>
      </c>
      <c r="S34" s="67">
        <f t="shared" si="4"/>
        <v>26</v>
      </c>
    </row>
    <row r="35" spans="1:19" x14ac:dyDescent="0.3">
      <c r="A35" s="82" t="s">
        <v>81</v>
      </c>
      <c r="B35" s="64">
        <f>VLOOKUP($A35,'Return Data'!$B$7:$R$2843,3,0)</f>
        <v>44452</v>
      </c>
      <c r="C35" s="65">
        <f>VLOOKUP($A35,'Return Data'!$B$7:$R$2843,4,0)</f>
        <v>22.552800000000001</v>
      </c>
      <c r="D35" s="65">
        <f>VLOOKUP($A35,'Return Data'!$B$7:$R$2843,9,0)</f>
        <v>4.9753999999999996</v>
      </c>
      <c r="E35" s="66">
        <f t="shared" si="0"/>
        <v>26</v>
      </c>
      <c r="F35" s="65">
        <f>VLOOKUP($A35,'Return Data'!$B$7:$R$2843,10,0)</f>
        <v>3.0716000000000001</v>
      </c>
      <c r="G35" s="66">
        <f t="shared" si="1"/>
        <v>25</v>
      </c>
      <c r="H35" s="65">
        <f>VLOOKUP($A35,'Return Data'!$B$7:$R$2843,11,0)</f>
        <v>4.7335000000000003</v>
      </c>
      <c r="I35" s="66">
        <f t="shared" si="2"/>
        <v>26</v>
      </c>
      <c r="J35" s="65">
        <f>VLOOKUP($A35,'Return Data'!$B$7:$R$2843,12,0)</f>
        <v>2.4864000000000002</v>
      </c>
      <c r="K35" s="66">
        <f>RANK(J35,J$8:J$35,0)</f>
        <v>24</v>
      </c>
      <c r="L35" s="65">
        <f>VLOOKUP($A35,'Return Data'!$B$7:$R$2843,13,0)</f>
        <v>3.4565999999999999</v>
      </c>
      <c r="M35" s="66">
        <f>RANK(L35,L$8:L$35,0)</f>
        <v>25</v>
      </c>
      <c r="N35" s="65">
        <f>VLOOKUP($A35,'Return Data'!$B$7:$R$2843,17,0)</f>
        <v>4.2289000000000003</v>
      </c>
      <c r="O35" s="66">
        <f>RANK(N35,N$8:N$35,0)</f>
        <v>23</v>
      </c>
      <c r="P35" s="65">
        <f>VLOOKUP($A35,'Return Data'!$B$7:$R$2843,14,0)</f>
        <v>2.4849999999999999</v>
      </c>
      <c r="Q35" s="66">
        <f>RANK(P35,P$8:P$35,0)</f>
        <v>24</v>
      </c>
      <c r="R35" s="65">
        <f>VLOOKUP($A35,'Return Data'!$B$7:$R$2843,16,0)</f>
        <v>6.9870000000000001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11.096370370370368</v>
      </c>
      <c r="E37" s="88"/>
      <c r="F37" s="89">
        <f>AVERAGE(F8:F35)</f>
        <v>5.4001074074074085</v>
      </c>
      <c r="G37" s="88"/>
      <c r="H37" s="89">
        <f>AVERAGE(H8:H35)</f>
        <v>8.1829259259259253</v>
      </c>
      <c r="I37" s="88"/>
      <c r="J37" s="89">
        <f>AVERAGE(J8:J35)</f>
        <v>4.5743999999999989</v>
      </c>
      <c r="K37" s="88"/>
      <c r="L37" s="89">
        <f>AVERAGE(L8:L35)</f>
        <v>6.2826439999999977</v>
      </c>
      <c r="M37" s="88"/>
      <c r="N37" s="89">
        <f>AVERAGE(N8:N35)</f>
        <v>7.3345250000000002</v>
      </c>
      <c r="O37" s="88"/>
      <c r="P37" s="89">
        <f>AVERAGE(P8:P35)</f>
        <v>8.557145833333335</v>
      </c>
      <c r="Q37" s="88"/>
      <c r="R37" s="89">
        <f>AVERAGE(R8:R35)</f>
        <v>6.984703703703703</v>
      </c>
      <c r="S37" s="90"/>
    </row>
    <row r="38" spans="1:19" x14ac:dyDescent="0.3">
      <c r="A38" s="87" t="s">
        <v>28</v>
      </c>
      <c r="B38" s="88"/>
      <c r="C38" s="88"/>
      <c r="D38" s="89">
        <f>MIN(D8:D35)</f>
        <v>0</v>
      </c>
      <c r="E38" s="88"/>
      <c r="F38" s="89">
        <f>MIN(F8:F35)</f>
        <v>0</v>
      </c>
      <c r="G38" s="88"/>
      <c r="H38" s="89">
        <f>MIN(H8:H35)</f>
        <v>0</v>
      </c>
      <c r="I38" s="88"/>
      <c r="J38" s="89">
        <f>MIN(J8:J35)</f>
        <v>0</v>
      </c>
      <c r="K38" s="88"/>
      <c r="L38" s="89">
        <f>MIN(L8:L35)</f>
        <v>3.4565999999999999</v>
      </c>
      <c r="M38" s="88"/>
      <c r="N38" s="89">
        <f>MIN(N8:N35)</f>
        <v>4.0061999999999998</v>
      </c>
      <c r="O38" s="88"/>
      <c r="P38" s="89">
        <f>MIN(P8:P35)</f>
        <v>2.4849999999999999</v>
      </c>
      <c r="Q38" s="88"/>
      <c r="R38" s="89">
        <f>MIN(R8:R35)</f>
        <v>-14.083299999999999</v>
      </c>
      <c r="S38" s="90"/>
    </row>
    <row r="39" spans="1:19" ht="15" thickBot="1" x14ac:dyDescent="0.35">
      <c r="A39" s="91" t="s">
        <v>29</v>
      </c>
      <c r="B39" s="92"/>
      <c r="C39" s="92"/>
      <c r="D39" s="93">
        <f>MAX(D8:D35)</f>
        <v>23.2179</v>
      </c>
      <c r="E39" s="92"/>
      <c r="F39" s="93">
        <f>MAX(F8:F35)</f>
        <v>26.249600000000001</v>
      </c>
      <c r="G39" s="92"/>
      <c r="H39" s="93">
        <f>MAX(H8:H35)</f>
        <v>16.6493</v>
      </c>
      <c r="I39" s="92"/>
      <c r="J39" s="93">
        <f>MAX(J8:J35)</f>
        <v>11.797000000000001</v>
      </c>
      <c r="K39" s="92"/>
      <c r="L39" s="93">
        <f>MAX(L8:L35)</f>
        <v>13.8903</v>
      </c>
      <c r="M39" s="92"/>
      <c r="N39" s="93">
        <f>MAX(N8:N35)</f>
        <v>9.9400999999999993</v>
      </c>
      <c r="O39" s="92"/>
      <c r="P39" s="93">
        <f>MAX(P8:P35)</f>
        <v>11.107900000000001</v>
      </c>
      <c r="Q39" s="92"/>
      <c r="R39" s="93">
        <f>MAX(R8:R35)</f>
        <v>10.6798</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44452</v>
      </c>
      <c r="C8" s="65">
        <f>VLOOKUP($A8,'Return Data'!$B$7:$R$2843,4,0)</f>
        <v>24.621400000000001</v>
      </c>
      <c r="D8" s="65">
        <f>VLOOKUP($A8,'Return Data'!$B$7:$R$2843,9,0)</f>
        <v>9.9731000000000005</v>
      </c>
      <c r="E8" s="66">
        <f t="shared" ref="E8:E39" si="0">RANK(D8,D$8:D$39,0)</f>
        <v>16</v>
      </c>
      <c r="F8" s="65">
        <f>VLOOKUP($A8,'Return Data'!$B$7:$R$2843,10,0)</f>
        <v>5.2523999999999997</v>
      </c>
      <c r="G8" s="66">
        <f t="shared" ref="G8:G39" si="1">RANK(F8,F$8:F$39,0)</f>
        <v>9</v>
      </c>
      <c r="H8" s="65">
        <f>VLOOKUP($A8,'Return Data'!$B$7:$R$2843,11,0)</f>
        <v>8.2794000000000008</v>
      </c>
      <c r="I8" s="66">
        <f t="shared" ref="I8:I39" si="2">RANK(H8,H$8:H$39,0)</f>
        <v>12</v>
      </c>
      <c r="J8" s="65">
        <f>VLOOKUP($A8,'Return Data'!$B$7:$R$2843,12,0)</f>
        <v>5.9062000000000001</v>
      </c>
      <c r="K8" s="66">
        <f t="shared" ref="K8:K37" si="3">RANK(J8,J$8:J$39,0)</f>
        <v>8</v>
      </c>
      <c r="L8" s="65">
        <f>VLOOKUP($A8,'Return Data'!$B$7:$R$2843,13,0)</f>
        <v>6.5869999999999997</v>
      </c>
      <c r="M8" s="66">
        <f>RANK(L8,L$8:L$39,0)</f>
        <v>9</v>
      </c>
      <c r="N8" s="65">
        <f>VLOOKUP($A8,'Return Data'!$B$7:$R$2843,17,0)</f>
        <v>3.4184000000000001</v>
      </c>
      <c r="O8" s="66">
        <f>RANK(N8,N$8:N$39,0)</f>
        <v>27</v>
      </c>
      <c r="P8" s="65">
        <f>VLOOKUP($A8,'Return Data'!$B$7:$R$2843,14,0)</f>
        <v>5.6905000000000001</v>
      </c>
      <c r="Q8" s="66">
        <f>RANK(P8,P$8:P$39,0)</f>
        <v>24</v>
      </c>
      <c r="R8" s="65">
        <f>VLOOKUP($A8,'Return Data'!$B$7:$R$2843,16,0)</f>
        <v>7.5110999999999999</v>
      </c>
      <c r="S8" s="67">
        <f t="shared" ref="S8:S39" si="4">RANK(R8,R$8:R$39,0)</f>
        <v>14</v>
      </c>
    </row>
    <row r="9" spans="1:19" x14ac:dyDescent="0.3">
      <c r="A9" s="82" t="s">
        <v>83</v>
      </c>
      <c r="B9" s="64">
        <f>VLOOKUP($A9,'Return Data'!$B$7:$R$2843,3,0)</f>
        <v>44452</v>
      </c>
      <c r="C9" s="65">
        <f>VLOOKUP($A9,'Return Data'!$B$7:$R$2843,4,0)</f>
        <v>35.599299999999999</v>
      </c>
      <c r="D9" s="65">
        <f>VLOOKUP($A9,'Return Data'!$B$7:$R$2843,9,0)</f>
        <v>9.9863999999999997</v>
      </c>
      <c r="E9" s="66">
        <f t="shared" si="0"/>
        <v>14</v>
      </c>
      <c r="F9" s="65">
        <f>VLOOKUP($A9,'Return Data'!$B$7:$R$2843,10,0)</f>
        <v>5.2622999999999998</v>
      </c>
      <c r="G9" s="66">
        <f t="shared" si="1"/>
        <v>8</v>
      </c>
      <c r="H9" s="65">
        <f>VLOOKUP($A9,'Return Data'!$B$7:$R$2843,11,0)</f>
        <v>8.2882999999999996</v>
      </c>
      <c r="I9" s="66">
        <f t="shared" si="2"/>
        <v>11</v>
      </c>
      <c r="J9" s="65">
        <f>VLOOKUP($A9,'Return Data'!$B$7:$R$2843,12,0)</f>
        <v>5.9158999999999997</v>
      </c>
      <c r="K9" s="66">
        <f t="shared" si="3"/>
        <v>7</v>
      </c>
      <c r="L9" s="65">
        <f>VLOOKUP($A9,'Return Data'!$B$7:$R$2843,13,0)</f>
        <v>6.5990000000000002</v>
      </c>
      <c r="M9" s="66">
        <f>RANK(L9,L$8:L$39,0)</f>
        <v>8</v>
      </c>
      <c r="N9" s="65">
        <f>VLOOKUP($A9,'Return Data'!$B$7:$R$2843,17,0)</f>
        <v>3.427</v>
      </c>
      <c r="O9" s="66">
        <f>RANK(N9,N$8:N$39,0)</f>
        <v>26</v>
      </c>
      <c r="P9" s="65">
        <f>VLOOKUP($A9,'Return Data'!$B$7:$R$2843,14,0)</f>
        <v>5.6966000000000001</v>
      </c>
      <c r="Q9" s="66">
        <f>RANK(P9,P$8:P$39,0)</f>
        <v>23</v>
      </c>
      <c r="R9" s="65">
        <f>VLOOKUP($A9,'Return Data'!$B$7:$R$2843,16,0)</f>
        <v>7.7680999999999996</v>
      </c>
      <c r="S9" s="67">
        <f t="shared" si="4"/>
        <v>13</v>
      </c>
    </row>
    <row r="10" spans="1:19" x14ac:dyDescent="0.3">
      <c r="A10" s="82" t="s">
        <v>84</v>
      </c>
      <c r="B10" s="64">
        <f>VLOOKUP($A10,'Return Data'!$B$7:$R$2843,3,0)</f>
        <v>44452</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-14.0802</v>
      </c>
      <c r="S10" s="67">
        <f t="shared" si="4"/>
        <v>30</v>
      </c>
    </row>
    <row r="11" spans="1:19" x14ac:dyDescent="0.3">
      <c r="A11" s="82" t="s">
        <v>85</v>
      </c>
      <c r="B11" s="64">
        <f>VLOOKUP($A11,'Return Data'!$B$7:$R$2843,3,0)</f>
        <v>44452</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-14.0815</v>
      </c>
      <c r="S11" s="67">
        <f t="shared" si="4"/>
        <v>31</v>
      </c>
    </row>
    <row r="12" spans="1:19" x14ac:dyDescent="0.3">
      <c r="A12" s="82" t="s">
        <v>86</v>
      </c>
      <c r="B12" s="64">
        <f>VLOOKUP($A12,'Return Data'!$B$7:$R$2843,3,0)</f>
        <v>44452</v>
      </c>
      <c r="C12" s="65">
        <f>VLOOKUP($A12,'Return Data'!$B$7:$R$2843,4,0)</f>
        <v>23.707999999999998</v>
      </c>
      <c r="D12" s="65">
        <f>VLOOKUP($A12,'Return Data'!$B$7:$R$2843,9,0)</f>
        <v>17.197700000000001</v>
      </c>
      <c r="E12" s="66">
        <f t="shared" si="0"/>
        <v>3</v>
      </c>
      <c r="F12" s="65">
        <f>VLOOKUP($A12,'Return Data'!$B$7:$R$2843,10,0)</f>
        <v>3.5301999999999998</v>
      </c>
      <c r="G12" s="66">
        <f t="shared" si="1"/>
        <v>18</v>
      </c>
      <c r="H12" s="65">
        <f>VLOOKUP($A12,'Return Data'!$B$7:$R$2843,11,0)</f>
        <v>10.830399999999999</v>
      </c>
      <c r="I12" s="66">
        <f t="shared" si="2"/>
        <v>5</v>
      </c>
      <c r="J12" s="65">
        <f>VLOOKUP($A12,'Return Data'!$B$7:$R$2843,12,0)</f>
        <v>4.3868999999999998</v>
      </c>
      <c r="K12" s="66">
        <f t="shared" si="3"/>
        <v>11</v>
      </c>
      <c r="L12" s="65">
        <f>VLOOKUP($A12,'Return Data'!$B$7:$R$2843,13,0)</f>
        <v>5.5907999999999998</v>
      </c>
      <c r="M12" s="66">
        <f t="shared" ref="M12:M37" si="5">RANK(L12,L$8:L$39,0)</f>
        <v>14</v>
      </c>
      <c r="N12" s="65">
        <f>VLOOKUP($A12,'Return Data'!$B$7:$R$2843,17,0)</f>
        <v>8.7080000000000002</v>
      </c>
      <c r="O12" s="66">
        <f t="shared" ref="O12:O25" si="6">RANK(N12,N$8:N$39,0)</f>
        <v>5</v>
      </c>
      <c r="P12" s="65">
        <f>VLOOKUP($A12,'Return Data'!$B$7:$R$2843,14,0)</f>
        <v>10.065</v>
      </c>
      <c r="Q12" s="66">
        <f t="shared" ref="Q12:Q25" si="7">RANK(P12,P$8:P$39,0)</f>
        <v>2</v>
      </c>
      <c r="R12" s="65">
        <f>VLOOKUP($A12,'Return Data'!$B$7:$R$2843,16,0)</f>
        <v>8.6639999999999997</v>
      </c>
      <c r="S12" s="67">
        <f t="shared" si="4"/>
        <v>2</v>
      </c>
    </row>
    <row r="13" spans="1:19" x14ac:dyDescent="0.3">
      <c r="A13" s="82" t="s">
        <v>87</v>
      </c>
      <c r="B13" s="64">
        <f>VLOOKUP($A13,'Return Data'!$B$7:$R$2843,3,0)</f>
        <v>44452</v>
      </c>
      <c r="C13" s="65">
        <f>VLOOKUP($A13,'Return Data'!$B$7:$R$2843,4,0)</f>
        <v>18.7881</v>
      </c>
      <c r="D13" s="65">
        <f>VLOOKUP($A13,'Return Data'!$B$7:$R$2843,9,0)</f>
        <v>10.6488</v>
      </c>
      <c r="E13" s="66">
        <f t="shared" si="0"/>
        <v>13</v>
      </c>
      <c r="F13" s="65">
        <f>VLOOKUP($A13,'Return Data'!$B$7:$R$2843,10,0)</f>
        <v>4.7000999999999999</v>
      </c>
      <c r="G13" s="66">
        <f t="shared" si="1"/>
        <v>13</v>
      </c>
      <c r="H13" s="65">
        <f>VLOOKUP($A13,'Return Data'!$B$7:$R$2843,11,0)</f>
        <v>7.6852</v>
      </c>
      <c r="I13" s="66">
        <f t="shared" si="2"/>
        <v>15</v>
      </c>
      <c r="J13" s="65">
        <f>VLOOKUP($A13,'Return Data'!$B$7:$R$2843,12,0)</f>
        <v>6.8559000000000001</v>
      </c>
      <c r="K13" s="66">
        <f t="shared" si="3"/>
        <v>5</v>
      </c>
      <c r="L13" s="65">
        <f>VLOOKUP($A13,'Return Data'!$B$7:$R$2843,13,0)</f>
        <v>7.7234999999999996</v>
      </c>
      <c r="M13" s="66">
        <f t="shared" si="5"/>
        <v>6</v>
      </c>
      <c r="N13" s="65">
        <f>VLOOKUP($A13,'Return Data'!$B$7:$R$2843,17,0)</f>
        <v>6.8353000000000002</v>
      </c>
      <c r="O13" s="66">
        <f t="shared" si="6"/>
        <v>14</v>
      </c>
      <c r="P13" s="65">
        <f>VLOOKUP($A13,'Return Data'!$B$7:$R$2843,14,0)</f>
        <v>4.6340000000000003</v>
      </c>
      <c r="Q13" s="66">
        <f t="shared" si="7"/>
        <v>26</v>
      </c>
      <c r="R13" s="65">
        <f>VLOOKUP($A13,'Return Data'!$B$7:$R$2843,16,0)</f>
        <v>7.0864000000000003</v>
      </c>
      <c r="S13" s="67">
        <f t="shared" si="4"/>
        <v>19</v>
      </c>
    </row>
    <row r="14" spans="1:19" x14ac:dyDescent="0.3">
      <c r="A14" s="82" t="s">
        <v>88</v>
      </c>
      <c r="B14" s="64">
        <f>VLOOKUP($A14,'Return Data'!$B$7:$R$2843,3,0)</f>
        <v>44452</v>
      </c>
      <c r="C14" s="65">
        <f>VLOOKUP($A14,'Return Data'!$B$7:$R$2843,4,0)</f>
        <v>36.534599999999998</v>
      </c>
      <c r="D14" s="65">
        <f>VLOOKUP($A14,'Return Data'!$B$7:$R$2843,9,0)</f>
        <v>11.2081</v>
      </c>
      <c r="E14" s="66">
        <f t="shared" si="0"/>
        <v>10</v>
      </c>
      <c r="F14" s="65">
        <f>VLOOKUP($A14,'Return Data'!$B$7:$R$2843,10,0)</f>
        <v>1.679</v>
      </c>
      <c r="G14" s="66">
        <f t="shared" si="1"/>
        <v>29</v>
      </c>
      <c r="H14" s="65">
        <f>VLOOKUP($A14,'Return Data'!$B$7:$R$2843,11,0)</f>
        <v>6.1132</v>
      </c>
      <c r="I14" s="66">
        <f t="shared" si="2"/>
        <v>24</v>
      </c>
      <c r="J14" s="65">
        <f>VLOOKUP($A14,'Return Data'!$B$7:$R$2843,12,0)</f>
        <v>1.3922000000000001</v>
      </c>
      <c r="K14" s="66">
        <f t="shared" si="3"/>
        <v>27</v>
      </c>
      <c r="L14" s="65">
        <f>VLOOKUP($A14,'Return Data'!$B$7:$R$2843,13,0)</f>
        <v>3.5017</v>
      </c>
      <c r="M14" s="66">
        <f t="shared" si="5"/>
        <v>26</v>
      </c>
      <c r="N14" s="65">
        <f>VLOOKUP($A14,'Return Data'!$B$7:$R$2843,17,0)</f>
        <v>5.6342999999999996</v>
      </c>
      <c r="O14" s="66">
        <f t="shared" si="6"/>
        <v>20</v>
      </c>
      <c r="P14" s="65">
        <f>VLOOKUP($A14,'Return Data'!$B$7:$R$2843,14,0)</f>
        <v>7.1158999999999999</v>
      </c>
      <c r="Q14" s="66">
        <f t="shared" si="7"/>
        <v>21</v>
      </c>
      <c r="R14" s="65">
        <f>VLOOKUP($A14,'Return Data'!$B$7:$R$2843,16,0)</f>
        <v>7.9275000000000002</v>
      </c>
      <c r="S14" s="67">
        <f t="shared" si="4"/>
        <v>11</v>
      </c>
    </row>
    <row r="15" spans="1:19" x14ac:dyDescent="0.3">
      <c r="A15" s="82" t="s">
        <v>89</v>
      </c>
      <c r="B15" s="64">
        <f>VLOOKUP($A15,'Return Data'!$B$7:$R$2843,3,0)</f>
        <v>44452</v>
      </c>
      <c r="C15" s="65">
        <f>VLOOKUP($A15,'Return Data'!$B$7:$R$2843,4,0)</f>
        <v>24.2102</v>
      </c>
      <c r="D15" s="65">
        <f>VLOOKUP($A15,'Return Data'!$B$7:$R$2843,9,0)</f>
        <v>6.4499000000000004</v>
      </c>
      <c r="E15" s="66">
        <f t="shared" si="0"/>
        <v>26</v>
      </c>
      <c r="F15" s="65">
        <f>VLOOKUP($A15,'Return Data'!$B$7:$R$2843,10,0)</f>
        <v>2.226</v>
      </c>
      <c r="G15" s="66">
        <f t="shared" si="1"/>
        <v>28</v>
      </c>
      <c r="H15" s="65">
        <f>VLOOKUP($A15,'Return Data'!$B$7:$R$2843,11,0)</f>
        <v>3.6614</v>
      </c>
      <c r="I15" s="66">
        <f t="shared" si="2"/>
        <v>29</v>
      </c>
      <c r="J15" s="65">
        <f>VLOOKUP($A15,'Return Data'!$B$7:$R$2843,12,0)</f>
        <v>1.3247</v>
      </c>
      <c r="K15" s="66">
        <f t="shared" si="3"/>
        <v>28</v>
      </c>
      <c r="L15" s="65">
        <f>VLOOKUP($A15,'Return Data'!$B$7:$R$2843,13,0)</f>
        <v>3.1314000000000002</v>
      </c>
      <c r="M15" s="66">
        <f t="shared" si="5"/>
        <v>27</v>
      </c>
      <c r="N15" s="65">
        <f>VLOOKUP($A15,'Return Data'!$B$7:$R$2843,17,0)</f>
        <v>5.4786999999999999</v>
      </c>
      <c r="O15" s="66">
        <f t="shared" si="6"/>
        <v>23</v>
      </c>
      <c r="P15" s="65">
        <f>VLOOKUP($A15,'Return Data'!$B$7:$R$2843,14,0)</f>
        <v>7.3624999999999998</v>
      </c>
      <c r="Q15" s="66">
        <f t="shared" si="7"/>
        <v>20</v>
      </c>
      <c r="R15" s="65">
        <f>VLOOKUP($A15,'Return Data'!$B$7:$R$2843,16,0)</f>
        <v>7.4523000000000001</v>
      </c>
      <c r="S15" s="67">
        <f t="shared" si="4"/>
        <v>15</v>
      </c>
    </row>
    <row r="16" spans="1:19" x14ac:dyDescent="0.3">
      <c r="A16" s="82" t="s">
        <v>90</v>
      </c>
      <c r="B16" s="64">
        <f>VLOOKUP($A16,'Return Data'!$B$7:$R$2843,3,0)</f>
        <v>44452</v>
      </c>
      <c r="C16" s="65">
        <f>VLOOKUP($A16,'Return Data'!$B$7:$R$2843,4,0)</f>
        <v>2678.4173999999998</v>
      </c>
      <c r="D16" s="65">
        <f>VLOOKUP($A16,'Return Data'!$B$7:$R$2843,9,0)</f>
        <v>12.816800000000001</v>
      </c>
      <c r="E16" s="66">
        <f t="shared" si="0"/>
        <v>6</v>
      </c>
      <c r="F16" s="65">
        <f>VLOOKUP($A16,'Return Data'!$B$7:$R$2843,10,0)</f>
        <v>4.2618</v>
      </c>
      <c r="G16" s="66">
        <f t="shared" si="1"/>
        <v>14</v>
      </c>
      <c r="H16" s="65">
        <f>VLOOKUP($A16,'Return Data'!$B$7:$R$2843,11,0)</f>
        <v>8.8101000000000003</v>
      </c>
      <c r="I16" s="66">
        <f t="shared" si="2"/>
        <v>10</v>
      </c>
      <c r="J16" s="65">
        <f>VLOOKUP($A16,'Return Data'!$B$7:$R$2843,12,0)</f>
        <v>2.8887999999999998</v>
      </c>
      <c r="K16" s="66">
        <f t="shared" si="3"/>
        <v>19</v>
      </c>
      <c r="L16" s="65">
        <f>VLOOKUP($A16,'Return Data'!$B$7:$R$2843,13,0)</f>
        <v>4.9206000000000003</v>
      </c>
      <c r="M16" s="66">
        <f t="shared" si="5"/>
        <v>16</v>
      </c>
      <c r="N16" s="65">
        <f>VLOOKUP($A16,'Return Data'!$B$7:$R$2843,17,0)</f>
        <v>7.7507999999999999</v>
      </c>
      <c r="O16" s="66">
        <f t="shared" si="6"/>
        <v>7</v>
      </c>
      <c r="P16" s="65">
        <f>VLOOKUP($A16,'Return Data'!$B$7:$R$2843,14,0)</f>
        <v>9.7843999999999998</v>
      </c>
      <c r="Q16" s="66">
        <f t="shared" si="7"/>
        <v>4</v>
      </c>
      <c r="R16" s="65">
        <f>VLOOKUP($A16,'Return Data'!$B$7:$R$2843,16,0)</f>
        <v>7.1022999999999996</v>
      </c>
      <c r="S16" s="67">
        <f t="shared" si="4"/>
        <v>17</v>
      </c>
    </row>
    <row r="17" spans="1:19" x14ac:dyDescent="0.3">
      <c r="A17" s="82" t="s">
        <v>92</v>
      </c>
      <c r="B17" s="64">
        <f>VLOOKUP($A17,'Return Data'!$B$7:$R$2843,3,0)</f>
        <v>44452</v>
      </c>
      <c r="C17" s="65">
        <f>VLOOKUP($A17,'Return Data'!$B$7:$R$2843,4,0)</f>
        <v>73.408900000000003</v>
      </c>
      <c r="D17" s="65">
        <f>VLOOKUP($A17,'Return Data'!$B$7:$R$2843,9,0)</f>
        <v>23.2166</v>
      </c>
      <c r="E17" s="66">
        <f t="shared" si="0"/>
        <v>1</v>
      </c>
      <c r="F17" s="65">
        <f>VLOOKUP($A17,'Return Data'!$B$7:$R$2843,10,0)</f>
        <v>3.0960999999999999</v>
      </c>
      <c r="G17" s="66">
        <f t="shared" si="1"/>
        <v>22</v>
      </c>
      <c r="H17" s="65">
        <f>VLOOKUP($A17,'Return Data'!$B$7:$R$2843,11,0)</f>
        <v>10.401199999999999</v>
      </c>
      <c r="I17" s="66">
        <f t="shared" si="2"/>
        <v>6</v>
      </c>
      <c r="J17" s="65">
        <f>VLOOKUP($A17,'Return Data'!$B$7:$R$2843,12,0)</f>
        <v>11.5105</v>
      </c>
      <c r="K17" s="66">
        <f t="shared" si="3"/>
        <v>1</v>
      </c>
      <c r="L17" s="65">
        <f>VLOOKUP($A17,'Return Data'!$B$7:$R$2843,13,0)</f>
        <v>13.4396</v>
      </c>
      <c r="M17" s="66">
        <f t="shared" si="5"/>
        <v>1</v>
      </c>
      <c r="N17" s="65">
        <f>VLOOKUP($A17,'Return Data'!$B$7:$R$2843,17,0)</f>
        <v>3.5987</v>
      </c>
      <c r="O17" s="66">
        <f t="shared" si="6"/>
        <v>25</v>
      </c>
      <c r="P17" s="65">
        <f>VLOOKUP($A17,'Return Data'!$B$7:$R$2843,14,0)</f>
        <v>5.4160000000000004</v>
      </c>
      <c r="Q17" s="66">
        <f t="shared" si="7"/>
        <v>25</v>
      </c>
      <c r="R17" s="65">
        <f>VLOOKUP($A17,'Return Data'!$B$7:$R$2843,16,0)</f>
        <v>8.4614999999999991</v>
      </c>
      <c r="S17" s="67">
        <f t="shared" si="4"/>
        <v>7</v>
      </c>
    </row>
    <row r="18" spans="1:19" x14ac:dyDescent="0.3">
      <c r="A18" s="82" t="s">
        <v>93</v>
      </c>
      <c r="B18" s="64">
        <f>VLOOKUP($A18,'Return Data'!$B$7:$R$2843,3,0)</f>
        <v>44452</v>
      </c>
      <c r="C18" s="65">
        <f>VLOOKUP($A18,'Return Data'!$B$7:$R$2843,4,0)</f>
        <v>73.088099999999997</v>
      </c>
      <c r="D18" s="65">
        <f>VLOOKUP($A18,'Return Data'!$B$7:$R$2843,9,0)</f>
        <v>9.8194999999999997</v>
      </c>
      <c r="E18" s="66">
        <f t="shared" si="0"/>
        <v>17</v>
      </c>
      <c r="F18" s="65">
        <f>VLOOKUP($A18,'Return Data'!$B$7:$R$2843,10,0)</f>
        <v>25.594100000000001</v>
      </c>
      <c r="G18" s="66">
        <f t="shared" si="1"/>
        <v>1</v>
      </c>
      <c r="H18" s="65">
        <f>VLOOKUP($A18,'Return Data'!$B$7:$R$2843,11,0)</f>
        <v>16.123000000000001</v>
      </c>
      <c r="I18" s="66">
        <f t="shared" si="2"/>
        <v>1</v>
      </c>
      <c r="J18" s="65">
        <f>VLOOKUP($A18,'Return Data'!$B$7:$R$2843,12,0)</f>
        <v>10.134</v>
      </c>
      <c r="K18" s="66">
        <f t="shared" si="3"/>
        <v>2</v>
      </c>
      <c r="L18" s="65">
        <f>VLOOKUP($A18,'Return Data'!$B$7:$R$2843,13,0)</f>
        <v>10.0913</v>
      </c>
      <c r="M18" s="66">
        <f t="shared" si="5"/>
        <v>2</v>
      </c>
      <c r="N18" s="65">
        <f>VLOOKUP($A18,'Return Data'!$B$7:$R$2843,17,0)</f>
        <v>9.2204999999999995</v>
      </c>
      <c r="O18" s="66">
        <f t="shared" si="6"/>
        <v>1</v>
      </c>
      <c r="P18" s="65">
        <f>VLOOKUP($A18,'Return Data'!$B$7:$R$2843,14,0)</f>
        <v>7.6627000000000001</v>
      </c>
      <c r="Q18" s="66">
        <f t="shared" si="7"/>
        <v>14</v>
      </c>
      <c r="R18" s="65">
        <f>VLOOKUP($A18,'Return Data'!$B$7:$R$2843,16,0)</f>
        <v>8.4954000000000001</v>
      </c>
      <c r="S18" s="67">
        <f t="shared" si="4"/>
        <v>4</v>
      </c>
    </row>
    <row r="19" spans="1:19" x14ac:dyDescent="0.3">
      <c r="A19" s="82" t="s">
        <v>94</v>
      </c>
      <c r="B19" s="64">
        <f>VLOOKUP($A19,'Return Data'!$B$7:$R$2843,3,0)</f>
        <v>44452</v>
      </c>
      <c r="C19" s="65">
        <f>VLOOKUP($A19,'Return Data'!$B$7:$R$2843,4,0)</f>
        <v>73.088099999999997</v>
      </c>
      <c r="D19" s="65">
        <f>VLOOKUP($A19,'Return Data'!$B$7:$R$2843,9,0)</f>
        <v>9.8194999999999997</v>
      </c>
      <c r="E19" s="66">
        <f t="shared" si="0"/>
        <v>17</v>
      </c>
      <c r="F19" s="65">
        <f>VLOOKUP($A19,'Return Data'!$B$7:$R$2843,10,0)</f>
        <v>25.594100000000001</v>
      </c>
      <c r="G19" s="66">
        <f t="shared" si="1"/>
        <v>1</v>
      </c>
      <c r="H19" s="65">
        <f>VLOOKUP($A19,'Return Data'!$B$7:$R$2843,11,0)</f>
        <v>16.123000000000001</v>
      </c>
      <c r="I19" s="66">
        <f t="shared" si="2"/>
        <v>1</v>
      </c>
      <c r="J19" s="65">
        <f>VLOOKUP($A19,'Return Data'!$B$7:$R$2843,12,0)</f>
        <v>10.134</v>
      </c>
      <c r="K19" s="66">
        <f t="shared" si="3"/>
        <v>2</v>
      </c>
      <c r="L19" s="65">
        <f>VLOOKUP($A19,'Return Data'!$B$7:$R$2843,13,0)</f>
        <v>10.0913</v>
      </c>
      <c r="M19" s="66">
        <f t="shared" si="5"/>
        <v>2</v>
      </c>
      <c r="N19" s="65">
        <f>VLOOKUP($A19,'Return Data'!$B$7:$R$2843,17,0)</f>
        <v>9.2204999999999995</v>
      </c>
      <c r="O19" s="66">
        <f t="shared" si="6"/>
        <v>1</v>
      </c>
      <c r="P19" s="65">
        <f>VLOOKUP($A19,'Return Data'!$B$7:$R$2843,14,0)</f>
        <v>7.6627000000000001</v>
      </c>
      <c r="Q19" s="66">
        <f t="shared" si="7"/>
        <v>14</v>
      </c>
      <c r="R19" s="65">
        <f>VLOOKUP($A19,'Return Data'!$B$7:$R$2843,16,0)</f>
        <v>8.4954000000000001</v>
      </c>
      <c r="S19" s="67">
        <f t="shared" si="4"/>
        <v>4</v>
      </c>
    </row>
    <row r="20" spans="1:19" x14ac:dyDescent="0.3">
      <c r="A20" s="82" t="s">
        <v>95</v>
      </c>
      <c r="B20" s="64">
        <f>VLOOKUP($A20,'Return Data'!$B$7:$R$2843,3,0)</f>
        <v>44452</v>
      </c>
      <c r="C20" s="65">
        <f>VLOOKUP($A20,'Return Data'!$B$7:$R$2843,4,0)</f>
        <v>73.088099999999997</v>
      </c>
      <c r="D20" s="65">
        <f>VLOOKUP($A20,'Return Data'!$B$7:$R$2843,9,0)</f>
        <v>9.8194999999999997</v>
      </c>
      <c r="E20" s="66">
        <f t="shared" si="0"/>
        <v>17</v>
      </c>
      <c r="F20" s="65">
        <f>VLOOKUP($A20,'Return Data'!$B$7:$R$2843,10,0)</f>
        <v>25.594100000000001</v>
      </c>
      <c r="G20" s="66">
        <f t="shared" si="1"/>
        <v>1</v>
      </c>
      <c r="H20" s="65">
        <f>VLOOKUP($A20,'Return Data'!$B$7:$R$2843,11,0)</f>
        <v>16.123000000000001</v>
      </c>
      <c r="I20" s="66">
        <f t="shared" si="2"/>
        <v>1</v>
      </c>
      <c r="J20" s="65">
        <f>VLOOKUP($A20,'Return Data'!$B$7:$R$2843,12,0)</f>
        <v>10.134</v>
      </c>
      <c r="K20" s="66">
        <f t="shared" si="3"/>
        <v>2</v>
      </c>
      <c r="L20" s="65">
        <f>VLOOKUP($A20,'Return Data'!$B$7:$R$2843,13,0)</f>
        <v>10.0913</v>
      </c>
      <c r="M20" s="66">
        <f t="shared" si="5"/>
        <v>2</v>
      </c>
      <c r="N20" s="65">
        <f>VLOOKUP($A20,'Return Data'!$B$7:$R$2843,17,0)</f>
        <v>9.2204999999999995</v>
      </c>
      <c r="O20" s="66">
        <f t="shared" si="6"/>
        <v>1</v>
      </c>
      <c r="P20" s="65">
        <f>VLOOKUP($A20,'Return Data'!$B$7:$R$2843,14,0)</f>
        <v>7.6627000000000001</v>
      </c>
      <c r="Q20" s="66">
        <f t="shared" si="7"/>
        <v>14</v>
      </c>
      <c r="R20" s="65">
        <f>VLOOKUP($A20,'Return Data'!$B$7:$R$2843,16,0)</f>
        <v>8.4954000000000001</v>
      </c>
      <c r="S20" s="67">
        <f t="shared" si="4"/>
        <v>4</v>
      </c>
    </row>
    <row r="21" spans="1:19" x14ac:dyDescent="0.3">
      <c r="A21" s="82" t="s">
        <v>96</v>
      </c>
      <c r="B21" s="64">
        <f>VLOOKUP($A21,'Return Data'!$B$7:$R$2843,3,0)</f>
        <v>44452</v>
      </c>
      <c r="C21" s="65">
        <f>VLOOKUP($A21,'Return Data'!$B$7:$R$2843,4,0)</f>
        <v>28.752500000000001</v>
      </c>
      <c r="D21" s="65">
        <f>VLOOKUP($A21,'Return Data'!$B$7:$R$2843,9,0)</f>
        <v>12.0634</v>
      </c>
      <c r="E21" s="66">
        <f t="shared" si="0"/>
        <v>8</v>
      </c>
      <c r="F21" s="65">
        <f>VLOOKUP($A21,'Return Data'!$B$7:$R$2843,10,0)</f>
        <v>2.7349999999999999</v>
      </c>
      <c r="G21" s="66">
        <f t="shared" si="1"/>
        <v>26</v>
      </c>
      <c r="H21" s="65">
        <f>VLOOKUP($A21,'Return Data'!$B$7:$R$2843,11,0)</f>
        <v>6.8876999999999997</v>
      </c>
      <c r="I21" s="66">
        <f t="shared" si="2"/>
        <v>20</v>
      </c>
      <c r="J21" s="65">
        <f>VLOOKUP($A21,'Return Data'!$B$7:$R$2843,12,0)</f>
        <v>2.2538</v>
      </c>
      <c r="K21" s="66">
        <f t="shared" si="3"/>
        <v>23</v>
      </c>
      <c r="L21" s="65">
        <f>VLOOKUP($A21,'Return Data'!$B$7:$R$2843,13,0)</f>
        <v>4.3014999999999999</v>
      </c>
      <c r="M21" s="66">
        <f t="shared" si="5"/>
        <v>22</v>
      </c>
      <c r="N21" s="65">
        <f>VLOOKUP($A21,'Return Data'!$B$7:$R$2843,17,0)</f>
        <v>5.5862999999999996</v>
      </c>
      <c r="O21" s="66">
        <f t="shared" si="6"/>
        <v>21</v>
      </c>
      <c r="P21" s="65">
        <f>VLOOKUP($A21,'Return Data'!$B$7:$R$2843,14,0)</f>
        <v>8.1978000000000009</v>
      </c>
      <c r="Q21" s="66">
        <f t="shared" si="7"/>
        <v>13</v>
      </c>
      <c r="R21" s="65">
        <f>VLOOKUP($A21,'Return Data'!$B$7:$R$2843,16,0)</f>
        <v>7.8644999999999996</v>
      </c>
      <c r="S21" s="67">
        <f t="shared" si="4"/>
        <v>12</v>
      </c>
    </row>
    <row r="22" spans="1:19" x14ac:dyDescent="0.3">
      <c r="A22" s="82" t="s">
        <v>97</v>
      </c>
      <c r="B22" s="64">
        <f>VLOOKUP($A22,'Return Data'!$B$7:$R$2843,3,0)</f>
        <v>44452</v>
      </c>
      <c r="C22" s="65">
        <f>VLOOKUP($A22,'Return Data'!$B$7:$R$2843,4,0)</f>
        <v>28.828900000000001</v>
      </c>
      <c r="D22" s="65">
        <f>VLOOKUP($A22,'Return Data'!$B$7:$R$2843,9,0)</f>
        <v>12.489800000000001</v>
      </c>
      <c r="E22" s="66">
        <f t="shared" si="0"/>
        <v>7</v>
      </c>
      <c r="F22" s="65">
        <f>VLOOKUP($A22,'Return Data'!$B$7:$R$2843,10,0)</f>
        <v>5.1284999999999998</v>
      </c>
      <c r="G22" s="66">
        <f t="shared" si="1"/>
        <v>10</v>
      </c>
      <c r="H22" s="65">
        <f>VLOOKUP($A22,'Return Data'!$B$7:$R$2843,11,0)</f>
        <v>7.5850999999999997</v>
      </c>
      <c r="I22" s="66">
        <f t="shared" si="2"/>
        <v>16</v>
      </c>
      <c r="J22" s="65">
        <f>VLOOKUP($A22,'Return Data'!$B$7:$R$2843,12,0)</f>
        <v>5.1044999999999998</v>
      </c>
      <c r="K22" s="66">
        <f t="shared" si="3"/>
        <v>9</v>
      </c>
      <c r="L22" s="65">
        <f>VLOOKUP($A22,'Return Data'!$B$7:$R$2843,13,0)</f>
        <v>6.6632999999999996</v>
      </c>
      <c r="M22" s="66">
        <f t="shared" si="5"/>
        <v>7</v>
      </c>
      <c r="N22" s="65">
        <f>VLOOKUP($A22,'Return Data'!$B$7:$R$2843,17,0)</f>
        <v>8.9535</v>
      </c>
      <c r="O22" s="66">
        <f t="shared" si="6"/>
        <v>4</v>
      </c>
      <c r="P22" s="65">
        <f>VLOOKUP($A22,'Return Data'!$B$7:$R$2843,14,0)</f>
        <v>9.4789999999999992</v>
      </c>
      <c r="Q22" s="66">
        <f t="shared" si="7"/>
        <v>5</v>
      </c>
      <c r="R22" s="65">
        <f>VLOOKUP($A22,'Return Data'!$B$7:$R$2843,16,0)</f>
        <v>9.5100999999999996</v>
      </c>
      <c r="S22" s="67">
        <f t="shared" si="4"/>
        <v>1</v>
      </c>
    </row>
    <row r="23" spans="1:19" x14ac:dyDescent="0.3">
      <c r="A23" s="82" t="s">
        <v>98</v>
      </c>
      <c r="B23" s="64">
        <f>VLOOKUP($A23,'Return Data'!$B$7:$R$2843,3,0)</f>
        <v>44452</v>
      </c>
      <c r="C23" s="65">
        <f>VLOOKUP($A23,'Return Data'!$B$7:$R$2843,4,0)</f>
        <v>17.685300000000002</v>
      </c>
      <c r="D23" s="65">
        <f>VLOOKUP($A23,'Return Data'!$B$7:$R$2843,9,0)</f>
        <v>9.9770000000000003</v>
      </c>
      <c r="E23" s="66">
        <f t="shared" si="0"/>
        <v>15</v>
      </c>
      <c r="F23" s="65">
        <f>VLOOKUP($A23,'Return Data'!$B$7:$R$2843,10,0)</f>
        <v>3.7328999999999999</v>
      </c>
      <c r="G23" s="66">
        <f t="shared" si="1"/>
        <v>17</v>
      </c>
      <c r="H23" s="65">
        <f>VLOOKUP($A23,'Return Data'!$B$7:$R$2843,11,0)</f>
        <v>6.2365000000000004</v>
      </c>
      <c r="I23" s="66">
        <f t="shared" si="2"/>
        <v>23</v>
      </c>
      <c r="J23" s="65">
        <f>VLOOKUP($A23,'Return Data'!$B$7:$R$2843,12,0)</f>
        <v>4.3181000000000003</v>
      </c>
      <c r="K23" s="66">
        <f t="shared" si="3"/>
        <v>12</v>
      </c>
      <c r="L23" s="65">
        <f>VLOOKUP($A23,'Return Data'!$B$7:$R$2843,13,0)</f>
        <v>5.6828000000000003</v>
      </c>
      <c r="M23" s="66">
        <f t="shared" si="5"/>
        <v>13</v>
      </c>
      <c r="N23" s="65">
        <f>VLOOKUP($A23,'Return Data'!$B$7:$R$2843,17,0)</f>
        <v>7.5742000000000003</v>
      </c>
      <c r="O23" s="66">
        <f t="shared" si="6"/>
        <v>9</v>
      </c>
      <c r="P23" s="65">
        <f>VLOOKUP($A23,'Return Data'!$B$7:$R$2843,14,0)</f>
        <v>7.4694000000000003</v>
      </c>
      <c r="Q23" s="66">
        <f t="shared" si="7"/>
        <v>19</v>
      </c>
      <c r="R23" s="65">
        <f>VLOOKUP($A23,'Return Data'!$B$7:$R$2843,16,0)</f>
        <v>6.1406000000000001</v>
      </c>
      <c r="S23" s="67">
        <f t="shared" si="4"/>
        <v>26</v>
      </c>
    </row>
    <row r="24" spans="1:19" x14ac:dyDescent="0.3">
      <c r="A24" s="82" t="s">
        <v>99</v>
      </c>
      <c r="B24" s="64">
        <f>VLOOKUP($A24,'Return Data'!$B$7:$R$2843,3,0)</f>
        <v>44452</v>
      </c>
      <c r="C24" s="65">
        <f>VLOOKUP($A24,'Return Data'!$B$7:$R$2843,4,0)</f>
        <v>27.702500000000001</v>
      </c>
      <c r="D24" s="65">
        <f>VLOOKUP($A24,'Return Data'!$B$7:$R$2843,9,0)</f>
        <v>9.1706000000000003</v>
      </c>
      <c r="E24" s="66">
        <f t="shared" si="0"/>
        <v>21</v>
      </c>
      <c r="F24" s="65">
        <f>VLOOKUP($A24,'Return Data'!$B$7:$R$2843,10,0)</f>
        <v>3.7503000000000002</v>
      </c>
      <c r="G24" s="66">
        <f t="shared" si="1"/>
        <v>16</v>
      </c>
      <c r="H24" s="65">
        <f>VLOOKUP($A24,'Return Data'!$B$7:$R$2843,11,0)</f>
        <v>8.1875</v>
      </c>
      <c r="I24" s="66">
        <f t="shared" si="2"/>
        <v>13</v>
      </c>
      <c r="J24" s="65">
        <f>VLOOKUP($A24,'Return Data'!$B$7:$R$2843,12,0)</f>
        <v>2.274</v>
      </c>
      <c r="K24" s="66">
        <f t="shared" si="3"/>
        <v>22</v>
      </c>
      <c r="L24" s="65">
        <f>VLOOKUP($A24,'Return Data'!$B$7:$R$2843,13,0)</f>
        <v>4.8890000000000002</v>
      </c>
      <c r="M24" s="66">
        <f t="shared" si="5"/>
        <v>17</v>
      </c>
      <c r="N24" s="65">
        <f>VLOOKUP($A24,'Return Data'!$B$7:$R$2843,17,0)</f>
        <v>7.6650999999999998</v>
      </c>
      <c r="O24" s="66">
        <f t="shared" si="6"/>
        <v>8</v>
      </c>
      <c r="P24" s="65">
        <f>VLOOKUP($A24,'Return Data'!$B$7:$R$2843,14,0)</f>
        <v>10.241099999999999</v>
      </c>
      <c r="Q24" s="66">
        <f t="shared" si="7"/>
        <v>1</v>
      </c>
      <c r="R24" s="65">
        <f>VLOOKUP($A24,'Return Data'!$B$7:$R$2843,16,0)</f>
        <v>8.2913999999999994</v>
      </c>
      <c r="S24" s="67">
        <f t="shared" si="4"/>
        <v>9</v>
      </c>
    </row>
    <row r="25" spans="1:19" x14ac:dyDescent="0.3">
      <c r="A25" s="82" t="s">
        <v>100</v>
      </c>
      <c r="B25" s="64">
        <f>VLOOKUP($A25,'Return Data'!$B$7:$R$2843,3,0)</f>
        <v>44452</v>
      </c>
      <c r="C25" s="65">
        <f>VLOOKUP($A25,'Return Data'!$B$7:$R$2843,4,0)</f>
        <v>17.5703</v>
      </c>
      <c r="D25" s="65">
        <f>VLOOKUP($A25,'Return Data'!$B$7:$R$2843,9,0)</f>
        <v>10.7249</v>
      </c>
      <c r="E25" s="66">
        <f t="shared" si="0"/>
        <v>12</v>
      </c>
      <c r="F25" s="65">
        <f>VLOOKUP($A25,'Return Data'!$B$7:$R$2843,10,0)</f>
        <v>6.8777999999999997</v>
      </c>
      <c r="G25" s="66">
        <f t="shared" si="1"/>
        <v>5</v>
      </c>
      <c r="H25" s="65">
        <f>VLOOKUP($A25,'Return Data'!$B$7:$R$2843,11,0)</f>
        <v>10.1068</v>
      </c>
      <c r="I25" s="66">
        <f t="shared" si="2"/>
        <v>7</v>
      </c>
      <c r="J25" s="65">
        <f>VLOOKUP($A25,'Return Data'!$B$7:$R$2843,12,0)</f>
        <v>6.5004999999999997</v>
      </c>
      <c r="K25" s="66">
        <f t="shared" si="3"/>
        <v>6</v>
      </c>
      <c r="L25" s="65">
        <f>VLOOKUP($A25,'Return Data'!$B$7:$R$2843,13,0)</f>
        <v>7.7888999999999999</v>
      </c>
      <c r="M25" s="66">
        <f t="shared" si="5"/>
        <v>5</v>
      </c>
      <c r="N25" s="65">
        <f>VLOOKUP($A25,'Return Data'!$B$7:$R$2843,17,0)</f>
        <v>7.4542999999999999</v>
      </c>
      <c r="O25" s="66">
        <f t="shared" si="6"/>
        <v>10</v>
      </c>
      <c r="P25" s="65">
        <f>VLOOKUP($A25,'Return Data'!$B$7:$R$2843,14,0)</f>
        <v>7.6448</v>
      </c>
      <c r="Q25" s="66">
        <f t="shared" si="7"/>
        <v>17</v>
      </c>
      <c r="R25" s="65">
        <f>VLOOKUP($A25,'Return Data'!$B$7:$R$2843,16,0)</f>
        <v>7.0907</v>
      </c>
      <c r="S25" s="67">
        <f t="shared" si="4"/>
        <v>18</v>
      </c>
    </row>
    <row r="26" spans="1:19" x14ac:dyDescent="0.3">
      <c r="A26" s="82" t="s">
        <v>101</v>
      </c>
      <c r="B26" s="64">
        <f>VLOOKUP($A26,'Return Data'!$B$7:$R$2843,3,0)</f>
        <v>44452</v>
      </c>
      <c r="C26" s="65">
        <f>VLOOKUP($A26,'Return Data'!$B$7:$R$2843,4,0)</f>
        <v>1214.9322999999999</v>
      </c>
      <c r="D26" s="65">
        <f>VLOOKUP($A26,'Return Data'!$B$7:$R$2843,9,0)</f>
        <v>8.6998999999999995</v>
      </c>
      <c r="E26" s="66">
        <f t="shared" si="0"/>
        <v>23</v>
      </c>
      <c r="F26" s="65">
        <f>VLOOKUP($A26,'Return Data'!$B$7:$R$2843,10,0)</f>
        <v>4.8304</v>
      </c>
      <c r="G26" s="66">
        <f t="shared" si="1"/>
        <v>12</v>
      </c>
      <c r="H26" s="65">
        <f>VLOOKUP($A26,'Return Data'!$B$7:$R$2843,11,0)</f>
        <v>6.7018000000000004</v>
      </c>
      <c r="I26" s="66">
        <f t="shared" si="2"/>
        <v>22</v>
      </c>
      <c r="J26" s="65">
        <f>VLOOKUP($A26,'Return Data'!$B$7:$R$2843,12,0)</f>
        <v>4.0319000000000003</v>
      </c>
      <c r="K26" s="66">
        <f t="shared" si="3"/>
        <v>13</v>
      </c>
      <c r="L26" s="65">
        <f>VLOOKUP($A26,'Return Data'!$B$7:$R$2843,13,0)</f>
        <v>6.1853999999999996</v>
      </c>
      <c r="M26" s="66">
        <f t="shared" si="5"/>
        <v>10</v>
      </c>
      <c r="N26" s="65"/>
      <c r="O26" s="66"/>
      <c r="P26" s="65"/>
      <c r="Q26" s="66"/>
      <c r="R26" s="65">
        <f>VLOOKUP($A26,'Return Data'!$B$7:$R$2843,16,0)</f>
        <v>7.2594000000000003</v>
      </c>
      <c r="S26" s="67">
        <f t="shared" si="4"/>
        <v>16</v>
      </c>
    </row>
    <row r="27" spans="1:19" x14ac:dyDescent="0.3">
      <c r="A27" s="82" t="s">
        <v>102</v>
      </c>
      <c r="B27" s="64">
        <f>VLOOKUP($A27,'Return Data'!$B$7:$R$2843,3,0)</f>
        <v>44452</v>
      </c>
      <c r="C27" s="65">
        <f>VLOOKUP($A27,'Return Data'!$B$7:$R$2843,4,0)</f>
        <v>33.031999999999996</v>
      </c>
      <c r="D27" s="65">
        <f>VLOOKUP($A27,'Return Data'!$B$7:$R$2843,9,0)</f>
        <v>6.2278000000000002</v>
      </c>
      <c r="E27" s="66">
        <f t="shared" si="0"/>
        <v>27</v>
      </c>
      <c r="F27" s="65">
        <f>VLOOKUP($A27,'Return Data'!$B$7:$R$2843,10,0)</f>
        <v>3.0472000000000001</v>
      </c>
      <c r="G27" s="66">
        <f t="shared" si="1"/>
        <v>23</v>
      </c>
      <c r="H27" s="65">
        <f>VLOOKUP($A27,'Return Data'!$B$7:$R$2843,11,0)</f>
        <v>6.0298999999999996</v>
      </c>
      <c r="I27" s="66">
        <f t="shared" si="2"/>
        <v>25</v>
      </c>
      <c r="J27" s="65">
        <f>VLOOKUP($A27,'Return Data'!$B$7:$R$2843,12,0)</f>
        <v>3.1747999999999998</v>
      </c>
      <c r="K27" s="66">
        <f t="shared" si="3"/>
        <v>17</v>
      </c>
      <c r="L27" s="65">
        <f>VLOOKUP($A27,'Return Data'!$B$7:$R$2843,13,0)</f>
        <v>4.6307999999999998</v>
      </c>
      <c r="M27" s="66">
        <f t="shared" si="5"/>
        <v>18</v>
      </c>
      <c r="N27" s="65">
        <f>VLOOKUP($A27,'Return Data'!$B$7:$R$2843,17,0)</f>
        <v>5.5594000000000001</v>
      </c>
      <c r="O27" s="66">
        <f t="shared" ref="O27:O37" si="8">RANK(N27,N$8:N$39,0)</f>
        <v>22</v>
      </c>
      <c r="P27" s="65">
        <f>VLOOKUP($A27,'Return Data'!$B$7:$R$2843,14,0)</f>
        <v>6.0495000000000001</v>
      </c>
      <c r="Q27" s="66">
        <f t="shared" ref="Q27:Q37" si="9">RANK(P27,P$8:P$39,0)</f>
        <v>22</v>
      </c>
      <c r="R27" s="65">
        <f>VLOOKUP($A27,'Return Data'!$B$7:$R$2843,16,0)</f>
        <v>6.7729999999999997</v>
      </c>
      <c r="S27" s="67">
        <f t="shared" si="4"/>
        <v>24</v>
      </c>
    </row>
    <row r="28" spans="1:19" x14ac:dyDescent="0.3">
      <c r="A28" s="82" t="s">
        <v>103</v>
      </c>
      <c r="B28" s="64">
        <f>VLOOKUP($A28,'Return Data'!$B$7:$R$2843,3,0)</f>
        <v>44452</v>
      </c>
      <c r="C28" s="65">
        <f>VLOOKUP($A28,'Return Data'!$B$7:$R$2843,4,0)</f>
        <v>29.939399999999999</v>
      </c>
      <c r="D28" s="65">
        <f>VLOOKUP($A28,'Return Data'!$B$7:$R$2843,9,0)</f>
        <v>14.5838</v>
      </c>
      <c r="E28" s="66">
        <f t="shared" si="0"/>
        <v>4</v>
      </c>
      <c r="F28" s="65">
        <f>VLOOKUP($A28,'Return Data'!$B$7:$R$2843,10,0)</f>
        <v>5.7462999999999997</v>
      </c>
      <c r="G28" s="66">
        <f t="shared" si="1"/>
        <v>6</v>
      </c>
      <c r="H28" s="65">
        <f>VLOOKUP($A28,'Return Data'!$B$7:$R$2843,11,0)</f>
        <v>8.9442000000000004</v>
      </c>
      <c r="I28" s="66">
        <f t="shared" si="2"/>
        <v>9</v>
      </c>
      <c r="J28" s="65">
        <f>VLOOKUP($A28,'Return Data'!$B$7:$R$2843,12,0)</f>
        <v>3.8007</v>
      </c>
      <c r="K28" s="66">
        <f t="shared" si="3"/>
        <v>15</v>
      </c>
      <c r="L28" s="65">
        <f>VLOOKUP($A28,'Return Data'!$B$7:$R$2843,13,0)</f>
        <v>5.7892999999999999</v>
      </c>
      <c r="M28" s="66">
        <f t="shared" si="5"/>
        <v>12</v>
      </c>
      <c r="N28" s="65">
        <f>VLOOKUP($A28,'Return Data'!$B$7:$R$2843,17,0)</f>
        <v>8.0469000000000008</v>
      </c>
      <c r="O28" s="66">
        <f t="shared" si="8"/>
        <v>6</v>
      </c>
      <c r="P28" s="65">
        <f>VLOOKUP($A28,'Return Data'!$B$7:$R$2843,14,0)</f>
        <v>9.8457000000000008</v>
      </c>
      <c r="Q28" s="66">
        <f t="shared" si="9"/>
        <v>3</v>
      </c>
      <c r="R28" s="65">
        <f>VLOOKUP($A28,'Return Data'!$B$7:$R$2843,16,0)</f>
        <v>8.5898000000000003</v>
      </c>
      <c r="S28" s="67">
        <f t="shared" si="4"/>
        <v>3</v>
      </c>
    </row>
    <row r="29" spans="1:19" x14ac:dyDescent="0.3">
      <c r="A29" s="82" t="s">
        <v>104</v>
      </c>
      <c r="B29" s="64">
        <f>VLOOKUP($A29,'Return Data'!$B$7:$R$2843,3,0)</f>
        <v>44452</v>
      </c>
      <c r="C29" s="65">
        <f>VLOOKUP($A29,'Return Data'!$B$7:$R$2843,4,0)</f>
        <v>23.817399999999999</v>
      </c>
      <c r="D29" s="65">
        <f>VLOOKUP($A29,'Return Data'!$B$7:$R$2843,9,0)</f>
        <v>8.8606999999999996</v>
      </c>
      <c r="E29" s="66">
        <f t="shared" si="0"/>
        <v>22</v>
      </c>
      <c r="F29" s="65">
        <f>VLOOKUP($A29,'Return Data'!$B$7:$R$2843,10,0)</f>
        <v>2.9138999999999999</v>
      </c>
      <c r="G29" s="66">
        <f t="shared" si="1"/>
        <v>24</v>
      </c>
      <c r="H29" s="65">
        <f>VLOOKUP($A29,'Return Data'!$B$7:$R$2843,11,0)</f>
        <v>7.1379999999999999</v>
      </c>
      <c r="I29" s="66">
        <f t="shared" si="2"/>
        <v>19</v>
      </c>
      <c r="J29" s="65">
        <f>VLOOKUP($A29,'Return Data'!$B$7:$R$2843,12,0)</f>
        <v>1.7776000000000001</v>
      </c>
      <c r="K29" s="66">
        <f t="shared" si="3"/>
        <v>26</v>
      </c>
      <c r="L29" s="65">
        <f>VLOOKUP($A29,'Return Data'!$B$7:$R$2843,13,0)</f>
        <v>4.0566000000000004</v>
      </c>
      <c r="M29" s="66">
        <f t="shared" si="5"/>
        <v>23</v>
      </c>
      <c r="N29" s="65">
        <f>VLOOKUP($A29,'Return Data'!$B$7:$R$2843,17,0)</f>
        <v>6.4382999999999999</v>
      </c>
      <c r="O29" s="66">
        <f t="shared" si="8"/>
        <v>18</v>
      </c>
      <c r="P29" s="65">
        <f>VLOOKUP($A29,'Return Data'!$B$7:$R$2843,14,0)</f>
        <v>8.3523999999999994</v>
      </c>
      <c r="Q29" s="66">
        <f t="shared" si="9"/>
        <v>12</v>
      </c>
      <c r="R29" s="65">
        <f>VLOOKUP($A29,'Return Data'!$B$7:$R$2843,16,0)</f>
        <v>5.9360999999999997</v>
      </c>
      <c r="S29" s="67">
        <f t="shared" si="4"/>
        <v>28</v>
      </c>
    </row>
    <row r="30" spans="1:19" x14ac:dyDescent="0.3">
      <c r="A30" s="82" t="s">
        <v>105</v>
      </c>
      <c r="B30" s="64">
        <f>VLOOKUP($A30,'Return Data'!$B$7:$R$2843,3,0)</f>
        <v>44452</v>
      </c>
      <c r="C30" s="65">
        <f>VLOOKUP($A30,'Return Data'!$B$7:$R$2843,4,0)</f>
        <v>13.432700000000001</v>
      </c>
      <c r="D30" s="65">
        <f>VLOOKUP($A30,'Return Data'!$B$7:$R$2843,9,0)</f>
        <v>6.6109</v>
      </c>
      <c r="E30" s="66">
        <f t="shared" si="0"/>
        <v>25</v>
      </c>
      <c r="F30" s="65">
        <f>VLOOKUP($A30,'Return Data'!$B$7:$R$2843,10,0)</f>
        <v>2.8184999999999998</v>
      </c>
      <c r="G30" s="66">
        <f t="shared" si="1"/>
        <v>25</v>
      </c>
      <c r="H30" s="65">
        <f>VLOOKUP($A30,'Return Data'!$B$7:$R$2843,11,0)</f>
        <v>5.2380000000000004</v>
      </c>
      <c r="I30" s="66">
        <f t="shared" si="2"/>
        <v>26</v>
      </c>
      <c r="J30" s="65">
        <f>VLOOKUP($A30,'Return Data'!$B$7:$R$2843,12,0)</f>
        <v>2.8029999999999999</v>
      </c>
      <c r="K30" s="66">
        <f t="shared" si="3"/>
        <v>20</v>
      </c>
      <c r="L30" s="65">
        <f>VLOOKUP($A30,'Return Data'!$B$7:$R$2843,13,0)</f>
        <v>3.6959</v>
      </c>
      <c r="M30" s="66">
        <f t="shared" si="5"/>
        <v>25</v>
      </c>
      <c r="N30" s="65">
        <f>VLOOKUP($A30,'Return Data'!$B$7:$R$2843,17,0)</f>
        <v>6.7946</v>
      </c>
      <c r="O30" s="66">
        <f t="shared" si="8"/>
        <v>16</v>
      </c>
      <c r="P30" s="65">
        <f>VLOOKUP($A30,'Return Data'!$B$7:$R$2843,14,0)</f>
        <v>9.0333000000000006</v>
      </c>
      <c r="Q30" s="66">
        <f t="shared" si="9"/>
        <v>7</v>
      </c>
      <c r="R30" s="65">
        <f>VLOOKUP($A30,'Return Data'!$B$7:$R$2843,16,0)</f>
        <v>6.8141999999999996</v>
      </c>
      <c r="S30" s="67">
        <f t="shared" si="4"/>
        <v>23</v>
      </c>
    </row>
    <row r="31" spans="1:19" x14ac:dyDescent="0.3">
      <c r="A31" s="82" t="s">
        <v>106</v>
      </c>
      <c r="B31" s="64">
        <f>VLOOKUP($A31,'Return Data'!$B$7:$R$2843,3,0)</f>
        <v>44452</v>
      </c>
      <c r="C31" s="65">
        <f>VLOOKUP($A31,'Return Data'!$B$7:$R$2843,4,0)</f>
        <v>29.61</v>
      </c>
      <c r="D31" s="65">
        <f>VLOOKUP($A31,'Return Data'!$B$7:$R$2843,9,0)</f>
        <v>17.330100000000002</v>
      </c>
      <c r="E31" s="66">
        <f t="shared" si="0"/>
        <v>2</v>
      </c>
      <c r="F31" s="65">
        <f>VLOOKUP($A31,'Return Data'!$B$7:$R$2843,10,0)</f>
        <v>3.1957</v>
      </c>
      <c r="G31" s="66">
        <f t="shared" si="1"/>
        <v>21</v>
      </c>
      <c r="H31" s="65">
        <f>VLOOKUP($A31,'Return Data'!$B$7:$R$2843,11,0)</f>
        <v>9.2474000000000007</v>
      </c>
      <c r="I31" s="66">
        <f t="shared" si="2"/>
        <v>8</v>
      </c>
      <c r="J31" s="65">
        <f>VLOOKUP($A31,'Return Data'!$B$7:$R$2843,12,0)</f>
        <v>3.1650999999999998</v>
      </c>
      <c r="K31" s="66">
        <f t="shared" si="3"/>
        <v>18</v>
      </c>
      <c r="L31" s="65">
        <f>VLOOKUP($A31,'Return Data'!$B$7:$R$2843,13,0)</f>
        <v>4.5632999999999999</v>
      </c>
      <c r="M31" s="66">
        <f t="shared" si="5"/>
        <v>19</v>
      </c>
      <c r="N31" s="65">
        <f>VLOOKUP($A31,'Return Data'!$B$7:$R$2843,17,0)</f>
        <v>6.7938000000000001</v>
      </c>
      <c r="O31" s="66">
        <f t="shared" si="8"/>
        <v>17</v>
      </c>
      <c r="P31" s="65">
        <f>VLOOKUP($A31,'Return Data'!$B$7:$R$2843,14,0)</f>
        <v>8.5566999999999993</v>
      </c>
      <c r="Q31" s="66">
        <f t="shared" si="9"/>
        <v>11</v>
      </c>
      <c r="R31" s="65">
        <f>VLOOKUP($A31,'Return Data'!$B$7:$R$2843,16,0)</f>
        <v>6.6590999999999996</v>
      </c>
      <c r="S31" s="67">
        <f t="shared" si="4"/>
        <v>25</v>
      </c>
    </row>
    <row r="32" spans="1:19" x14ac:dyDescent="0.3">
      <c r="A32" s="82" t="s">
        <v>107</v>
      </c>
      <c r="B32" s="64">
        <f>VLOOKUP($A32,'Return Data'!$B$7:$R$2843,3,0)</f>
        <v>44452</v>
      </c>
      <c r="C32" s="65">
        <f>VLOOKUP($A32,'Return Data'!$B$7:$R$2843,4,0)</f>
        <v>2131.1873999999998</v>
      </c>
      <c r="D32" s="65">
        <f>VLOOKUP($A32,'Return Data'!$B$7:$R$2843,9,0)</f>
        <v>9.7338000000000005</v>
      </c>
      <c r="E32" s="66">
        <f t="shared" si="0"/>
        <v>20</v>
      </c>
      <c r="F32" s="65">
        <f>VLOOKUP($A32,'Return Data'!$B$7:$R$2843,10,0)</f>
        <v>3.4169</v>
      </c>
      <c r="G32" s="66">
        <f t="shared" si="1"/>
        <v>20</v>
      </c>
      <c r="H32" s="65">
        <f>VLOOKUP($A32,'Return Data'!$B$7:$R$2843,11,0)</f>
        <v>6.8547000000000002</v>
      </c>
      <c r="I32" s="66">
        <f t="shared" si="2"/>
        <v>21</v>
      </c>
      <c r="J32" s="65">
        <f>VLOOKUP($A32,'Return Data'!$B$7:$R$2843,12,0)</f>
        <v>3.1781000000000001</v>
      </c>
      <c r="K32" s="66">
        <f t="shared" si="3"/>
        <v>16</v>
      </c>
      <c r="L32" s="65">
        <f>VLOOKUP($A32,'Return Data'!$B$7:$R$2843,13,0)</f>
        <v>4.3593000000000002</v>
      </c>
      <c r="M32" s="66">
        <f t="shared" si="5"/>
        <v>20</v>
      </c>
      <c r="N32" s="65">
        <f>VLOOKUP($A32,'Return Data'!$B$7:$R$2843,17,0)</f>
        <v>6.1369999999999996</v>
      </c>
      <c r="O32" s="66">
        <f t="shared" si="8"/>
        <v>19</v>
      </c>
      <c r="P32" s="65">
        <f>VLOOKUP($A32,'Return Data'!$B$7:$R$2843,14,0)</f>
        <v>8.6791</v>
      </c>
      <c r="Q32" s="66">
        <f t="shared" si="9"/>
        <v>10</v>
      </c>
      <c r="R32" s="65">
        <f>VLOOKUP($A32,'Return Data'!$B$7:$R$2843,16,0)</f>
        <v>8.1334</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44452</v>
      </c>
      <c r="C34" s="65">
        <f>VLOOKUP($A34,'Return Data'!$B$7:$R$2843,4,0)</f>
        <v>16.690100000000001</v>
      </c>
      <c r="D34" s="65">
        <f>VLOOKUP($A34,'Return Data'!$B$7:$R$2843,9,0)</f>
        <v>11.5405</v>
      </c>
      <c r="E34" s="66">
        <f t="shared" si="0"/>
        <v>9</v>
      </c>
      <c r="F34" s="65">
        <f>VLOOKUP($A34,'Return Data'!$B$7:$R$2843,10,0)</f>
        <v>4.8548999999999998</v>
      </c>
      <c r="G34" s="66">
        <f t="shared" si="1"/>
        <v>11</v>
      </c>
      <c r="H34" s="65">
        <f>VLOOKUP($A34,'Return Data'!$B$7:$R$2843,11,0)</f>
        <v>7.2644000000000002</v>
      </c>
      <c r="I34" s="66">
        <f t="shared" si="2"/>
        <v>18</v>
      </c>
      <c r="J34" s="65">
        <f>VLOOKUP($A34,'Return Data'!$B$7:$R$2843,12,0)</f>
        <v>4.0218999999999996</v>
      </c>
      <c r="K34" s="66">
        <f t="shared" si="3"/>
        <v>14</v>
      </c>
      <c r="L34" s="65">
        <f>VLOOKUP($A34,'Return Data'!$B$7:$R$2843,13,0)</f>
        <v>5.0262000000000002</v>
      </c>
      <c r="M34" s="66">
        <f t="shared" si="5"/>
        <v>15</v>
      </c>
      <c r="N34" s="65">
        <f>VLOOKUP($A34,'Return Data'!$B$7:$R$2843,17,0)</f>
        <v>7.0289000000000001</v>
      </c>
      <c r="O34" s="66">
        <f t="shared" si="8"/>
        <v>11</v>
      </c>
      <c r="P34" s="65">
        <f>VLOOKUP($A34,'Return Data'!$B$7:$R$2843,14,0)</f>
        <v>8.8280999999999992</v>
      </c>
      <c r="Q34" s="66">
        <f t="shared" si="9"/>
        <v>9</v>
      </c>
      <c r="R34" s="65">
        <f>VLOOKUP($A34,'Return Data'!$B$7:$R$2843,16,0)</f>
        <v>8.4019999999999992</v>
      </c>
      <c r="S34" s="67">
        <f t="shared" si="4"/>
        <v>8</v>
      </c>
    </row>
    <row r="35" spans="1:19" x14ac:dyDescent="0.3">
      <c r="A35" s="82" t="s">
        <v>111</v>
      </c>
      <c r="B35" s="64">
        <f>VLOOKUP($A35,'Return Data'!$B$7:$R$2843,3,0)</f>
        <v>44452</v>
      </c>
      <c r="C35" s="65">
        <f>VLOOKUP($A35,'Return Data'!$B$7:$R$2843,4,0)</f>
        <v>28.139099999999999</v>
      </c>
      <c r="D35" s="65">
        <f>VLOOKUP($A35,'Return Data'!$B$7:$R$2843,9,0)</f>
        <v>8.4835999999999991</v>
      </c>
      <c r="E35" s="66">
        <f t="shared" si="0"/>
        <v>24</v>
      </c>
      <c r="F35" s="65">
        <f>VLOOKUP($A35,'Return Data'!$B$7:$R$2843,10,0)</f>
        <v>3.8266</v>
      </c>
      <c r="G35" s="66">
        <f t="shared" si="1"/>
        <v>15</v>
      </c>
      <c r="H35" s="65">
        <f>VLOOKUP($A35,'Return Data'!$B$7:$R$2843,11,0)</f>
        <v>5.2317999999999998</v>
      </c>
      <c r="I35" s="66">
        <f t="shared" si="2"/>
        <v>27</v>
      </c>
      <c r="J35" s="65">
        <f>VLOOKUP($A35,'Return Data'!$B$7:$R$2843,12,0)</f>
        <v>2.2366999999999999</v>
      </c>
      <c r="K35" s="66">
        <f t="shared" si="3"/>
        <v>24</v>
      </c>
      <c r="L35" s="65">
        <f>VLOOKUP($A35,'Return Data'!$B$7:$R$2843,13,0)</f>
        <v>4.0368000000000004</v>
      </c>
      <c r="M35" s="66">
        <f t="shared" si="5"/>
        <v>24</v>
      </c>
      <c r="N35" s="65">
        <f>VLOOKUP($A35,'Return Data'!$B$7:$R$2843,17,0)</f>
        <v>6.8140000000000001</v>
      </c>
      <c r="O35" s="66">
        <f t="shared" si="8"/>
        <v>15</v>
      </c>
      <c r="P35" s="65">
        <f>VLOOKUP($A35,'Return Data'!$B$7:$R$2843,14,0)</f>
        <v>9.4219000000000008</v>
      </c>
      <c r="Q35" s="66">
        <f t="shared" si="9"/>
        <v>6</v>
      </c>
      <c r="R35" s="65">
        <f>VLOOKUP($A35,'Return Data'!$B$7:$R$2843,16,0)</f>
        <v>6.0265000000000004</v>
      </c>
      <c r="S35" s="67">
        <f t="shared" si="4"/>
        <v>27</v>
      </c>
    </row>
    <row r="36" spans="1:19" x14ac:dyDescent="0.3">
      <c r="A36" s="82" t="s">
        <v>112</v>
      </c>
      <c r="B36" s="64">
        <f>VLOOKUP($A36,'Return Data'!$B$7:$R$2843,3,0)</f>
        <v>44452</v>
      </c>
      <c r="C36" s="65">
        <f>VLOOKUP($A36,'Return Data'!$B$7:$R$2843,4,0)</f>
        <v>33.120100000000001</v>
      </c>
      <c r="D36" s="65">
        <f>VLOOKUP($A36,'Return Data'!$B$7:$R$2843,9,0)</f>
        <v>6.0890000000000004</v>
      </c>
      <c r="E36" s="66">
        <f t="shared" si="0"/>
        <v>28</v>
      </c>
      <c r="F36" s="65">
        <f>VLOOKUP($A36,'Return Data'!$B$7:$R$2843,10,0)</f>
        <v>5.3894000000000002</v>
      </c>
      <c r="G36" s="66">
        <f t="shared" si="1"/>
        <v>7</v>
      </c>
      <c r="H36" s="65">
        <f>VLOOKUP($A36,'Return Data'!$B$7:$R$2843,11,0)</f>
        <v>7.3856999999999999</v>
      </c>
      <c r="I36" s="66">
        <f t="shared" si="2"/>
        <v>17</v>
      </c>
      <c r="J36" s="65">
        <f>VLOOKUP($A36,'Return Data'!$B$7:$R$2843,12,0)</f>
        <v>4.7827999999999999</v>
      </c>
      <c r="K36" s="66">
        <f t="shared" si="3"/>
        <v>10</v>
      </c>
      <c r="L36" s="65">
        <f>VLOOKUP($A36,'Return Data'!$B$7:$R$2843,13,0)</f>
        <v>5.8914</v>
      </c>
      <c r="M36" s="66">
        <f t="shared" si="5"/>
        <v>11</v>
      </c>
      <c r="N36" s="65">
        <f>VLOOKUP($A36,'Return Data'!$B$7:$R$2843,17,0)</f>
        <v>6.8613999999999997</v>
      </c>
      <c r="O36" s="66">
        <f t="shared" si="8"/>
        <v>13</v>
      </c>
      <c r="P36" s="65">
        <f>VLOOKUP($A36,'Return Data'!$B$7:$R$2843,14,0)</f>
        <v>7.5053999999999998</v>
      </c>
      <c r="Q36" s="66">
        <f t="shared" si="9"/>
        <v>18</v>
      </c>
      <c r="R36" s="65">
        <f>VLOOKUP($A36,'Return Data'!$B$7:$R$2843,16,0)</f>
        <v>6.8632</v>
      </c>
      <c r="S36" s="67">
        <f t="shared" si="4"/>
        <v>22</v>
      </c>
    </row>
    <row r="37" spans="1:19" x14ac:dyDescent="0.3">
      <c r="A37" s="82" t="s">
        <v>113</v>
      </c>
      <c r="B37" s="64">
        <f>VLOOKUP($A37,'Return Data'!$B$7:$R$2843,3,0)</f>
        <v>44452</v>
      </c>
      <c r="C37" s="65">
        <f>VLOOKUP($A37,'Return Data'!$B$7:$R$2843,4,0)</f>
        <v>19.2666</v>
      </c>
      <c r="D37" s="65">
        <f>VLOOKUP($A37,'Return Data'!$B$7:$R$2843,9,0)</f>
        <v>14.363300000000001</v>
      </c>
      <c r="E37" s="66">
        <f t="shared" si="0"/>
        <v>5</v>
      </c>
      <c r="F37" s="65">
        <f>VLOOKUP($A37,'Return Data'!$B$7:$R$2843,10,0)</f>
        <v>3.5264000000000002</v>
      </c>
      <c r="G37" s="66">
        <f t="shared" si="1"/>
        <v>19</v>
      </c>
      <c r="H37" s="65">
        <f>VLOOKUP($A37,'Return Data'!$B$7:$R$2843,11,0)</f>
        <v>8.16</v>
      </c>
      <c r="I37" s="66">
        <f t="shared" si="2"/>
        <v>14</v>
      </c>
      <c r="J37" s="65">
        <f>VLOOKUP($A37,'Return Data'!$B$7:$R$2843,12,0)</f>
        <v>2.5116999999999998</v>
      </c>
      <c r="K37" s="66">
        <f t="shared" si="3"/>
        <v>21</v>
      </c>
      <c r="L37" s="65">
        <f>VLOOKUP($A37,'Return Data'!$B$7:$R$2843,13,0)</f>
        <v>4.3361000000000001</v>
      </c>
      <c r="M37" s="66">
        <f t="shared" si="5"/>
        <v>21</v>
      </c>
      <c r="N37" s="65">
        <f>VLOOKUP($A37,'Return Data'!$B$7:$R$2843,17,0)</f>
        <v>6.8890000000000002</v>
      </c>
      <c r="O37" s="66">
        <f t="shared" si="8"/>
        <v>12</v>
      </c>
      <c r="P37" s="65">
        <f>VLOOKUP($A37,'Return Data'!$B$7:$R$2843,14,0)</f>
        <v>8.8286999999999995</v>
      </c>
      <c r="Q37" s="66">
        <f t="shared" si="9"/>
        <v>8</v>
      </c>
      <c r="R37" s="65">
        <f>VLOOKUP($A37,'Return Data'!$B$7:$R$2843,16,0)</f>
        <v>7.0781999999999998</v>
      </c>
      <c r="S37" s="67">
        <f t="shared" si="4"/>
        <v>20</v>
      </c>
    </row>
    <row r="38" spans="1:19" x14ac:dyDescent="0.3">
      <c r="A38" s="82" t="s">
        <v>367</v>
      </c>
      <c r="B38" s="64">
        <f>VLOOKUP($A38,'Return Data'!$B$7:$R$2843,3,0)</f>
        <v>44452</v>
      </c>
      <c r="C38" s="65">
        <f>VLOOKUP($A38,'Return Data'!$B$7:$R$2843,4,0)</f>
        <v>0.31380000000000002</v>
      </c>
      <c r="D38" s="65">
        <f>VLOOKUP($A38,'Return Data'!$B$7:$R$2843,9,0)</f>
        <v>10.982699999999999</v>
      </c>
      <c r="E38" s="66">
        <f t="shared" si="0"/>
        <v>11</v>
      </c>
      <c r="F38" s="65">
        <f>VLOOKUP($A38,'Return Data'!$B$7:$R$2843,10,0)</f>
        <v>11.0724</v>
      </c>
      <c r="G38" s="66">
        <f t="shared" si="1"/>
        <v>4</v>
      </c>
      <c r="H38" s="65">
        <f>VLOOKUP($A38,'Return Data'!$B$7:$R$2843,11,0)</f>
        <v>11.300700000000001</v>
      </c>
      <c r="I38" s="66">
        <f t="shared" si="2"/>
        <v>4</v>
      </c>
      <c r="J38" s="65"/>
      <c r="K38" s="66"/>
      <c r="L38" s="65"/>
      <c r="M38" s="66"/>
      <c r="N38" s="65"/>
      <c r="O38" s="66"/>
      <c r="P38" s="65"/>
      <c r="Q38" s="66"/>
      <c r="R38" s="65">
        <f>VLOOKUP($A38,'Return Data'!$B$7:$R$2843,16,0)</f>
        <v>-7.8743999999999996</v>
      </c>
      <c r="S38" s="67">
        <f t="shared" si="4"/>
        <v>29</v>
      </c>
    </row>
    <row r="39" spans="1:19" x14ac:dyDescent="0.3">
      <c r="A39" s="82" t="s">
        <v>114</v>
      </c>
      <c r="B39" s="64">
        <f>VLOOKUP($A39,'Return Data'!$B$7:$R$2843,3,0)</f>
        <v>44452</v>
      </c>
      <c r="C39" s="65">
        <f>VLOOKUP($A39,'Return Data'!$B$7:$R$2843,4,0)</f>
        <v>21.357500000000002</v>
      </c>
      <c r="D39" s="65">
        <f>VLOOKUP($A39,'Return Data'!$B$7:$R$2843,9,0)</f>
        <v>4.4657999999999998</v>
      </c>
      <c r="E39" s="66">
        <f t="shared" si="0"/>
        <v>29</v>
      </c>
      <c r="F39" s="65">
        <f>VLOOKUP($A39,'Return Data'!$B$7:$R$2843,10,0)</f>
        <v>2.5363000000000002</v>
      </c>
      <c r="G39" s="66">
        <f t="shared" si="1"/>
        <v>27</v>
      </c>
      <c r="H39" s="65">
        <f>VLOOKUP($A39,'Return Data'!$B$7:$R$2843,11,0)</f>
        <v>4.1741999999999999</v>
      </c>
      <c r="I39" s="66">
        <f t="shared" si="2"/>
        <v>28</v>
      </c>
      <c r="J39" s="65">
        <f>VLOOKUP($A39,'Return Data'!$B$7:$R$2843,12,0)</f>
        <v>1.921</v>
      </c>
      <c r="K39" s="66">
        <f>RANK(J39,J$8:J$39,0)</f>
        <v>25</v>
      </c>
      <c r="L39" s="65">
        <f>VLOOKUP($A39,'Return Data'!$B$7:$R$2843,13,0)</f>
        <v>2.8776999999999999</v>
      </c>
      <c r="M39" s="66">
        <f>RANK(L39,L$8:L$39,0)</f>
        <v>28</v>
      </c>
      <c r="N39" s="65">
        <f>VLOOKUP($A39,'Return Data'!$B$7:$R$2843,17,0)</f>
        <v>3.6307999999999998</v>
      </c>
      <c r="O39" s="66">
        <f>RANK(N39,N$8:N$39,0)</f>
        <v>24</v>
      </c>
      <c r="P39" s="65">
        <f>VLOOKUP($A39,'Return Data'!$B$7:$R$2843,14,0)</f>
        <v>1.8557999999999999</v>
      </c>
      <c r="Q39" s="66">
        <f>RANK(P39,P$8:P$39,0)</f>
        <v>27</v>
      </c>
      <c r="R39" s="65">
        <f>VLOOKUP($A39,'Return Data'!$B$7:$R$2843,16,0)</f>
        <v>6.9886999999999997</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10.108177419354838</v>
      </c>
      <c r="E41" s="88"/>
      <c r="F41" s="89">
        <f>AVERAGE(F8:F39)</f>
        <v>6.0061161290322573</v>
      </c>
      <c r="G41" s="88"/>
      <c r="H41" s="89">
        <f>AVERAGE(H8:H39)</f>
        <v>7.9068580645161282</v>
      </c>
      <c r="I41" s="88"/>
      <c r="J41" s="89">
        <f>AVERAGE(J8:J39)</f>
        <v>4.2813100000000004</v>
      </c>
      <c r="K41" s="88"/>
      <c r="L41" s="89">
        <f>AVERAGE(L8:L39)</f>
        <v>5.9479214285714272</v>
      </c>
      <c r="M41" s="88"/>
      <c r="N41" s="89">
        <f>AVERAGE(N8:N39)</f>
        <v>6.6940814814814811</v>
      </c>
      <c r="O41" s="88"/>
      <c r="P41" s="89">
        <f>AVERAGE(P8:P39)</f>
        <v>7.7311740740740742</v>
      </c>
      <c r="Q41" s="88"/>
      <c r="R41" s="89">
        <f>AVERAGE(R8:R39)</f>
        <v>5.6723935483870962</v>
      </c>
      <c r="S41" s="90"/>
    </row>
    <row r="42" spans="1:19" x14ac:dyDescent="0.3">
      <c r="A42" s="87" t="s">
        <v>28</v>
      </c>
      <c r="B42" s="88"/>
      <c r="C42" s="88"/>
      <c r="D42" s="89">
        <f>MIN(D8:D39)</f>
        <v>0</v>
      </c>
      <c r="E42" s="88"/>
      <c r="F42" s="89">
        <f>MIN(F8:F39)</f>
        <v>0</v>
      </c>
      <c r="G42" s="88"/>
      <c r="H42" s="89">
        <f>MIN(H8:H39)</f>
        <v>0</v>
      </c>
      <c r="I42" s="88"/>
      <c r="J42" s="89">
        <f>MIN(J8:J39)</f>
        <v>0</v>
      </c>
      <c r="K42" s="88"/>
      <c r="L42" s="89">
        <f>MIN(L8:L39)</f>
        <v>2.8776999999999999</v>
      </c>
      <c r="M42" s="88"/>
      <c r="N42" s="89">
        <f>MIN(N8:N39)</f>
        <v>3.4184000000000001</v>
      </c>
      <c r="O42" s="88"/>
      <c r="P42" s="89">
        <f>MIN(P8:P39)</f>
        <v>1.8557999999999999</v>
      </c>
      <c r="Q42" s="88"/>
      <c r="R42" s="89">
        <f>MIN(R8:R39)</f>
        <v>-14.0815</v>
      </c>
      <c r="S42" s="90"/>
    </row>
    <row r="43" spans="1:19" ht="15" thickBot="1" x14ac:dyDescent="0.35">
      <c r="A43" s="91" t="s">
        <v>29</v>
      </c>
      <c r="B43" s="92"/>
      <c r="C43" s="92"/>
      <c r="D43" s="93">
        <f>MAX(D8:D39)</f>
        <v>23.2166</v>
      </c>
      <c r="E43" s="92"/>
      <c r="F43" s="93">
        <f>MAX(F8:F39)</f>
        <v>25.594100000000001</v>
      </c>
      <c r="G43" s="92"/>
      <c r="H43" s="93">
        <f>MAX(H8:H39)</f>
        <v>16.123000000000001</v>
      </c>
      <c r="I43" s="92"/>
      <c r="J43" s="93">
        <f>MAX(J8:J39)</f>
        <v>11.5105</v>
      </c>
      <c r="K43" s="92"/>
      <c r="L43" s="93">
        <f>MAX(L8:L39)</f>
        <v>13.4396</v>
      </c>
      <c r="M43" s="92"/>
      <c r="N43" s="93">
        <f>MAX(N8:N39)</f>
        <v>9.2204999999999995</v>
      </c>
      <c r="O43" s="92"/>
      <c r="P43" s="93">
        <f>MAX(P8:P39)</f>
        <v>10.241099999999999</v>
      </c>
      <c r="Q43" s="92"/>
      <c r="R43" s="93">
        <f>MAX(R8:R39)</f>
        <v>9.5100999999999996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44452</v>
      </c>
      <c r="C8" s="65">
        <f>VLOOKUP($A8,'Return Data'!$B$7:$R$2843,4,0)</f>
        <v>1129.0027</v>
      </c>
      <c r="D8" s="65">
        <f>VLOOKUP($A8,'Return Data'!$B$7:$R$2843,5,0)</f>
        <v>3.0941999999999998</v>
      </c>
      <c r="E8" s="66">
        <f t="shared" ref="E8:E37" si="0">RANK(D8,D$8:D$37,0)</f>
        <v>6</v>
      </c>
      <c r="F8" s="65">
        <f>VLOOKUP($A8,'Return Data'!$B$7:$R$2843,6,0)</f>
        <v>3.0644999999999998</v>
      </c>
      <c r="G8" s="66">
        <f t="shared" ref="G8:G37" si="1">RANK(F8,F$8:F$37,0)</f>
        <v>19</v>
      </c>
      <c r="H8" s="65">
        <f>VLOOKUP($A8,'Return Data'!$B$7:$R$2843,7,0)</f>
        <v>3.0272999999999999</v>
      </c>
      <c r="I8" s="66">
        <f t="shared" ref="I8:I37" si="2">RANK(H8,H$8:H$37,0)</f>
        <v>21</v>
      </c>
      <c r="J8" s="65">
        <f>VLOOKUP($A8,'Return Data'!$B$7:$R$2843,8,0)</f>
        <v>3.0106000000000002</v>
      </c>
      <c r="K8" s="66">
        <f t="shared" ref="K8:K37" si="3">RANK(J8,J$8:J$37,0)</f>
        <v>11</v>
      </c>
      <c r="L8" s="65">
        <f>VLOOKUP($A8,'Return Data'!$B$7:$R$2843,9,0)</f>
        <v>3.0287999999999999</v>
      </c>
      <c r="M8" s="66">
        <f t="shared" ref="M8:M37" si="4">RANK(L8,L$8:L$37,0)</f>
        <v>12</v>
      </c>
      <c r="N8" s="65">
        <f>VLOOKUP($A8,'Return Data'!$B$7:$R$2843,10,0)</f>
        <v>3.1156000000000001</v>
      </c>
      <c r="O8" s="66">
        <f t="shared" ref="O8:O37" si="5">RANK(N8,N$8:N$37,0)</f>
        <v>9</v>
      </c>
      <c r="P8" s="65">
        <f>VLOOKUP($A8,'Return Data'!$B$7:$R$2843,11,0)</f>
        <v>3.1861000000000002</v>
      </c>
      <c r="Q8" s="66">
        <f>RANK(P8,P$8:P$37,0)</f>
        <v>6</v>
      </c>
      <c r="R8" s="65">
        <f>VLOOKUP($A8,'Return Data'!$B$7:$R$2843,12,0)</f>
        <v>3.1553</v>
      </c>
      <c r="S8" s="66">
        <f>RANK(R8,R$8:R$37,0)</f>
        <v>7</v>
      </c>
      <c r="T8" s="65">
        <f>VLOOKUP($A8,'Return Data'!$B$7:$R$2843,13,0)</f>
        <v>3.1234000000000002</v>
      </c>
      <c r="U8" s="66">
        <f>RANK(T8,T$8:T$37,0)</f>
        <v>8</v>
      </c>
      <c r="V8" s="65">
        <f>VLOOKUP($A8,'Return Data'!$B$7:$R$2843,17,0)</f>
        <v>3.5468000000000002</v>
      </c>
      <c r="W8" s="66">
        <f t="shared" ref="W8" si="6">RANK(V8,V$8:V$37,0)</f>
        <v>3</v>
      </c>
      <c r="X8" s="65"/>
      <c r="Y8" s="66"/>
      <c r="Z8" s="65">
        <f>VLOOKUP($A8,'Return Data'!$B$7:$R$2843,16,0)</f>
        <v>4.3205999999999998</v>
      </c>
      <c r="AA8" s="67">
        <f t="shared" ref="AA8:AA37" si="7">RANK(Z8,Z$8:Z$37,0)</f>
        <v>5</v>
      </c>
    </row>
    <row r="9" spans="1:27" x14ac:dyDescent="0.3">
      <c r="A9" s="63" t="s">
        <v>1283</v>
      </c>
      <c r="B9" s="64">
        <f>VLOOKUP($A9,'Return Data'!$B$7:$R$2843,3,0)</f>
        <v>44452</v>
      </c>
      <c r="C9" s="65">
        <f>VLOOKUP($A9,'Return Data'!$B$7:$R$2843,4,0)</f>
        <v>1103.5398</v>
      </c>
      <c r="D9" s="65">
        <f>VLOOKUP($A9,'Return Data'!$B$7:$R$2843,5,0)</f>
        <v>3.0994000000000002</v>
      </c>
      <c r="E9" s="66">
        <f t="shared" si="0"/>
        <v>5</v>
      </c>
      <c r="F9" s="65">
        <f>VLOOKUP($A9,'Return Data'!$B$7:$R$2843,6,0)</f>
        <v>3.1099000000000001</v>
      </c>
      <c r="G9" s="66">
        <f t="shared" si="1"/>
        <v>6</v>
      </c>
      <c r="H9" s="65">
        <f>VLOOKUP($A9,'Return Data'!$B$7:$R$2843,7,0)</f>
        <v>3.0754999999999999</v>
      </c>
      <c r="I9" s="66">
        <f t="shared" si="2"/>
        <v>8</v>
      </c>
      <c r="J9" s="65">
        <f>VLOOKUP($A9,'Return Data'!$B$7:$R$2843,8,0)</f>
        <v>3.0152000000000001</v>
      </c>
      <c r="K9" s="66">
        <f t="shared" si="3"/>
        <v>10</v>
      </c>
      <c r="L9" s="65">
        <f>VLOOKUP($A9,'Return Data'!$B$7:$R$2843,9,0)</f>
        <v>3.0234999999999999</v>
      </c>
      <c r="M9" s="66">
        <f t="shared" si="4"/>
        <v>14</v>
      </c>
      <c r="N9" s="65">
        <f>VLOOKUP($A9,'Return Data'!$B$7:$R$2843,10,0)</f>
        <v>3.1154000000000002</v>
      </c>
      <c r="O9" s="66">
        <f t="shared" si="5"/>
        <v>10</v>
      </c>
      <c r="P9" s="65">
        <f>VLOOKUP($A9,'Return Data'!$B$7:$R$2843,11,0)</f>
        <v>3.1701000000000001</v>
      </c>
      <c r="Q9" s="66">
        <f>RANK(P9,P$8:P$37,0)</f>
        <v>10</v>
      </c>
      <c r="R9" s="65">
        <f>VLOOKUP($A9,'Return Data'!$B$7:$R$2843,12,0)</f>
        <v>3.1480000000000001</v>
      </c>
      <c r="S9" s="66">
        <f>RANK(R9,R$8:R$37,0)</f>
        <v>9</v>
      </c>
      <c r="T9" s="65">
        <f>VLOOKUP($A9,'Return Data'!$B$7:$R$2843,13,0)</f>
        <v>3.1236000000000002</v>
      </c>
      <c r="U9" s="66">
        <f>RANK(T9,T$8:T$37,0)</f>
        <v>7</v>
      </c>
      <c r="V9" s="65"/>
      <c r="W9" s="66"/>
      <c r="X9" s="65"/>
      <c r="Y9" s="66"/>
      <c r="Z9" s="65">
        <f>VLOOKUP($A9,'Return Data'!$B$7:$R$2843,16,0)</f>
        <v>4.0174000000000003</v>
      </c>
      <c r="AA9" s="67">
        <f t="shared" si="7"/>
        <v>12</v>
      </c>
    </row>
    <row r="10" spans="1:27" x14ac:dyDescent="0.3">
      <c r="A10" s="63" t="s">
        <v>1285</v>
      </c>
      <c r="B10" s="64">
        <f>VLOOKUP($A10,'Return Data'!$B$7:$R$2843,3,0)</f>
        <v>44452</v>
      </c>
      <c r="C10" s="65">
        <f>VLOOKUP($A10,'Return Data'!$B$7:$R$2843,4,0)</f>
        <v>1096.4737</v>
      </c>
      <c r="D10" s="65">
        <f>VLOOKUP($A10,'Return Data'!$B$7:$R$2843,5,0)</f>
        <v>3.0794000000000001</v>
      </c>
      <c r="E10" s="66">
        <f t="shared" si="0"/>
        <v>10</v>
      </c>
      <c r="F10" s="65">
        <f>VLOOKUP($A10,'Return Data'!$B$7:$R$2843,6,0)</f>
        <v>3.0988000000000002</v>
      </c>
      <c r="G10" s="66">
        <f t="shared" si="1"/>
        <v>9</v>
      </c>
      <c r="H10" s="65">
        <f>VLOOKUP($A10,'Return Data'!$B$7:$R$2843,7,0)</f>
        <v>3.0634000000000001</v>
      </c>
      <c r="I10" s="66">
        <f t="shared" si="2"/>
        <v>10</v>
      </c>
      <c r="J10" s="65">
        <f>VLOOKUP($A10,'Return Data'!$B$7:$R$2843,8,0)</f>
        <v>3.0007999999999999</v>
      </c>
      <c r="K10" s="66">
        <f t="shared" si="3"/>
        <v>16</v>
      </c>
      <c r="L10" s="65">
        <f>VLOOKUP($A10,'Return Data'!$B$7:$R$2843,9,0)</f>
        <v>3.0402999999999998</v>
      </c>
      <c r="M10" s="66">
        <f t="shared" si="4"/>
        <v>8</v>
      </c>
      <c r="N10" s="65">
        <f>VLOOKUP($A10,'Return Data'!$B$7:$R$2843,10,0)</f>
        <v>3.1227999999999998</v>
      </c>
      <c r="O10" s="66">
        <f t="shared" si="5"/>
        <v>7</v>
      </c>
      <c r="P10" s="65">
        <f>VLOOKUP($A10,'Return Data'!$B$7:$R$2843,11,0)</f>
        <v>3.1627999999999998</v>
      </c>
      <c r="Q10" s="66">
        <f>RANK(P10,P$8:P$37,0)</f>
        <v>12</v>
      </c>
      <c r="R10" s="65">
        <f>VLOOKUP($A10,'Return Data'!$B$7:$R$2843,12,0)</f>
        <v>3.1518999999999999</v>
      </c>
      <c r="S10" s="66">
        <f>RANK(R10,R$8:R$37,0)</f>
        <v>8</v>
      </c>
      <c r="T10" s="65">
        <f>VLOOKUP($A10,'Return Data'!$B$7:$R$2843,13,0)</f>
        <v>3.1358999999999999</v>
      </c>
      <c r="U10" s="66">
        <f>RANK(T10,T$8:T$37,0)</f>
        <v>5</v>
      </c>
      <c r="V10" s="65"/>
      <c r="W10" s="66"/>
      <c r="X10" s="65"/>
      <c r="Y10" s="66"/>
      <c r="Z10" s="65">
        <f>VLOOKUP($A10,'Return Data'!$B$7:$R$2843,16,0)</f>
        <v>3.9228999999999998</v>
      </c>
      <c r="AA10" s="67">
        <f t="shared" si="7"/>
        <v>15</v>
      </c>
    </row>
    <row r="11" spans="1:27" x14ac:dyDescent="0.3">
      <c r="A11" s="63" t="s">
        <v>1287</v>
      </c>
      <c r="B11" s="64">
        <f>VLOOKUP($A11,'Return Data'!$B$7:$R$2843,3,0)</f>
        <v>44452</v>
      </c>
      <c r="C11" s="65">
        <f>VLOOKUP($A11,'Return Data'!$B$7:$R$2843,4,0)</f>
        <v>1098.7091</v>
      </c>
      <c r="D11" s="65">
        <f>VLOOKUP($A11,'Return Data'!$B$7:$R$2843,5,0)</f>
        <v>3.0598999999999998</v>
      </c>
      <c r="E11" s="66">
        <f t="shared" si="0"/>
        <v>16</v>
      </c>
      <c r="F11" s="65">
        <f>VLOOKUP($A11,'Return Data'!$B$7:$R$2843,6,0)</f>
        <v>3.0889000000000002</v>
      </c>
      <c r="G11" s="66">
        <f t="shared" si="1"/>
        <v>12</v>
      </c>
      <c r="H11" s="65">
        <f>VLOOKUP($A11,'Return Data'!$B$7:$R$2843,7,0)</f>
        <v>3.06</v>
      </c>
      <c r="I11" s="66">
        <f t="shared" si="2"/>
        <v>11</v>
      </c>
      <c r="J11" s="65">
        <f>VLOOKUP($A11,'Return Data'!$B$7:$R$2843,8,0)</f>
        <v>3.0051999999999999</v>
      </c>
      <c r="K11" s="66">
        <f t="shared" si="3"/>
        <v>12</v>
      </c>
      <c r="L11" s="65">
        <f>VLOOKUP($A11,'Return Data'!$B$7:$R$2843,9,0)</f>
        <v>3.0257999999999998</v>
      </c>
      <c r="M11" s="66">
        <f t="shared" si="4"/>
        <v>13</v>
      </c>
      <c r="N11" s="65">
        <f>VLOOKUP($A11,'Return Data'!$B$7:$R$2843,10,0)</f>
        <v>3.1059999999999999</v>
      </c>
      <c r="O11" s="66">
        <f t="shared" si="5"/>
        <v>13</v>
      </c>
      <c r="P11" s="65">
        <f>VLOOKUP($A11,'Return Data'!$B$7:$R$2843,11,0)</f>
        <v>3.1400999999999999</v>
      </c>
      <c r="Q11" s="66">
        <f>RANK(P11,P$8:P$37,0)</f>
        <v>17</v>
      </c>
      <c r="R11" s="65">
        <f>VLOOKUP($A11,'Return Data'!$B$7:$R$2843,12,0)</f>
        <v>3.1318999999999999</v>
      </c>
      <c r="S11" s="66">
        <f>RANK(R11,R$8:R$37,0)</f>
        <v>13</v>
      </c>
      <c r="T11" s="65">
        <f>VLOOKUP($A11,'Return Data'!$B$7:$R$2843,13,0)</f>
        <v>3.1189</v>
      </c>
      <c r="U11" s="66">
        <f>RANK(T11,T$8:T$37,0)</f>
        <v>10</v>
      </c>
      <c r="V11" s="65"/>
      <c r="W11" s="66"/>
      <c r="X11" s="65"/>
      <c r="Y11" s="66"/>
      <c r="Z11" s="65">
        <f>VLOOKUP($A11,'Return Data'!$B$7:$R$2843,16,0)</f>
        <v>3.9493999999999998</v>
      </c>
      <c r="AA11" s="67">
        <f t="shared" si="7"/>
        <v>14</v>
      </c>
    </row>
    <row r="12" spans="1:27" x14ac:dyDescent="0.3">
      <c r="A12" s="63" t="s">
        <v>1289</v>
      </c>
      <c r="B12" s="64">
        <f>VLOOKUP($A12,'Return Data'!$B$7:$R$2843,3,0)</f>
        <v>44452</v>
      </c>
      <c r="C12" s="65">
        <f>VLOOKUP($A12,'Return Data'!$B$7:$R$2843,4,0)</f>
        <v>1056.0062</v>
      </c>
      <c r="D12" s="65">
        <f>VLOOKUP($A12,'Return Data'!$B$7:$R$2843,5,0)</f>
        <v>3.1629</v>
      </c>
      <c r="E12" s="66">
        <f t="shared" si="0"/>
        <v>1</v>
      </c>
      <c r="F12" s="65">
        <f>VLOOKUP($A12,'Return Data'!$B$7:$R$2843,6,0)</f>
        <v>3.1461999999999999</v>
      </c>
      <c r="G12" s="66">
        <f t="shared" si="1"/>
        <v>2</v>
      </c>
      <c r="H12" s="65">
        <f>VLOOKUP($A12,'Return Data'!$B$7:$R$2843,7,0)</f>
        <v>3.1309</v>
      </c>
      <c r="I12" s="66">
        <f t="shared" si="2"/>
        <v>1</v>
      </c>
      <c r="J12" s="65">
        <f>VLOOKUP($A12,'Return Data'!$B$7:$R$2843,8,0)</f>
        <v>3.1133000000000002</v>
      </c>
      <c r="K12" s="66">
        <f t="shared" si="3"/>
        <v>1</v>
      </c>
      <c r="L12" s="65">
        <f>VLOOKUP($A12,'Return Data'!$B$7:$R$2843,9,0)</f>
        <v>3.0750000000000002</v>
      </c>
      <c r="M12" s="66">
        <f t="shared" si="4"/>
        <v>4</v>
      </c>
      <c r="N12" s="65">
        <f>VLOOKUP($A12,'Return Data'!$B$7:$R$2843,10,0)</f>
        <v>3.1595</v>
      </c>
      <c r="O12" s="66">
        <f t="shared" si="5"/>
        <v>5</v>
      </c>
      <c r="P12" s="65">
        <f>VLOOKUP($A12,'Return Data'!$B$7:$R$2843,11,0)</f>
        <v>3.2048000000000001</v>
      </c>
      <c r="Q12" s="66">
        <f t="shared" ref="Q12:Q37" si="8">RANK(P12,P$8:P$37,0)</f>
        <v>4</v>
      </c>
      <c r="R12" s="65">
        <f>VLOOKUP($A12,'Return Data'!$B$7:$R$2843,12,0)</f>
        <v>3.1842000000000001</v>
      </c>
      <c r="S12" s="66">
        <f t="shared" ref="S12" si="9">RANK(R12,R$8:R$37,0)</f>
        <v>4</v>
      </c>
      <c r="T12" s="65"/>
      <c r="U12" s="66"/>
      <c r="V12" s="65"/>
      <c r="W12" s="66"/>
      <c r="X12" s="65"/>
      <c r="Y12" s="66"/>
      <c r="Z12" s="65">
        <f>VLOOKUP($A12,'Return Data'!$B$7:$R$2843,16,0)</f>
        <v>3.3971</v>
      </c>
      <c r="AA12" s="67">
        <f t="shared" si="7"/>
        <v>28</v>
      </c>
    </row>
    <row r="13" spans="1:27" x14ac:dyDescent="0.3">
      <c r="A13" s="63" t="s">
        <v>1291</v>
      </c>
      <c r="B13" s="64">
        <f>VLOOKUP($A13,'Return Data'!$B$7:$R$2843,3,0)</f>
        <v>44452</v>
      </c>
      <c r="C13" s="65">
        <f>VLOOKUP($A13,'Return Data'!$B$7:$R$2843,4,0)</f>
        <v>1080.8637000000001</v>
      </c>
      <c r="D13" s="65">
        <f>VLOOKUP($A13,'Return Data'!$B$7:$R$2843,5,0)</f>
        <v>3.0327000000000002</v>
      </c>
      <c r="E13" s="66">
        <f t="shared" si="0"/>
        <v>23</v>
      </c>
      <c r="F13" s="65">
        <f>VLOOKUP($A13,'Return Data'!$B$7:$R$2843,6,0)</f>
        <v>3.0501</v>
      </c>
      <c r="G13" s="66">
        <f t="shared" si="1"/>
        <v>24</v>
      </c>
      <c r="H13" s="65">
        <f>VLOOKUP($A13,'Return Data'!$B$7:$R$2843,7,0)</f>
        <v>3.0270000000000001</v>
      </c>
      <c r="I13" s="66">
        <f t="shared" si="2"/>
        <v>22</v>
      </c>
      <c r="J13" s="65">
        <f>VLOOKUP($A13,'Return Data'!$B$7:$R$2843,8,0)</f>
        <v>2.9803999999999999</v>
      </c>
      <c r="K13" s="66">
        <f t="shared" si="3"/>
        <v>23</v>
      </c>
      <c r="L13" s="65">
        <f>VLOOKUP($A13,'Return Data'!$B$7:$R$2843,9,0)</f>
        <v>3.0034999999999998</v>
      </c>
      <c r="M13" s="66">
        <f t="shared" si="4"/>
        <v>23</v>
      </c>
      <c r="N13" s="65">
        <f>VLOOKUP($A13,'Return Data'!$B$7:$R$2843,10,0)</f>
        <v>3.0855999999999999</v>
      </c>
      <c r="O13" s="66">
        <f t="shared" si="5"/>
        <v>21</v>
      </c>
      <c r="P13" s="65">
        <f>VLOOKUP($A13,'Return Data'!$B$7:$R$2843,11,0)</f>
        <v>3.1280000000000001</v>
      </c>
      <c r="Q13" s="66">
        <f t="shared" si="8"/>
        <v>24</v>
      </c>
      <c r="R13" s="65">
        <f>VLOOKUP($A13,'Return Data'!$B$7:$R$2843,12,0)</f>
        <v>3.1015000000000001</v>
      </c>
      <c r="S13" s="66">
        <f t="shared" ref="S13:S37" si="10">RANK(R13,R$8:R$37,0)</f>
        <v>25</v>
      </c>
      <c r="T13" s="65">
        <f>VLOOKUP($A13,'Return Data'!$B$7:$R$2843,13,0)</f>
        <v>3.0888</v>
      </c>
      <c r="U13" s="66">
        <f t="shared" ref="U13:U37" si="11">RANK(T13,T$8:T$37,0)</f>
        <v>21</v>
      </c>
      <c r="V13" s="65"/>
      <c r="W13" s="66"/>
      <c r="X13" s="65"/>
      <c r="Y13" s="66"/>
      <c r="Z13" s="65">
        <f>VLOOKUP($A13,'Return Data'!$B$7:$R$2843,16,0)</f>
        <v>3.6865999999999999</v>
      </c>
      <c r="AA13" s="67">
        <f t="shared" si="7"/>
        <v>22</v>
      </c>
    </row>
    <row r="14" spans="1:27" x14ac:dyDescent="0.3">
      <c r="A14" s="63" t="s">
        <v>1293</v>
      </c>
      <c r="B14" s="64">
        <f>VLOOKUP($A14,'Return Data'!$B$7:$R$2843,3,0)</f>
        <v>44452</v>
      </c>
      <c r="C14" s="65">
        <f>VLOOKUP($A14,'Return Data'!$B$7:$R$2843,4,0)</f>
        <v>1117.9394</v>
      </c>
      <c r="D14" s="65">
        <f>VLOOKUP($A14,'Return Data'!$B$7:$R$2843,5,0)</f>
        <v>3.0693000000000001</v>
      </c>
      <c r="E14" s="66">
        <f t="shared" si="0"/>
        <v>13</v>
      </c>
      <c r="F14" s="65">
        <f>VLOOKUP($A14,'Return Data'!$B$7:$R$2843,6,0)</f>
        <v>3.1076000000000001</v>
      </c>
      <c r="G14" s="66">
        <f t="shared" si="1"/>
        <v>7</v>
      </c>
      <c r="H14" s="65">
        <f>VLOOKUP($A14,'Return Data'!$B$7:$R$2843,7,0)</f>
        <v>3.0750000000000002</v>
      </c>
      <c r="I14" s="66">
        <f t="shared" si="2"/>
        <v>9</v>
      </c>
      <c r="J14" s="65">
        <f>VLOOKUP($A14,'Return Data'!$B$7:$R$2843,8,0)</f>
        <v>3.0259</v>
      </c>
      <c r="K14" s="66">
        <f t="shared" si="3"/>
        <v>7</v>
      </c>
      <c r="L14" s="65">
        <f>VLOOKUP($A14,'Return Data'!$B$7:$R$2843,9,0)</f>
        <v>3.0453999999999999</v>
      </c>
      <c r="M14" s="66">
        <f t="shared" si="4"/>
        <v>6</v>
      </c>
      <c r="N14" s="65">
        <f>VLOOKUP($A14,'Return Data'!$B$7:$R$2843,10,0)</f>
        <v>3.1160000000000001</v>
      </c>
      <c r="O14" s="66">
        <f t="shared" si="5"/>
        <v>8</v>
      </c>
      <c r="P14" s="65">
        <f>VLOOKUP($A14,'Return Data'!$B$7:$R$2843,11,0)</f>
        <v>3.1396000000000002</v>
      </c>
      <c r="Q14" s="66">
        <f t="shared" si="8"/>
        <v>18</v>
      </c>
      <c r="R14" s="65">
        <f>VLOOKUP($A14,'Return Data'!$B$7:$R$2843,12,0)</f>
        <v>3.1168999999999998</v>
      </c>
      <c r="S14" s="66">
        <f t="shared" si="10"/>
        <v>16</v>
      </c>
      <c r="T14" s="65">
        <f>VLOOKUP($A14,'Return Data'!$B$7:$R$2843,13,0)</f>
        <v>3.1118000000000001</v>
      </c>
      <c r="U14" s="66">
        <f t="shared" si="11"/>
        <v>12</v>
      </c>
      <c r="V14" s="65"/>
      <c r="W14" s="66"/>
      <c r="X14" s="65"/>
      <c r="Y14" s="66"/>
      <c r="Z14" s="65">
        <f>VLOOKUP($A14,'Return Data'!$B$7:$R$2843,16,0)</f>
        <v>4.2416999999999998</v>
      </c>
      <c r="AA14" s="67">
        <f t="shared" si="7"/>
        <v>8</v>
      </c>
    </row>
    <row r="15" spans="1:27" x14ac:dyDescent="0.3">
      <c r="A15" s="63" t="s">
        <v>1295</v>
      </c>
      <c r="B15" s="64">
        <f>VLOOKUP($A15,'Return Data'!$B$7:$R$2843,3,0)</f>
        <v>44452</v>
      </c>
      <c r="C15" s="65">
        <f>VLOOKUP($A15,'Return Data'!$B$7:$R$2843,4,0)</f>
        <v>1082.7040999999999</v>
      </c>
      <c r="D15" s="65">
        <f>VLOOKUP($A15,'Return Data'!$B$7:$R$2843,5,0)</f>
        <v>3.0207999999999999</v>
      </c>
      <c r="E15" s="66">
        <f t="shared" si="0"/>
        <v>27</v>
      </c>
      <c r="F15" s="65">
        <f>VLOOKUP($A15,'Return Data'!$B$7:$R$2843,6,0)</f>
        <v>3.0583999999999998</v>
      </c>
      <c r="G15" s="66">
        <f t="shared" si="1"/>
        <v>21</v>
      </c>
      <c r="H15" s="65">
        <f>VLOOKUP($A15,'Return Data'!$B$7:$R$2843,7,0)</f>
        <v>3.0373000000000001</v>
      </c>
      <c r="I15" s="66">
        <f t="shared" si="2"/>
        <v>18</v>
      </c>
      <c r="J15" s="65">
        <f>VLOOKUP($A15,'Return Data'!$B$7:$R$2843,8,0)</f>
        <v>2.9775</v>
      </c>
      <c r="K15" s="66">
        <f t="shared" si="3"/>
        <v>24</v>
      </c>
      <c r="L15" s="65">
        <f>VLOOKUP($A15,'Return Data'!$B$7:$R$2843,9,0)</f>
        <v>2.9710000000000001</v>
      </c>
      <c r="M15" s="66">
        <f t="shared" si="4"/>
        <v>27</v>
      </c>
      <c r="N15" s="65">
        <f>VLOOKUP($A15,'Return Data'!$B$7:$R$2843,10,0)</f>
        <v>3.0608</v>
      </c>
      <c r="O15" s="66">
        <f t="shared" si="5"/>
        <v>28</v>
      </c>
      <c r="P15" s="65">
        <f>VLOOKUP($A15,'Return Data'!$B$7:$R$2843,11,0)</f>
        <v>3.1017000000000001</v>
      </c>
      <c r="Q15" s="66">
        <f t="shared" si="8"/>
        <v>27</v>
      </c>
      <c r="R15" s="65">
        <f>VLOOKUP($A15,'Return Data'!$B$7:$R$2843,12,0)</f>
        <v>3.1063999999999998</v>
      </c>
      <c r="S15" s="66">
        <f t="shared" si="10"/>
        <v>23</v>
      </c>
      <c r="T15" s="65">
        <f>VLOOKUP($A15,'Return Data'!$B$7:$R$2843,13,0)</f>
        <v>3.1227</v>
      </c>
      <c r="U15" s="66">
        <f t="shared" si="11"/>
        <v>9</v>
      </c>
      <c r="V15" s="65"/>
      <c r="W15" s="66"/>
      <c r="X15" s="65"/>
      <c r="Y15" s="66"/>
      <c r="Z15" s="65">
        <f>VLOOKUP($A15,'Return Data'!$B$7:$R$2843,16,0)</f>
        <v>3.7711000000000001</v>
      </c>
      <c r="AA15" s="67">
        <f t="shared" si="7"/>
        <v>18</v>
      </c>
    </row>
    <row r="16" spans="1:27" x14ac:dyDescent="0.3">
      <c r="A16" s="63" t="s">
        <v>1298</v>
      </c>
      <c r="B16" s="64">
        <f>VLOOKUP($A16,'Return Data'!$B$7:$R$2843,3,0)</f>
        <v>44452</v>
      </c>
      <c r="C16" s="65">
        <f>VLOOKUP($A16,'Return Data'!$B$7:$R$2843,4,0)</f>
        <v>1090.6660999999999</v>
      </c>
      <c r="D16" s="65">
        <f>VLOOKUP($A16,'Return Data'!$B$7:$R$2843,5,0)</f>
        <v>3.0255999999999998</v>
      </c>
      <c r="E16" s="66">
        <f t="shared" si="0"/>
        <v>25</v>
      </c>
      <c r="F16" s="65">
        <f>VLOOKUP($A16,'Return Data'!$B$7:$R$2843,6,0)</f>
        <v>3.0364</v>
      </c>
      <c r="G16" s="66">
        <f t="shared" si="1"/>
        <v>26</v>
      </c>
      <c r="H16" s="65">
        <f>VLOOKUP($A16,'Return Data'!$B$7:$R$2843,7,0)</f>
        <v>2.9983</v>
      </c>
      <c r="I16" s="66">
        <f t="shared" si="2"/>
        <v>27</v>
      </c>
      <c r="J16" s="65">
        <f>VLOOKUP($A16,'Return Data'!$B$7:$R$2843,8,0)</f>
        <v>2.9554999999999998</v>
      </c>
      <c r="K16" s="66">
        <f t="shared" si="3"/>
        <v>27</v>
      </c>
      <c r="L16" s="65">
        <f>VLOOKUP($A16,'Return Data'!$B$7:$R$2843,9,0)</f>
        <v>2.9748000000000001</v>
      </c>
      <c r="M16" s="66">
        <f t="shared" si="4"/>
        <v>26</v>
      </c>
      <c r="N16" s="65">
        <f>VLOOKUP($A16,'Return Data'!$B$7:$R$2843,10,0)</f>
        <v>3.0674999999999999</v>
      </c>
      <c r="O16" s="66">
        <f t="shared" si="5"/>
        <v>25</v>
      </c>
      <c r="P16" s="65">
        <f>VLOOKUP($A16,'Return Data'!$B$7:$R$2843,11,0)</f>
        <v>3.1027999999999998</v>
      </c>
      <c r="Q16" s="66">
        <f t="shared" si="8"/>
        <v>26</v>
      </c>
      <c r="R16" s="65">
        <f>VLOOKUP($A16,'Return Data'!$B$7:$R$2843,12,0)</f>
        <v>3.0750000000000002</v>
      </c>
      <c r="S16" s="66">
        <f t="shared" si="10"/>
        <v>27</v>
      </c>
      <c r="T16" s="65">
        <f>VLOOKUP($A16,'Return Data'!$B$7:$R$2843,13,0)</f>
        <v>3.0529000000000002</v>
      </c>
      <c r="U16" s="66">
        <f t="shared" si="11"/>
        <v>24</v>
      </c>
      <c r="V16" s="65"/>
      <c r="W16" s="66"/>
      <c r="X16" s="65"/>
      <c r="Y16" s="66"/>
      <c r="Z16" s="65">
        <f>VLOOKUP($A16,'Return Data'!$B$7:$R$2843,16,0)</f>
        <v>3.7566000000000002</v>
      </c>
      <c r="AA16" s="67">
        <f t="shared" si="7"/>
        <v>19</v>
      </c>
    </row>
    <row r="17" spans="1:27" x14ac:dyDescent="0.3">
      <c r="A17" s="63" t="s">
        <v>1300</v>
      </c>
      <c r="B17" s="64">
        <f>VLOOKUP($A17,'Return Data'!$B$7:$R$2843,3,0)</f>
        <v>44452</v>
      </c>
      <c r="C17" s="65">
        <f>VLOOKUP($A17,'Return Data'!$B$7:$R$2843,4,0)</f>
        <v>3101.4584</v>
      </c>
      <c r="D17" s="65">
        <f>VLOOKUP($A17,'Return Data'!$B$7:$R$2843,5,0)</f>
        <v>3.0766</v>
      </c>
      <c r="E17" s="66">
        <f t="shared" si="0"/>
        <v>11</v>
      </c>
      <c r="F17" s="65">
        <f>VLOOKUP($A17,'Return Data'!$B$7:$R$2843,6,0)</f>
        <v>3.0552999999999999</v>
      </c>
      <c r="G17" s="66">
        <f t="shared" si="1"/>
        <v>23</v>
      </c>
      <c r="H17" s="65">
        <f>VLOOKUP($A17,'Return Data'!$B$7:$R$2843,7,0)</f>
        <v>3.0158999999999998</v>
      </c>
      <c r="I17" s="66">
        <f t="shared" si="2"/>
        <v>25</v>
      </c>
      <c r="J17" s="65">
        <f>VLOOKUP($A17,'Return Data'!$B$7:$R$2843,8,0)</f>
        <v>2.9740000000000002</v>
      </c>
      <c r="K17" s="66">
        <f t="shared" si="3"/>
        <v>25</v>
      </c>
      <c r="L17" s="65">
        <f>VLOOKUP($A17,'Return Data'!$B$7:$R$2843,9,0)</f>
        <v>3.0022000000000002</v>
      </c>
      <c r="M17" s="66">
        <f t="shared" si="4"/>
        <v>24</v>
      </c>
      <c r="N17" s="65">
        <f>VLOOKUP($A17,'Return Data'!$B$7:$R$2843,10,0)</f>
        <v>3.0798999999999999</v>
      </c>
      <c r="O17" s="66">
        <f t="shared" si="5"/>
        <v>24</v>
      </c>
      <c r="P17" s="65">
        <f>VLOOKUP($A17,'Return Data'!$B$7:$R$2843,11,0)</f>
        <v>3.1297999999999999</v>
      </c>
      <c r="Q17" s="66">
        <f t="shared" si="8"/>
        <v>22</v>
      </c>
      <c r="R17" s="65">
        <f>VLOOKUP($A17,'Return Data'!$B$7:$R$2843,12,0)</f>
        <v>3.1057000000000001</v>
      </c>
      <c r="S17" s="66">
        <f t="shared" si="10"/>
        <v>24</v>
      </c>
      <c r="T17" s="65">
        <f>VLOOKUP($A17,'Return Data'!$B$7:$R$2843,13,0)</f>
        <v>3.0802</v>
      </c>
      <c r="U17" s="66">
        <f t="shared" si="11"/>
        <v>22</v>
      </c>
      <c r="V17" s="65">
        <f>VLOOKUP($A17,'Return Data'!$B$7:$R$2843,17,0)</f>
        <v>3.5013000000000001</v>
      </c>
      <c r="W17" s="66">
        <f>RANK(V17,V$8:V$37,0)</f>
        <v>5</v>
      </c>
      <c r="X17" s="65">
        <f>VLOOKUP($A17,'Return Data'!$B$7:$R$2843,14,0)</f>
        <v>4.3532000000000002</v>
      </c>
      <c r="Y17" s="66">
        <f>RANK(X17,X$8:X$37,0)</f>
        <v>4</v>
      </c>
      <c r="Z17" s="65">
        <f>VLOOKUP($A17,'Return Data'!$B$7:$R$2843,16,0)</f>
        <v>6.1504000000000003</v>
      </c>
      <c r="AA17" s="67">
        <f t="shared" si="7"/>
        <v>4</v>
      </c>
    </row>
    <row r="18" spans="1:27" x14ac:dyDescent="0.3">
      <c r="A18" s="63" t="s">
        <v>1301</v>
      </c>
      <c r="B18" s="64">
        <f>VLOOKUP($A18,'Return Data'!$B$7:$R$2843,3,0)</f>
        <v>44452</v>
      </c>
      <c r="C18" s="65">
        <f>VLOOKUP($A18,'Return Data'!$B$7:$R$2843,4,0)</f>
        <v>1091.7915</v>
      </c>
      <c r="D18" s="65">
        <f>VLOOKUP($A18,'Return Data'!$B$7:$R$2843,5,0)</f>
        <v>3.0893000000000002</v>
      </c>
      <c r="E18" s="66">
        <f t="shared" si="0"/>
        <v>8</v>
      </c>
      <c r="F18" s="65">
        <f>VLOOKUP($A18,'Return Data'!$B$7:$R$2843,6,0)</f>
        <v>3.1385999999999998</v>
      </c>
      <c r="G18" s="66">
        <f t="shared" si="1"/>
        <v>3</v>
      </c>
      <c r="H18" s="65">
        <f>VLOOKUP($A18,'Return Data'!$B$7:$R$2843,7,0)</f>
        <v>3.1185999999999998</v>
      </c>
      <c r="I18" s="66">
        <f t="shared" si="2"/>
        <v>2</v>
      </c>
      <c r="J18" s="65">
        <f>VLOOKUP($A18,'Return Data'!$B$7:$R$2843,8,0)</f>
        <v>3.0756999999999999</v>
      </c>
      <c r="K18" s="66">
        <f t="shared" si="3"/>
        <v>3</v>
      </c>
      <c r="L18" s="65">
        <f>VLOOKUP($A18,'Return Data'!$B$7:$R$2843,9,0)</f>
        <v>3.0886999999999998</v>
      </c>
      <c r="M18" s="66">
        <f t="shared" si="4"/>
        <v>3</v>
      </c>
      <c r="N18" s="65">
        <f>VLOOKUP($A18,'Return Data'!$B$7:$R$2843,10,0)</f>
        <v>3.1760000000000002</v>
      </c>
      <c r="O18" s="66">
        <f t="shared" si="5"/>
        <v>2</v>
      </c>
      <c r="P18" s="65">
        <f>VLOOKUP($A18,'Return Data'!$B$7:$R$2843,11,0)</f>
        <v>3.2094999999999998</v>
      </c>
      <c r="Q18" s="66">
        <f t="shared" si="8"/>
        <v>3</v>
      </c>
      <c r="R18" s="65">
        <f>VLOOKUP($A18,'Return Data'!$B$7:$R$2843,12,0)</f>
        <v>3.1894</v>
      </c>
      <c r="S18" s="66">
        <f t="shared" si="10"/>
        <v>2</v>
      </c>
      <c r="T18" s="65">
        <f>VLOOKUP($A18,'Return Data'!$B$7:$R$2843,13,0)</f>
        <v>3.1676000000000002</v>
      </c>
      <c r="U18" s="66">
        <f t="shared" si="11"/>
        <v>3</v>
      </c>
      <c r="V18" s="65"/>
      <c r="W18" s="66"/>
      <c r="X18" s="65"/>
      <c r="Y18" s="66"/>
      <c r="Z18" s="65">
        <f>VLOOKUP($A18,'Return Data'!$B$7:$R$2843,16,0)</f>
        <v>3.8591000000000002</v>
      </c>
      <c r="AA18" s="67">
        <f t="shared" si="7"/>
        <v>17</v>
      </c>
    </row>
    <row r="19" spans="1:27" x14ac:dyDescent="0.3">
      <c r="A19" s="63" t="s">
        <v>1304</v>
      </c>
      <c r="B19" s="64">
        <f>VLOOKUP($A19,'Return Data'!$B$7:$R$2843,3,0)</f>
        <v>44452</v>
      </c>
      <c r="C19" s="65">
        <f>VLOOKUP($A19,'Return Data'!$B$7:$R$2843,4,0)</f>
        <v>112.5626</v>
      </c>
      <c r="D19" s="65">
        <f>VLOOKUP($A19,'Return Data'!$B$7:$R$2843,5,0)</f>
        <v>3.0482999999999998</v>
      </c>
      <c r="E19" s="66">
        <f t="shared" si="0"/>
        <v>19</v>
      </c>
      <c r="F19" s="65">
        <f>VLOOKUP($A19,'Return Data'!$B$7:$R$2843,6,0)</f>
        <v>3.0733999999999999</v>
      </c>
      <c r="G19" s="66">
        <f t="shared" si="1"/>
        <v>17</v>
      </c>
      <c r="H19" s="65">
        <f>VLOOKUP($A19,'Return Data'!$B$7:$R$2843,7,0)</f>
        <v>3.0406</v>
      </c>
      <c r="I19" s="66">
        <f t="shared" si="2"/>
        <v>17</v>
      </c>
      <c r="J19" s="65">
        <f>VLOOKUP($A19,'Return Data'!$B$7:$R$2843,8,0)</f>
        <v>2.9820000000000002</v>
      </c>
      <c r="K19" s="66">
        <f t="shared" si="3"/>
        <v>21</v>
      </c>
      <c r="L19" s="65">
        <f>VLOOKUP($A19,'Return Data'!$B$7:$R$2843,9,0)</f>
        <v>3.0066000000000002</v>
      </c>
      <c r="M19" s="66">
        <f t="shared" si="4"/>
        <v>22</v>
      </c>
      <c r="N19" s="65">
        <f>VLOOKUP($A19,'Return Data'!$B$7:$R$2843,10,0)</f>
        <v>3.0834999999999999</v>
      </c>
      <c r="O19" s="66">
        <f t="shared" si="5"/>
        <v>23</v>
      </c>
      <c r="P19" s="65">
        <f>VLOOKUP($A19,'Return Data'!$B$7:$R$2843,11,0)</f>
        <v>3.1446000000000001</v>
      </c>
      <c r="Q19" s="66">
        <f t="shared" si="8"/>
        <v>15</v>
      </c>
      <c r="R19" s="65">
        <f>VLOOKUP($A19,'Return Data'!$B$7:$R$2843,12,0)</f>
        <v>3.1168999999999998</v>
      </c>
      <c r="S19" s="66">
        <f t="shared" si="10"/>
        <v>16</v>
      </c>
      <c r="T19" s="65">
        <f>VLOOKUP($A19,'Return Data'!$B$7:$R$2843,13,0)</f>
        <v>3.0937999999999999</v>
      </c>
      <c r="U19" s="66">
        <f t="shared" si="11"/>
        <v>16</v>
      </c>
      <c r="V19" s="65"/>
      <c r="W19" s="66"/>
      <c r="X19" s="65"/>
      <c r="Y19" s="66"/>
      <c r="Z19" s="65">
        <f>VLOOKUP($A19,'Return Data'!$B$7:$R$2843,16,0)</f>
        <v>4.2641999999999998</v>
      </c>
      <c r="AA19" s="67">
        <f t="shared" si="7"/>
        <v>7</v>
      </c>
    </row>
    <row r="20" spans="1:27" x14ac:dyDescent="0.3">
      <c r="A20" s="63" t="s">
        <v>1305</v>
      </c>
      <c r="B20" s="64">
        <f>VLOOKUP($A20,'Return Data'!$B$7:$R$2843,3,0)</f>
        <v>44452</v>
      </c>
      <c r="C20" s="65">
        <f>VLOOKUP($A20,'Return Data'!$B$7:$R$2843,4,0)</f>
        <v>1113.4958999999999</v>
      </c>
      <c r="D20" s="65">
        <f>VLOOKUP($A20,'Return Data'!$B$7:$R$2843,5,0)</f>
        <v>3.0291000000000001</v>
      </c>
      <c r="E20" s="66">
        <f t="shared" si="0"/>
        <v>24</v>
      </c>
      <c r="F20" s="65">
        <f>VLOOKUP($A20,'Return Data'!$B$7:$R$2843,6,0)</f>
        <v>3.0383</v>
      </c>
      <c r="G20" s="66">
        <f t="shared" si="1"/>
        <v>25</v>
      </c>
      <c r="H20" s="65">
        <f>VLOOKUP($A20,'Return Data'!$B$7:$R$2843,7,0)</f>
        <v>3.0169999999999999</v>
      </c>
      <c r="I20" s="66">
        <f t="shared" si="2"/>
        <v>24</v>
      </c>
      <c r="J20" s="65">
        <f>VLOOKUP($A20,'Return Data'!$B$7:$R$2843,8,0)</f>
        <v>3.0015999999999998</v>
      </c>
      <c r="K20" s="66">
        <f t="shared" si="3"/>
        <v>15</v>
      </c>
      <c r="L20" s="65">
        <f>VLOOKUP($A20,'Return Data'!$B$7:$R$2843,9,0)</f>
        <v>3.0135999999999998</v>
      </c>
      <c r="M20" s="66">
        <f t="shared" si="4"/>
        <v>18</v>
      </c>
      <c r="N20" s="65">
        <f>VLOOKUP($A20,'Return Data'!$B$7:$R$2843,10,0)</f>
        <v>3.0933000000000002</v>
      </c>
      <c r="O20" s="66">
        <f t="shared" si="5"/>
        <v>19</v>
      </c>
      <c r="P20" s="65">
        <f>VLOOKUP($A20,'Return Data'!$B$7:$R$2843,11,0)</f>
        <v>3.1362000000000001</v>
      </c>
      <c r="Q20" s="66">
        <f t="shared" si="8"/>
        <v>20</v>
      </c>
      <c r="R20" s="65">
        <f>VLOOKUP($A20,'Return Data'!$B$7:$R$2843,12,0)</f>
        <v>3.1089000000000002</v>
      </c>
      <c r="S20" s="66">
        <f t="shared" si="10"/>
        <v>21</v>
      </c>
      <c r="T20" s="65">
        <f>VLOOKUP($A20,'Return Data'!$B$7:$R$2843,13,0)</f>
        <v>3.0911</v>
      </c>
      <c r="U20" s="66">
        <f t="shared" si="11"/>
        <v>20</v>
      </c>
      <c r="V20" s="65"/>
      <c r="W20" s="66"/>
      <c r="X20" s="65"/>
      <c r="Y20" s="66"/>
      <c r="Z20" s="65">
        <f>VLOOKUP($A20,'Return Data'!$B$7:$R$2843,16,0)</f>
        <v>4.1326000000000001</v>
      </c>
      <c r="AA20" s="67">
        <f t="shared" si="7"/>
        <v>10</v>
      </c>
    </row>
    <row r="21" spans="1:27" x14ac:dyDescent="0.3">
      <c r="A21" s="63" t="s">
        <v>1307</v>
      </c>
      <c r="B21" s="64">
        <f>VLOOKUP($A21,'Return Data'!$B$7:$R$2843,3,0)</f>
        <v>44452</v>
      </c>
      <c r="C21" s="65">
        <f>VLOOKUP($A21,'Return Data'!$B$7:$R$2843,4,0)</f>
        <v>1082.1411000000001</v>
      </c>
      <c r="D21" s="65">
        <f>VLOOKUP($A21,'Return Data'!$B$7:$R$2843,5,0)</f>
        <v>3.0123000000000002</v>
      </c>
      <c r="E21" s="66">
        <f t="shared" si="0"/>
        <v>28</v>
      </c>
      <c r="F21" s="65">
        <f>VLOOKUP($A21,'Return Data'!$B$7:$R$2843,6,0)</f>
        <v>3.0049000000000001</v>
      </c>
      <c r="G21" s="66">
        <f t="shared" si="1"/>
        <v>28</v>
      </c>
      <c r="H21" s="65">
        <f>VLOOKUP($A21,'Return Data'!$B$7:$R$2843,7,0)</f>
        <v>2.9699</v>
      </c>
      <c r="I21" s="66">
        <f t="shared" si="2"/>
        <v>28</v>
      </c>
      <c r="J21" s="65">
        <f>VLOOKUP($A21,'Return Data'!$B$7:$R$2843,8,0)</f>
        <v>2.9337</v>
      </c>
      <c r="K21" s="66">
        <f t="shared" si="3"/>
        <v>28</v>
      </c>
      <c r="L21" s="65">
        <f>VLOOKUP($A21,'Return Data'!$B$7:$R$2843,9,0)</f>
        <v>2.9641000000000002</v>
      </c>
      <c r="M21" s="66">
        <f t="shared" si="4"/>
        <v>28</v>
      </c>
      <c r="N21" s="65">
        <f>VLOOKUP($A21,'Return Data'!$B$7:$R$2843,10,0)</f>
        <v>3.0344000000000002</v>
      </c>
      <c r="O21" s="66">
        <f t="shared" si="5"/>
        <v>29</v>
      </c>
      <c r="P21" s="65">
        <f>VLOOKUP($A21,'Return Data'!$B$7:$R$2843,11,0)</f>
        <v>3.0792000000000002</v>
      </c>
      <c r="Q21" s="66">
        <f t="shared" si="8"/>
        <v>30</v>
      </c>
      <c r="R21" s="65">
        <f>VLOOKUP($A21,'Return Data'!$B$7:$R$2843,12,0)</f>
        <v>3.0604</v>
      </c>
      <c r="S21" s="66">
        <f t="shared" si="10"/>
        <v>29</v>
      </c>
      <c r="T21" s="65">
        <f>VLOOKUP($A21,'Return Data'!$B$7:$R$2843,13,0)</f>
        <v>3.0398000000000001</v>
      </c>
      <c r="U21" s="66">
        <f t="shared" si="11"/>
        <v>26</v>
      </c>
      <c r="V21" s="65"/>
      <c r="W21" s="66"/>
      <c r="X21" s="65"/>
      <c r="Y21" s="66"/>
      <c r="Z21" s="65">
        <f>VLOOKUP($A21,'Return Data'!$B$7:$R$2843,16,0)</f>
        <v>3.6766999999999999</v>
      </c>
      <c r="AA21" s="67">
        <f t="shared" si="7"/>
        <v>23</v>
      </c>
    </row>
    <row r="22" spans="1:27" x14ac:dyDescent="0.3">
      <c r="A22" s="63" t="s">
        <v>1309</v>
      </c>
      <c r="B22" s="64">
        <f>VLOOKUP($A22,'Return Data'!$B$7:$R$2843,3,0)</f>
        <v>44452</v>
      </c>
      <c r="C22" s="65">
        <f>VLOOKUP($A22,'Return Data'!$B$7:$R$2843,4,0)</f>
        <v>1055.2067999999999</v>
      </c>
      <c r="D22" s="65">
        <f>VLOOKUP($A22,'Return Data'!$B$7:$R$2843,5,0)</f>
        <v>3.0373000000000001</v>
      </c>
      <c r="E22" s="66">
        <f t="shared" si="0"/>
        <v>22</v>
      </c>
      <c r="F22" s="65">
        <f>VLOOKUP($A22,'Return Data'!$B$7:$R$2843,6,0)</f>
        <v>3.0596999999999999</v>
      </c>
      <c r="G22" s="66">
        <f t="shared" si="1"/>
        <v>20</v>
      </c>
      <c r="H22" s="65">
        <f>VLOOKUP($A22,'Return Data'!$B$7:$R$2843,7,0)</f>
        <v>3.0352999999999999</v>
      </c>
      <c r="I22" s="66">
        <f t="shared" si="2"/>
        <v>19</v>
      </c>
      <c r="J22" s="65">
        <f>VLOOKUP($A22,'Return Data'!$B$7:$R$2843,8,0)</f>
        <v>2.9813999999999998</v>
      </c>
      <c r="K22" s="66">
        <f t="shared" si="3"/>
        <v>22</v>
      </c>
      <c r="L22" s="65">
        <f>VLOOKUP($A22,'Return Data'!$B$7:$R$2843,9,0)</f>
        <v>3.0095999999999998</v>
      </c>
      <c r="M22" s="66">
        <f t="shared" si="4"/>
        <v>20</v>
      </c>
      <c r="N22" s="65">
        <f>VLOOKUP($A22,'Return Data'!$B$7:$R$2843,10,0)</f>
        <v>3.0846</v>
      </c>
      <c r="O22" s="66">
        <f t="shared" si="5"/>
        <v>22</v>
      </c>
      <c r="P22" s="65">
        <f>VLOOKUP($A22,'Return Data'!$B$7:$R$2843,11,0)</f>
        <v>3.1292</v>
      </c>
      <c r="Q22" s="66">
        <f t="shared" si="8"/>
        <v>23</v>
      </c>
      <c r="R22" s="65">
        <f>VLOOKUP($A22,'Return Data'!$B$7:$R$2843,12,0)</f>
        <v>3.1074000000000002</v>
      </c>
      <c r="S22" s="66">
        <f t="shared" ref="S22" si="12">RANK(R22,R$8:R$37,0)</f>
        <v>22</v>
      </c>
      <c r="T22" s="65"/>
      <c r="U22" s="66"/>
      <c r="V22" s="65"/>
      <c r="W22" s="66"/>
      <c r="X22" s="65"/>
      <c r="Y22" s="66"/>
      <c r="Z22" s="65">
        <f>VLOOKUP($A22,'Return Data'!$B$7:$R$2843,16,0)</f>
        <v>3.246</v>
      </c>
      <c r="AA22" s="67">
        <f t="shared" si="7"/>
        <v>30</v>
      </c>
    </row>
    <row r="23" spans="1:27" x14ac:dyDescent="0.3">
      <c r="A23" s="63" t="s">
        <v>1311</v>
      </c>
      <c r="B23" s="64">
        <f>VLOOKUP($A23,'Return Data'!$B$7:$R$2843,3,0)</f>
        <v>44452</v>
      </c>
      <c r="C23" s="65">
        <f>VLOOKUP($A23,'Return Data'!$B$7:$R$2843,4,0)</f>
        <v>1065.2927999999999</v>
      </c>
      <c r="D23" s="65">
        <f>VLOOKUP($A23,'Return Data'!$B$7:$R$2843,5,0)</f>
        <v>2.9811000000000001</v>
      </c>
      <c r="E23" s="66">
        <f t="shared" si="0"/>
        <v>29</v>
      </c>
      <c r="F23" s="65">
        <f>VLOOKUP($A23,'Return Data'!$B$7:$R$2843,6,0)</f>
        <v>2.9965000000000002</v>
      </c>
      <c r="G23" s="66">
        <f t="shared" si="1"/>
        <v>29</v>
      </c>
      <c r="H23" s="65">
        <f>VLOOKUP($A23,'Return Data'!$B$7:$R$2843,7,0)</f>
        <v>2.9659</v>
      </c>
      <c r="I23" s="66">
        <f t="shared" si="2"/>
        <v>29</v>
      </c>
      <c r="J23" s="65">
        <f>VLOOKUP($A23,'Return Data'!$B$7:$R$2843,8,0)</f>
        <v>2.9220000000000002</v>
      </c>
      <c r="K23" s="66">
        <f t="shared" si="3"/>
        <v>29</v>
      </c>
      <c r="L23" s="65">
        <f>VLOOKUP($A23,'Return Data'!$B$7:$R$2843,9,0)</f>
        <v>2.9607999999999999</v>
      </c>
      <c r="M23" s="66">
        <f t="shared" si="4"/>
        <v>29</v>
      </c>
      <c r="N23" s="65">
        <f>VLOOKUP($A23,'Return Data'!$B$7:$R$2843,10,0)</f>
        <v>3.0667</v>
      </c>
      <c r="O23" s="66">
        <f t="shared" si="5"/>
        <v>26</v>
      </c>
      <c r="P23" s="65">
        <f>VLOOKUP($A23,'Return Data'!$B$7:$R$2843,11,0)</f>
        <v>3.0901000000000001</v>
      </c>
      <c r="Q23" s="66">
        <f t="shared" si="8"/>
        <v>29</v>
      </c>
      <c r="R23" s="65">
        <f>VLOOKUP($A23,'Return Data'!$B$7:$R$2843,12,0)</f>
        <v>3.0653999999999999</v>
      </c>
      <c r="S23" s="66">
        <f t="shared" si="10"/>
        <v>28</v>
      </c>
      <c r="T23" s="65">
        <f>VLOOKUP($A23,'Return Data'!$B$7:$R$2843,13,0)</f>
        <v>3.04</v>
      </c>
      <c r="U23" s="66">
        <f t="shared" si="11"/>
        <v>25</v>
      </c>
      <c r="V23" s="65"/>
      <c r="W23" s="66"/>
      <c r="X23" s="65"/>
      <c r="Y23" s="66"/>
      <c r="Z23" s="65">
        <f>VLOOKUP($A23,'Return Data'!$B$7:$R$2843,16,0)</f>
        <v>3.4024000000000001</v>
      </c>
      <c r="AA23" s="67">
        <f t="shared" si="7"/>
        <v>27</v>
      </c>
    </row>
    <row r="24" spans="1:27" x14ac:dyDescent="0.3">
      <c r="A24" s="63" t="s">
        <v>1313</v>
      </c>
      <c r="B24" s="64">
        <f>VLOOKUP($A24,'Return Data'!$B$7:$R$2843,3,0)</f>
        <v>44452</v>
      </c>
      <c r="C24" s="65">
        <f>VLOOKUP($A24,'Return Data'!$B$7:$R$2843,4,0)</f>
        <v>1061.0553</v>
      </c>
      <c r="D24" s="65">
        <f>VLOOKUP($A24,'Return Data'!$B$7:$R$2843,5,0)</f>
        <v>3.0377000000000001</v>
      </c>
      <c r="E24" s="66">
        <f t="shared" si="0"/>
        <v>21</v>
      </c>
      <c r="F24" s="65">
        <f>VLOOKUP($A24,'Return Data'!$B$7:$R$2843,6,0)</f>
        <v>3.1265999999999998</v>
      </c>
      <c r="G24" s="66">
        <f t="shared" si="1"/>
        <v>5</v>
      </c>
      <c r="H24" s="65">
        <f>VLOOKUP($A24,'Return Data'!$B$7:$R$2843,7,0)</f>
        <v>3.0914000000000001</v>
      </c>
      <c r="I24" s="66">
        <f t="shared" si="2"/>
        <v>4</v>
      </c>
      <c r="J24" s="65">
        <f>VLOOKUP($A24,'Return Data'!$B$7:$R$2843,8,0)</f>
        <v>3.0249999999999999</v>
      </c>
      <c r="K24" s="66">
        <f t="shared" si="3"/>
        <v>8</v>
      </c>
      <c r="L24" s="65">
        <f>VLOOKUP($A24,'Return Data'!$B$7:$R$2843,9,0)</f>
        <v>3.0453999999999999</v>
      </c>
      <c r="M24" s="66">
        <f t="shared" si="4"/>
        <v>6</v>
      </c>
      <c r="N24" s="65">
        <f>VLOOKUP($A24,'Return Data'!$B$7:$R$2843,10,0)</f>
        <v>3.1063999999999998</v>
      </c>
      <c r="O24" s="66">
        <f t="shared" si="5"/>
        <v>12</v>
      </c>
      <c r="P24" s="65">
        <f>VLOOKUP($A24,'Return Data'!$B$7:$R$2843,11,0)</f>
        <v>3.1823999999999999</v>
      </c>
      <c r="Q24" s="66">
        <f t="shared" si="8"/>
        <v>7</v>
      </c>
      <c r="R24" s="65">
        <f>VLOOKUP($A24,'Return Data'!$B$7:$R$2843,12,0)</f>
        <v>3.1591999999999998</v>
      </c>
      <c r="S24" s="66">
        <f t="shared" ref="S24" si="13">RANK(R24,R$8:R$37,0)</f>
        <v>6</v>
      </c>
      <c r="T24" s="65"/>
      <c r="U24" s="66"/>
      <c r="V24" s="65"/>
      <c r="W24" s="66"/>
      <c r="X24" s="65"/>
      <c r="Y24" s="66"/>
      <c r="Z24" s="65">
        <f>VLOOKUP($A24,'Return Data'!$B$7:$R$2843,16,0)</f>
        <v>3.3839000000000001</v>
      </c>
      <c r="AA24" s="67">
        <f t="shared" si="7"/>
        <v>29</v>
      </c>
    </row>
    <row r="25" spans="1:27" x14ac:dyDescent="0.3">
      <c r="A25" s="63" t="s">
        <v>1315</v>
      </c>
      <c r="B25" s="64">
        <f>VLOOKUP($A25,'Return Data'!$B$7:$R$2843,3,0)</f>
        <v>44452</v>
      </c>
      <c r="C25" s="65">
        <f>VLOOKUP($A25,'Return Data'!$B$7:$R$2843,4,0)</f>
        <v>1113.5109</v>
      </c>
      <c r="D25" s="65">
        <f>VLOOKUP($A25,'Return Data'!$B$7:$R$2843,5,0)</f>
        <v>3.052</v>
      </c>
      <c r="E25" s="66">
        <f t="shared" si="0"/>
        <v>18</v>
      </c>
      <c r="F25" s="65">
        <f>VLOOKUP($A25,'Return Data'!$B$7:$R$2843,6,0)</f>
        <v>3.056</v>
      </c>
      <c r="G25" s="66">
        <f t="shared" si="1"/>
        <v>22</v>
      </c>
      <c r="H25" s="65">
        <f>VLOOKUP($A25,'Return Data'!$B$7:$R$2843,7,0)</f>
        <v>3.0245000000000002</v>
      </c>
      <c r="I25" s="66">
        <f t="shared" si="2"/>
        <v>23</v>
      </c>
      <c r="J25" s="65">
        <f>VLOOKUP($A25,'Return Data'!$B$7:$R$2843,8,0)</f>
        <v>2.9874999999999998</v>
      </c>
      <c r="K25" s="66">
        <f t="shared" si="3"/>
        <v>20</v>
      </c>
      <c r="L25" s="65">
        <f>VLOOKUP($A25,'Return Data'!$B$7:$R$2843,9,0)</f>
        <v>3.0076999999999998</v>
      </c>
      <c r="M25" s="66">
        <f t="shared" si="4"/>
        <v>21</v>
      </c>
      <c r="N25" s="65">
        <f>VLOOKUP($A25,'Return Data'!$B$7:$R$2843,10,0)</f>
        <v>3.0882000000000001</v>
      </c>
      <c r="O25" s="66">
        <f t="shared" si="5"/>
        <v>20</v>
      </c>
      <c r="P25" s="65">
        <f>VLOOKUP($A25,'Return Data'!$B$7:$R$2843,11,0)</f>
        <v>3.1324000000000001</v>
      </c>
      <c r="Q25" s="66">
        <f t="shared" si="8"/>
        <v>21</v>
      </c>
      <c r="R25" s="65">
        <f>VLOOKUP($A25,'Return Data'!$B$7:$R$2843,12,0)</f>
        <v>3.1114999999999999</v>
      </c>
      <c r="S25" s="66">
        <f t="shared" si="10"/>
        <v>20</v>
      </c>
      <c r="T25" s="65">
        <f>VLOOKUP($A25,'Return Data'!$B$7:$R$2843,13,0)</f>
        <v>3.0924</v>
      </c>
      <c r="U25" s="66">
        <f t="shared" si="11"/>
        <v>18</v>
      </c>
      <c r="V25" s="65"/>
      <c r="W25" s="66"/>
      <c r="X25" s="65"/>
      <c r="Y25" s="66"/>
      <c r="Z25" s="65">
        <f>VLOOKUP($A25,'Return Data'!$B$7:$R$2843,16,0)</f>
        <v>4.1200999999999999</v>
      </c>
      <c r="AA25" s="67">
        <f t="shared" si="7"/>
        <v>11</v>
      </c>
    </row>
    <row r="26" spans="1:27" x14ac:dyDescent="0.3">
      <c r="A26" s="63" t="s">
        <v>1317</v>
      </c>
      <c r="B26" s="64">
        <f>VLOOKUP($A26,'Return Data'!$B$7:$R$2843,3,0)</f>
        <v>44452</v>
      </c>
      <c r="C26" s="65">
        <f>VLOOKUP($A26,'Return Data'!$B$7:$R$2843,4,0)</f>
        <v>2714.5338333333302</v>
      </c>
      <c r="D26" s="65">
        <f>VLOOKUP($A26,'Return Data'!$B$7:$R$2843,5,0)</f>
        <v>3.0905999999999998</v>
      </c>
      <c r="E26" s="66">
        <f t="shared" si="0"/>
        <v>7</v>
      </c>
      <c r="F26" s="65">
        <f>VLOOKUP($A26,'Return Data'!$B$7:$R$2843,6,0)</f>
        <v>3.1269999999999998</v>
      </c>
      <c r="G26" s="66">
        <f t="shared" si="1"/>
        <v>4</v>
      </c>
      <c r="H26" s="65">
        <f>VLOOKUP($A26,'Return Data'!$B$7:$R$2843,7,0)</f>
        <v>3.0857999999999999</v>
      </c>
      <c r="I26" s="66">
        <f t="shared" si="2"/>
        <v>5</v>
      </c>
      <c r="J26" s="65">
        <f>VLOOKUP($A26,'Return Data'!$B$7:$R$2843,8,0)</f>
        <v>3.0415999999999999</v>
      </c>
      <c r="K26" s="66">
        <f t="shared" si="3"/>
        <v>6</v>
      </c>
      <c r="L26" s="65">
        <f>VLOOKUP($A26,'Return Data'!$B$7:$R$2843,9,0)</f>
        <v>3.0367999999999999</v>
      </c>
      <c r="M26" s="66">
        <f t="shared" si="4"/>
        <v>9</v>
      </c>
      <c r="N26" s="65">
        <f>VLOOKUP($A26,'Return Data'!$B$7:$R$2843,10,0)</f>
        <v>3.1147999999999998</v>
      </c>
      <c r="O26" s="66">
        <f t="shared" si="5"/>
        <v>11</v>
      </c>
      <c r="P26" s="65">
        <f>VLOOKUP($A26,'Return Data'!$B$7:$R$2843,11,0)</f>
        <v>3.1648999999999998</v>
      </c>
      <c r="Q26" s="66">
        <f t="shared" si="8"/>
        <v>11</v>
      </c>
      <c r="R26" s="65">
        <f>VLOOKUP($A26,'Return Data'!$B$7:$R$2843,12,0)</f>
        <v>3.1417999999999999</v>
      </c>
      <c r="S26" s="66">
        <f t="shared" si="10"/>
        <v>12</v>
      </c>
      <c r="T26" s="65">
        <f>VLOOKUP($A26,'Return Data'!$B$7:$R$2843,13,0)</f>
        <v>3.1114000000000002</v>
      </c>
      <c r="U26" s="66">
        <f t="shared" si="11"/>
        <v>13</v>
      </c>
      <c r="V26" s="65">
        <f>VLOOKUP($A26,'Return Data'!$B$7:$R$2843,17,0)</f>
        <v>3.5529000000000002</v>
      </c>
      <c r="W26" s="66">
        <f t="shared" ref="W26:W36" si="14">RANK(V26,V$8:V$37,0)</f>
        <v>2</v>
      </c>
      <c r="X26" s="65">
        <f>VLOOKUP($A26,'Return Data'!$B$7:$R$2843,14,0)</f>
        <v>4.4034000000000004</v>
      </c>
      <c r="Y26" s="66">
        <f t="shared" ref="Y26:Y36" si="15">RANK(X26,X$8:X$37,0)</f>
        <v>2</v>
      </c>
      <c r="Z26" s="65">
        <f>VLOOKUP($A26,'Return Data'!$B$7:$R$2843,16,0)</f>
        <v>6.5511999999999997</v>
      </c>
      <c r="AA26" s="67">
        <f t="shared" si="7"/>
        <v>1</v>
      </c>
    </row>
    <row r="27" spans="1:27" x14ac:dyDescent="0.3">
      <c r="A27" s="63" t="s">
        <v>1319</v>
      </c>
      <c r="B27" s="64">
        <f>VLOOKUP($A27,'Return Data'!$B$7:$R$2843,3,0)</f>
        <v>44452</v>
      </c>
      <c r="C27" s="65">
        <f>VLOOKUP($A27,'Return Data'!$B$7:$R$2843,4,0)</f>
        <v>1081.9409000000001</v>
      </c>
      <c r="D27" s="65">
        <f>VLOOKUP($A27,'Return Data'!$B$7:$R$2843,5,0)</f>
        <v>3.1276000000000002</v>
      </c>
      <c r="E27" s="66">
        <f t="shared" si="0"/>
        <v>3</v>
      </c>
      <c r="F27" s="65">
        <f>VLOOKUP($A27,'Return Data'!$B$7:$R$2843,6,0)</f>
        <v>3.0651000000000002</v>
      </c>
      <c r="G27" s="66">
        <f t="shared" si="1"/>
        <v>18</v>
      </c>
      <c r="H27" s="65">
        <f>VLOOKUP($A27,'Return Data'!$B$7:$R$2843,7,0)</f>
        <v>3.0293000000000001</v>
      </c>
      <c r="I27" s="66">
        <f t="shared" si="2"/>
        <v>20</v>
      </c>
      <c r="J27" s="65">
        <f>VLOOKUP($A27,'Return Data'!$B$7:$R$2843,8,0)</f>
        <v>3.0185</v>
      </c>
      <c r="K27" s="66">
        <f t="shared" si="3"/>
        <v>9</v>
      </c>
      <c r="L27" s="65">
        <f>VLOOKUP($A27,'Return Data'!$B$7:$R$2843,9,0)</f>
        <v>3.0358999999999998</v>
      </c>
      <c r="M27" s="66">
        <f t="shared" si="4"/>
        <v>10</v>
      </c>
      <c r="N27" s="65">
        <f>VLOOKUP($A27,'Return Data'!$B$7:$R$2843,10,0)</f>
        <v>3.1318000000000001</v>
      </c>
      <c r="O27" s="66">
        <f t="shared" si="5"/>
        <v>6</v>
      </c>
      <c r="P27" s="65">
        <f>VLOOKUP($A27,'Return Data'!$B$7:$R$2843,11,0)</f>
        <v>3.1753</v>
      </c>
      <c r="Q27" s="66">
        <f t="shared" si="8"/>
        <v>8</v>
      </c>
      <c r="R27" s="65">
        <f>VLOOKUP($A27,'Return Data'!$B$7:$R$2843,12,0)</f>
        <v>3.1432000000000002</v>
      </c>
      <c r="S27" s="66">
        <f t="shared" si="10"/>
        <v>11</v>
      </c>
      <c r="T27" s="65">
        <f>VLOOKUP($A27,'Return Data'!$B$7:$R$2843,13,0)</f>
        <v>3.1133999999999999</v>
      </c>
      <c r="U27" s="66">
        <f t="shared" si="11"/>
        <v>11</v>
      </c>
      <c r="V27" s="65"/>
      <c r="W27" s="66"/>
      <c r="X27" s="65"/>
      <c r="Y27" s="66"/>
      <c r="Z27" s="65">
        <f>VLOOKUP($A27,'Return Data'!$B$7:$R$2843,16,0)</f>
        <v>3.6888000000000001</v>
      </c>
      <c r="AA27" s="67">
        <f t="shared" si="7"/>
        <v>21</v>
      </c>
    </row>
    <row r="28" spans="1:27" x14ac:dyDescent="0.3">
      <c r="A28" s="63" t="s">
        <v>1321</v>
      </c>
      <c r="B28" s="64">
        <f>VLOOKUP($A28,'Return Data'!$B$7:$R$2843,3,0)</f>
        <v>44452</v>
      </c>
      <c r="C28" s="65">
        <f>VLOOKUP($A28,'Return Data'!$B$7:$R$2843,4,0)</f>
        <v>1080.3492000000001</v>
      </c>
      <c r="D28" s="65">
        <f>VLOOKUP($A28,'Return Data'!$B$7:$R$2843,5,0)</f>
        <v>3.0882000000000001</v>
      </c>
      <c r="E28" s="66">
        <f t="shared" si="0"/>
        <v>9</v>
      </c>
      <c r="F28" s="65">
        <f>VLOOKUP($A28,'Return Data'!$B$7:$R$2843,6,0)</f>
        <v>3.1067999999999998</v>
      </c>
      <c r="G28" s="66">
        <f t="shared" si="1"/>
        <v>8</v>
      </c>
      <c r="H28" s="65">
        <f>VLOOKUP($A28,'Return Data'!$B$7:$R$2843,7,0)</f>
        <v>3.0844999999999998</v>
      </c>
      <c r="I28" s="66">
        <f t="shared" si="2"/>
        <v>6</v>
      </c>
      <c r="J28" s="65">
        <f>VLOOKUP($A28,'Return Data'!$B$7:$R$2843,8,0)</f>
        <v>3.0636000000000001</v>
      </c>
      <c r="K28" s="66">
        <f t="shared" si="3"/>
        <v>4</v>
      </c>
      <c r="L28" s="65">
        <f>VLOOKUP($A28,'Return Data'!$B$7:$R$2843,9,0)</f>
        <v>3.0914000000000001</v>
      </c>
      <c r="M28" s="66">
        <f t="shared" si="4"/>
        <v>2</v>
      </c>
      <c r="N28" s="65">
        <f>VLOOKUP($A28,'Return Data'!$B$7:$R$2843,10,0)</f>
        <v>3.1606000000000001</v>
      </c>
      <c r="O28" s="66">
        <f t="shared" si="5"/>
        <v>4</v>
      </c>
      <c r="P28" s="65">
        <f>VLOOKUP($A28,'Return Data'!$B$7:$R$2843,11,0)</f>
        <v>3.2023999999999999</v>
      </c>
      <c r="Q28" s="66">
        <f t="shared" si="8"/>
        <v>5</v>
      </c>
      <c r="R28" s="65">
        <f>VLOOKUP($A28,'Return Data'!$B$7:$R$2843,12,0)</f>
        <v>3.1656</v>
      </c>
      <c r="S28" s="66">
        <f t="shared" si="10"/>
        <v>5</v>
      </c>
      <c r="T28" s="65">
        <f>VLOOKUP($A28,'Return Data'!$B$7:$R$2843,13,0)</f>
        <v>3.1423999999999999</v>
      </c>
      <c r="U28" s="66">
        <f t="shared" si="11"/>
        <v>4</v>
      </c>
      <c r="V28" s="65"/>
      <c r="W28" s="66"/>
      <c r="X28" s="65"/>
      <c r="Y28" s="66"/>
      <c r="Z28" s="65">
        <f>VLOOKUP($A28,'Return Data'!$B$7:$R$2843,16,0)</f>
        <v>3.6682999999999999</v>
      </c>
      <c r="AA28" s="67">
        <f t="shared" si="7"/>
        <v>24</v>
      </c>
    </row>
    <row r="29" spans="1:27" x14ac:dyDescent="0.3">
      <c r="A29" s="63" t="s">
        <v>1323</v>
      </c>
      <c r="B29" s="64">
        <f>VLOOKUP($A29,'Return Data'!$B$7:$R$2843,3,0)</f>
        <v>44452</v>
      </c>
      <c r="C29" s="65">
        <f>VLOOKUP($A29,'Return Data'!$B$7:$R$2843,4,0)</f>
        <v>1069.6379999999999</v>
      </c>
      <c r="D29" s="65">
        <f>VLOOKUP($A29,'Return Data'!$B$7:$R$2843,5,0)</f>
        <v>3.1021000000000001</v>
      </c>
      <c r="E29" s="66">
        <f t="shared" si="0"/>
        <v>4</v>
      </c>
      <c r="F29" s="65">
        <f>VLOOKUP($A29,'Return Data'!$B$7:$R$2843,6,0)</f>
        <v>3.0977999999999999</v>
      </c>
      <c r="G29" s="66">
        <f t="shared" si="1"/>
        <v>10</v>
      </c>
      <c r="H29" s="65">
        <f>VLOOKUP($A29,'Return Data'!$B$7:$R$2843,7,0)</f>
        <v>3.0777999999999999</v>
      </c>
      <c r="I29" s="66">
        <f t="shared" si="2"/>
        <v>7</v>
      </c>
      <c r="J29" s="65">
        <f>VLOOKUP($A29,'Return Data'!$B$7:$R$2843,8,0)</f>
        <v>3.0525000000000002</v>
      </c>
      <c r="K29" s="66">
        <f t="shared" si="3"/>
        <v>5</v>
      </c>
      <c r="L29" s="65">
        <f>VLOOKUP($A29,'Return Data'!$B$7:$R$2843,9,0)</f>
        <v>3.0659000000000001</v>
      </c>
      <c r="M29" s="66">
        <f t="shared" si="4"/>
        <v>5</v>
      </c>
      <c r="N29" s="65">
        <f>VLOOKUP($A29,'Return Data'!$B$7:$R$2843,10,0)</f>
        <v>3.1640000000000001</v>
      </c>
      <c r="O29" s="66">
        <f t="shared" si="5"/>
        <v>3</v>
      </c>
      <c r="P29" s="65">
        <f>VLOOKUP($A29,'Return Data'!$B$7:$R$2843,11,0)</f>
        <v>3.2126999999999999</v>
      </c>
      <c r="Q29" s="66">
        <f t="shared" si="8"/>
        <v>2</v>
      </c>
      <c r="R29" s="65">
        <f>VLOOKUP($A29,'Return Data'!$B$7:$R$2843,12,0)</f>
        <v>3.1953999999999998</v>
      </c>
      <c r="S29" s="66">
        <f t="shared" si="10"/>
        <v>1</v>
      </c>
      <c r="T29" s="65">
        <f>VLOOKUP($A29,'Return Data'!$B$7:$R$2843,13,0)</f>
        <v>3.1777000000000002</v>
      </c>
      <c r="U29" s="66">
        <f t="shared" ref="U29" si="16">RANK(T29,T$8:T$37,0)</f>
        <v>1</v>
      </c>
      <c r="V29" s="65"/>
      <c r="W29" s="66"/>
      <c r="X29" s="65"/>
      <c r="Y29" s="66"/>
      <c r="Z29" s="65">
        <f>VLOOKUP($A29,'Return Data'!$B$7:$R$2843,16,0)</f>
        <v>3.5777999999999999</v>
      </c>
      <c r="AA29" s="67">
        <f t="shared" si="7"/>
        <v>25</v>
      </c>
    </row>
    <row r="30" spans="1:27" x14ac:dyDescent="0.3">
      <c r="A30" s="63" t="s">
        <v>1325</v>
      </c>
      <c r="B30" s="64">
        <f>VLOOKUP($A30,'Return Data'!$B$7:$R$2843,3,0)</f>
        <v>44452</v>
      </c>
      <c r="C30" s="65">
        <f>VLOOKUP($A30,'Return Data'!$B$7:$R$2843,4,0)</f>
        <v>112.0474</v>
      </c>
      <c r="D30" s="65">
        <f>VLOOKUP($A30,'Return Data'!$B$7:$R$2843,5,0)</f>
        <v>3.0623999999999998</v>
      </c>
      <c r="E30" s="66">
        <f t="shared" si="0"/>
        <v>14</v>
      </c>
      <c r="F30" s="65">
        <f>VLOOKUP($A30,'Return Data'!$B$7:$R$2843,6,0)</f>
        <v>3.0794000000000001</v>
      </c>
      <c r="G30" s="66">
        <f t="shared" si="1"/>
        <v>16</v>
      </c>
      <c r="H30" s="65">
        <f>VLOOKUP($A30,'Return Data'!$B$7:$R$2843,7,0)</f>
        <v>3.0453000000000001</v>
      </c>
      <c r="I30" s="66">
        <f t="shared" si="2"/>
        <v>15</v>
      </c>
      <c r="J30" s="65">
        <f>VLOOKUP($A30,'Return Data'!$B$7:$R$2843,8,0)</f>
        <v>2.9933999999999998</v>
      </c>
      <c r="K30" s="66">
        <f t="shared" si="3"/>
        <v>19</v>
      </c>
      <c r="L30" s="65">
        <f>VLOOKUP($A30,'Return Data'!$B$7:$R$2843,9,0)</f>
        <v>3.0129999999999999</v>
      </c>
      <c r="M30" s="66">
        <f t="shared" si="4"/>
        <v>19</v>
      </c>
      <c r="N30" s="65">
        <f>VLOOKUP($A30,'Return Data'!$B$7:$R$2843,10,0)</f>
        <v>3.0971000000000002</v>
      </c>
      <c r="O30" s="66">
        <f t="shared" si="5"/>
        <v>18</v>
      </c>
      <c r="P30" s="65">
        <f>VLOOKUP($A30,'Return Data'!$B$7:$R$2843,11,0)</f>
        <v>3.1404000000000001</v>
      </c>
      <c r="Q30" s="66">
        <f t="shared" si="8"/>
        <v>16</v>
      </c>
      <c r="R30" s="65">
        <f>VLOOKUP($A30,'Return Data'!$B$7:$R$2843,12,0)</f>
        <v>3.1141000000000001</v>
      </c>
      <c r="S30" s="66">
        <f t="shared" si="10"/>
        <v>19</v>
      </c>
      <c r="T30" s="65">
        <f>VLOOKUP($A30,'Return Data'!$B$7:$R$2843,13,0)</f>
        <v>3.0998999999999999</v>
      </c>
      <c r="U30" s="66">
        <f t="shared" si="11"/>
        <v>15</v>
      </c>
      <c r="V30" s="65"/>
      <c r="W30" s="66"/>
      <c r="X30" s="65"/>
      <c r="Y30" s="66"/>
      <c r="Z30" s="65">
        <f>VLOOKUP($A30,'Return Data'!$B$7:$R$2843,16,0)</f>
        <v>4.2393000000000001</v>
      </c>
      <c r="AA30" s="67">
        <f t="shared" si="7"/>
        <v>9</v>
      </c>
    </row>
    <row r="31" spans="1:27" x14ac:dyDescent="0.3">
      <c r="A31" s="63" t="s">
        <v>1327</v>
      </c>
      <c r="B31" s="64">
        <f>VLOOKUP($A31,'Return Data'!$B$7:$R$2843,3,0)</f>
        <v>44452</v>
      </c>
      <c r="C31" s="65">
        <f>VLOOKUP($A31,'Return Data'!$B$7:$R$2843,4,0)</f>
        <v>1077.5191</v>
      </c>
      <c r="D31" s="65">
        <f>VLOOKUP($A31,'Return Data'!$B$7:$R$2843,5,0)</f>
        <v>3.1472000000000002</v>
      </c>
      <c r="E31" s="66">
        <f t="shared" si="0"/>
        <v>2</v>
      </c>
      <c r="F31" s="65">
        <f>VLOOKUP($A31,'Return Data'!$B$7:$R$2843,6,0)</f>
        <v>3.1488</v>
      </c>
      <c r="G31" s="66">
        <f t="shared" si="1"/>
        <v>1</v>
      </c>
      <c r="H31" s="65">
        <f>VLOOKUP($A31,'Return Data'!$B$7:$R$2843,7,0)</f>
        <v>3.1046999999999998</v>
      </c>
      <c r="I31" s="66">
        <f t="shared" si="2"/>
        <v>3</v>
      </c>
      <c r="J31" s="65">
        <f>VLOOKUP($A31,'Return Data'!$B$7:$R$2843,8,0)</f>
        <v>3.0775000000000001</v>
      </c>
      <c r="K31" s="66">
        <f t="shared" si="3"/>
        <v>2</v>
      </c>
      <c r="L31" s="65">
        <f>VLOOKUP($A31,'Return Data'!$B$7:$R$2843,9,0)</f>
        <v>3.0939000000000001</v>
      </c>
      <c r="M31" s="66">
        <f t="shared" si="4"/>
        <v>1</v>
      </c>
      <c r="N31" s="65">
        <f>VLOOKUP($A31,'Return Data'!$B$7:$R$2843,10,0)</f>
        <v>3.1808000000000001</v>
      </c>
      <c r="O31" s="66">
        <f t="shared" si="5"/>
        <v>1</v>
      </c>
      <c r="P31" s="65">
        <f>VLOOKUP($A31,'Return Data'!$B$7:$R$2843,11,0)</f>
        <v>3.2191999999999998</v>
      </c>
      <c r="Q31" s="66">
        <f t="shared" si="8"/>
        <v>1</v>
      </c>
      <c r="R31" s="65">
        <f>VLOOKUP($A31,'Return Data'!$B$7:$R$2843,12,0)</f>
        <v>3.1880999999999999</v>
      </c>
      <c r="S31" s="66">
        <f t="shared" si="10"/>
        <v>3</v>
      </c>
      <c r="T31" s="65">
        <f>VLOOKUP($A31,'Return Data'!$B$7:$R$2843,13,0)</f>
        <v>3.1694</v>
      </c>
      <c r="U31" s="66">
        <f t="shared" si="11"/>
        <v>2</v>
      </c>
      <c r="V31" s="65"/>
      <c r="W31" s="66"/>
      <c r="X31" s="65"/>
      <c r="Y31" s="66"/>
      <c r="Z31" s="65">
        <f>VLOOKUP($A31,'Return Data'!$B$7:$R$2843,16,0)</f>
        <v>3.7103999999999999</v>
      </c>
      <c r="AA31" s="67">
        <f t="shared" si="7"/>
        <v>20</v>
      </c>
    </row>
    <row r="32" spans="1:27" x14ac:dyDescent="0.3">
      <c r="A32" s="63" t="s">
        <v>1329</v>
      </c>
      <c r="B32" s="64">
        <f>VLOOKUP($A32,'Return Data'!$B$7:$R$2843,3,0)</f>
        <v>44452</v>
      </c>
      <c r="C32" s="65">
        <f>VLOOKUP($A32,'Return Data'!$B$7:$R$2843,4,0)</f>
        <v>3399.6374999999998</v>
      </c>
      <c r="D32" s="65">
        <f>VLOOKUP($A32,'Return Data'!$B$7:$R$2843,5,0)</f>
        <v>3.0709</v>
      </c>
      <c r="E32" s="66">
        <f t="shared" si="0"/>
        <v>12</v>
      </c>
      <c r="F32" s="65">
        <f>VLOOKUP($A32,'Return Data'!$B$7:$R$2843,6,0)</f>
        <v>3.0846</v>
      </c>
      <c r="G32" s="66">
        <f t="shared" si="1"/>
        <v>13</v>
      </c>
      <c r="H32" s="65">
        <f>VLOOKUP($A32,'Return Data'!$B$7:$R$2843,7,0)</f>
        <v>3.0442999999999998</v>
      </c>
      <c r="I32" s="66">
        <f t="shared" si="2"/>
        <v>16</v>
      </c>
      <c r="J32" s="65">
        <f>VLOOKUP($A32,'Return Data'!$B$7:$R$2843,8,0)</f>
        <v>2.9992999999999999</v>
      </c>
      <c r="K32" s="66">
        <f t="shared" si="3"/>
        <v>17</v>
      </c>
      <c r="L32" s="65">
        <f>VLOOKUP($A32,'Return Data'!$B$7:$R$2843,9,0)</f>
        <v>3.0209999999999999</v>
      </c>
      <c r="M32" s="66">
        <f t="shared" si="4"/>
        <v>16</v>
      </c>
      <c r="N32" s="65">
        <f>VLOOKUP($A32,'Return Data'!$B$7:$R$2843,10,0)</f>
        <v>3.0973000000000002</v>
      </c>
      <c r="O32" s="66">
        <f t="shared" si="5"/>
        <v>17</v>
      </c>
      <c r="P32" s="65">
        <f>VLOOKUP($A32,'Return Data'!$B$7:$R$2843,11,0)</f>
        <v>3.1505000000000001</v>
      </c>
      <c r="Q32" s="66">
        <f t="shared" si="8"/>
        <v>13</v>
      </c>
      <c r="R32" s="65">
        <f>VLOOKUP($A32,'Return Data'!$B$7:$R$2843,12,0)</f>
        <v>3.1200999999999999</v>
      </c>
      <c r="S32" s="66">
        <f t="shared" si="10"/>
        <v>15</v>
      </c>
      <c r="T32" s="65">
        <f>VLOOKUP($A32,'Return Data'!$B$7:$R$2843,13,0)</f>
        <v>3.0937000000000001</v>
      </c>
      <c r="U32" s="66">
        <f t="shared" si="11"/>
        <v>17</v>
      </c>
      <c r="V32" s="65">
        <f>VLOOKUP($A32,'Return Data'!$B$7:$R$2843,17,0)</f>
        <v>3.5225</v>
      </c>
      <c r="W32" s="66">
        <f t="shared" si="14"/>
        <v>4</v>
      </c>
      <c r="X32" s="65">
        <f>VLOOKUP($A32,'Return Data'!$B$7:$R$2843,14,0)</f>
        <v>4.3806000000000003</v>
      </c>
      <c r="Y32" s="66">
        <f t="shared" si="15"/>
        <v>3</v>
      </c>
      <c r="Z32" s="65">
        <f>VLOOKUP($A32,'Return Data'!$B$7:$R$2843,16,0)</f>
        <v>6.4428999999999998</v>
      </c>
      <c r="AA32" s="67">
        <f t="shared" si="7"/>
        <v>3</v>
      </c>
    </row>
    <row r="33" spans="1:27" x14ac:dyDescent="0.3">
      <c r="A33" s="63" t="s">
        <v>1331</v>
      </c>
      <c r="B33" s="64">
        <f>VLOOKUP($A33,'Return Data'!$B$7:$R$2843,3,0)</f>
        <v>44452</v>
      </c>
      <c r="C33" s="65">
        <f>VLOOKUP($A33,'Return Data'!$B$7:$R$2843,4,0)</f>
        <v>1109.8595</v>
      </c>
      <c r="D33" s="65">
        <f>VLOOKUP($A33,'Return Data'!$B$7:$R$2843,5,0)</f>
        <v>3.0522</v>
      </c>
      <c r="E33" s="66">
        <f t="shared" si="0"/>
        <v>17</v>
      </c>
      <c r="F33" s="65">
        <f>VLOOKUP($A33,'Return Data'!$B$7:$R$2843,6,0)</f>
        <v>3.0350999999999999</v>
      </c>
      <c r="G33" s="66">
        <f t="shared" si="1"/>
        <v>27</v>
      </c>
      <c r="H33" s="65">
        <f>VLOOKUP($A33,'Return Data'!$B$7:$R$2843,7,0)</f>
        <v>3.0005999999999999</v>
      </c>
      <c r="I33" s="66">
        <f t="shared" si="2"/>
        <v>26</v>
      </c>
      <c r="J33" s="65">
        <f>VLOOKUP($A33,'Return Data'!$B$7:$R$2843,8,0)</f>
        <v>2.9639000000000002</v>
      </c>
      <c r="K33" s="66">
        <f t="shared" si="3"/>
        <v>26</v>
      </c>
      <c r="L33" s="65">
        <f>VLOOKUP($A33,'Return Data'!$B$7:$R$2843,9,0)</f>
        <v>2.9771000000000001</v>
      </c>
      <c r="M33" s="66">
        <f t="shared" si="4"/>
        <v>25</v>
      </c>
      <c r="N33" s="65">
        <f>VLOOKUP($A33,'Return Data'!$B$7:$R$2843,10,0)</f>
        <v>3.0632999999999999</v>
      </c>
      <c r="O33" s="66">
        <f t="shared" si="5"/>
        <v>27</v>
      </c>
      <c r="P33" s="65">
        <f>VLOOKUP($A33,'Return Data'!$B$7:$R$2843,11,0)</f>
        <v>3.1154000000000002</v>
      </c>
      <c r="Q33" s="66">
        <f t="shared" si="8"/>
        <v>25</v>
      </c>
      <c r="R33" s="65">
        <f>VLOOKUP($A33,'Return Data'!$B$7:$R$2843,12,0)</f>
        <v>3.0914000000000001</v>
      </c>
      <c r="S33" s="66">
        <f t="shared" si="10"/>
        <v>26</v>
      </c>
      <c r="T33" s="65">
        <f>VLOOKUP($A33,'Return Data'!$B$7:$R$2843,13,0)</f>
        <v>3.0686</v>
      </c>
      <c r="U33" s="66">
        <f t="shared" si="11"/>
        <v>23</v>
      </c>
      <c r="V33" s="65"/>
      <c r="W33" s="66"/>
      <c r="X33" s="65"/>
      <c r="Y33" s="66"/>
      <c r="Z33" s="65">
        <f>VLOOKUP($A33,'Return Data'!$B$7:$R$2843,16,0)</f>
        <v>4.2789999999999999</v>
      </c>
      <c r="AA33" s="67">
        <f t="shared" si="7"/>
        <v>6</v>
      </c>
    </row>
    <row r="34" spans="1:27" x14ac:dyDescent="0.3">
      <c r="A34" s="63" t="s">
        <v>1333</v>
      </c>
      <c r="B34" s="64">
        <f>VLOOKUP($A34,'Return Data'!$B$7:$R$2843,3,0)</f>
        <v>44452</v>
      </c>
      <c r="C34" s="65">
        <f>VLOOKUP($A34,'Return Data'!$B$7:$R$2843,4,0)</f>
        <v>1101.4294</v>
      </c>
      <c r="D34" s="65">
        <f>VLOOKUP($A34,'Return Data'!$B$7:$R$2843,5,0)</f>
        <v>3.0623</v>
      </c>
      <c r="E34" s="66">
        <f t="shared" si="0"/>
        <v>15</v>
      </c>
      <c r="F34" s="65">
        <f>VLOOKUP($A34,'Return Data'!$B$7:$R$2843,6,0)</f>
        <v>3.0804999999999998</v>
      </c>
      <c r="G34" s="66">
        <f t="shared" si="1"/>
        <v>14</v>
      </c>
      <c r="H34" s="65">
        <f>VLOOKUP($A34,'Return Data'!$B$7:$R$2843,7,0)</f>
        <v>3.052</v>
      </c>
      <c r="I34" s="66">
        <f t="shared" si="2"/>
        <v>14</v>
      </c>
      <c r="J34" s="65">
        <f>VLOOKUP($A34,'Return Data'!$B$7:$R$2843,8,0)</f>
        <v>3.0036999999999998</v>
      </c>
      <c r="K34" s="66">
        <f t="shared" si="3"/>
        <v>13</v>
      </c>
      <c r="L34" s="65">
        <f>VLOOKUP($A34,'Return Data'!$B$7:$R$2843,9,0)</f>
        <v>3.0150000000000001</v>
      </c>
      <c r="M34" s="66">
        <f t="shared" si="4"/>
        <v>17</v>
      </c>
      <c r="N34" s="65">
        <f>VLOOKUP($A34,'Return Data'!$B$7:$R$2843,10,0)</f>
        <v>3.0990000000000002</v>
      </c>
      <c r="O34" s="66">
        <f t="shared" si="5"/>
        <v>16</v>
      </c>
      <c r="P34" s="65">
        <f>VLOOKUP($A34,'Return Data'!$B$7:$R$2843,11,0)</f>
        <v>3.1734</v>
      </c>
      <c r="Q34" s="66">
        <f t="shared" si="8"/>
        <v>9</v>
      </c>
      <c r="R34" s="65">
        <f>VLOOKUP($A34,'Return Data'!$B$7:$R$2843,12,0)</f>
        <v>3.1453000000000002</v>
      </c>
      <c r="S34" s="66">
        <f t="shared" si="10"/>
        <v>10</v>
      </c>
      <c r="T34" s="65">
        <f>VLOOKUP($A34,'Return Data'!$B$7:$R$2843,13,0)</f>
        <v>3.1248</v>
      </c>
      <c r="U34" s="66">
        <f t="shared" si="11"/>
        <v>6</v>
      </c>
      <c r="V34" s="65"/>
      <c r="W34" s="66"/>
      <c r="X34" s="65"/>
      <c r="Y34" s="66"/>
      <c r="Z34" s="65">
        <f>VLOOKUP($A34,'Return Data'!$B$7:$R$2843,16,0)</f>
        <v>3.9771999999999998</v>
      </c>
      <c r="AA34" s="67">
        <f t="shared" si="7"/>
        <v>13</v>
      </c>
    </row>
    <row r="35" spans="1:27" x14ac:dyDescent="0.3">
      <c r="A35" s="63" t="s">
        <v>1335</v>
      </c>
      <c r="B35" s="64">
        <f>VLOOKUP($A35,'Return Data'!$B$7:$R$2843,3,0)</f>
        <v>44452</v>
      </c>
      <c r="C35" s="65">
        <f>VLOOKUP($A35,'Return Data'!$B$7:$R$2843,4,0)</f>
        <v>1099.1980000000001</v>
      </c>
      <c r="D35" s="65">
        <f>VLOOKUP($A35,'Return Data'!$B$7:$R$2843,5,0)</f>
        <v>3.0419</v>
      </c>
      <c r="E35" s="66">
        <f t="shared" si="0"/>
        <v>20</v>
      </c>
      <c r="F35" s="65">
        <f>VLOOKUP($A35,'Return Data'!$B$7:$R$2843,6,0)</f>
        <v>3.0966999999999998</v>
      </c>
      <c r="G35" s="66">
        <f t="shared" si="1"/>
        <v>11</v>
      </c>
      <c r="H35" s="65">
        <f>VLOOKUP($A35,'Return Data'!$B$7:$R$2843,7,0)</f>
        <v>3.0548000000000002</v>
      </c>
      <c r="I35" s="66">
        <f t="shared" si="2"/>
        <v>13</v>
      </c>
      <c r="J35" s="65">
        <f>VLOOKUP($A35,'Return Data'!$B$7:$R$2843,8,0)</f>
        <v>2.9969999999999999</v>
      </c>
      <c r="K35" s="66">
        <f t="shared" si="3"/>
        <v>18</v>
      </c>
      <c r="L35" s="65">
        <f>VLOOKUP($A35,'Return Data'!$B$7:$R$2843,9,0)</f>
        <v>3.0221</v>
      </c>
      <c r="M35" s="66">
        <f t="shared" si="4"/>
        <v>15</v>
      </c>
      <c r="N35" s="65">
        <f>VLOOKUP($A35,'Return Data'!$B$7:$R$2843,10,0)</f>
        <v>3.1034999999999999</v>
      </c>
      <c r="O35" s="66">
        <f t="shared" si="5"/>
        <v>14</v>
      </c>
      <c r="P35" s="65">
        <f>VLOOKUP($A35,'Return Data'!$B$7:$R$2843,11,0)</f>
        <v>3.1377000000000002</v>
      </c>
      <c r="Q35" s="66">
        <f t="shared" si="8"/>
        <v>19</v>
      </c>
      <c r="R35" s="65">
        <f>VLOOKUP($A35,'Return Data'!$B$7:$R$2843,12,0)</f>
        <v>3.1154000000000002</v>
      </c>
      <c r="S35" s="66">
        <f t="shared" si="10"/>
        <v>18</v>
      </c>
      <c r="T35" s="65">
        <f>VLOOKUP($A35,'Return Data'!$B$7:$R$2843,13,0)</f>
        <v>3.0912000000000002</v>
      </c>
      <c r="U35" s="66">
        <f t="shared" si="11"/>
        <v>19</v>
      </c>
      <c r="V35" s="65"/>
      <c r="W35" s="66"/>
      <c r="X35" s="65"/>
      <c r="Y35" s="66"/>
      <c r="Z35" s="65">
        <f>VLOOKUP($A35,'Return Data'!$B$7:$R$2843,16,0)</f>
        <v>3.899</v>
      </c>
      <c r="AA35" s="67">
        <f t="shared" si="7"/>
        <v>16</v>
      </c>
    </row>
    <row r="36" spans="1:27" x14ac:dyDescent="0.3">
      <c r="A36" s="63" t="s">
        <v>1337</v>
      </c>
      <c r="B36" s="64">
        <f>VLOOKUP($A36,'Return Data'!$B$7:$R$2843,3,0)</f>
        <v>44452</v>
      </c>
      <c r="C36" s="65">
        <f>VLOOKUP($A36,'Return Data'!$B$7:$R$2843,4,0)</f>
        <v>2857.8488000000002</v>
      </c>
      <c r="D36" s="65">
        <f>VLOOKUP($A36,'Return Data'!$B$7:$R$2843,5,0)</f>
        <v>3.0221</v>
      </c>
      <c r="E36" s="66">
        <f t="shared" si="0"/>
        <v>26</v>
      </c>
      <c r="F36" s="65">
        <f>VLOOKUP($A36,'Return Data'!$B$7:$R$2843,6,0)</f>
        <v>3.0796000000000001</v>
      </c>
      <c r="G36" s="66">
        <f t="shared" si="1"/>
        <v>15</v>
      </c>
      <c r="H36" s="65">
        <f>VLOOKUP($A36,'Return Data'!$B$7:$R$2843,7,0)</f>
        <v>3.0556999999999999</v>
      </c>
      <c r="I36" s="66">
        <f t="shared" si="2"/>
        <v>12</v>
      </c>
      <c r="J36" s="65">
        <f>VLOOKUP($A36,'Return Data'!$B$7:$R$2843,8,0)</f>
        <v>3.0022000000000002</v>
      </c>
      <c r="K36" s="66">
        <f t="shared" si="3"/>
        <v>14</v>
      </c>
      <c r="L36" s="65">
        <f>VLOOKUP($A36,'Return Data'!$B$7:$R$2843,9,0)</f>
        <v>3.0310999999999999</v>
      </c>
      <c r="M36" s="66">
        <f t="shared" si="4"/>
        <v>11</v>
      </c>
      <c r="N36" s="65">
        <f>VLOOKUP($A36,'Return Data'!$B$7:$R$2843,10,0)</f>
        <v>3.0994999999999999</v>
      </c>
      <c r="O36" s="66">
        <f t="shared" si="5"/>
        <v>15</v>
      </c>
      <c r="P36" s="65">
        <f>VLOOKUP($A36,'Return Data'!$B$7:$R$2843,11,0)</f>
        <v>3.1452</v>
      </c>
      <c r="Q36" s="66">
        <f t="shared" si="8"/>
        <v>14</v>
      </c>
      <c r="R36" s="65">
        <f>VLOOKUP($A36,'Return Data'!$B$7:$R$2843,12,0)</f>
        <v>3.1233</v>
      </c>
      <c r="S36" s="66">
        <f t="shared" si="10"/>
        <v>14</v>
      </c>
      <c r="T36" s="65">
        <f>VLOOKUP($A36,'Return Data'!$B$7:$R$2843,13,0)</f>
        <v>3.1040000000000001</v>
      </c>
      <c r="U36" s="66">
        <f t="shared" si="11"/>
        <v>14</v>
      </c>
      <c r="V36" s="65">
        <f>VLOOKUP($A36,'Return Data'!$B$7:$R$2843,17,0)</f>
        <v>3.5535999999999999</v>
      </c>
      <c r="W36" s="66">
        <f t="shared" si="14"/>
        <v>1</v>
      </c>
      <c r="X36" s="65">
        <f>VLOOKUP($A36,'Return Data'!$B$7:$R$2843,14,0)</f>
        <v>4.4145000000000003</v>
      </c>
      <c r="Y36" s="66">
        <f t="shared" si="15"/>
        <v>1</v>
      </c>
      <c r="Z36" s="65">
        <f>VLOOKUP($A36,'Return Data'!$B$7:$R$2843,16,0)</f>
        <v>6.5430999999999999</v>
      </c>
      <c r="AA36" s="67">
        <f t="shared" si="7"/>
        <v>2</v>
      </c>
    </row>
    <row r="37" spans="1:27" x14ac:dyDescent="0.3">
      <c r="A37" s="63" t="s">
        <v>1339</v>
      </c>
      <c r="B37" s="64">
        <f>VLOOKUP($A37,'Return Data'!$B$7:$R$2843,3,0)</f>
        <v>44452</v>
      </c>
      <c r="C37" s="65">
        <f>VLOOKUP($A37,'Return Data'!$B$7:$R$2843,4,0)</f>
        <v>1074.0096000000001</v>
      </c>
      <c r="D37" s="65">
        <f>VLOOKUP($A37,'Return Data'!$B$7:$R$2843,5,0)</f>
        <v>2.8820999999999999</v>
      </c>
      <c r="E37" s="66">
        <f t="shared" si="0"/>
        <v>30</v>
      </c>
      <c r="F37" s="65">
        <f>VLOOKUP($A37,'Return Data'!$B$7:$R$2843,6,0)</f>
        <v>2.8742999999999999</v>
      </c>
      <c r="G37" s="66">
        <f t="shared" si="1"/>
        <v>30</v>
      </c>
      <c r="H37" s="65">
        <f>VLOOKUP($A37,'Return Data'!$B$7:$R$2843,7,0)</f>
        <v>2.8368000000000002</v>
      </c>
      <c r="I37" s="66">
        <f t="shared" si="2"/>
        <v>30</v>
      </c>
      <c r="J37" s="65">
        <f>VLOOKUP($A37,'Return Data'!$B$7:$R$2843,8,0)</f>
        <v>2.8033999999999999</v>
      </c>
      <c r="K37" s="66">
        <f t="shared" si="3"/>
        <v>30</v>
      </c>
      <c r="L37" s="65">
        <f>VLOOKUP($A37,'Return Data'!$B$7:$R$2843,9,0)</f>
        <v>2.8357999999999999</v>
      </c>
      <c r="M37" s="66">
        <f t="shared" si="4"/>
        <v>30</v>
      </c>
      <c r="N37" s="65">
        <f>VLOOKUP($A37,'Return Data'!$B$7:$R$2843,10,0)</f>
        <v>2.9866000000000001</v>
      </c>
      <c r="O37" s="66">
        <f t="shared" si="5"/>
        <v>30</v>
      </c>
      <c r="P37" s="65">
        <f>VLOOKUP($A37,'Return Data'!$B$7:$R$2843,11,0)</f>
        <v>3.0964</v>
      </c>
      <c r="Q37" s="66">
        <f t="shared" si="8"/>
        <v>28</v>
      </c>
      <c r="R37" s="65">
        <f>VLOOKUP($A37,'Return Data'!$B$7:$R$2843,12,0)</f>
        <v>3.0577999999999999</v>
      </c>
      <c r="S37" s="66">
        <f t="shared" si="10"/>
        <v>30</v>
      </c>
      <c r="T37" s="65">
        <f>VLOOKUP($A37,'Return Data'!$B$7:$R$2843,13,0)</f>
        <v>3.0222000000000002</v>
      </c>
      <c r="U37" s="66">
        <f t="shared" si="11"/>
        <v>27</v>
      </c>
      <c r="V37" s="65"/>
      <c r="W37" s="66"/>
      <c r="X37" s="65"/>
      <c r="Y37" s="66"/>
      <c r="Z37" s="65">
        <f>VLOOKUP($A37,'Return Data'!$B$7:$R$2843,16,0)</f>
        <v>3.5263</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3.0585833333333325</v>
      </c>
      <c r="E39" s="74"/>
      <c r="F39" s="75">
        <f>AVERAGE(F8:F37)</f>
        <v>3.0728599999999999</v>
      </c>
      <c r="G39" s="74"/>
      <c r="H39" s="75">
        <f>AVERAGE(H8:H37)</f>
        <v>3.0415133333333335</v>
      </c>
      <c r="I39" s="74"/>
      <c r="J39" s="75">
        <f>AVERAGE(J8:J37)</f>
        <v>2.9994633333333329</v>
      </c>
      <c r="K39" s="74"/>
      <c r="L39" s="75">
        <f>AVERAGE(L8:L37)</f>
        <v>3.0175266666666669</v>
      </c>
      <c r="M39" s="74"/>
      <c r="N39" s="75">
        <f>AVERAGE(N8:N37)</f>
        <v>3.1020166666666666</v>
      </c>
      <c r="O39" s="74"/>
      <c r="P39" s="75">
        <f>AVERAGE(P8:P37)</f>
        <v>3.1500966666666659</v>
      </c>
      <c r="Q39" s="74"/>
      <c r="R39" s="75">
        <f>AVERAGE(R8:R37)</f>
        <v>3.1265800000000001</v>
      </c>
      <c r="S39" s="74"/>
      <c r="T39" s="75">
        <f>AVERAGE(T8:T37)</f>
        <v>3.1037629629629628</v>
      </c>
      <c r="U39" s="74"/>
      <c r="V39" s="75">
        <f>AVERAGE(V8:V37)</f>
        <v>3.5354199999999998</v>
      </c>
      <c r="W39" s="74"/>
      <c r="X39" s="75">
        <f>AVERAGE(X8:X37)</f>
        <v>4.3879250000000001</v>
      </c>
      <c r="Y39" s="74"/>
      <c r="Z39" s="75">
        <f>AVERAGE(Z8:Z37)</f>
        <v>4.1800699999999997</v>
      </c>
      <c r="AA39" s="76"/>
    </row>
    <row r="40" spans="1:27" x14ac:dyDescent="0.3">
      <c r="A40" s="73" t="s">
        <v>28</v>
      </c>
      <c r="B40" s="74"/>
      <c r="C40" s="74"/>
      <c r="D40" s="75">
        <f>MIN(D8:D37)</f>
        <v>2.8820999999999999</v>
      </c>
      <c r="E40" s="74"/>
      <c r="F40" s="75">
        <f>MIN(F8:F37)</f>
        <v>2.8742999999999999</v>
      </c>
      <c r="G40" s="74"/>
      <c r="H40" s="75">
        <f>MIN(H8:H37)</f>
        <v>2.8368000000000002</v>
      </c>
      <c r="I40" s="74"/>
      <c r="J40" s="75">
        <f>MIN(J8:J37)</f>
        <v>2.8033999999999999</v>
      </c>
      <c r="K40" s="74"/>
      <c r="L40" s="75">
        <f>MIN(L8:L37)</f>
        <v>2.8357999999999999</v>
      </c>
      <c r="M40" s="74"/>
      <c r="N40" s="75">
        <f>MIN(N8:N37)</f>
        <v>2.9866000000000001</v>
      </c>
      <c r="O40" s="74"/>
      <c r="P40" s="75">
        <f>MIN(P8:P37)</f>
        <v>3.0792000000000002</v>
      </c>
      <c r="Q40" s="74"/>
      <c r="R40" s="75">
        <f>MIN(R8:R37)</f>
        <v>3.0577999999999999</v>
      </c>
      <c r="S40" s="74"/>
      <c r="T40" s="75">
        <f>MIN(T8:T37)</f>
        <v>3.0222000000000002</v>
      </c>
      <c r="U40" s="74"/>
      <c r="V40" s="75">
        <f>MIN(V8:V37)</f>
        <v>3.5013000000000001</v>
      </c>
      <c r="W40" s="74"/>
      <c r="X40" s="75">
        <f>MIN(X8:X37)</f>
        <v>4.3532000000000002</v>
      </c>
      <c r="Y40" s="74"/>
      <c r="Z40" s="75">
        <f>MIN(Z8:Z37)</f>
        <v>3.246</v>
      </c>
      <c r="AA40" s="76"/>
    </row>
    <row r="41" spans="1:27" ht="15" thickBot="1" x14ac:dyDescent="0.35">
      <c r="A41" s="77" t="s">
        <v>29</v>
      </c>
      <c r="B41" s="78"/>
      <c r="C41" s="78"/>
      <c r="D41" s="79">
        <f>MAX(D8:D37)</f>
        <v>3.1629</v>
      </c>
      <c r="E41" s="78"/>
      <c r="F41" s="79">
        <f>MAX(F8:F37)</f>
        <v>3.1488</v>
      </c>
      <c r="G41" s="78"/>
      <c r="H41" s="79">
        <f>MAX(H8:H37)</f>
        <v>3.1309</v>
      </c>
      <c r="I41" s="78"/>
      <c r="J41" s="79">
        <f>MAX(J8:J37)</f>
        <v>3.1133000000000002</v>
      </c>
      <c r="K41" s="78"/>
      <c r="L41" s="79">
        <f>MAX(L8:L37)</f>
        <v>3.0939000000000001</v>
      </c>
      <c r="M41" s="78"/>
      <c r="N41" s="79">
        <f>MAX(N8:N37)</f>
        <v>3.1808000000000001</v>
      </c>
      <c r="O41" s="78"/>
      <c r="P41" s="79">
        <f>MAX(P8:P37)</f>
        <v>3.2191999999999998</v>
      </c>
      <c r="Q41" s="78"/>
      <c r="R41" s="79">
        <f>MAX(R8:R37)</f>
        <v>3.1953999999999998</v>
      </c>
      <c r="S41" s="78"/>
      <c r="T41" s="79">
        <f>MAX(T8:T37)</f>
        <v>3.1777000000000002</v>
      </c>
      <c r="U41" s="78"/>
      <c r="V41" s="79">
        <f>MAX(V8:V37)</f>
        <v>3.5535999999999999</v>
      </c>
      <c r="W41" s="78"/>
      <c r="X41" s="79">
        <f>MAX(X8:X37)</f>
        <v>4.4145000000000003</v>
      </c>
      <c r="Y41" s="78"/>
      <c r="Z41" s="79">
        <f>MAX(Z8:Z37)</f>
        <v>6.5511999999999997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44452</v>
      </c>
      <c r="C8" s="65">
        <f>VLOOKUP($A8,'Return Data'!$B$7:$R$2843,4,0)</f>
        <v>1125.0183</v>
      </c>
      <c r="D8" s="65">
        <f>VLOOKUP($A8,'Return Data'!$B$7:$R$2843,5,0)</f>
        <v>2.9752999999999998</v>
      </c>
      <c r="E8" s="66">
        <f t="shared" ref="E8:E37" si="0">RANK(D8,D$8:D$37,0)</f>
        <v>13</v>
      </c>
      <c r="F8" s="65">
        <f>VLOOKUP($A8,'Return Data'!$B$7:$R$2843,6,0)</f>
        <v>2.9445000000000001</v>
      </c>
      <c r="G8" s="66">
        <f t="shared" ref="G8:G37" si="1">RANK(F8,F$8:F$37,0)</f>
        <v>24</v>
      </c>
      <c r="H8" s="65">
        <f>VLOOKUP($A8,'Return Data'!$B$7:$R$2843,7,0)</f>
        <v>2.9077000000000002</v>
      </c>
      <c r="I8" s="66">
        <f t="shared" ref="I8:I37" si="2">RANK(H8,H$8:H$37,0)</f>
        <v>25</v>
      </c>
      <c r="J8" s="65">
        <f>VLOOKUP($A8,'Return Data'!$B$7:$R$2843,8,0)</f>
        <v>2.8906999999999998</v>
      </c>
      <c r="K8" s="66">
        <f t="shared" ref="K8:K37" si="3">RANK(J8,J$8:J$37,0)</f>
        <v>22</v>
      </c>
      <c r="L8" s="65">
        <f>VLOOKUP($A8,'Return Data'!$B$7:$R$2843,9,0)</f>
        <v>2.9085999999999999</v>
      </c>
      <c r="M8" s="66">
        <f t="shared" ref="M8:M37" si="4">RANK(L8,L$8:L$37,0)</f>
        <v>22</v>
      </c>
      <c r="N8" s="65">
        <f>VLOOKUP($A8,'Return Data'!$B$7:$R$2843,10,0)</f>
        <v>3.0057</v>
      </c>
      <c r="O8" s="66">
        <f t="shared" ref="O8:O37" si="5">RANK(N8,N$8:N$37,0)</f>
        <v>19</v>
      </c>
      <c r="P8" s="65">
        <f>VLOOKUP($A8,'Return Data'!$B$7:$R$2843,11,0)</f>
        <v>3.0714000000000001</v>
      </c>
      <c r="Q8" s="66">
        <f>RANK(P8,P$8:P$37,0)</f>
        <v>11</v>
      </c>
      <c r="R8" s="65">
        <f>VLOOKUP($A8,'Return Data'!$B$7:$R$2843,12,0)</f>
        <v>3.0434000000000001</v>
      </c>
      <c r="S8" s="66">
        <f>RANK(R8,R$8:R$37,0)</f>
        <v>13</v>
      </c>
      <c r="T8" s="65">
        <f>VLOOKUP($A8,'Return Data'!$B$7:$R$2843,13,0)</f>
        <v>3.0078999999999998</v>
      </c>
      <c r="U8" s="66">
        <f>RANK(T8,T$8:T$37,0)</f>
        <v>15</v>
      </c>
      <c r="V8" s="65">
        <f>VLOOKUP($A8,'Return Data'!$B$7:$R$2843,17,0)</f>
        <v>3.4245999999999999</v>
      </c>
      <c r="W8" s="66">
        <f t="shared" ref="W8" si="6">RANK(V8,V$8:V$37,0)</f>
        <v>3</v>
      </c>
      <c r="X8" s="65"/>
      <c r="Y8" s="66"/>
      <c r="Z8" s="65">
        <f>VLOOKUP($A8,'Return Data'!$B$7:$R$2843,16,0)</f>
        <v>4.1921999999999997</v>
      </c>
      <c r="AA8" s="67">
        <f t="shared" ref="AA8:AA37" si="7">RANK(Z8,Z$8:Z$37,0)</f>
        <v>5</v>
      </c>
    </row>
    <row r="9" spans="1:27" x14ac:dyDescent="0.3">
      <c r="A9" s="63" t="s">
        <v>1284</v>
      </c>
      <c r="B9" s="64">
        <f>VLOOKUP($A9,'Return Data'!$B$7:$R$2843,3,0)</f>
        <v>44452</v>
      </c>
      <c r="C9" s="65">
        <f>VLOOKUP($A9,'Return Data'!$B$7:$R$2843,4,0)</f>
        <v>1101.9091000000001</v>
      </c>
      <c r="D9" s="65">
        <f>VLOOKUP($A9,'Return Data'!$B$7:$R$2843,5,0)</f>
        <v>3.0377999999999998</v>
      </c>
      <c r="E9" s="66">
        <f t="shared" si="0"/>
        <v>3</v>
      </c>
      <c r="F9" s="65">
        <f>VLOOKUP($A9,'Return Data'!$B$7:$R$2843,6,0)</f>
        <v>3.0482</v>
      </c>
      <c r="G9" s="66">
        <f t="shared" si="1"/>
        <v>4</v>
      </c>
      <c r="H9" s="65">
        <f>VLOOKUP($A9,'Return Data'!$B$7:$R$2843,7,0)</f>
        <v>3.0150999999999999</v>
      </c>
      <c r="I9" s="66">
        <f t="shared" si="2"/>
        <v>4</v>
      </c>
      <c r="J9" s="65">
        <f>VLOOKUP($A9,'Return Data'!$B$7:$R$2843,8,0)</f>
        <v>2.9550000000000001</v>
      </c>
      <c r="K9" s="66">
        <f t="shared" si="3"/>
        <v>7</v>
      </c>
      <c r="L9" s="65">
        <f>VLOOKUP($A9,'Return Data'!$B$7:$R$2843,9,0)</f>
        <v>2.9632000000000001</v>
      </c>
      <c r="M9" s="66">
        <f t="shared" si="4"/>
        <v>10</v>
      </c>
      <c r="N9" s="65">
        <f>VLOOKUP($A9,'Return Data'!$B$7:$R$2843,10,0)</f>
        <v>3.0548999999999999</v>
      </c>
      <c r="O9" s="66">
        <f t="shared" si="5"/>
        <v>7</v>
      </c>
      <c r="P9" s="65">
        <f>VLOOKUP($A9,'Return Data'!$B$7:$R$2843,11,0)</f>
        <v>3.1091000000000002</v>
      </c>
      <c r="Q9" s="66">
        <f>RANK(P9,P$8:P$37,0)</f>
        <v>7</v>
      </c>
      <c r="R9" s="65">
        <f>VLOOKUP($A9,'Return Data'!$B$7:$R$2843,12,0)</f>
        <v>3.0895999999999999</v>
      </c>
      <c r="S9" s="66">
        <f>RANK(R9,R$8:R$37,0)</f>
        <v>5</v>
      </c>
      <c r="T9" s="65">
        <f>VLOOKUP($A9,'Return Data'!$B$7:$R$2843,13,0)</f>
        <v>3.0666000000000002</v>
      </c>
      <c r="U9" s="66">
        <f>RANK(T9,T$8:T$37,0)</f>
        <v>6</v>
      </c>
      <c r="V9" s="65"/>
      <c r="W9" s="66"/>
      <c r="X9" s="65"/>
      <c r="Y9" s="66"/>
      <c r="Z9" s="65">
        <f>VLOOKUP($A9,'Return Data'!$B$7:$R$2843,16,0)</f>
        <v>3.9559000000000002</v>
      </c>
      <c r="AA9" s="67">
        <f t="shared" si="7"/>
        <v>12</v>
      </c>
    </row>
    <row r="10" spans="1:27" x14ac:dyDescent="0.3">
      <c r="A10" s="63" t="s">
        <v>1286</v>
      </c>
      <c r="B10" s="64">
        <f>VLOOKUP($A10,'Return Data'!$B$7:$R$2843,3,0)</f>
        <v>44452</v>
      </c>
      <c r="C10" s="65">
        <f>VLOOKUP($A10,'Return Data'!$B$7:$R$2843,4,0)</f>
        <v>1095.0453</v>
      </c>
      <c r="D10" s="65">
        <f>VLOOKUP($A10,'Return Data'!$B$7:$R$2843,5,0)</f>
        <v>3.0167999999999999</v>
      </c>
      <c r="E10" s="66">
        <f t="shared" si="0"/>
        <v>4</v>
      </c>
      <c r="F10" s="65">
        <f>VLOOKUP($A10,'Return Data'!$B$7:$R$2843,6,0)</f>
        <v>3.0384000000000002</v>
      </c>
      <c r="G10" s="66">
        <f t="shared" si="1"/>
        <v>5</v>
      </c>
      <c r="H10" s="65">
        <f>VLOOKUP($A10,'Return Data'!$B$7:$R$2843,7,0)</f>
        <v>3.0030000000000001</v>
      </c>
      <c r="I10" s="66">
        <f t="shared" si="2"/>
        <v>7</v>
      </c>
      <c r="J10" s="65">
        <f>VLOOKUP($A10,'Return Data'!$B$7:$R$2843,8,0)</f>
        <v>2.9407999999999999</v>
      </c>
      <c r="K10" s="66">
        <f t="shared" si="3"/>
        <v>11</v>
      </c>
      <c r="L10" s="65">
        <f>VLOOKUP($A10,'Return Data'!$B$7:$R$2843,9,0)</f>
        <v>2.9802</v>
      </c>
      <c r="M10" s="66">
        <f t="shared" si="4"/>
        <v>5</v>
      </c>
      <c r="N10" s="65">
        <f>VLOOKUP($A10,'Return Data'!$B$7:$R$2843,10,0)</f>
        <v>3.0707</v>
      </c>
      <c r="O10" s="66">
        <f t="shared" si="5"/>
        <v>4</v>
      </c>
      <c r="P10" s="65">
        <f>VLOOKUP($A10,'Return Data'!$B$7:$R$2843,11,0)</f>
        <v>3.1111</v>
      </c>
      <c r="Q10" s="66">
        <f>RANK(P10,P$8:P$37,0)</f>
        <v>6</v>
      </c>
      <c r="R10" s="65">
        <f>VLOOKUP($A10,'Return Data'!$B$7:$R$2843,12,0)</f>
        <v>3.1000999999999999</v>
      </c>
      <c r="S10" s="66">
        <f>RANK(R10,R$8:R$37,0)</f>
        <v>2</v>
      </c>
      <c r="T10" s="65">
        <f>VLOOKUP($A10,'Return Data'!$B$7:$R$2843,13,0)</f>
        <v>3.0773000000000001</v>
      </c>
      <c r="U10" s="66">
        <f>RANK(T10,T$8:T$37,0)</f>
        <v>3</v>
      </c>
      <c r="V10" s="65"/>
      <c r="W10" s="66"/>
      <c r="X10" s="65"/>
      <c r="Y10" s="66"/>
      <c r="Z10" s="65">
        <f>VLOOKUP($A10,'Return Data'!$B$7:$R$2843,16,0)</f>
        <v>3.8662999999999998</v>
      </c>
      <c r="AA10" s="67">
        <f t="shared" si="7"/>
        <v>14</v>
      </c>
    </row>
    <row r="11" spans="1:27" x14ac:dyDescent="0.3">
      <c r="A11" s="63" t="s">
        <v>1288</v>
      </c>
      <c r="B11" s="64">
        <f>VLOOKUP($A11,'Return Data'!$B$7:$R$2843,3,0)</f>
        <v>44452</v>
      </c>
      <c r="C11" s="65">
        <f>VLOOKUP($A11,'Return Data'!$B$7:$R$2843,4,0)</f>
        <v>1095.8417999999999</v>
      </c>
      <c r="D11" s="65">
        <f>VLOOKUP($A11,'Return Data'!$B$7:$R$2843,5,0)</f>
        <v>2.9580000000000002</v>
      </c>
      <c r="E11" s="66">
        <f t="shared" si="0"/>
        <v>21</v>
      </c>
      <c r="F11" s="65">
        <f>VLOOKUP($A11,'Return Data'!$B$7:$R$2843,6,0)</f>
        <v>2.9887000000000001</v>
      </c>
      <c r="G11" s="66">
        <f t="shared" si="1"/>
        <v>17</v>
      </c>
      <c r="H11" s="65">
        <f>VLOOKUP($A11,'Return Data'!$B$7:$R$2843,7,0)</f>
        <v>2.9599000000000002</v>
      </c>
      <c r="I11" s="66">
        <f t="shared" si="2"/>
        <v>16</v>
      </c>
      <c r="J11" s="65">
        <f>VLOOKUP($A11,'Return Data'!$B$7:$R$2843,8,0)</f>
        <v>2.9043000000000001</v>
      </c>
      <c r="K11" s="66">
        <f t="shared" si="3"/>
        <v>17</v>
      </c>
      <c r="L11" s="65">
        <f>VLOOKUP($A11,'Return Data'!$B$7:$R$2843,9,0)</f>
        <v>2.9249999999999998</v>
      </c>
      <c r="M11" s="66">
        <f t="shared" si="4"/>
        <v>15</v>
      </c>
      <c r="N11" s="65">
        <f>VLOOKUP($A11,'Return Data'!$B$7:$R$2843,10,0)</f>
        <v>3.0051000000000001</v>
      </c>
      <c r="O11" s="66">
        <f t="shared" si="5"/>
        <v>20</v>
      </c>
      <c r="P11" s="65">
        <f>VLOOKUP($A11,'Return Data'!$B$7:$R$2843,11,0)</f>
        <v>3.0384000000000002</v>
      </c>
      <c r="Q11" s="66">
        <f>RANK(P11,P$8:P$37,0)</f>
        <v>23</v>
      </c>
      <c r="R11" s="65">
        <f>VLOOKUP($A11,'Return Data'!$B$7:$R$2843,12,0)</f>
        <v>3.0293999999999999</v>
      </c>
      <c r="S11" s="66">
        <f>RANK(R11,R$8:R$37,0)</f>
        <v>17</v>
      </c>
      <c r="T11" s="65">
        <f>VLOOKUP($A11,'Return Data'!$B$7:$R$2843,13,0)</f>
        <v>3.0156000000000001</v>
      </c>
      <c r="U11" s="66">
        <f>RANK(T11,T$8:T$37,0)</f>
        <v>11</v>
      </c>
      <c r="V11" s="65"/>
      <c r="W11" s="66"/>
      <c r="X11" s="65"/>
      <c r="Y11" s="66"/>
      <c r="Z11" s="65">
        <f>VLOOKUP($A11,'Return Data'!$B$7:$R$2843,16,0)</f>
        <v>3.8376000000000001</v>
      </c>
      <c r="AA11" s="67">
        <f t="shared" si="7"/>
        <v>15</v>
      </c>
    </row>
    <row r="12" spans="1:27" x14ac:dyDescent="0.3">
      <c r="A12" s="63" t="s">
        <v>1290</v>
      </c>
      <c r="B12" s="64">
        <f>VLOOKUP($A12,'Return Data'!$B$7:$R$2843,3,0)</f>
        <v>44452</v>
      </c>
      <c r="C12" s="65">
        <f>VLOOKUP($A12,'Return Data'!$B$7:$R$2843,4,0)</f>
        <v>1054.4432999999999</v>
      </c>
      <c r="D12" s="65">
        <f>VLOOKUP($A12,'Return Data'!$B$7:$R$2843,5,0)</f>
        <v>3.081</v>
      </c>
      <c r="E12" s="66">
        <f t="shared" si="0"/>
        <v>2</v>
      </c>
      <c r="F12" s="65">
        <f>VLOOKUP($A12,'Return Data'!$B$7:$R$2843,6,0)</f>
        <v>3.0653999999999999</v>
      </c>
      <c r="G12" s="66">
        <f t="shared" si="1"/>
        <v>2</v>
      </c>
      <c r="H12" s="65">
        <f>VLOOKUP($A12,'Return Data'!$B$7:$R$2843,7,0)</f>
        <v>3.0503999999999998</v>
      </c>
      <c r="I12" s="66">
        <f t="shared" si="2"/>
        <v>2</v>
      </c>
      <c r="J12" s="65">
        <f>VLOOKUP($A12,'Return Data'!$B$7:$R$2843,8,0)</f>
        <v>3.0326</v>
      </c>
      <c r="K12" s="66">
        <f t="shared" si="3"/>
        <v>1</v>
      </c>
      <c r="L12" s="65">
        <f>VLOOKUP($A12,'Return Data'!$B$7:$R$2843,9,0)</f>
        <v>2.9943</v>
      </c>
      <c r="M12" s="66">
        <f t="shared" si="4"/>
        <v>2</v>
      </c>
      <c r="N12" s="65">
        <f>VLOOKUP($A12,'Return Data'!$B$7:$R$2843,10,0)</f>
        <v>3.0777999999999999</v>
      </c>
      <c r="O12" s="66">
        <f t="shared" si="5"/>
        <v>2</v>
      </c>
      <c r="P12" s="65">
        <f>VLOOKUP($A12,'Return Data'!$B$7:$R$2843,11,0)</f>
        <v>3.1194000000000002</v>
      </c>
      <c r="Q12" s="66">
        <f t="shared" ref="Q12:Q37" si="8">RANK(P12,P$8:P$37,0)</f>
        <v>2</v>
      </c>
      <c r="R12" s="65">
        <f>VLOOKUP($A12,'Return Data'!$B$7:$R$2843,12,0)</f>
        <v>3.0956999999999999</v>
      </c>
      <c r="S12" s="66">
        <f>RANK(R12,R$8:R$37,0)</f>
        <v>4</v>
      </c>
      <c r="T12" s="65"/>
      <c r="U12" s="66"/>
      <c r="V12" s="65"/>
      <c r="W12" s="66"/>
      <c r="X12" s="65"/>
      <c r="Y12" s="66"/>
      <c r="Z12" s="65">
        <f>VLOOKUP($A12,'Return Data'!$B$7:$R$2843,16,0)</f>
        <v>3.3031999999999999</v>
      </c>
      <c r="AA12" s="67">
        <f t="shared" si="7"/>
        <v>28</v>
      </c>
    </row>
    <row r="13" spans="1:27" x14ac:dyDescent="0.3">
      <c r="A13" s="63" t="s">
        <v>1292</v>
      </c>
      <c r="B13" s="64">
        <f>VLOOKUP($A13,'Return Data'!$B$7:$R$2843,3,0)</f>
        <v>44452</v>
      </c>
      <c r="C13" s="65">
        <f>VLOOKUP($A13,'Return Data'!$B$7:$R$2843,4,0)</f>
        <v>1080.2471</v>
      </c>
      <c r="D13" s="65">
        <f>VLOOKUP($A13,'Return Data'!$B$7:$R$2843,5,0)</f>
        <v>3.0142000000000002</v>
      </c>
      <c r="E13" s="66">
        <f t="shared" si="0"/>
        <v>5</v>
      </c>
      <c r="F13" s="65">
        <f>VLOOKUP($A13,'Return Data'!$B$7:$R$2843,6,0)</f>
        <v>3.0305</v>
      </c>
      <c r="G13" s="66">
        <f t="shared" si="1"/>
        <v>7</v>
      </c>
      <c r="H13" s="65">
        <f>VLOOKUP($A13,'Return Data'!$B$7:$R$2843,7,0)</f>
        <v>3.0070000000000001</v>
      </c>
      <c r="I13" s="66">
        <f t="shared" si="2"/>
        <v>5</v>
      </c>
      <c r="J13" s="65">
        <f>VLOOKUP($A13,'Return Data'!$B$7:$R$2843,8,0)</f>
        <v>2.9603000000000002</v>
      </c>
      <c r="K13" s="66">
        <f t="shared" si="3"/>
        <v>5</v>
      </c>
      <c r="L13" s="65">
        <f>VLOOKUP($A13,'Return Data'!$B$7:$R$2843,9,0)</f>
        <v>2.9836</v>
      </c>
      <c r="M13" s="66">
        <f t="shared" si="4"/>
        <v>4</v>
      </c>
      <c r="N13" s="65">
        <f>VLOOKUP($A13,'Return Data'!$B$7:$R$2843,10,0)</f>
        <v>3.0653999999999999</v>
      </c>
      <c r="O13" s="66">
        <f t="shared" si="5"/>
        <v>5</v>
      </c>
      <c r="P13" s="65">
        <f>VLOOKUP($A13,'Return Data'!$B$7:$R$2843,11,0)</f>
        <v>3.1120999999999999</v>
      </c>
      <c r="Q13" s="66">
        <f t="shared" si="8"/>
        <v>4</v>
      </c>
      <c r="R13" s="65">
        <f>VLOOKUP($A13,'Return Data'!$B$7:$R$2843,12,0)</f>
        <v>3.0840000000000001</v>
      </c>
      <c r="S13" s="66">
        <f t="shared" ref="S13:S37" si="9">RANK(R13,R$8:R$37,0)</f>
        <v>7</v>
      </c>
      <c r="T13" s="65">
        <f>VLOOKUP($A13,'Return Data'!$B$7:$R$2843,13,0)</f>
        <v>3.0703</v>
      </c>
      <c r="U13" s="66">
        <f t="shared" ref="U13:U37" si="10">RANK(T13,T$8:T$37,0)</f>
        <v>5</v>
      </c>
      <c r="V13" s="65"/>
      <c r="W13" s="66"/>
      <c r="X13" s="65"/>
      <c r="Y13" s="66"/>
      <c r="Z13" s="65">
        <f>VLOOKUP($A13,'Return Data'!$B$7:$R$2843,16,0)</f>
        <v>3.6591</v>
      </c>
      <c r="AA13" s="67">
        <f t="shared" si="7"/>
        <v>20</v>
      </c>
    </row>
    <row r="14" spans="1:27" x14ac:dyDescent="0.3">
      <c r="A14" s="63" t="s">
        <v>1294</v>
      </c>
      <c r="B14" s="64">
        <f>VLOOKUP($A14,'Return Data'!$B$7:$R$2843,3,0)</f>
        <v>44452</v>
      </c>
      <c r="C14" s="65">
        <f>VLOOKUP($A14,'Return Data'!$B$7:$R$2843,4,0)</f>
        <v>1115.3777</v>
      </c>
      <c r="D14" s="65">
        <f>VLOOKUP($A14,'Return Data'!$B$7:$R$2843,5,0)</f>
        <v>2.9977999999999998</v>
      </c>
      <c r="E14" s="66">
        <f t="shared" si="0"/>
        <v>7</v>
      </c>
      <c r="F14" s="65">
        <f>VLOOKUP($A14,'Return Data'!$B$7:$R$2843,6,0)</f>
        <v>3.0377999999999998</v>
      </c>
      <c r="G14" s="66">
        <f t="shared" si="1"/>
        <v>6</v>
      </c>
      <c r="H14" s="65">
        <f>VLOOKUP($A14,'Return Data'!$B$7:$R$2843,7,0)</f>
        <v>3.0049000000000001</v>
      </c>
      <c r="I14" s="66">
        <f t="shared" si="2"/>
        <v>6</v>
      </c>
      <c r="J14" s="65">
        <f>VLOOKUP($A14,'Return Data'!$B$7:$R$2843,8,0)</f>
        <v>2.9558</v>
      </c>
      <c r="K14" s="66">
        <f t="shared" si="3"/>
        <v>6</v>
      </c>
      <c r="L14" s="65">
        <f>VLOOKUP($A14,'Return Data'!$B$7:$R$2843,9,0)</f>
        <v>2.9752999999999998</v>
      </c>
      <c r="M14" s="66">
        <f t="shared" si="4"/>
        <v>6</v>
      </c>
      <c r="N14" s="65">
        <f>VLOOKUP($A14,'Return Data'!$B$7:$R$2843,10,0)</f>
        <v>3.0455000000000001</v>
      </c>
      <c r="O14" s="66">
        <f t="shared" si="5"/>
        <v>8</v>
      </c>
      <c r="P14" s="65">
        <f>VLOOKUP($A14,'Return Data'!$B$7:$R$2843,11,0)</f>
        <v>3.0653000000000001</v>
      </c>
      <c r="Q14" s="66">
        <f t="shared" si="8"/>
        <v>13</v>
      </c>
      <c r="R14" s="65">
        <f>VLOOKUP($A14,'Return Data'!$B$7:$R$2843,12,0)</f>
        <v>3.0369000000000002</v>
      </c>
      <c r="S14" s="66">
        <f t="shared" si="9"/>
        <v>15</v>
      </c>
      <c r="T14" s="65">
        <f>VLOOKUP($A14,'Return Data'!$B$7:$R$2843,13,0)</f>
        <v>3.0329999999999999</v>
      </c>
      <c r="U14" s="66">
        <f t="shared" si="10"/>
        <v>9</v>
      </c>
      <c r="V14" s="65"/>
      <c r="W14" s="66"/>
      <c r="X14" s="65"/>
      <c r="Y14" s="66"/>
      <c r="Z14" s="65">
        <f>VLOOKUP($A14,'Return Data'!$B$7:$R$2843,16,0)</f>
        <v>4.1525999999999996</v>
      </c>
      <c r="AA14" s="67">
        <f t="shared" si="7"/>
        <v>8</v>
      </c>
    </row>
    <row r="15" spans="1:27" x14ac:dyDescent="0.3">
      <c r="A15" s="63" t="s">
        <v>1296</v>
      </c>
      <c r="B15" s="64">
        <f>VLOOKUP($A15,'Return Data'!$B$7:$R$2843,3,0)</f>
        <v>44452</v>
      </c>
      <c r="C15" s="65">
        <f>VLOOKUP($A15,'Return Data'!$B$7:$R$2843,4,0)</f>
        <v>1081.2316000000001</v>
      </c>
      <c r="D15" s="65">
        <f>VLOOKUP($A15,'Return Data'!$B$7:$R$2843,5,0)</f>
        <v>2.9708999999999999</v>
      </c>
      <c r="E15" s="66">
        <f t="shared" si="0"/>
        <v>17</v>
      </c>
      <c r="F15" s="65">
        <f>VLOOKUP($A15,'Return Data'!$B$7:$R$2843,6,0)</f>
        <v>3.0085999999999999</v>
      </c>
      <c r="G15" s="66">
        <f t="shared" si="1"/>
        <v>10</v>
      </c>
      <c r="H15" s="65">
        <f>VLOOKUP($A15,'Return Data'!$B$7:$R$2843,7,0)</f>
        <v>2.9872999999999998</v>
      </c>
      <c r="I15" s="66">
        <f t="shared" si="2"/>
        <v>10</v>
      </c>
      <c r="J15" s="65">
        <f>VLOOKUP($A15,'Return Data'!$B$7:$R$2843,8,0)</f>
        <v>2.9274</v>
      </c>
      <c r="K15" s="66">
        <f t="shared" si="3"/>
        <v>12</v>
      </c>
      <c r="L15" s="65">
        <f>VLOOKUP($A15,'Return Data'!$B$7:$R$2843,9,0)</f>
        <v>2.9207000000000001</v>
      </c>
      <c r="M15" s="66">
        <f t="shared" si="4"/>
        <v>19</v>
      </c>
      <c r="N15" s="65">
        <f>VLOOKUP($A15,'Return Data'!$B$7:$R$2843,10,0)</f>
        <v>3.0105</v>
      </c>
      <c r="O15" s="66">
        <f t="shared" si="5"/>
        <v>16</v>
      </c>
      <c r="P15" s="65">
        <f>VLOOKUP($A15,'Return Data'!$B$7:$R$2843,11,0)</f>
        <v>3.0510000000000002</v>
      </c>
      <c r="Q15" s="66">
        <f t="shared" si="8"/>
        <v>17</v>
      </c>
      <c r="R15" s="65">
        <f>VLOOKUP($A15,'Return Data'!$B$7:$R$2843,12,0)</f>
        <v>3.0552999999999999</v>
      </c>
      <c r="S15" s="66">
        <f t="shared" si="9"/>
        <v>10</v>
      </c>
      <c r="T15" s="65">
        <f>VLOOKUP($A15,'Return Data'!$B$7:$R$2843,13,0)</f>
        <v>3.0710999999999999</v>
      </c>
      <c r="U15" s="66">
        <f t="shared" si="10"/>
        <v>4</v>
      </c>
      <c r="V15" s="65"/>
      <c r="W15" s="66"/>
      <c r="X15" s="65"/>
      <c r="Y15" s="66"/>
      <c r="Z15" s="65">
        <f>VLOOKUP($A15,'Return Data'!$B$7:$R$2843,16,0)</f>
        <v>3.7052999999999998</v>
      </c>
      <c r="AA15" s="67">
        <f t="shared" si="7"/>
        <v>17</v>
      </c>
    </row>
    <row r="16" spans="1:27" x14ac:dyDescent="0.3">
      <c r="A16" s="63" t="s">
        <v>1297</v>
      </c>
      <c r="B16" s="64">
        <f>VLOOKUP($A16,'Return Data'!$B$7:$R$2843,3,0)</f>
        <v>44452</v>
      </c>
      <c r="C16" s="65">
        <f>VLOOKUP($A16,'Return Data'!$B$7:$R$2843,4,0)</f>
        <v>1089.2139</v>
      </c>
      <c r="D16" s="65">
        <f>VLOOKUP($A16,'Return Data'!$B$7:$R$2843,5,0)</f>
        <v>2.9725999999999999</v>
      </c>
      <c r="E16" s="66">
        <f t="shared" si="0"/>
        <v>14</v>
      </c>
      <c r="F16" s="65">
        <f>VLOOKUP($A16,'Return Data'!$B$7:$R$2843,6,0)</f>
        <v>2.9868000000000001</v>
      </c>
      <c r="G16" s="66">
        <f t="shared" si="1"/>
        <v>19</v>
      </c>
      <c r="H16" s="65">
        <f>VLOOKUP($A16,'Return Data'!$B$7:$R$2843,7,0)</f>
        <v>2.9487000000000001</v>
      </c>
      <c r="I16" s="66">
        <f t="shared" si="2"/>
        <v>20</v>
      </c>
      <c r="J16" s="65">
        <f>VLOOKUP($A16,'Return Data'!$B$7:$R$2843,8,0)</f>
        <v>2.9051999999999998</v>
      </c>
      <c r="K16" s="66">
        <f t="shared" si="3"/>
        <v>16</v>
      </c>
      <c r="L16" s="65">
        <f>VLOOKUP($A16,'Return Data'!$B$7:$R$2843,9,0)</f>
        <v>2.9243000000000001</v>
      </c>
      <c r="M16" s="66">
        <f t="shared" si="4"/>
        <v>16</v>
      </c>
      <c r="N16" s="65">
        <f>VLOOKUP($A16,'Return Data'!$B$7:$R$2843,10,0)</f>
        <v>3.0160999999999998</v>
      </c>
      <c r="O16" s="66">
        <f t="shared" si="5"/>
        <v>14</v>
      </c>
      <c r="P16" s="65">
        <f>VLOOKUP($A16,'Return Data'!$B$7:$R$2843,11,0)</f>
        <v>3.0510000000000002</v>
      </c>
      <c r="Q16" s="66">
        <f t="shared" si="8"/>
        <v>17</v>
      </c>
      <c r="R16" s="65">
        <f>VLOOKUP($A16,'Return Data'!$B$7:$R$2843,12,0)</f>
        <v>3.0228999999999999</v>
      </c>
      <c r="S16" s="66">
        <f t="shared" si="9"/>
        <v>19</v>
      </c>
      <c r="T16" s="65">
        <f>VLOOKUP($A16,'Return Data'!$B$7:$R$2843,13,0)</f>
        <v>3.0005000000000002</v>
      </c>
      <c r="U16" s="66">
        <f t="shared" si="10"/>
        <v>17</v>
      </c>
      <c r="V16" s="65"/>
      <c r="W16" s="66"/>
      <c r="X16" s="65"/>
      <c r="Y16" s="66"/>
      <c r="Z16" s="65">
        <f>VLOOKUP($A16,'Return Data'!$B$7:$R$2843,16,0)</f>
        <v>3.6979000000000002</v>
      </c>
      <c r="AA16" s="67">
        <f t="shared" si="7"/>
        <v>19</v>
      </c>
    </row>
    <row r="17" spans="1:27" x14ac:dyDescent="0.3">
      <c r="A17" s="63" t="s">
        <v>1299</v>
      </c>
      <c r="B17" s="64">
        <f>VLOOKUP($A17,'Return Data'!$B$7:$R$2843,3,0)</f>
        <v>44452</v>
      </c>
      <c r="C17" s="65">
        <f>VLOOKUP($A17,'Return Data'!$B$7:$R$2843,4,0)</f>
        <v>3082.0522000000001</v>
      </c>
      <c r="D17" s="65">
        <f>VLOOKUP($A17,'Return Data'!$B$7:$R$2843,5,0)</f>
        <v>2.9775</v>
      </c>
      <c r="E17" s="66">
        <f t="shared" si="0"/>
        <v>12</v>
      </c>
      <c r="F17" s="65">
        <f>VLOOKUP($A17,'Return Data'!$B$7:$R$2843,6,0)</f>
        <v>2.9554</v>
      </c>
      <c r="G17" s="66">
        <f t="shared" si="1"/>
        <v>23</v>
      </c>
      <c r="H17" s="65">
        <f>VLOOKUP($A17,'Return Data'!$B$7:$R$2843,7,0)</f>
        <v>2.9157999999999999</v>
      </c>
      <c r="I17" s="66">
        <f t="shared" si="2"/>
        <v>24</v>
      </c>
      <c r="J17" s="65">
        <f>VLOOKUP($A17,'Return Data'!$B$7:$R$2843,8,0)</f>
        <v>2.8738999999999999</v>
      </c>
      <c r="K17" s="66">
        <f t="shared" si="3"/>
        <v>26</v>
      </c>
      <c r="L17" s="65">
        <f>VLOOKUP($A17,'Return Data'!$B$7:$R$2843,9,0)</f>
        <v>2.9020999999999999</v>
      </c>
      <c r="M17" s="66">
        <f t="shared" si="4"/>
        <v>26</v>
      </c>
      <c r="N17" s="65">
        <f>VLOOKUP($A17,'Return Data'!$B$7:$R$2843,10,0)</f>
        <v>2.9796</v>
      </c>
      <c r="O17" s="66">
        <f t="shared" si="5"/>
        <v>26</v>
      </c>
      <c r="P17" s="65">
        <f>VLOOKUP($A17,'Return Data'!$B$7:$R$2843,11,0)</f>
        <v>3.0283000000000002</v>
      </c>
      <c r="Q17" s="66">
        <f t="shared" si="8"/>
        <v>26</v>
      </c>
      <c r="R17" s="65">
        <f>VLOOKUP($A17,'Return Data'!$B$7:$R$2843,12,0)</f>
        <v>3.0032999999999999</v>
      </c>
      <c r="S17" s="66">
        <f t="shared" si="9"/>
        <v>25</v>
      </c>
      <c r="T17" s="65">
        <f>VLOOKUP($A17,'Return Data'!$B$7:$R$2843,13,0)</f>
        <v>2.9769999999999999</v>
      </c>
      <c r="U17" s="66">
        <f t="shared" si="10"/>
        <v>23</v>
      </c>
      <c r="V17" s="65">
        <f>VLOOKUP($A17,'Return Data'!$B$7:$R$2843,17,0)</f>
        <v>3.3973</v>
      </c>
      <c r="W17" s="66">
        <f>RANK(V17,V$8:V$37,0)</f>
        <v>4</v>
      </c>
      <c r="X17" s="65">
        <f>VLOOKUP($A17,'Return Data'!$B$7:$R$2843,14,0)</f>
        <v>4.2484999999999999</v>
      </c>
      <c r="Y17" s="66">
        <f>RANK(X17,X$8:X$37,0)</f>
        <v>3</v>
      </c>
      <c r="Z17" s="65">
        <f>VLOOKUP($A17,'Return Data'!$B$7:$R$2843,16,0)</f>
        <v>5.9066999999999998</v>
      </c>
      <c r="AA17" s="67">
        <f t="shared" si="7"/>
        <v>4</v>
      </c>
    </row>
    <row r="18" spans="1:27" x14ac:dyDescent="0.3">
      <c r="A18" s="63" t="s">
        <v>1302</v>
      </c>
      <c r="B18" s="64">
        <f>VLOOKUP($A18,'Return Data'!$B$7:$R$2843,3,0)</f>
        <v>44452</v>
      </c>
      <c r="C18" s="65">
        <f>VLOOKUP($A18,'Return Data'!$B$7:$R$2843,4,0)</f>
        <v>1087.9933000000001</v>
      </c>
      <c r="D18" s="65">
        <f>VLOOKUP($A18,'Return Data'!$B$7:$R$2843,5,0)</f>
        <v>2.9357000000000002</v>
      </c>
      <c r="E18" s="66">
        <f t="shared" si="0"/>
        <v>26</v>
      </c>
      <c r="F18" s="65">
        <f>VLOOKUP($A18,'Return Data'!$B$7:$R$2843,6,0)</f>
        <v>2.9876</v>
      </c>
      <c r="G18" s="66">
        <f t="shared" si="1"/>
        <v>18</v>
      </c>
      <c r="H18" s="65">
        <f>VLOOKUP($A18,'Return Data'!$B$7:$R$2843,7,0)</f>
        <v>2.9678</v>
      </c>
      <c r="I18" s="66">
        <f t="shared" si="2"/>
        <v>14</v>
      </c>
      <c r="J18" s="65">
        <f>VLOOKUP($A18,'Return Data'!$B$7:$R$2843,8,0)</f>
        <v>2.9253</v>
      </c>
      <c r="K18" s="66">
        <f t="shared" si="3"/>
        <v>13</v>
      </c>
      <c r="L18" s="65">
        <f>VLOOKUP($A18,'Return Data'!$B$7:$R$2843,9,0)</f>
        <v>2.9380999999999999</v>
      </c>
      <c r="M18" s="66">
        <f t="shared" si="4"/>
        <v>13</v>
      </c>
      <c r="N18" s="65">
        <f>VLOOKUP($A18,'Return Data'!$B$7:$R$2843,10,0)</f>
        <v>3.0247000000000002</v>
      </c>
      <c r="O18" s="66">
        <f t="shared" si="5"/>
        <v>12</v>
      </c>
      <c r="P18" s="65">
        <f>VLOOKUP($A18,'Return Data'!$B$7:$R$2843,11,0)</f>
        <v>3.0571000000000002</v>
      </c>
      <c r="Q18" s="66">
        <f t="shared" si="8"/>
        <v>15</v>
      </c>
      <c r="R18" s="65">
        <f>VLOOKUP($A18,'Return Data'!$B$7:$R$2843,12,0)</f>
        <v>3.0358000000000001</v>
      </c>
      <c r="S18" s="66">
        <f t="shared" si="9"/>
        <v>16</v>
      </c>
      <c r="T18" s="65">
        <f>VLOOKUP($A18,'Return Data'!$B$7:$R$2843,13,0)</f>
        <v>3.0129000000000001</v>
      </c>
      <c r="U18" s="66">
        <f t="shared" si="10"/>
        <v>12</v>
      </c>
      <c r="V18" s="65"/>
      <c r="W18" s="66"/>
      <c r="X18" s="65"/>
      <c r="Y18" s="66"/>
      <c r="Z18" s="65">
        <f>VLOOKUP($A18,'Return Data'!$B$7:$R$2843,16,0)</f>
        <v>3.7029999999999998</v>
      </c>
      <c r="AA18" s="67">
        <f t="shared" si="7"/>
        <v>18</v>
      </c>
    </row>
    <row r="19" spans="1:27" x14ac:dyDescent="0.3">
      <c r="A19" s="63" t="s">
        <v>1303</v>
      </c>
      <c r="B19" s="64">
        <f>VLOOKUP($A19,'Return Data'!$B$7:$R$2843,3,0)</f>
        <v>44452</v>
      </c>
      <c r="C19" s="65">
        <f>VLOOKUP($A19,'Return Data'!$B$7:$R$2843,4,0)</f>
        <v>112.24420000000001</v>
      </c>
      <c r="D19" s="65">
        <f>VLOOKUP($A19,'Return Data'!$B$7:$R$2843,5,0)</f>
        <v>2.9268999999999998</v>
      </c>
      <c r="E19" s="66">
        <f t="shared" si="0"/>
        <v>27</v>
      </c>
      <c r="F19" s="65">
        <f>VLOOKUP($A19,'Return Data'!$B$7:$R$2843,6,0)</f>
        <v>2.9683000000000002</v>
      </c>
      <c r="G19" s="66">
        <f t="shared" si="1"/>
        <v>21</v>
      </c>
      <c r="H19" s="65">
        <f>VLOOKUP($A19,'Return Data'!$B$7:$R$2843,7,0)</f>
        <v>2.9376000000000002</v>
      </c>
      <c r="I19" s="66">
        <f t="shared" si="2"/>
        <v>21</v>
      </c>
      <c r="J19" s="65">
        <f>VLOOKUP($A19,'Return Data'!$B$7:$R$2843,8,0)</f>
        <v>2.8811</v>
      </c>
      <c r="K19" s="66">
        <f t="shared" si="3"/>
        <v>25</v>
      </c>
      <c r="L19" s="65">
        <f>VLOOKUP($A19,'Return Data'!$B$7:$R$2843,9,0)</f>
        <v>2.9055</v>
      </c>
      <c r="M19" s="66">
        <f t="shared" si="4"/>
        <v>24</v>
      </c>
      <c r="N19" s="65">
        <f>VLOOKUP($A19,'Return Data'!$B$7:$R$2843,10,0)</f>
        <v>2.9824999999999999</v>
      </c>
      <c r="O19" s="66">
        <f t="shared" si="5"/>
        <v>25</v>
      </c>
      <c r="P19" s="65">
        <f>VLOOKUP($A19,'Return Data'!$B$7:$R$2843,11,0)</f>
        <v>3.0428000000000002</v>
      </c>
      <c r="Q19" s="66">
        <f t="shared" si="8"/>
        <v>21</v>
      </c>
      <c r="R19" s="65">
        <f>VLOOKUP($A19,'Return Data'!$B$7:$R$2843,12,0)</f>
        <v>3.0145</v>
      </c>
      <c r="S19" s="66">
        <f t="shared" si="9"/>
        <v>22</v>
      </c>
      <c r="T19" s="65">
        <f>VLOOKUP($A19,'Return Data'!$B$7:$R$2843,13,0)</f>
        <v>2.9906999999999999</v>
      </c>
      <c r="U19" s="66">
        <f t="shared" si="10"/>
        <v>19</v>
      </c>
      <c r="V19" s="65"/>
      <c r="W19" s="66"/>
      <c r="X19" s="65"/>
      <c r="Y19" s="66"/>
      <c r="Z19" s="65">
        <f>VLOOKUP($A19,'Return Data'!$B$7:$R$2843,16,0)</f>
        <v>4.16</v>
      </c>
      <c r="AA19" s="67">
        <f t="shared" si="7"/>
        <v>7</v>
      </c>
    </row>
    <row r="20" spans="1:27" x14ac:dyDescent="0.3">
      <c r="A20" s="63" t="s">
        <v>1306</v>
      </c>
      <c r="B20" s="64">
        <f>VLOOKUP($A20,'Return Data'!$B$7:$R$2843,3,0)</f>
        <v>44452</v>
      </c>
      <c r="C20" s="65">
        <f>VLOOKUP($A20,'Return Data'!$B$7:$R$2843,4,0)</f>
        <v>1109.9637</v>
      </c>
      <c r="D20" s="65">
        <f>VLOOKUP($A20,'Return Data'!$B$7:$R$2843,5,0)</f>
        <v>2.9268999999999998</v>
      </c>
      <c r="E20" s="66">
        <f t="shared" si="0"/>
        <v>27</v>
      </c>
      <c r="F20" s="65">
        <f>VLOOKUP($A20,'Return Data'!$B$7:$R$2843,6,0)</f>
        <v>2.9382999999999999</v>
      </c>
      <c r="G20" s="66">
        <f t="shared" si="1"/>
        <v>25</v>
      </c>
      <c r="H20" s="65">
        <f>VLOOKUP($A20,'Return Data'!$B$7:$R$2843,7,0)</f>
        <v>2.9165999999999999</v>
      </c>
      <c r="I20" s="66">
        <f t="shared" si="2"/>
        <v>23</v>
      </c>
      <c r="J20" s="65">
        <f>VLOOKUP($A20,'Return Data'!$B$7:$R$2843,8,0)</f>
        <v>2.9011999999999998</v>
      </c>
      <c r="K20" s="66">
        <f t="shared" si="3"/>
        <v>20</v>
      </c>
      <c r="L20" s="65">
        <f>VLOOKUP($A20,'Return Data'!$B$7:$R$2843,9,0)</f>
        <v>2.9131</v>
      </c>
      <c r="M20" s="66">
        <f t="shared" si="4"/>
        <v>21</v>
      </c>
      <c r="N20" s="65">
        <f>VLOOKUP($A20,'Return Data'!$B$7:$R$2843,10,0)</f>
        <v>2.9922</v>
      </c>
      <c r="O20" s="66">
        <f t="shared" si="5"/>
        <v>23</v>
      </c>
      <c r="P20" s="65">
        <f>VLOOKUP($A20,'Return Data'!$B$7:$R$2843,11,0)</f>
        <v>3.0341999999999998</v>
      </c>
      <c r="Q20" s="66">
        <f t="shared" si="8"/>
        <v>24</v>
      </c>
      <c r="R20" s="65">
        <f>VLOOKUP($A20,'Return Data'!$B$7:$R$2843,12,0)</f>
        <v>3.0026000000000002</v>
      </c>
      <c r="S20" s="66">
        <f t="shared" si="9"/>
        <v>26</v>
      </c>
      <c r="T20" s="65">
        <f>VLOOKUP($A20,'Return Data'!$B$7:$R$2843,13,0)</f>
        <v>2.9771999999999998</v>
      </c>
      <c r="U20" s="66">
        <f t="shared" si="10"/>
        <v>22</v>
      </c>
      <c r="V20" s="65"/>
      <c r="W20" s="66"/>
      <c r="X20" s="65"/>
      <c r="Y20" s="66"/>
      <c r="Z20" s="65">
        <f>VLOOKUP($A20,'Return Data'!$B$7:$R$2843,16,0)</f>
        <v>4.008</v>
      </c>
      <c r="AA20" s="67">
        <f t="shared" si="7"/>
        <v>11</v>
      </c>
    </row>
    <row r="21" spans="1:27" x14ac:dyDescent="0.3">
      <c r="A21" s="63" t="s">
        <v>1308</v>
      </c>
      <c r="B21" s="64">
        <f>VLOOKUP($A21,'Return Data'!$B$7:$R$2843,3,0)</f>
        <v>44452</v>
      </c>
      <c r="C21" s="65">
        <f>VLOOKUP($A21,'Return Data'!$B$7:$R$2843,4,0)</f>
        <v>1079.7626</v>
      </c>
      <c r="D21" s="65">
        <f>VLOOKUP($A21,'Return Data'!$B$7:$R$2843,5,0)</f>
        <v>2.9411999999999998</v>
      </c>
      <c r="E21" s="66">
        <f t="shared" si="0"/>
        <v>24</v>
      </c>
      <c r="F21" s="65">
        <f>VLOOKUP($A21,'Return Data'!$B$7:$R$2843,6,0)</f>
        <v>2.9135</v>
      </c>
      <c r="G21" s="66">
        <f t="shared" si="1"/>
        <v>28</v>
      </c>
      <c r="H21" s="65">
        <f>VLOOKUP($A21,'Return Data'!$B$7:$R$2843,7,0)</f>
        <v>2.8672</v>
      </c>
      <c r="I21" s="66">
        <f t="shared" si="2"/>
        <v>28</v>
      </c>
      <c r="J21" s="65">
        <f>VLOOKUP($A21,'Return Data'!$B$7:$R$2843,8,0)</f>
        <v>2.8334000000000001</v>
      </c>
      <c r="K21" s="66">
        <f t="shared" si="3"/>
        <v>28</v>
      </c>
      <c r="L21" s="65">
        <f>VLOOKUP($A21,'Return Data'!$B$7:$R$2843,9,0)</f>
        <v>2.8647999999999998</v>
      </c>
      <c r="M21" s="66">
        <f t="shared" si="4"/>
        <v>27</v>
      </c>
      <c r="N21" s="65">
        <f>VLOOKUP($A21,'Return Data'!$B$7:$R$2843,10,0)</f>
        <v>2.9333</v>
      </c>
      <c r="O21" s="66">
        <f t="shared" si="5"/>
        <v>29</v>
      </c>
      <c r="P21" s="65">
        <f>VLOOKUP($A21,'Return Data'!$B$7:$R$2843,11,0)</f>
        <v>2.9767000000000001</v>
      </c>
      <c r="Q21" s="66">
        <f t="shared" si="8"/>
        <v>30</v>
      </c>
      <c r="R21" s="65">
        <f>VLOOKUP($A21,'Return Data'!$B$7:$R$2843,12,0)</f>
        <v>2.9575999999999998</v>
      </c>
      <c r="S21" s="66">
        <f t="shared" si="9"/>
        <v>30</v>
      </c>
      <c r="T21" s="65">
        <f>VLOOKUP($A21,'Return Data'!$B$7:$R$2843,13,0)</f>
        <v>2.9363999999999999</v>
      </c>
      <c r="U21" s="66">
        <f t="shared" si="10"/>
        <v>27</v>
      </c>
      <c r="V21" s="65"/>
      <c r="W21" s="66"/>
      <c r="X21" s="65"/>
      <c r="Y21" s="66"/>
      <c r="Z21" s="65">
        <f>VLOOKUP($A21,'Return Data'!$B$7:$R$2843,16,0)</f>
        <v>3.5724</v>
      </c>
      <c r="AA21" s="67">
        <f t="shared" si="7"/>
        <v>22</v>
      </c>
    </row>
    <row r="22" spans="1:27" x14ac:dyDescent="0.3">
      <c r="A22" s="63" t="s">
        <v>1310</v>
      </c>
      <c r="B22" s="64">
        <f>VLOOKUP($A22,'Return Data'!$B$7:$R$2843,3,0)</f>
        <v>44452</v>
      </c>
      <c r="C22" s="65">
        <f>VLOOKUP($A22,'Return Data'!$B$7:$R$2843,4,0)</f>
        <v>1054.1380999999999</v>
      </c>
      <c r="D22" s="65">
        <f>VLOOKUP($A22,'Return Data'!$B$7:$R$2843,5,0)</f>
        <v>2.9710999999999999</v>
      </c>
      <c r="E22" s="66">
        <f t="shared" si="0"/>
        <v>16</v>
      </c>
      <c r="F22" s="65">
        <f>VLOOKUP($A22,'Return Data'!$B$7:$R$2843,6,0)</f>
        <v>2.9981</v>
      </c>
      <c r="G22" s="66">
        <f t="shared" si="1"/>
        <v>14</v>
      </c>
      <c r="H22" s="65">
        <f>VLOOKUP($A22,'Return Data'!$B$7:$R$2843,7,0)</f>
        <v>2.9744999999999999</v>
      </c>
      <c r="I22" s="66">
        <f t="shared" si="2"/>
        <v>13</v>
      </c>
      <c r="J22" s="65">
        <f>VLOOKUP($A22,'Return Data'!$B$7:$R$2843,8,0)</f>
        <v>2.9209999999999998</v>
      </c>
      <c r="K22" s="66">
        <f t="shared" si="3"/>
        <v>14</v>
      </c>
      <c r="L22" s="65">
        <f>VLOOKUP($A22,'Return Data'!$B$7:$R$2843,9,0)</f>
        <v>2.9493</v>
      </c>
      <c r="M22" s="66">
        <f t="shared" si="4"/>
        <v>11</v>
      </c>
      <c r="N22" s="65">
        <f>VLOOKUP($A22,'Return Data'!$B$7:$R$2843,10,0)</f>
        <v>3.0240999999999998</v>
      </c>
      <c r="O22" s="66">
        <f t="shared" si="5"/>
        <v>13</v>
      </c>
      <c r="P22" s="65">
        <f>VLOOKUP($A22,'Return Data'!$B$7:$R$2843,11,0)</f>
        <v>3.0680999999999998</v>
      </c>
      <c r="Q22" s="66">
        <f t="shared" si="8"/>
        <v>12</v>
      </c>
      <c r="R22" s="65">
        <f>VLOOKUP($A22,'Return Data'!$B$7:$R$2843,12,0)</f>
        <v>3.0459000000000001</v>
      </c>
      <c r="S22" s="66">
        <f>RANK(R22,R$8:R$37,0)</f>
        <v>12</v>
      </c>
      <c r="T22" s="65"/>
      <c r="U22" s="66"/>
      <c r="V22" s="65"/>
      <c r="W22" s="66"/>
      <c r="X22" s="65"/>
      <c r="Y22" s="66"/>
      <c r="Z22" s="65">
        <f>VLOOKUP($A22,'Return Data'!$B$7:$R$2843,16,0)</f>
        <v>3.1838000000000002</v>
      </c>
      <c r="AA22" s="67">
        <f t="shared" si="7"/>
        <v>30</v>
      </c>
    </row>
    <row r="23" spans="1:27" x14ac:dyDescent="0.3">
      <c r="A23" s="63" t="s">
        <v>1312</v>
      </c>
      <c r="B23" s="64">
        <f>VLOOKUP($A23,'Return Data'!$B$7:$R$2843,3,0)</f>
        <v>44452</v>
      </c>
      <c r="C23" s="65">
        <f>VLOOKUP($A23,'Return Data'!$B$7:$R$2843,4,0)</f>
        <v>1063.2824000000001</v>
      </c>
      <c r="D23" s="65">
        <f>VLOOKUP($A23,'Return Data'!$B$7:$R$2843,5,0)</f>
        <v>2.8803000000000001</v>
      </c>
      <c r="E23" s="66">
        <f t="shared" si="0"/>
        <v>29</v>
      </c>
      <c r="F23" s="65">
        <f>VLOOKUP($A23,'Return Data'!$B$7:$R$2843,6,0)</f>
        <v>2.8967999999999998</v>
      </c>
      <c r="G23" s="66">
        <f t="shared" si="1"/>
        <v>29</v>
      </c>
      <c r="H23" s="65">
        <f>VLOOKUP($A23,'Return Data'!$B$7:$R$2843,7,0)</f>
        <v>2.8660000000000001</v>
      </c>
      <c r="I23" s="66">
        <f t="shared" si="2"/>
        <v>29</v>
      </c>
      <c r="J23" s="65">
        <f>VLOOKUP($A23,'Return Data'!$B$7:$R$2843,8,0)</f>
        <v>2.8218000000000001</v>
      </c>
      <c r="K23" s="66">
        <f t="shared" si="3"/>
        <v>29</v>
      </c>
      <c r="L23" s="65">
        <f>VLOOKUP($A23,'Return Data'!$B$7:$R$2843,9,0)</f>
        <v>2.8603999999999998</v>
      </c>
      <c r="M23" s="66">
        <f t="shared" si="4"/>
        <v>29</v>
      </c>
      <c r="N23" s="65">
        <f>VLOOKUP($A23,'Return Data'!$B$7:$R$2843,10,0)</f>
        <v>2.9660000000000002</v>
      </c>
      <c r="O23" s="66">
        <f t="shared" si="5"/>
        <v>27</v>
      </c>
      <c r="P23" s="65">
        <f>VLOOKUP($A23,'Return Data'!$B$7:$R$2843,11,0)</f>
        <v>2.9887000000000001</v>
      </c>
      <c r="Q23" s="66">
        <f t="shared" si="8"/>
        <v>29</v>
      </c>
      <c r="R23" s="65">
        <f>VLOOKUP($A23,'Return Data'!$B$7:$R$2843,12,0)</f>
        <v>2.9630999999999998</v>
      </c>
      <c r="S23" s="66">
        <f t="shared" si="9"/>
        <v>29</v>
      </c>
      <c r="T23" s="65">
        <f>VLOOKUP($A23,'Return Data'!$B$7:$R$2843,13,0)</f>
        <v>2.9367999999999999</v>
      </c>
      <c r="U23" s="66">
        <f t="shared" si="10"/>
        <v>26</v>
      </c>
      <c r="V23" s="65"/>
      <c r="W23" s="66"/>
      <c r="X23" s="65"/>
      <c r="Y23" s="66"/>
      <c r="Z23" s="65">
        <f>VLOOKUP($A23,'Return Data'!$B$7:$R$2843,16,0)</f>
        <v>3.2991000000000001</v>
      </c>
      <c r="AA23" s="67">
        <f t="shared" si="7"/>
        <v>29</v>
      </c>
    </row>
    <row r="24" spans="1:27" x14ac:dyDescent="0.3">
      <c r="A24" s="63" t="s">
        <v>1314</v>
      </c>
      <c r="B24" s="64">
        <f>VLOOKUP($A24,'Return Data'!$B$7:$R$2843,3,0)</f>
        <v>44452</v>
      </c>
      <c r="C24" s="65">
        <f>VLOOKUP($A24,'Return Data'!$B$7:$R$2843,4,0)</f>
        <v>1059.7438999999999</v>
      </c>
      <c r="D24" s="65">
        <f>VLOOKUP($A24,'Return Data'!$B$7:$R$2843,5,0)</f>
        <v>2.9657</v>
      </c>
      <c r="E24" s="66">
        <f t="shared" si="0"/>
        <v>18</v>
      </c>
      <c r="F24" s="65">
        <f>VLOOKUP($A24,'Return Data'!$B$7:$R$2843,6,0)</f>
        <v>3.0558000000000001</v>
      </c>
      <c r="G24" s="66">
        <f t="shared" si="1"/>
        <v>3</v>
      </c>
      <c r="H24" s="65">
        <f>VLOOKUP($A24,'Return Data'!$B$7:$R$2843,7,0)</f>
        <v>3.0204</v>
      </c>
      <c r="I24" s="66">
        <f t="shared" si="2"/>
        <v>3</v>
      </c>
      <c r="J24" s="65">
        <f>VLOOKUP($A24,'Return Data'!$B$7:$R$2843,8,0)</f>
        <v>2.9542999999999999</v>
      </c>
      <c r="K24" s="66">
        <f t="shared" si="3"/>
        <v>8</v>
      </c>
      <c r="L24" s="65">
        <f>VLOOKUP($A24,'Return Data'!$B$7:$R$2843,9,0)</f>
        <v>2.9748999999999999</v>
      </c>
      <c r="M24" s="66">
        <f t="shared" si="4"/>
        <v>8</v>
      </c>
      <c r="N24" s="65">
        <f>VLOOKUP($A24,'Return Data'!$B$7:$R$2843,10,0)</f>
        <v>3.0358000000000001</v>
      </c>
      <c r="O24" s="66">
        <f t="shared" si="5"/>
        <v>10</v>
      </c>
      <c r="P24" s="65">
        <f>VLOOKUP($A24,'Return Data'!$B$7:$R$2843,11,0)</f>
        <v>3.1112000000000002</v>
      </c>
      <c r="Q24" s="66">
        <f t="shared" si="8"/>
        <v>5</v>
      </c>
      <c r="R24" s="65">
        <f>VLOOKUP($A24,'Return Data'!$B$7:$R$2843,12,0)</f>
        <v>3.0876000000000001</v>
      </c>
      <c r="S24" s="66">
        <f>RANK(R24,R$8:R$37,0)</f>
        <v>6</v>
      </c>
      <c r="T24" s="65"/>
      <c r="U24" s="66"/>
      <c r="V24" s="65"/>
      <c r="W24" s="66"/>
      <c r="X24" s="65"/>
      <c r="Y24" s="66"/>
      <c r="Z24" s="65">
        <f>VLOOKUP($A24,'Return Data'!$B$7:$R$2843,16,0)</f>
        <v>3.3121</v>
      </c>
      <c r="AA24" s="67">
        <f t="shared" si="7"/>
        <v>27</v>
      </c>
    </row>
    <row r="25" spans="1:27" x14ac:dyDescent="0.3">
      <c r="A25" s="63" t="s">
        <v>1316</v>
      </c>
      <c r="B25" s="64">
        <f>VLOOKUP($A25,'Return Data'!$B$7:$R$2843,3,0)</f>
        <v>44452</v>
      </c>
      <c r="C25" s="65">
        <f>VLOOKUP($A25,'Return Data'!$B$7:$R$2843,4,0)</f>
        <v>1111.2266999999999</v>
      </c>
      <c r="D25" s="65">
        <f>VLOOKUP($A25,'Return Data'!$B$7:$R$2843,5,0)</f>
        <v>2.9531000000000001</v>
      </c>
      <c r="E25" s="66">
        <f t="shared" si="0"/>
        <v>22</v>
      </c>
      <c r="F25" s="65">
        <f>VLOOKUP($A25,'Return Data'!$B$7:$R$2843,6,0)</f>
        <v>2.9554999999999998</v>
      </c>
      <c r="G25" s="66">
        <f t="shared" si="1"/>
        <v>22</v>
      </c>
      <c r="H25" s="65">
        <f>VLOOKUP($A25,'Return Data'!$B$7:$R$2843,7,0)</f>
        <v>2.9239999999999999</v>
      </c>
      <c r="I25" s="66">
        <f t="shared" si="2"/>
        <v>22</v>
      </c>
      <c r="J25" s="65">
        <f>VLOOKUP($A25,'Return Data'!$B$7:$R$2843,8,0)</f>
        <v>2.8871000000000002</v>
      </c>
      <c r="K25" s="66">
        <f t="shared" si="3"/>
        <v>24</v>
      </c>
      <c r="L25" s="65">
        <f>VLOOKUP($A25,'Return Data'!$B$7:$R$2843,9,0)</f>
        <v>2.9072</v>
      </c>
      <c r="M25" s="66">
        <f t="shared" si="4"/>
        <v>23</v>
      </c>
      <c r="N25" s="65">
        <f>VLOOKUP($A25,'Return Data'!$B$7:$R$2843,10,0)</f>
        <v>2.9872000000000001</v>
      </c>
      <c r="O25" s="66">
        <f t="shared" si="5"/>
        <v>24</v>
      </c>
      <c r="P25" s="65">
        <f>VLOOKUP($A25,'Return Data'!$B$7:$R$2843,11,0)</f>
        <v>3.0306999999999999</v>
      </c>
      <c r="Q25" s="66">
        <f t="shared" si="8"/>
        <v>25</v>
      </c>
      <c r="R25" s="65">
        <f>VLOOKUP($A25,'Return Data'!$B$7:$R$2843,12,0)</f>
        <v>3.0089999999999999</v>
      </c>
      <c r="S25" s="66">
        <f t="shared" si="9"/>
        <v>24</v>
      </c>
      <c r="T25" s="65">
        <f>VLOOKUP($A25,'Return Data'!$B$7:$R$2843,13,0)</f>
        <v>2.9891000000000001</v>
      </c>
      <c r="U25" s="66">
        <f t="shared" si="10"/>
        <v>20</v>
      </c>
      <c r="V25" s="65"/>
      <c r="W25" s="66"/>
      <c r="X25" s="65"/>
      <c r="Y25" s="66"/>
      <c r="Z25" s="65">
        <f>VLOOKUP($A25,'Return Data'!$B$7:$R$2843,16,0)</f>
        <v>4.0397999999999996</v>
      </c>
      <c r="AA25" s="67">
        <f t="shared" si="7"/>
        <v>10</v>
      </c>
    </row>
    <row r="26" spans="1:27" x14ac:dyDescent="0.3">
      <c r="A26" s="63" t="s">
        <v>1318</v>
      </c>
      <c r="B26" s="64">
        <f>VLOOKUP($A26,'Return Data'!$B$7:$R$2843,3,0)</f>
        <v>44452</v>
      </c>
      <c r="C26" s="65">
        <f>VLOOKUP($A26,'Return Data'!$B$7:$R$2843,4,0)</f>
        <v>2584.0171666666702</v>
      </c>
      <c r="D26" s="65">
        <f>VLOOKUP($A26,'Return Data'!$B$7:$R$2843,5,0)</f>
        <v>2.9925000000000002</v>
      </c>
      <c r="E26" s="66">
        <f t="shared" si="0"/>
        <v>9</v>
      </c>
      <c r="F26" s="65">
        <f>VLOOKUP($A26,'Return Data'!$B$7:$R$2843,6,0)</f>
        <v>3.0274999999999999</v>
      </c>
      <c r="G26" s="66">
        <f t="shared" si="1"/>
        <v>8</v>
      </c>
      <c r="H26" s="65">
        <f>VLOOKUP($A26,'Return Data'!$B$7:$R$2843,7,0)</f>
        <v>2.9857999999999998</v>
      </c>
      <c r="I26" s="66">
        <f t="shared" si="2"/>
        <v>11</v>
      </c>
      <c r="J26" s="65">
        <f>VLOOKUP($A26,'Return Data'!$B$7:$R$2843,8,0)</f>
        <v>2.9415</v>
      </c>
      <c r="K26" s="66">
        <f t="shared" si="3"/>
        <v>10</v>
      </c>
      <c r="L26" s="65">
        <f>VLOOKUP($A26,'Return Data'!$B$7:$R$2843,9,0)</f>
        <v>2.9365999999999999</v>
      </c>
      <c r="M26" s="66">
        <f t="shared" si="4"/>
        <v>14</v>
      </c>
      <c r="N26" s="65">
        <f>VLOOKUP($A26,'Return Data'!$B$7:$R$2843,10,0)</f>
        <v>3.0139999999999998</v>
      </c>
      <c r="O26" s="66">
        <f t="shared" si="5"/>
        <v>15</v>
      </c>
      <c r="P26" s="65">
        <f>VLOOKUP($A26,'Return Data'!$B$7:$R$2843,11,0)</f>
        <v>3.0632999999999999</v>
      </c>
      <c r="Q26" s="66">
        <f t="shared" si="8"/>
        <v>14</v>
      </c>
      <c r="R26" s="65">
        <f>VLOOKUP($A26,'Return Data'!$B$7:$R$2843,12,0)</f>
        <v>3.0394999999999999</v>
      </c>
      <c r="S26" s="66">
        <f t="shared" si="9"/>
        <v>14</v>
      </c>
      <c r="T26" s="65">
        <f>VLOOKUP($A26,'Return Data'!$B$7:$R$2843,13,0)</f>
        <v>3.0083000000000002</v>
      </c>
      <c r="U26" s="66">
        <f t="shared" si="10"/>
        <v>14</v>
      </c>
      <c r="V26" s="65">
        <f>VLOOKUP($A26,'Return Data'!$B$7:$R$2843,17,0)</f>
        <v>3.2648999999999999</v>
      </c>
      <c r="W26" s="66">
        <f t="shared" ref="W26:W36" si="11">RANK(V26,V$8:V$37,0)</f>
        <v>5</v>
      </c>
      <c r="X26" s="65">
        <f>VLOOKUP($A26,'Return Data'!$B$7:$R$2843,14,0)</f>
        <v>3.9575</v>
      </c>
      <c r="Y26" s="66">
        <f t="shared" ref="Y26:Y36" si="12">RANK(X26,X$8:X$37,0)</f>
        <v>4</v>
      </c>
      <c r="Z26" s="65">
        <f>VLOOKUP($A26,'Return Data'!$B$7:$R$2843,16,0)</f>
        <v>6.6222000000000003</v>
      </c>
      <c r="AA26" s="67">
        <f t="shared" si="7"/>
        <v>1</v>
      </c>
    </row>
    <row r="27" spans="1:27" x14ac:dyDescent="0.3">
      <c r="A27" s="63" t="s">
        <v>1320</v>
      </c>
      <c r="B27" s="64">
        <f>VLOOKUP($A27,'Return Data'!$B$7:$R$2843,3,0)</f>
        <v>44452</v>
      </c>
      <c r="C27" s="65">
        <f>VLOOKUP($A27,'Return Data'!$B$7:$R$2843,4,0)</f>
        <v>1078.9036000000001</v>
      </c>
      <c r="D27" s="65">
        <f>VLOOKUP($A27,'Return Data'!$B$7:$R$2843,5,0)</f>
        <v>2.9975999999999998</v>
      </c>
      <c r="E27" s="66">
        <f t="shared" si="0"/>
        <v>8</v>
      </c>
      <c r="F27" s="65">
        <f>VLOOKUP($A27,'Return Data'!$B$7:$R$2843,6,0)</f>
        <v>2.9361000000000002</v>
      </c>
      <c r="G27" s="66">
        <f t="shared" si="1"/>
        <v>26</v>
      </c>
      <c r="H27" s="65">
        <f>VLOOKUP($A27,'Return Data'!$B$7:$R$2843,7,0)</f>
        <v>2.899</v>
      </c>
      <c r="I27" s="66">
        <f t="shared" si="2"/>
        <v>26</v>
      </c>
      <c r="J27" s="65">
        <f>VLOOKUP($A27,'Return Data'!$B$7:$R$2843,8,0)</f>
        <v>2.8881999999999999</v>
      </c>
      <c r="K27" s="66">
        <f t="shared" si="3"/>
        <v>23</v>
      </c>
      <c r="L27" s="65">
        <f>VLOOKUP($A27,'Return Data'!$B$7:$R$2843,9,0)</f>
        <v>2.9055</v>
      </c>
      <c r="M27" s="66">
        <f t="shared" si="4"/>
        <v>24</v>
      </c>
      <c r="N27" s="65">
        <f>VLOOKUP($A27,'Return Data'!$B$7:$R$2843,10,0)</f>
        <v>3.0005999999999999</v>
      </c>
      <c r="O27" s="66">
        <f t="shared" si="5"/>
        <v>21</v>
      </c>
      <c r="P27" s="65">
        <f>VLOOKUP($A27,'Return Data'!$B$7:$R$2843,11,0)</f>
        <v>3.0430999999999999</v>
      </c>
      <c r="Q27" s="66">
        <f t="shared" si="8"/>
        <v>20</v>
      </c>
      <c r="R27" s="65">
        <f>VLOOKUP($A27,'Return Data'!$B$7:$R$2843,12,0)</f>
        <v>3.01</v>
      </c>
      <c r="S27" s="66">
        <f t="shared" si="9"/>
        <v>23</v>
      </c>
      <c r="T27" s="65">
        <f>VLOOKUP($A27,'Return Data'!$B$7:$R$2843,13,0)</f>
        <v>2.9792000000000001</v>
      </c>
      <c r="U27" s="66">
        <f t="shared" si="10"/>
        <v>21</v>
      </c>
      <c r="V27" s="65"/>
      <c r="W27" s="66"/>
      <c r="X27" s="65"/>
      <c r="Y27" s="66"/>
      <c r="Z27" s="65">
        <f>VLOOKUP($A27,'Return Data'!$B$7:$R$2843,16,0)</f>
        <v>3.5539999999999998</v>
      </c>
      <c r="AA27" s="67">
        <f t="shared" si="7"/>
        <v>24</v>
      </c>
    </row>
    <row r="28" spans="1:27" x14ac:dyDescent="0.3">
      <c r="A28" s="63" t="s">
        <v>1322</v>
      </c>
      <c r="B28" s="64">
        <f>VLOOKUP($A28,'Return Data'!$B$7:$R$2843,3,0)</f>
        <v>44452</v>
      </c>
      <c r="C28" s="65">
        <f>VLOOKUP($A28,'Return Data'!$B$7:$R$2843,4,0)</f>
        <v>1077.9978000000001</v>
      </c>
      <c r="D28" s="65">
        <f>VLOOKUP($A28,'Return Data'!$B$7:$R$2843,5,0)</f>
        <v>2.9866000000000001</v>
      </c>
      <c r="E28" s="66">
        <f t="shared" si="0"/>
        <v>11</v>
      </c>
      <c r="F28" s="65">
        <f>VLOOKUP($A28,'Return Data'!$B$7:$R$2843,6,0)</f>
        <v>3.0063</v>
      </c>
      <c r="G28" s="66">
        <f t="shared" si="1"/>
        <v>12</v>
      </c>
      <c r="H28" s="65">
        <f>VLOOKUP($A28,'Return Data'!$B$7:$R$2843,7,0)</f>
        <v>2.9836999999999998</v>
      </c>
      <c r="I28" s="66">
        <f t="shared" si="2"/>
        <v>12</v>
      </c>
      <c r="J28" s="65">
        <f>VLOOKUP($A28,'Return Data'!$B$7:$R$2843,8,0)</f>
        <v>2.9626000000000001</v>
      </c>
      <c r="K28" s="66">
        <f t="shared" si="3"/>
        <v>3</v>
      </c>
      <c r="L28" s="65">
        <f>VLOOKUP($A28,'Return Data'!$B$7:$R$2843,9,0)</f>
        <v>2.9908999999999999</v>
      </c>
      <c r="M28" s="66">
        <f t="shared" si="4"/>
        <v>3</v>
      </c>
      <c r="N28" s="65">
        <f>VLOOKUP($A28,'Return Data'!$B$7:$R$2843,10,0)</f>
        <v>3.0558000000000001</v>
      </c>
      <c r="O28" s="66">
        <f t="shared" si="5"/>
        <v>6</v>
      </c>
      <c r="P28" s="65">
        <f>VLOOKUP($A28,'Return Data'!$B$7:$R$2843,11,0)</f>
        <v>3.0987</v>
      </c>
      <c r="Q28" s="66">
        <f t="shared" si="8"/>
        <v>8</v>
      </c>
      <c r="R28" s="65">
        <f>VLOOKUP($A28,'Return Data'!$B$7:$R$2843,12,0)</f>
        <v>3.0619000000000001</v>
      </c>
      <c r="S28" s="66">
        <f t="shared" si="9"/>
        <v>8</v>
      </c>
      <c r="T28" s="65">
        <f>VLOOKUP($A28,'Return Data'!$B$7:$R$2843,13,0)</f>
        <v>3.0381999999999998</v>
      </c>
      <c r="U28" s="66">
        <f t="shared" si="10"/>
        <v>8</v>
      </c>
      <c r="V28" s="65"/>
      <c r="W28" s="66"/>
      <c r="X28" s="65"/>
      <c r="Y28" s="66"/>
      <c r="Z28" s="65">
        <f>VLOOKUP($A28,'Return Data'!$B$7:$R$2843,16,0)</f>
        <v>3.5630999999999999</v>
      </c>
      <c r="AA28" s="67">
        <f t="shared" si="7"/>
        <v>23</v>
      </c>
    </row>
    <row r="29" spans="1:27" x14ac:dyDescent="0.3">
      <c r="A29" s="63" t="s">
        <v>1324</v>
      </c>
      <c r="B29" s="64">
        <f>VLOOKUP($A29,'Return Data'!$B$7:$R$2843,3,0)</f>
        <v>44452</v>
      </c>
      <c r="C29" s="65">
        <f>VLOOKUP($A29,'Return Data'!$B$7:$R$2843,4,0)</f>
        <v>1067.6142</v>
      </c>
      <c r="D29" s="65">
        <f>VLOOKUP($A29,'Return Data'!$B$7:$R$2843,5,0)</f>
        <v>3.0122</v>
      </c>
      <c r="E29" s="66">
        <f t="shared" si="0"/>
        <v>6</v>
      </c>
      <c r="F29" s="65">
        <f>VLOOKUP($A29,'Return Data'!$B$7:$R$2843,6,0)</f>
        <v>3.0078999999999998</v>
      </c>
      <c r="G29" s="66">
        <f t="shared" si="1"/>
        <v>11</v>
      </c>
      <c r="H29" s="65">
        <f>VLOOKUP($A29,'Return Data'!$B$7:$R$2843,7,0)</f>
        <v>2.9878</v>
      </c>
      <c r="I29" s="66">
        <f t="shared" si="2"/>
        <v>9</v>
      </c>
      <c r="J29" s="65">
        <f>VLOOKUP($A29,'Return Data'!$B$7:$R$2843,8,0)</f>
        <v>2.9624000000000001</v>
      </c>
      <c r="K29" s="66">
        <f t="shared" si="3"/>
        <v>4</v>
      </c>
      <c r="L29" s="65">
        <f>VLOOKUP($A29,'Return Data'!$B$7:$R$2843,9,0)</f>
        <v>2.9752999999999998</v>
      </c>
      <c r="M29" s="66">
        <f t="shared" si="4"/>
        <v>6</v>
      </c>
      <c r="N29" s="65">
        <f>VLOOKUP($A29,'Return Data'!$B$7:$R$2843,10,0)</f>
        <v>3.0764</v>
      </c>
      <c r="O29" s="66">
        <f t="shared" si="5"/>
        <v>3</v>
      </c>
      <c r="P29" s="65">
        <f>VLOOKUP($A29,'Return Data'!$B$7:$R$2843,11,0)</f>
        <v>3.1190000000000002</v>
      </c>
      <c r="Q29" s="66">
        <f t="shared" si="8"/>
        <v>3</v>
      </c>
      <c r="R29" s="65">
        <f>VLOOKUP($A29,'Return Data'!$B$7:$R$2843,12,0)</f>
        <v>3.1</v>
      </c>
      <c r="S29" s="66">
        <f t="shared" si="9"/>
        <v>3</v>
      </c>
      <c r="T29" s="65">
        <f>VLOOKUP($A29,'Return Data'!$B$7:$R$2843,13,0)</f>
        <v>3.08</v>
      </c>
      <c r="U29" s="66">
        <f t="shared" ref="U29" si="13">RANK(T29,T$8:T$37,0)</f>
        <v>2</v>
      </c>
      <c r="V29" s="65"/>
      <c r="W29" s="66"/>
      <c r="X29" s="65"/>
      <c r="Y29" s="66"/>
      <c r="Z29" s="65">
        <f>VLOOKUP($A29,'Return Data'!$B$7:$R$2843,16,0)</f>
        <v>3.4754</v>
      </c>
      <c r="AA29" s="67">
        <f t="shared" si="7"/>
        <v>25</v>
      </c>
    </row>
    <row r="30" spans="1:27" x14ac:dyDescent="0.3">
      <c r="A30" s="63" t="s">
        <v>1326</v>
      </c>
      <c r="B30" s="64">
        <f>VLOOKUP($A30,'Return Data'!$B$7:$R$2843,3,0)</f>
        <v>44452</v>
      </c>
      <c r="C30" s="65">
        <f>VLOOKUP($A30,'Return Data'!$B$7:$R$2843,4,0)</f>
        <v>111.7531</v>
      </c>
      <c r="D30" s="65">
        <f>VLOOKUP($A30,'Return Data'!$B$7:$R$2843,5,0)</f>
        <v>2.9723999999999999</v>
      </c>
      <c r="E30" s="66">
        <f t="shared" si="0"/>
        <v>15</v>
      </c>
      <c r="F30" s="65">
        <f>VLOOKUP($A30,'Return Data'!$B$7:$R$2843,6,0)</f>
        <v>2.9895</v>
      </c>
      <c r="G30" s="66">
        <f t="shared" si="1"/>
        <v>16</v>
      </c>
      <c r="H30" s="65">
        <f>VLOOKUP($A30,'Return Data'!$B$7:$R$2843,7,0)</f>
        <v>2.9552</v>
      </c>
      <c r="I30" s="66">
        <f t="shared" si="2"/>
        <v>17</v>
      </c>
      <c r="J30" s="65">
        <f>VLOOKUP($A30,'Return Data'!$B$7:$R$2843,8,0)</f>
        <v>2.9030999999999998</v>
      </c>
      <c r="K30" s="66">
        <f t="shared" si="3"/>
        <v>19</v>
      </c>
      <c r="L30" s="65">
        <f>VLOOKUP($A30,'Return Data'!$B$7:$R$2843,9,0)</f>
        <v>2.9224999999999999</v>
      </c>
      <c r="M30" s="66">
        <f t="shared" si="4"/>
        <v>17</v>
      </c>
      <c r="N30" s="65">
        <f>VLOOKUP($A30,'Return Data'!$B$7:$R$2843,10,0)</f>
        <v>3.0061</v>
      </c>
      <c r="O30" s="66">
        <f t="shared" si="5"/>
        <v>18</v>
      </c>
      <c r="P30" s="65">
        <f>VLOOKUP($A30,'Return Data'!$B$7:$R$2843,11,0)</f>
        <v>3.0488</v>
      </c>
      <c r="Q30" s="66">
        <f t="shared" si="8"/>
        <v>19</v>
      </c>
      <c r="R30" s="65">
        <f>VLOOKUP($A30,'Return Data'!$B$7:$R$2843,12,0)</f>
        <v>3.0217999999999998</v>
      </c>
      <c r="S30" s="66">
        <f t="shared" si="9"/>
        <v>20</v>
      </c>
      <c r="T30" s="65">
        <f>VLOOKUP($A30,'Return Data'!$B$7:$R$2843,13,0)</f>
        <v>3.0072000000000001</v>
      </c>
      <c r="U30" s="66">
        <f t="shared" si="10"/>
        <v>16</v>
      </c>
      <c r="V30" s="65"/>
      <c r="W30" s="66"/>
      <c r="X30" s="65"/>
      <c r="Y30" s="66"/>
      <c r="Z30" s="65">
        <f>VLOOKUP($A30,'Return Data'!$B$7:$R$2843,16,0)</f>
        <v>4.1393000000000004</v>
      </c>
      <c r="AA30" s="67">
        <f t="shared" si="7"/>
        <v>9</v>
      </c>
    </row>
    <row r="31" spans="1:27" x14ac:dyDescent="0.3">
      <c r="A31" s="63" t="s">
        <v>1328</v>
      </c>
      <c r="B31" s="64">
        <f>VLOOKUP($A31,'Return Data'!$B$7:$R$2843,3,0)</f>
        <v>44452</v>
      </c>
      <c r="C31" s="65">
        <f>VLOOKUP($A31,'Return Data'!$B$7:$R$2843,4,0)</f>
        <v>1075.4437</v>
      </c>
      <c r="D31" s="65">
        <f>VLOOKUP($A31,'Return Data'!$B$7:$R$2843,5,0)</f>
        <v>3.0989</v>
      </c>
      <c r="E31" s="66">
        <f t="shared" si="0"/>
        <v>1</v>
      </c>
      <c r="F31" s="65">
        <f>VLOOKUP($A31,'Return Data'!$B$7:$R$2843,6,0)</f>
        <v>3.0994999999999999</v>
      </c>
      <c r="G31" s="66">
        <f t="shared" si="1"/>
        <v>1</v>
      </c>
      <c r="H31" s="65">
        <f>VLOOKUP($A31,'Return Data'!$B$7:$R$2843,7,0)</f>
        <v>3.0543999999999998</v>
      </c>
      <c r="I31" s="66">
        <f t="shared" si="2"/>
        <v>1</v>
      </c>
      <c r="J31" s="65">
        <f>VLOOKUP($A31,'Return Data'!$B$7:$R$2843,8,0)</f>
        <v>3.0272999999999999</v>
      </c>
      <c r="K31" s="66">
        <f t="shared" si="3"/>
        <v>2</v>
      </c>
      <c r="L31" s="65">
        <f>VLOOKUP($A31,'Return Data'!$B$7:$R$2843,9,0)</f>
        <v>3.0438999999999998</v>
      </c>
      <c r="M31" s="66">
        <f t="shared" si="4"/>
        <v>1</v>
      </c>
      <c r="N31" s="65">
        <f>VLOOKUP($A31,'Return Data'!$B$7:$R$2843,10,0)</f>
        <v>3.1303000000000001</v>
      </c>
      <c r="O31" s="66">
        <f t="shared" si="5"/>
        <v>1</v>
      </c>
      <c r="P31" s="65">
        <f>VLOOKUP($A31,'Return Data'!$B$7:$R$2843,11,0)</f>
        <v>3.1633</v>
      </c>
      <c r="Q31" s="66">
        <f t="shared" si="8"/>
        <v>1</v>
      </c>
      <c r="R31" s="65">
        <f>VLOOKUP($A31,'Return Data'!$B$7:$R$2843,12,0)</f>
        <v>3.1166</v>
      </c>
      <c r="S31" s="66">
        <f t="shared" si="9"/>
        <v>1</v>
      </c>
      <c r="T31" s="65">
        <f>VLOOKUP($A31,'Return Data'!$B$7:$R$2843,13,0)</f>
        <v>3.0895000000000001</v>
      </c>
      <c r="U31" s="66">
        <f t="shared" si="10"/>
        <v>1</v>
      </c>
      <c r="V31" s="65"/>
      <c r="W31" s="66"/>
      <c r="X31" s="65"/>
      <c r="Y31" s="66"/>
      <c r="Z31" s="65">
        <f>VLOOKUP($A31,'Return Data'!$B$7:$R$2843,16,0)</f>
        <v>3.6128999999999998</v>
      </c>
      <c r="AA31" s="67">
        <f t="shared" si="7"/>
        <v>21</v>
      </c>
    </row>
    <row r="32" spans="1:27" x14ac:dyDescent="0.3">
      <c r="A32" s="63" t="s">
        <v>1330</v>
      </c>
      <c r="B32" s="64">
        <f>VLOOKUP($A32,'Return Data'!$B$7:$R$2843,3,0)</f>
        <v>44452</v>
      </c>
      <c r="C32" s="65">
        <f>VLOOKUP($A32,'Return Data'!$B$7:$R$2843,4,0)</f>
        <v>3365.6822000000002</v>
      </c>
      <c r="D32" s="65">
        <f>VLOOKUP($A32,'Return Data'!$B$7:$R$2843,5,0)</f>
        <v>2.9912000000000001</v>
      </c>
      <c r="E32" s="66">
        <f t="shared" si="0"/>
        <v>10</v>
      </c>
      <c r="F32" s="65">
        <f>VLOOKUP($A32,'Return Data'!$B$7:$R$2843,6,0)</f>
        <v>3.0047000000000001</v>
      </c>
      <c r="G32" s="66">
        <f t="shared" si="1"/>
        <v>13</v>
      </c>
      <c r="H32" s="65">
        <f>VLOOKUP($A32,'Return Data'!$B$7:$R$2843,7,0)</f>
        <v>2.9641999999999999</v>
      </c>
      <c r="I32" s="66">
        <f t="shared" si="2"/>
        <v>15</v>
      </c>
      <c r="J32" s="65">
        <f>VLOOKUP($A32,'Return Data'!$B$7:$R$2843,8,0)</f>
        <v>2.919</v>
      </c>
      <c r="K32" s="66">
        <f t="shared" si="3"/>
        <v>15</v>
      </c>
      <c r="L32" s="65">
        <f>VLOOKUP($A32,'Return Data'!$B$7:$R$2843,9,0)</f>
        <v>2.9462000000000002</v>
      </c>
      <c r="M32" s="66">
        <f t="shared" si="4"/>
        <v>12</v>
      </c>
      <c r="N32" s="65">
        <f>VLOOKUP($A32,'Return Data'!$B$7:$R$2843,10,0)</f>
        <v>3.0249000000000001</v>
      </c>
      <c r="O32" s="66">
        <f t="shared" si="5"/>
        <v>11</v>
      </c>
      <c r="P32" s="65">
        <f>VLOOKUP($A32,'Return Data'!$B$7:$R$2843,11,0)</f>
        <v>3.0785</v>
      </c>
      <c r="Q32" s="66">
        <f t="shared" si="8"/>
        <v>10</v>
      </c>
      <c r="R32" s="65">
        <f>VLOOKUP($A32,'Return Data'!$B$7:$R$2843,12,0)</f>
        <v>3.0478999999999998</v>
      </c>
      <c r="S32" s="66">
        <f t="shared" si="9"/>
        <v>11</v>
      </c>
      <c r="T32" s="65">
        <f>VLOOKUP($A32,'Return Data'!$B$7:$R$2843,13,0)</f>
        <v>3.0209999999999999</v>
      </c>
      <c r="U32" s="66">
        <f t="shared" si="10"/>
        <v>10</v>
      </c>
      <c r="V32" s="65">
        <f>VLOOKUP($A32,'Return Data'!$B$7:$R$2843,17,0)</f>
        <v>3.4497</v>
      </c>
      <c r="W32" s="66">
        <f t="shared" si="11"/>
        <v>2</v>
      </c>
      <c r="X32" s="65">
        <f>VLOOKUP($A32,'Return Data'!$B$7:$R$2843,14,0)</f>
        <v>4.3103999999999996</v>
      </c>
      <c r="Y32" s="66">
        <f t="shared" si="12"/>
        <v>2</v>
      </c>
      <c r="Z32" s="65">
        <f>VLOOKUP($A32,'Return Data'!$B$7:$R$2843,16,0)</f>
        <v>6.6017999999999999</v>
      </c>
      <c r="AA32" s="67">
        <f t="shared" si="7"/>
        <v>2</v>
      </c>
    </row>
    <row r="33" spans="1:27" x14ac:dyDescent="0.3">
      <c r="A33" s="63" t="s">
        <v>1332</v>
      </c>
      <c r="B33" s="64">
        <f>VLOOKUP($A33,'Return Data'!$B$7:$R$2843,3,0)</f>
        <v>44452</v>
      </c>
      <c r="C33" s="65">
        <f>VLOOKUP($A33,'Return Data'!$B$7:$R$2843,4,0)</f>
        <v>1106.9457</v>
      </c>
      <c r="D33" s="65">
        <f>VLOOKUP($A33,'Return Data'!$B$7:$R$2843,5,0)</f>
        <v>2.9382000000000001</v>
      </c>
      <c r="E33" s="66">
        <f t="shared" si="0"/>
        <v>25</v>
      </c>
      <c r="F33" s="65">
        <f>VLOOKUP($A33,'Return Data'!$B$7:$R$2843,6,0)</f>
        <v>2.9222000000000001</v>
      </c>
      <c r="G33" s="66">
        <f t="shared" si="1"/>
        <v>27</v>
      </c>
      <c r="H33" s="65">
        <f>VLOOKUP($A33,'Return Data'!$B$7:$R$2843,7,0)</f>
        <v>2.8873000000000002</v>
      </c>
      <c r="I33" s="66">
        <f t="shared" si="2"/>
        <v>27</v>
      </c>
      <c r="J33" s="65">
        <f>VLOOKUP($A33,'Return Data'!$B$7:$R$2843,8,0)</f>
        <v>2.8506</v>
      </c>
      <c r="K33" s="66">
        <f t="shared" si="3"/>
        <v>27</v>
      </c>
      <c r="L33" s="65">
        <f>VLOOKUP($A33,'Return Data'!$B$7:$R$2843,9,0)</f>
        <v>2.8637000000000001</v>
      </c>
      <c r="M33" s="66">
        <f t="shared" si="4"/>
        <v>28</v>
      </c>
      <c r="N33" s="65">
        <f>VLOOKUP($A33,'Return Data'!$B$7:$R$2843,10,0)</f>
        <v>2.9491999999999998</v>
      </c>
      <c r="O33" s="66">
        <f t="shared" si="5"/>
        <v>28</v>
      </c>
      <c r="P33" s="65">
        <f>VLOOKUP($A33,'Return Data'!$B$7:$R$2843,11,0)</f>
        <v>2.9944999999999999</v>
      </c>
      <c r="Q33" s="66">
        <f t="shared" si="8"/>
        <v>28</v>
      </c>
      <c r="R33" s="65">
        <f>VLOOKUP($A33,'Return Data'!$B$7:$R$2843,12,0)</f>
        <v>2.9761000000000002</v>
      </c>
      <c r="S33" s="66">
        <f t="shared" si="9"/>
        <v>28</v>
      </c>
      <c r="T33" s="65">
        <f>VLOOKUP($A33,'Return Data'!$B$7:$R$2843,13,0)</f>
        <v>2.9557000000000002</v>
      </c>
      <c r="U33" s="66">
        <f t="shared" si="10"/>
        <v>24</v>
      </c>
      <c r="V33" s="65"/>
      <c r="W33" s="66"/>
      <c r="X33" s="65"/>
      <c r="Y33" s="66"/>
      <c r="Z33" s="65">
        <f>VLOOKUP($A33,'Return Data'!$B$7:$R$2843,16,0)</f>
        <v>4.1688999999999998</v>
      </c>
      <c r="AA33" s="67">
        <f t="shared" si="7"/>
        <v>6</v>
      </c>
    </row>
    <row r="34" spans="1:27" x14ac:dyDescent="0.3">
      <c r="A34" s="63" t="s">
        <v>1334</v>
      </c>
      <c r="B34" s="64">
        <f>VLOOKUP($A34,'Return Data'!$B$7:$R$2843,3,0)</f>
        <v>44452</v>
      </c>
      <c r="C34" s="65">
        <f>VLOOKUP($A34,'Return Data'!$B$7:$R$2843,4,0)</f>
        <v>1098.56</v>
      </c>
      <c r="D34" s="65">
        <f>VLOOKUP($A34,'Return Data'!$B$7:$R$2843,5,0)</f>
        <v>2.9639000000000002</v>
      </c>
      <c r="E34" s="66">
        <f t="shared" si="0"/>
        <v>19</v>
      </c>
      <c r="F34" s="65">
        <f>VLOOKUP($A34,'Return Data'!$B$7:$R$2843,6,0)</f>
        <v>2.9799000000000002</v>
      </c>
      <c r="G34" s="66">
        <f t="shared" si="1"/>
        <v>20</v>
      </c>
      <c r="H34" s="65">
        <f>VLOOKUP($A34,'Return Data'!$B$7:$R$2843,7,0)</f>
        <v>2.9521000000000002</v>
      </c>
      <c r="I34" s="66">
        <f t="shared" si="2"/>
        <v>19</v>
      </c>
      <c r="J34" s="65">
        <f>VLOOKUP($A34,'Return Data'!$B$7:$R$2843,8,0)</f>
        <v>2.9037999999999999</v>
      </c>
      <c r="K34" s="66">
        <f t="shared" si="3"/>
        <v>18</v>
      </c>
      <c r="L34" s="65">
        <f>VLOOKUP($A34,'Return Data'!$B$7:$R$2843,9,0)</f>
        <v>2.9146999999999998</v>
      </c>
      <c r="M34" s="66">
        <f t="shared" si="4"/>
        <v>20</v>
      </c>
      <c r="N34" s="65">
        <f>VLOOKUP($A34,'Return Data'!$B$7:$R$2843,10,0)</f>
        <v>2.9983</v>
      </c>
      <c r="O34" s="66">
        <f t="shared" si="5"/>
        <v>22</v>
      </c>
      <c r="P34" s="65">
        <f>VLOOKUP($A34,'Return Data'!$B$7:$R$2843,11,0)</f>
        <v>3.0510999999999999</v>
      </c>
      <c r="Q34" s="66">
        <f t="shared" si="8"/>
        <v>16</v>
      </c>
      <c r="R34" s="65">
        <f>VLOOKUP($A34,'Return Data'!$B$7:$R$2843,12,0)</f>
        <v>3.0289999999999999</v>
      </c>
      <c r="S34" s="66">
        <f t="shared" si="9"/>
        <v>18</v>
      </c>
      <c r="T34" s="65">
        <f>VLOOKUP($A34,'Return Data'!$B$7:$R$2843,13,0)</f>
        <v>3.0110999999999999</v>
      </c>
      <c r="U34" s="66">
        <f t="shared" si="10"/>
        <v>13</v>
      </c>
      <c r="V34" s="65"/>
      <c r="W34" s="66"/>
      <c r="X34" s="65"/>
      <c r="Y34" s="66"/>
      <c r="Z34" s="65">
        <f>VLOOKUP($A34,'Return Data'!$B$7:$R$2843,16,0)</f>
        <v>3.8675000000000002</v>
      </c>
      <c r="AA34" s="67">
        <f t="shared" si="7"/>
        <v>13</v>
      </c>
    </row>
    <row r="35" spans="1:27" x14ac:dyDescent="0.3">
      <c r="A35" s="63" t="s">
        <v>1336</v>
      </c>
      <c r="B35" s="64">
        <f>VLOOKUP($A35,'Return Data'!$B$7:$R$2843,3,0)</f>
        <v>44452</v>
      </c>
      <c r="C35" s="65">
        <f>VLOOKUP($A35,'Return Data'!$B$7:$R$2843,4,0)</f>
        <v>1096.5356999999999</v>
      </c>
      <c r="D35" s="65">
        <f>VLOOKUP($A35,'Return Data'!$B$7:$R$2843,5,0)</f>
        <v>2.9428000000000001</v>
      </c>
      <c r="E35" s="66">
        <f t="shared" si="0"/>
        <v>23</v>
      </c>
      <c r="F35" s="65">
        <f>VLOOKUP($A35,'Return Data'!$B$7:$R$2843,6,0)</f>
        <v>2.9965000000000002</v>
      </c>
      <c r="G35" s="66">
        <f t="shared" si="1"/>
        <v>15</v>
      </c>
      <c r="H35" s="65">
        <f>VLOOKUP($A35,'Return Data'!$B$7:$R$2843,7,0)</f>
        <v>2.9537</v>
      </c>
      <c r="I35" s="66">
        <f t="shared" si="2"/>
        <v>18</v>
      </c>
      <c r="J35" s="65">
        <f>VLOOKUP($A35,'Return Data'!$B$7:$R$2843,8,0)</f>
        <v>2.8963000000000001</v>
      </c>
      <c r="K35" s="66">
        <f t="shared" si="3"/>
        <v>21</v>
      </c>
      <c r="L35" s="65">
        <f>VLOOKUP($A35,'Return Data'!$B$7:$R$2843,9,0)</f>
        <v>2.9215</v>
      </c>
      <c r="M35" s="66">
        <f t="shared" si="4"/>
        <v>18</v>
      </c>
      <c r="N35" s="65">
        <f>VLOOKUP($A35,'Return Data'!$B$7:$R$2843,10,0)</f>
        <v>3.0078999999999998</v>
      </c>
      <c r="O35" s="66">
        <f t="shared" si="5"/>
        <v>17</v>
      </c>
      <c r="P35" s="65">
        <f>VLOOKUP($A35,'Return Data'!$B$7:$R$2843,11,0)</f>
        <v>3.0407999999999999</v>
      </c>
      <c r="Q35" s="66">
        <f t="shared" si="8"/>
        <v>22</v>
      </c>
      <c r="R35" s="65">
        <f>VLOOKUP($A35,'Return Data'!$B$7:$R$2843,12,0)</f>
        <v>3.0192000000000001</v>
      </c>
      <c r="S35" s="66">
        <f t="shared" si="9"/>
        <v>21</v>
      </c>
      <c r="T35" s="65">
        <f>VLOOKUP($A35,'Return Data'!$B$7:$R$2843,13,0)</f>
        <v>2.9927000000000001</v>
      </c>
      <c r="U35" s="66">
        <f t="shared" si="10"/>
        <v>18</v>
      </c>
      <c r="V35" s="65"/>
      <c r="W35" s="66"/>
      <c r="X35" s="65"/>
      <c r="Y35" s="66"/>
      <c r="Z35" s="65">
        <f>VLOOKUP($A35,'Return Data'!$B$7:$R$2843,16,0)</f>
        <v>3.7970999999999999</v>
      </c>
      <c r="AA35" s="67">
        <f t="shared" si="7"/>
        <v>16</v>
      </c>
    </row>
    <row r="36" spans="1:27" x14ac:dyDescent="0.3">
      <c r="A36" s="63" t="s">
        <v>1338</v>
      </c>
      <c r="B36" s="64">
        <f>VLOOKUP($A36,'Return Data'!$B$7:$R$2843,3,0)</f>
        <v>44452</v>
      </c>
      <c r="C36" s="65">
        <f>VLOOKUP($A36,'Return Data'!$B$7:$R$2843,4,0)</f>
        <v>2832.7667000000001</v>
      </c>
      <c r="D36" s="65">
        <f>VLOOKUP($A36,'Return Data'!$B$7:$R$2843,5,0)</f>
        <v>2.9624999999999999</v>
      </c>
      <c r="E36" s="66">
        <f t="shared" si="0"/>
        <v>20</v>
      </c>
      <c r="F36" s="65">
        <f>VLOOKUP($A36,'Return Data'!$B$7:$R$2843,6,0)</f>
        <v>3.0192999999999999</v>
      </c>
      <c r="G36" s="66">
        <f t="shared" si="1"/>
        <v>9</v>
      </c>
      <c r="H36" s="65">
        <f>VLOOKUP($A36,'Return Data'!$B$7:$R$2843,7,0)</f>
        <v>2.9952999999999999</v>
      </c>
      <c r="I36" s="66">
        <f t="shared" si="2"/>
        <v>8</v>
      </c>
      <c r="J36" s="65">
        <f>VLOOKUP($A36,'Return Data'!$B$7:$R$2843,8,0)</f>
        <v>2.9419</v>
      </c>
      <c r="K36" s="66">
        <f t="shared" si="3"/>
        <v>9</v>
      </c>
      <c r="L36" s="65">
        <f>VLOOKUP($A36,'Return Data'!$B$7:$R$2843,9,0)</f>
        <v>2.9708000000000001</v>
      </c>
      <c r="M36" s="66">
        <f t="shared" si="4"/>
        <v>9</v>
      </c>
      <c r="N36" s="65">
        <f>VLOOKUP($A36,'Return Data'!$B$7:$R$2843,10,0)</f>
        <v>3.0390000000000001</v>
      </c>
      <c r="O36" s="66">
        <f t="shared" si="5"/>
        <v>9</v>
      </c>
      <c r="P36" s="65">
        <f>VLOOKUP($A36,'Return Data'!$B$7:$R$2843,11,0)</f>
        <v>3.0844</v>
      </c>
      <c r="Q36" s="66">
        <f t="shared" si="8"/>
        <v>9</v>
      </c>
      <c r="R36" s="65">
        <f>VLOOKUP($A36,'Return Data'!$B$7:$R$2843,12,0)</f>
        <v>3.0619000000000001</v>
      </c>
      <c r="S36" s="66">
        <f t="shared" si="9"/>
        <v>8</v>
      </c>
      <c r="T36" s="65">
        <f>VLOOKUP($A36,'Return Data'!$B$7:$R$2843,13,0)</f>
        <v>3.0430000000000001</v>
      </c>
      <c r="U36" s="66">
        <f t="shared" si="10"/>
        <v>7</v>
      </c>
      <c r="V36" s="65">
        <f>VLOOKUP($A36,'Return Data'!$B$7:$R$2843,17,0)</f>
        <v>3.4874000000000001</v>
      </c>
      <c r="W36" s="66">
        <f t="shared" si="11"/>
        <v>1</v>
      </c>
      <c r="X36" s="65">
        <f>VLOOKUP($A36,'Return Data'!$B$7:$R$2843,14,0)</f>
        <v>4.3446999999999996</v>
      </c>
      <c r="Y36" s="66">
        <f t="shared" si="12"/>
        <v>1</v>
      </c>
      <c r="Z36" s="65">
        <f>VLOOKUP($A36,'Return Data'!$B$7:$R$2843,16,0)</f>
        <v>6.0327999999999999</v>
      </c>
      <c r="AA36" s="67">
        <f t="shared" si="7"/>
        <v>3</v>
      </c>
    </row>
    <row r="37" spans="1:27" x14ac:dyDescent="0.3">
      <c r="A37" s="63" t="s">
        <v>1340</v>
      </c>
      <c r="B37" s="64">
        <f>VLOOKUP($A37,'Return Data'!$B$7:$R$2843,3,0)</f>
        <v>44452</v>
      </c>
      <c r="C37" s="65">
        <f>VLOOKUP($A37,'Return Data'!$B$7:$R$2843,4,0)</f>
        <v>1072.6090999999999</v>
      </c>
      <c r="D37" s="65">
        <f>VLOOKUP($A37,'Return Data'!$B$7:$R$2843,5,0)</f>
        <v>2.8075999999999999</v>
      </c>
      <c r="E37" s="66">
        <f t="shared" si="0"/>
        <v>30</v>
      </c>
      <c r="F37" s="65">
        <f>VLOOKUP($A37,'Return Data'!$B$7:$R$2843,6,0)</f>
        <v>2.7989000000000002</v>
      </c>
      <c r="G37" s="66">
        <f t="shared" si="1"/>
        <v>30</v>
      </c>
      <c r="H37" s="65">
        <f>VLOOKUP($A37,'Return Data'!$B$7:$R$2843,7,0)</f>
        <v>2.7622</v>
      </c>
      <c r="I37" s="66">
        <f t="shared" si="2"/>
        <v>30</v>
      </c>
      <c r="J37" s="65">
        <f>VLOOKUP($A37,'Return Data'!$B$7:$R$2843,8,0)</f>
        <v>2.7208000000000001</v>
      </c>
      <c r="K37" s="66">
        <f t="shared" si="3"/>
        <v>30</v>
      </c>
      <c r="L37" s="65">
        <f>VLOOKUP($A37,'Return Data'!$B$7:$R$2843,9,0)</f>
        <v>2.7515000000000001</v>
      </c>
      <c r="M37" s="66">
        <f t="shared" si="4"/>
        <v>30</v>
      </c>
      <c r="N37" s="65">
        <f>VLOOKUP($A37,'Return Data'!$B$7:$R$2843,10,0)</f>
        <v>2.9032</v>
      </c>
      <c r="O37" s="66">
        <f t="shared" si="5"/>
        <v>30</v>
      </c>
      <c r="P37" s="65">
        <f>VLOOKUP($A37,'Return Data'!$B$7:$R$2843,11,0)</f>
        <v>3.0188000000000001</v>
      </c>
      <c r="Q37" s="66">
        <f t="shared" si="8"/>
        <v>27</v>
      </c>
      <c r="R37" s="65">
        <f>VLOOKUP($A37,'Return Data'!$B$7:$R$2843,12,0)</f>
        <v>2.9836</v>
      </c>
      <c r="S37" s="66">
        <f t="shared" si="9"/>
        <v>27</v>
      </c>
      <c r="T37" s="65">
        <f>VLOOKUP($A37,'Return Data'!$B$7:$R$2843,13,0)</f>
        <v>2.9517000000000002</v>
      </c>
      <c r="U37" s="66">
        <f t="shared" si="10"/>
        <v>25</v>
      </c>
      <c r="V37" s="65"/>
      <c r="W37" s="66"/>
      <c r="X37" s="65"/>
      <c r="Y37" s="66"/>
      <c r="Z37" s="65">
        <f>VLOOKUP($A37,'Return Data'!$B$7:$R$2843,16,0)</f>
        <v>3.4607000000000001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2.9723066666666664</v>
      </c>
      <c r="E39" s="74"/>
      <c r="F39" s="75">
        <f>AVERAGE(F8:F37)</f>
        <v>2.986883333333334</v>
      </c>
      <c r="G39" s="74"/>
      <c r="H39" s="75">
        <f>AVERAGE(H8:H37)</f>
        <v>2.955153333333334</v>
      </c>
      <c r="I39" s="74"/>
      <c r="J39" s="75">
        <f>AVERAGE(J8:J37)</f>
        <v>2.9129566666666666</v>
      </c>
      <c r="K39" s="74"/>
      <c r="L39" s="75">
        <f>AVERAGE(L8:L37)</f>
        <v>2.9311233333333329</v>
      </c>
      <c r="M39" s="74"/>
      <c r="N39" s="75">
        <f>AVERAGE(N8:N37)</f>
        <v>3.0160933333333344</v>
      </c>
      <c r="O39" s="74"/>
      <c r="P39" s="75">
        <f>AVERAGE(P8:P37)</f>
        <v>3.0623633333333347</v>
      </c>
      <c r="Q39" s="74"/>
      <c r="R39" s="75">
        <f>AVERAGE(R8:R37)</f>
        <v>3.0381399999999994</v>
      </c>
      <c r="S39" s="74"/>
      <c r="T39" s="75">
        <f>AVERAGE(T8:T37)</f>
        <v>3.0125925925925929</v>
      </c>
      <c r="U39" s="74"/>
      <c r="V39" s="75">
        <f>AVERAGE(V8:V37)</f>
        <v>3.4047800000000001</v>
      </c>
      <c r="W39" s="74"/>
      <c r="X39" s="75">
        <f>AVERAGE(X8:X37)</f>
        <v>4.2152750000000001</v>
      </c>
      <c r="Y39" s="74"/>
      <c r="Z39" s="75">
        <f>AVERAGE(Z8:Z37)</f>
        <v>4.08169</v>
      </c>
      <c r="AA39" s="76"/>
    </row>
    <row r="40" spans="1:27" x14ac:dyDescent="0.3">
      <c r="A40" s="73" t="s">
        <v>28</v>
      </c>
      <c r="B40" s="74"/>
      <c r="C40" s="74"/>
      <c r="D40" s="75">
        <f>MIN(D8:D37)</f>
        <v>2.8075999999999999</v>
      </c>
      <c r="E40" s="74"/>
      <c r="F40" s="75">
        <f>MIN(F8:F37)</f>
        <v>2.7989000000000002</v>
      </c>
      <c r="G40" s="74"/>
      <c r="H40" s="75">
        <f>MIN(H8:H37)</f>
        <v>2.7622</v>
      </c>
      <c r="I40" s="74"/>
      <c r="J40" s="75">
        <f>MIN(J8:J37)</f>
        <v>2.7208000000000001</v>
      </c>
      <c r="K40" s="74"/>
      <c r="L40" s="75">
        <f>MIN(L8:L37)</f>
        <v>2.7515000000000001</v>
      </c>
      <c r="M40" s="74"/>
      <c r="N40" s="75">
        <f>MIN(N8:N37)</f>
        <v>2.9032</v>
      </c>
      <c r="O40" s="74"/>
      <c r="P40" s="75">
        <f>MIN(P8:P37)</f>
        <v>2.9767000000000001</v>
      </c>
      <c r="Q40" s="74"/>
      <c r="R40" s="75">
        <f>MIN(R8:R37)</f>
        <v>2.9575999999999998</v>
      </c>
      <c r="S40" s="74"/>
      <c r="T40" s="75">
        <f>MIN(T8:T37)</f>
        <v>2.9363999999999999</v>
      </c>
      <c r="U40" s="74"/>
      <c r="V40" s="75">
        <f>MIN(V8:V37)</f>
        <v>3.2648999999999999</v>
      </c>
      <c r="W40" s="74"/>
      <c r="X40" s="75">
        <f>MIN(X8:X37)</f>
        <v>3.9575</v>
      </c>
      <c r="Y40" s="74"/>
      <c r="Z40" s="75">
        <f>MIN(Z8:Z37)</f>
        <v>3.1838000000000002</v>
      </c>
      <c r="AA40" s="76"/>
    </row>
    <row r="41" spans="1:27" ht="15" thickBot="1" x14ac:dyDescent="0.35">
      <c r="A41" s="77" t="s">
        <v>29</v>
      </c>
      <c r="B41" s="78"/>
      <c r="C41" s="78"/>
      <c r="D41" s="79">
        <f>MAX(D8:D37)</f>
        <v>3.0989</v>
      </c>
      <c r="E41" s="78"/>
      <c r="F41" s="79">
        <f>MAX(F8:F37)</f>
        <v>3.0994999999999999</v>
      </c>
      <c r="G41" s="78"/>
      <c r="H41" s="79">
        <f>MAX(H8:H37)</f>
        <v>3.0543999999999998</v>
      </c>
      <c r="I41" s="78"/>
      <c r="J41" s="79">
        <f>MAX(J8:J37)</f>
        <v>3.0326</v>
      </c>
      <c r="K41" s="78"/>
      <c r="L41" s="79">
        <f>MAX(L8:L37)</f>
        <v>3.0438999999999998</v>
      </c>
      <c r="M41" s="78"/>
      <c r="N41" s="79">
        <f>MAX(N8:N37)</f>
        <v>3.1303000000000001</v>
      </c>
      <c r="O41" s="78"/>
      <c r="P41" s="79">
        <f>MAX(P8:P37)</f>
        <v>3.1633</v>
      </c>
      <c r="Q41" s="78"/>
      <c r="R41" s="79">
        <f>MAX(R8:R37)</f>
        <v>3.1166</v>
      </c>
      <c r="S41" s="78"/>
      <c r="T41" s="79">
        <f>MAX(T8:T37)</f>
        <v>3.0895000000000001</v>
      </c>
      <c r="U41" s="78"/>
      <c r="V41" s="79">
        <f>MAX(V8:V37)</f>
        <v>3.4874000000000001</v>
      </c>
      <c r="W41" s="78"/>
      <c r="X41" s="79">
        <f>MAX(X8:X37)</f>
        <v>4.3446999999999996</v>
      </c>
      <c r="Y41" s="78"/>
      <c r="Z41" s="79">
        <f>MAX(Z8:Z37)</f>
        <v>6.6222000000000003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44452</v>
      </c>
      <c r="C8" s="65">
        <f>VLOOKUP($A8,'Return Data'!$B$7:$R$2843,4,0)</f>
        <v>565.50850000000003</v>
      </c>
      <c r="D8" s="65">
        <f>VLOOKUP($A8,'Return Data'!$B$7:$R$2843,5,0)</f>
        <v>3.2235</v>
      </c>
      <c r="E8" s="66">
        <f t="shared" ref="E8:E33" si="0">RANK(D8,D$8:D$33,0)</f>
        <v>9</v>
      </c>
      <c r="F8" s="65">
        <f>VLOOKUP($A8,'Return Data'!$B$7:$R$2843,6,0)</f>
        <v>3.2235</v>
      </c>
      <c r="G8" s="66">
        <f t="shared" ref="G8:G33" si="1">RANK(F8,F$8:F$33,0)</f>
        <v>9</v>
      </c>
      <c r="H8" s="65">
        <f>VLOOKUP($A8,'Return Data'!$B$7:$R$2843,7,0)</f>
        <v>2.919</v>
      </c>
      <c r="I8" s="66">
        <f t="shared" ref="I8:I33" si="2">RANK(H8,H$8:H$33,0)</f>
        <v>9</v>
      </c>
      <c r="J8" s="65">
        <f>VLOOKUP($A8,'Return Data'!$B$7:$R$2843,8,0)</f>
        <v>4.3173000000000004</v>
      </c>
      <c r="K8" s="66">
        <f t="shared" ref="K8:K33" si="3">RANK(J8,J$8:J$33,0)</f>
        <v>6</v>
      </c>
      <c r="L8" s="65">
        <f>VLOOKUP($A8,'Return Data'!$B$7:$R$2843,9,0)</f>
        <v>4.9756</v>
      </c>
      <c r="M8" s="66">
        <f t="shared" ref="M8:M33" si="4">RANK(L8,L$8:L$33,0)</f>
        <v>6</v>
      </c>
      <c r="N8" s="65">
        <f>VLOOKUP($A8,'Return Data'!$B$7:$R$2843,10,0)</f>
        <v>4.83</v>
      </c>
      <c r="O8" s="66">
        <f t="shared" ref="O8:O33" si="5">RANK(N8,N$8:N$33,0)</f>
        <v>7</v>
      </c>
      <c r="P8" s="65">
        <f>VLOOKUP($A8,'Return Data'!$B$7:$R$2843,11,0)</f>
        <v>5.6647999999999996</v>
      </c>
      <c r="Q8" s="66">
        <f t="shared" ref="Q8:Q33" si="6">RANK(P8,P$8:P$33,0)</f>
        <v>6</v>
      </c>
      <c r="R8" s="65">
        <f>VLOOKUP($A8,'Return Data'!$B$7:$R$2843,12,0)</f>
        <v>4.6872999999999996</v>
      </c>
      <c r="S8" s="66">
        <f t="shared" ref="S8:S33" si="7">RANK(R8,R$8:R$33,0)</f>
        <v>7</v>
      </c>
      <c r="T8" s="65">
        <f>VLOOKUP($A8,'Return Data'!$B$7:$R$2843,13,0)</f>
        <v>5.3699000000000003</v>
      </c>
      <c r="U8" s="66">
        <f t="shared" ref="U8:U33" si="8">RANK(T8,T$8:T$33,0)</f>
        <v>6</v>
      </c>
      <c r="V8" s="65">
        <f>VLOOKUP($A8,'Return Data'!$B$7:$R$2843,17,0)</f>
        <v>7.0762</v>
      </c>
      <c r="W8" s="66">
        <f t="shared" ref="W8:W31" si="9">RANK(V8,V$8:V$33,0)</f>
        <v>5</v>
      </c>
      <c r="X8" s="65">
        <f>VLOOKUP($A8,'Return Data'!$B$7:$R$2843,14,0)</f>
        <v>7.9451999999999998</v>
      </c>
      <c r="Y8" s="66">
        <f t="shared" ref="Y8:Y31" si="10">RANK(X8,X$8:X$33,0)</f>
        <v>1</v>
      </c>
      <c r="Z8" s="65">
        <f>VLOOKUP($A8,'Return Data'!$B$7:$R$2843,16,0)</f>
        <v>8.5242000000000004</v>
      </c>
      <c r="AA8" s="67">
        <f t="shared" ref="AA8:AA33" si="11">RANK(Z8,Z$8:Z$33,0)</f>
        <v>1</v>
      </c>
    </row>
    <row r="9" spans="1:27" x14ac:dyDescent="0.3">
      <c r="A9" s="63" t="s">
        <v>1014</v>
      </c>
      <c r="B9" s="64">
        <f>VLOOKUP($A9,'Return Data'!$B$7:$R$2843,3,0)</f>
        <v>44452</v>
      </c>
      <c r="C9" s="65">
        <f>VLOOKUP($A9,'Return Data'!$B$7:$R$2843,4,0)</f>
        <v>2536.2890000000002</v>
      </c>
      <c r="D9" s="65">
        <f>VLOOKUP($A9,'Return Data'!$B$7:$R$2843,5,0)</f>
        <v>2.9843000000000002</v>
      </c>
      <c r="E9" s="66">
        <f t="shared" si="0"/>
        <v>13</v>
      </c>
      <c r="F9" s="65">
        <f>VLOOKUP($A9,'Return Data'!$B$7:$R$2843,6,0)</f>
        <v>2.9843000000000002</v>
      </c>
      <c r="G9" s="66">
        <f t="shared" si="1"/>
        <v>13</v>
      </c>
      <c r="H9" s="65">
        <f>VLOOKUP($A9,'Return Data'!$B$7:$R$2843,7,0)</f>
        <v>2.6846999999999999</v>
      </c>
      <c r="I9" s="66">
        <f t="shared" si="2"/>
        <v>16</v>
      </c>
      <c r="J9" s="65">
        <f>VLOOKUP($A9,'Return Data'!$B$7:$R$2843,8,0)</f>
        <v>4.1833</v>
      </c>
      <c r="K9" s="66">
        <f t="shared" si="3"/>
        <v>8</v>
      </c>
      <c r="L9" s="65">
        <f>VLOOKUP($A9,'Return Data'!$B$7:$R$2843,9,0)</f>
        <v>4.6703999999999999</v>
      </c>
      <c r="M9" s="66">
        <f t="shared" si="4"/>
        <v>11</v>
      </c>
      <c r="N9" s="65">
        <f>VLOOKUP($A9,'Return Data'!$B$7:$R$2843,10,0)</f>
        <v>4.4264999999999999</v>
      </c>
      <c r="O9" s="66">
        <f t="shared" si="5"/>
        <v>11</v>
      </c>
      <c r="P9" s="65">
        <f>VLOOKUP($A9,'Return Data'!$B$7:$R$2843,11,0)</f>
        <v>5.0087000000000002</v>
      </c>
      <c r="Q9" s="66">
        <f t="shared" si="6"/>
        <v>12</v>
      </c>
      <c r="R9" s="65">
        <f>VLOOKUP($A9,'Return Data'!$B$7:$R$2843,12,0)</f>
        <v>4.3208000000000002</v>
      </c>
      <c r="S9" s="66">
        <f t="shared" si="7"/>
        <v>12</v>
      </c>
      <c r="T9" s="65">
        <f>VLOOKUP($A9,'Return Data'!$B$7:$R$2843,13,0)</f>
        <v>4.8551000000000002</v>
      </c>
      <c r="U9" s="66">
        <f t="shared" si="8"/>
        <v>12</v>
      </c>
      <c r="V9" s="65">
        <f>VLOOKUP($A9,'Return Data'!$B$7:$R$2843,17,0)</f>
        <v>6.4309000000000003</v>
      </c>
      <c r="W9" s="66">
        <f t="shared" si="9"/>
        <v>10</v>
      </c>
      <c r="X9" s="65">
        <f>VLOOKUP($A9,'Return Data'!$B$7:$R$2843,14,0)</f>
        <v>7.5052000000000003</v>
      </c>
      <c r="Y9" s="66">
        <f t="shared" si="10"/>
        <v>5</v>
      </c>
      <c r="Z9" s="65">
        <f>VLOOKUP($A9,'Return Data'!$B$7:$R$2843,16,0)</f>
        <v>8.1952999999999996</v>
      </c>
      <c r="AA9" s="67">
        <f t="shared" si="11"/>
        <v>5</v>
      </c>
    </row>
    <row r="10" spans="1:27" x14ac:dyDescent="0.3">
      <c r="A10" s="63" t="s">
        <v>1017</v>
      </c>
      <c r="B10" s="64">
        <f>VLOOKUP($A10,'Return Data'!$B$7:$R$2843,3,0)</f>
        <v>44452</v>
      </c>
      <c r="C10" s="65">
        <f>VLOOKUP($A10,'Return Data'!$B$7:$R$2843,4,0)</f>
        <v>1622.8414</v>
      </c>
      <c r="D10" s="65">
        <f>VLOOKUP($A10,'Return Data'!$B$7:$R$2843,5,0)</f>
        <v>3.7374000000000001</v>
      </c>
      <c r="E10" s="66">
        <f t="shared" si="0"/>
        <v>3</v>
      </c>
      <c r="F10" s="65">
        <f>VLOOKUP($A10,'Return Data'!$B$7:$R$2843,6,0)</f>
        <v>3.7374000000000001</v>
      </c>
      <c r="G10" s="66">
        <f t="shared" si="1"/>
        <v>3</v>
      </c>
      <c r="H10" s="65">
        <f>VLOOKUP($A10,'Return Data'!$B$7:$R$2843,7,0)</f>
        <v>5.0763999999999996</v>
      </c>
      <c r="I10" s="66">
        <f t="shared" si="2"/>
        <v>2</v>
      </c>
      <c r="J10" s="65">
        <f>VLOOKUP($A10,'Return Data'!$B$7:$R$2843,8,0)</f>
        <v>5.3714000000000004</v>
      </c>
      <c r="K10" s="66">
        <f t="shared" si="3"/>
        <v>3</v>
      </c>
      <c r="L10" s="65">
        <f>VLOOKUP($A10,'Return Data'!$B$7:$R$2843,9,0)</f>
        <v>4.6912000000000003</v>
      </c>
      <c r="M10" s="66">
        <f t="shared" si="4"/>
        <v>9</v>
      </c>
      <c r="N10" s="65">
        <f>VLOOKUP($A10,'Return Data'!$B$7:$R$2843,10,0)</f>
        <v>3.5196000000000001</v>
      </c>
      <c r="O10" s="66">
        <f t="shared" si="5"/>
        <v>25</v>
      </c>
      <c r="P10" s="65">
        <f>VLOOKUP($A10,'Return Data'!$B$7:$R$2843,11,0)</f>
        <v>5.1085000000000003</v>
      </c>
      <c r="Q10" s="66">
        <f t="shared" si="6"/>
        <v>10</v>
      </c>
      <c r="R10" s="65">
        <f>VLOOKUP($A10,'Return Data'!$B$7:$R$2843,12,0)</f>
        <v>7.6935000000000002</v>
      </c>
      <c r="S10" s="66">
        <f t="shared" si="7"/>
        <v>2</v>
      </c>
      <c r="T10" s="65">
        <f>VLOOKUP($A10,'Return Data'!$B$7:$R$2843,13,0)</f>
        <v>7.8287000000000004</v>
      </c>
      <c r="U10" s="66">
        <f t="shared" si="8"/>
        <v>2</v>
      </c>
      <c r="V10" s="65">
        <f>VLOOKUP($A10,'Return Data'!$B$7:$R$2843,17,0)</f>
        <v>-4.0453000000000001</v>
      </c>
      <c r="W10" s="66">
        <f t="shared" si="9"/>
        <v>25</v>
      </c>
      <c r="X10" s="65">
        <f>VLOOKUP($A10,'Return Data'!$B$7:$R$2843,14,0)</f>
        <v>-8.6145999999999994</v>
      </c>
      <c r="Y10" s="66">
        <f t="shared" si="10"/>
        <v>25</v>
      </c>
      <c r="Z10" s="65">
        <f>VLOOKUP($A10,'Return Data'!$B$7:$R$2843,16,0)</f>
        <v>2.5470000000000002</v>
      </c>
      <c r="AA10" s="67">
        <f t="shared" si="11"/>
        <v>25</v>
      </c>
    </row>
    <row r="11" spans="1:27" x14ac:dyDescent="0.3">
      <c r="A11" s="63" t="s">
        <v>1021</v>
      </c>
      <c r="B11" s="64">
        <f>VLOOKUP($A11,'Return Data'!$B$7:$R$2843,3,0)</f>
        <v>44452</v>
      </c>
      <c r="C11" s="65">
        <f>VLOOKUP($A11,'Return Data'!$B$7:$R$2843,4,0)</f>
        <v>34.441400000000002</v>
      </c>
      <c r="D11" s="65">
        <f>VLOOKUP($A11,'Return Data'!$B$7:$R$2843,5,0)</f>
        <v>3.1009000000000002</v>
      </c>
      <c r="E11" s="66">
        <f t="shared" si="0"/>
        <v>11</v>
      </c>
      <c r="F11" s="65">
        <f>VLOOKUP($A11,'Return Data'!$B$7:$R$2843,6,0)</f>
        <v>3.1009000000000002</v>
      </c>
      <c r="G11" s="66">
        <f t="shared" si="1"/>
        <v>11</v>
      </c>
      <c r="H11" s="65">
        <f>VLOOKUP($A11,'Return Data'!$B$7:$R$2843,7,0)</f>
        <v>2.4841000000000002</v>
      </c>
      <c r="I11" s="66">
        <f t="shared" si="2"/>
        <v>21</v>
      </c>
      <c r="J11" s="65">
        <f>VLOOKUP($A11,'Return Data'!$B$7:$R$2843,8,0)</f>
        <v>4.0106000000000002</v>
      </c>
      <c r="K11" s="66">
        <f t="shared" si="3"/>
        <v>11</v>
      </c>
      <c r="L11" s="65">
        <f>VLOOKUP($A11,'Return Data'!$B$7:$R$2843,9,0)</f>
        <v>4.3612000000000002</v>
      </c>
      <c r="M11" s="66">
        <f t="shared" si="4"/>
        <v>14</v>
      </c>
      <c r="N11" s="65">
        <f>VLOOKUP($A11,'Return Data'!$B$7:$R$2843,10,0)</f>
        <v>4.5141999999999998</v>
      </c>
      <c r="O11" s="66">
        <f t="shared" si="5"/>
        <v>9</v>
      </c>
      <c r="P11" s="65">
        <f>VLOOKUP($A11,'Return Data'!$B$7:$R$2843,11,0)</f>
        <v>5.4504999999999999</v>
      </c>
      <c r="Q11" s="66">
        <f t="shared" si="6"/>
        <v>7</v>
      </c>
      <c r="R11" s="65">
        <f>VLOOKUP($A11,'Return Data'!$B$7:$R$2843,12,0)</f>
        <v>4.5925000000000002</v>
      </c>
      <c r="S11" s="66">
        <f t="shared" si="7"/>
        <v>9</v>
      </c>
      <c r="T11" s="65">
        <f>VLOOKUP($A11,'Return Data'!$B$7:$R$2843,13,0)</f>
        <v>5.1645000000000003</v>
      </c>
      <c r="U11" s="66">
        <f t="shared" si="8"/>
        <v>8</v>
      </c>
      <c r="V11" s="65">
        <f>VLOOKUP($A11,'Return Data'!$B$7:$R$2843,17,0)</f>
        <v>6.8295000000000003</v>
      </c>
      <c r="W11" s="66">
        <f t="shared" si="9"/>
        <v>8</v>
      </c>
      <c r="X11" s="65">
        <f>VLOOKUP($A11,'Return Data'!$B$7:$R$2843,14,0)</f>
        <v>7.3708</v>
      </c>
      <c r="Y11" s="66">
        <f t="shared" si="10"/>
        <v>7</v>
      </c>
      <c r="Z11" s="65">
        <f>VLOOKUP($A11,'Return Data'!$B$7:$R$2843,16,0)</f>
        <v>8.1228999999999996</v>
      </c>
      <c r="AA11" s="67">
        <f t="shared" si="11"/>
        <v>7</v>
      </c>
    </row>
    <row r="12" spans="1:27" x14ac:dyDescent="0.3">
      <c r="A12" s="63" t="s">
        <v>1022</v>
      </c>
      <c r="B12" s="64">
        <f>VLOOKUP($A12,'Return Data'!$B$7:$R$2843,3,0)</f>
        <v>44452</v>
      </c>
      <c r="C12" s="65">
        <f>VLOOKUP($A12,'Return Data'!$B$7:$R$2843,4,0)</f>
        <v>34.220700000000001</v>
      </c>
      <c r="D12" s="65">
        <f>VLOOKUP($A12,'Return Data'!$B$7:$R$2843,5,0)</f>
        <v>3.2275999999999998</v>
      </c>
      <c r="E12" s="66">
        <f t="shared" si="0"/>
        <v>8</v>
      </c>
      <c r="F12" s="65">
        <f>VLOOKUP($A12,'Return Data'!$B$7:$R$2843,6,0)</f>
        <v>3.2275999999999998</v>
      </c>
      <c r="G12" s="66">
        <f t="shared" si="1"/>
        <v>8</v>
      </c>
      <c r="H12" s="65">
        <f>VLOOKUP($A12,'Return Data'!$B$7:$R$2843,7,0)</f>
        <v>2.9424000000000001</v>
      </c>
      <c r="I12" s="66">
        <f t="shared" si="2"/>
        <v>8</v>
      </c>
      <c r="J12" s="65">
        <f>VLOOKUP($A12,'Return Data'!$B$7:$R$2843,8,0)</f>
        <v>3.7843</v>
      </c>
      <c r="K12" s="66">
        <f t="shared" si="3"/>
        <v>16</v>
      </c>
      <c r="L12" s="65">
        <f>VLOOKUP($A12,'Return Data'!$B$7:$R$2843,9,0)</f>
        <v>4.0739999999999998</v>
      </c>
      <c r="M12" s="66">
        <f t="shared" si="4"/>
        <v>24</v>
      </c>
      <c r="N12" s="65">
        <f>VLOOKUP($A12,'Return Data'!$B$7:$R$2843,10,0)</f>
        <v>3.9302000000000001</v>
      </c>
      <c r="O12" s="66">
        <f t="shared" si="5"/>
        <v>22</v>
      </c>
      <c r="P12" s="65">
        <f>VLOOKUP($A12,'Return Data'!$B$7:$R$2843,11,0)</f>
        <v>4.1440999999999999</v>
      </c>
      <c r="Q12" s="66">
        <f t="shared" si="6"/>
        <v>25</v>
      </c>
      <c r="R12" s="65">
        <f>VLOOKUP($A12,'Return Data'!$B$7:$R$2843,12,0)</f>
        <v>3.6230000000000002</v>
      </c>
      <c r="S12" s="66">
        <f t="shared" si="7"/>
        <v>25</v>
      </c>
      <c r="T12" s="65">
        <f>VLOOKUP($A12,'Return Data'!$B$7:$R$2843,13,0)</f>
        <v>4.0644999999999998</v>
      </c>
      <c r="U12" s="66">
        <f t="shared" si="8"/>
        <v>24</v>
      </c>
      <c r="V12" s="65">
        <f>VLOOKUP($A12,'Return Data'!$B$7:$R$2843,17,0)</f>
        <v>5.5331999999999999</v>
      </c>
      <c r="W12" s="66">
        <f t="shared" si="9"/>
        <v>21</v>
      </c>
      <c r="X12" s="65">
        <f>VLOOKUP($A12,'Return Data'!$B$7:$R$2843,14,0)</f>
        <v>6.6506999999999996</v>
      </c>
      <c r="Y12" s="66">
        <f t="shared" si="10"/>
        <v>13</v>
      </c>
      <c r="Z12" s="65">
        <f>VLOOKUP($A12,'Return Data'!$B$7:$R$2843,16,0)</f>
        <v>7.7058</v>
      </c>
      <c r="AA12" s="67">
        <f t="shared" si="11"/>
        <v>13</v>
      </c>
    </row>
    <row r="13" spans="1:27" x14ac:dyDescent="0.3">
      <c r="A13" s="63" t="s">
        <v>1024</v>
      </c>
      <c r="B13" s="64">
        <f>VLOOKUP($A13,'Return Data'!$B$7:$R$2843,3,0)</f>
        <v>44452</v>
      </c>
      <c r="C13" s="65">
        <f>VLOOKUP($A13,'Return Data'!$B$7:$R$2843,4,0)</f>
        <v>16.142800000000001</v>
      </c>
      <c r="D13" s="65">
        <f>VLOOKUP($A13,'Return Data'!$B$7:$R$2843,5,0)</f>
        <v>2.3746999999999998</v>
      </c>
      <c r="E13" s="66">
        <f t="shared" si="0"/>
        <v>22</v>
      </c>
      <c r="F13" s="65">
        <f>VLOOKUP($A13,'Return Data'!$B$7:$R$2843,6,0)</f>
        <v>2.3746999999999998</v>
      </c>
      <c r="G13" s="66">
        <f t="shared" si="1"/>
        <v>22</v>
      </c>
      <c r="H13" s="65">
        <f>VLOOKUP($A13,'Return Data'!$B$7:$R$2843,7,0)</f>
        <v>2.7147000000000001</v>
      </c>
      <c r="I13" s="66">
        <f t="shared" si="2"/>
        <v>14</v>
      </c>
      <c r="J13" s="65">
        <f>VLOOKUP($A13,'Return Data'!$B$7:$R$2843,8,0)</f>
        <v>3.7361</v>
      </c>
      <c r="K13" s="66">
        <f t="shared" si="3"/>
        <v>17</v>
      </c>
      <c r="L13" s="65">
        <f>VLOOKUP($A13,'Return Data'!$B$7:$R$2843,9,0)</f>
        <v>4.3484999999999996</v>
      </c>
      <c r="M13" s="66">
        <f t="shared" si="4"/>
        <v>16</v>
      </c>
      <c r="N13" s="65">
        <f>VLOOKUP($A13,'Return Data'!$B$7:$R$2843,10,0)</f>
        <v>4.2777000000000003</v>
      </c>
      <c r="O13" s="66">
        <f t="shared" si="5"/>
        <v>14</v>
      </c>
      <c r="P13" s="65">
        <f>VLOOKUP($A13,'Return Data'!$B$7:$R$2843,11,0)</f>
        <v>4.8307000000000002</v>
      </c>
      <c r="Q13" s="66">
        <f t="shared" si="6"/>
        <v>16</v>
      </c>
      <c r="R13" s="65">
        <f>VLOOKUP($A13,'Return Data'!$B$7:$R$2843,12,0)</f>
        <v>4.0598000000000001</v>
      </c>
      <c r="S13" s="66">
        <f t="shared" si="7"/>
        <v>18</v>
      </c>
      <c r="T13" s="65">
        <f>VLOOKUP($A13,'Return Data'!$B$7:$R$2843,13,0)</f>
        <v>4.5223000000000004</v>
      </c>
      <c r="U13" s="66">
        <f t="shared" si="8"/>
        <v>20</v>
      </c>
      <c r="V13" s="65">
        <f>VLOOKUP($A13,'Return Data'!$B$7:$R$2843,17,0)</f>
        <v>5.9581999999999997</v>
      </c>
      <c r="W13" s="66">
        <f t="shared" si="9"/>
        <v>18</v>
      </c>
      <c r="X13" s="65">
        <f>VLOOKUP($A13,'Return Data'!$B$7:$R$2843,14,0)</f>
        <v>7.1757999999999997</v>
      </c>
      <c r="Y13" s="66">
        <f t="shared" si="10"/>
        <v>10</v>
      </c>
      <c r="Z13" s="65">
        <f>VLOOKUP($A13,'Return Data'!$B$7:$R$2843,16,0)</f>
        <v>7.6239999999999997</v>
      </c>
      <c r="AA13" s="67">
        <f t="shared" si="11"/>
        <v>14</v>
      </c>
    </row>
    <row r="14" spans="1:27" x14ac:dyDescent="0.3">
      <c r="A14" s="63" t="s">
        <v>1931</v>
      </c>
      <c r="B14" s="64">
        <f>VLOOKUP($A14,'Return Data'!$B$7:$R$2843,3,0)</f>
        <v>44452</v>
      </c>
      <c r="C14" s="65">
        <f>VLOOKUP($A14,'Return Data'!$B$7:$R$2843,4,0)</f>
        <v>24.752400000000002</v>
      </c>
      <c r="D14" s="65">
        <f>VLOOKUP($A14,'Return Data'!$B$7:$R$2843,5,0)</f>
        <v>13.1059</v>
      </c>
      <c r="E14" s="66">
        <f t="shared" si="0"/>
        <v>1</v>
      </c>
      <c r="F14" s="65">
        <f>VLOOKUP($A14,'Return Data'!$B$7:$R$2843,6,0)</f>
        <v>13.1059</v>
      </c>
      <c r="G14" s="66">
        <f t="shared" si="1"/>
        <v>1</v>
      </c>
      <c r="H14" s="65">
        <f>VLOOKUP($A14,'Return Data'!$B$7:$R$2843,7,0)</f>
        <v>11.6755</v>
      </c>
      <c r="I14" s="66">
        <f t="shared" si="2"/>
        <v>1</v>
      </c>
      <c r="J14" s="65">
        <f>VLOOKUP($A14,'Return Data'!$B$7:$R$2843,8,0)</f>
        <v>15.8637</v>
      </c>
      <c r="K14" s="66">
        <f t="shared" si="3"/>
        <v>1</v>
      </c>
      <c r="L14" s="65">
        <f>VLOOKUP($A14,'Return Data'!$B$7:$R$2843,9,0)</f>
        <v>13.7196</v>
      </c>
      <c r="M14" s="66">
        <f t="shared" si="4"/>
        <v>1</v>
      </c>
      <c r="N14" s="65">
        <f>VLOOKUP($A14,'Return Data'!$B$7:$R$2843,10,0)</f>
        <v>8.1705000000000005</v>
      </c>
      <c r="O14" s="66">
        <f t="shared" si="5"/>
        <v>1</v>
      </c>
      <c r="P14" s="65">
        <f>VLOOKUP($A14,'Return Data'!$B$7:$R$2843,11,0)</f>
        <v>9.0431000000000008</v>
      </c>
      <c r="Q14" s="66">
        <f t="shared" si="6"/>
        <v>1</v>
      </c>
      <c r="R14" s="65">
        <f>VLOOKUP($A14,'Return Data'!$B$7:$R$2843,12,0)</f>
        <v>10.3743</v>
      </c>
      <c r="S14" s="66">
        <f t="shared" si="7"/>
        <v>1</v>
      </c>
      <c r="T14" s="65">
        <f>VLOOKUP($A14,'Return Data'!$B$7:$R$2843,13,0)</f>
        <v>11.984299999999999</v>
      </c>
      <c r="U14" s="66">
        <f t="shared" si="8"/>
        <v>1</v>
      </c>
      <c r="V14" s="65">
        <f>VLOOKUP($A14,'Return Data'!$B$7:$R$2843,17,0)</f>
        <v>3.9609999999999999</v>
      </c>
      <c r="W14" s="66">
        <f t="shared" si="9"/>
        <v>24</v>
      </c>
      <c r="X14" s="65">
        <f>VLOOKUP($A14,'Return Data'!$B$7:$R$2843,14,0)</f>
        <v>5.7035</v>
      </c>
      <c r="Y14" s="66">
        <f t="shared" si="10"/>
        <v>17</v>
      </c>
      <c r="Z14" s="65">
        <f>VLOOKUP($A14,'Return Data'!$B$7:$R$2843,16,0)</f>
        <v>8.2278000000000002</v>
      </c>
      <c r="AA14" s="67">
        <f t="shared" si="11"/>
        <v>4</v>
      </c>
    </row>
    <row r="15" spans="1:27" x14ac:dyDescent="0.3">
      <c r="A15" s="63" t="s">
        <v>1031</v>
      </c>
      <c r="B15" s="64">
        <f>VLOOKUP($A15,'Return Data'!$B$7:$R$2843,3,0)</f>
        <v>44452</v>
      </c>
      <c r="C15" s="65">
        <f>VLOOKUP($A15,'Return Data'!$B$7:$R$2843,4,0)</f>
        <v>48.790100000000002</v>
      </c>
      <c r="D15" s="65">
        <f>VLOOKUP($A15,'Return Data'!$B$7:$R$2843,5,0)</f>
        <v>2.6191</v>
      </c>
      <c r="E15" s="66">
        <f t="shared" si="0"/>
        <v>18</v>
      </c>
      <c r="F15" s="65">
        <f>VLOOKUP($A15,'Return Data'!$B$7:$R$2843,6,0)</f>
        <v>2.6191</v>
      </c>
      <c r="G15" s="66">
        <f t="shared" si="1"/>
        <v>18</v>
      </c>
      <c r="H15" s="65">
        <f>VLOOKUP($A15,'Return Data'!$B$7:$R$2843,7,0)</f>
        <v>3.7646000000000002</v>
      </c>
      <c r="I15" s="66">
        <f t="shared" si="2"/>
        <v>3</v>
      </c>
      <c r="J15" s="65">
        <f>VLOOKUP($A15,'Return Data'!$B$7:$R$2843,8,0)</f>
        <v>5.0057999999999998</v>
      </c>
      <c r="K15" s="66">
        <f t="shared" si="3"/>
        <v>4</v>
      </c>
      <c r="L15" s="65">
        <f>VLOOKUP($A15,'Return Data'!$B$7:$R$2843,9,0)</f>
        <v>5.9276</v>
      </c>
      <c r="M15" s="66">
        <f t="shared" si="4"/>
        <v>4</v>
      </c>
      <c r="N15" s="65">
        <f>VLOOKUP($A15,'Return Data'!$B$7:$R$2843,10,0)</f>
        <v>5.2477999999999998</v>
      </c>
      <c r="O15" s="66">
        <f t="shared" si="5"/>
        <v>3</v>
      </c>
      <c r="P15" s="65">
        <f>VLOOKUP($A15,'Return Data'!$B$7:$R$2843,11,0)</f>
        <v>5.7382</v>
      </c>
      <c r="Q15" s="66">
        <f t="shared" si="6"/>
        <v>4</v>
      </c>
      <c r="R15" s="65">
        <f>VLOOKUP($A15,'Return Data'!$B$7:$R$2843,12,0)</f>
        <v>4.8857999999999997</v>
      </c>
      <c r="S15" s="66">
        <f t="shared" si="7"/>
        <v>4</v>
      </c>
      <c r="T15" s="65">
        <f>VLOOKUP($A15,'Return Data'!$B$7:$R$2843,13,0)</f>
        <v>5.8080999999999996</v>
      </c>
      <c r="U15" s="66">
        <f t="shared" si="8"/>
        <v>3</v>
      </c>
      <c r="V15" s="65">
        <f>VLOOKUP($A15,'Return Data'!$B$7:$R$2843,17,0)</f>
        <v>7.0945999999999998</v>
      </c>
      <c r="W15" s="66">
        <f t="shared" si="9"/>
        <v>4</v>
      </c>
      <c r="X15" s="65">
        <f>VLOOKUP($A15,'Return Data'!$B$7:$R$2843,14,0)</f>
        <v>7.7686999999999999</v>
      </c>
      <c r="Y15" s="66">
        <f t="shared" si="10"/>
        <v>3</v>
      </c>
      <c r="Z15" s="65">
        <f>VLOOKUP($A15,'Return Data'!$B$7:$R$2843,16,0)</f>
        <v>8.1580999999999992</v>
      </c>
      <c r="AA15" s="67">
        <f t="shared" si="11"/>
        <v>6</v>
      </c>
    </row>
    <row r="16" spans="1:27" x14ac:dyDescent="0.3">
      <c r="A16" s="63" t="s">
        <v>1033</v>
      </c>
      <c r="B16" s="64">
        <f>VLOOKUP($A16,'Return Data'!$B$7:$R$2843,3,0)</f>
        <v>44452</v>
      </c>
      <c r="C16" s="65">
        <f>VLOOKUP($A16,'Return Data'!$B$7:$R$2843,4,0)</f>
        <v>17.5883</v>
      </c>
      <c r="D16" s="65">
        <f>VLOOKUP($A16,'Return Data'!$B$7:$R$2843,5,0)</f>
        <v>3.0101</v>
      </c>
      <c r="E16" s="66">
        <f t="shared" si="0"/>
        <v>12</v>
      </c>
      <c r="F16" s="65">
        <f>VLOOKUP($A16,'Return Data'!$B$7:$R$2843,6,0)</f>
        <v>3.0101</v>
      </c>
      <c r="G16" s="66">
        <f t="shared" si="1"/>
        <v>12</v>
      </c>
      <c r="H16" s="65">
        <f>VLOOKUP($A16,'Return Data'!$B$7:$R$2843,7,0)</f>
        <v>3.1741000000000001</v>
      </c>
      <c r="I16" s="66">
        <f t="shared" si="2"/>
        <v>6</v>
      </c>
      <c r="J16" s="65">
        <f>VLOOKUP($A16,'Return Data'!$B$7:$R$2843,8,0)</f>
        <v>4.1421999999999999</v>
      </c>
      <c r="K16" s="66">
        <f t="shared" si="3"/>
        <v>9</v>
      </c>
      <c r="L16" s="65">
        <f>VLOOKUP($A16,'Return Data'!$B$7:$R$2843,9,0)</f>
        <v>4.6372999999999998</v>
      </c>
      <c r="M16" s="66">
        <f t="shared" si="4"/>
        <v>12</v>
      </c>
      <c r="N16" s="65">
        <f>VLOOKUP($A16,'Return Data'!$B$7:$R$2843,10,0)</f>
        <v>4.5587999999999997</v>
      </c>
      <c r="O16" s="66">
        <f t="shared" si="5"/>
        <v>8</v>
      </c>
      <c r="P16" s="65">
        <f>VLOOKUP($A16,'Return Data'!$B$7:$R$2843,11,0)</f>
        <v>5.2347999999999999</v>
      </c>
      <c r="Q16" s="66">
        <f t="shared" si="6"/>
        <v>8</v>
      </c>
      <c r="R16" s="65">
        <f>VLOOKUP($A16,'Return Data'!$B$7:$R$2843,12,0)</f>
        <v>4.2601000000000004</v>
      </c>
      <c r="S16" s="66">
        <f t="shared" si="7"/>
        <v>15</v>
      </c>
      <c r="T16" s="65">
        <f>VLOOKUP($A16,'Return Data'!$B$7:$R$2843,13,0)</f>
        <v>4.7666000000000004</v>
      </c>
      <c r="U16" s="66">
        <f t="shared" si="8"/>
        <v>13</v>
      </c>
      <c r="V16" s="65">
        <f>VLOOKUP($A16,'Return Data'!$B$7:$R$2843,17,0)</f>
        <v>4.5564</v>
      </c>
      <c r="W16" s="66">
        <f t="shared" si="9"/>
        <v>23</v>
      </c>
      <c r="X16" s="65">
        <f>VLOOKUP($A16,'Return Data'!$B$7:$R$2843,14,0)</f>
        <v>2.5823999999999998</v>
      </c>
      <c r="Y16" s="66">
        <f t="shared" si="10"/>
        <v>22</v>
      </c>
      <c r="Z16" s="65">
        <f>VLOOKUP($A16,'Return Data'!$B$7:$R$2843,16,0)</f>
        <v>6.4179000000000004</v>
      </c>
      <c r="AA16" s="67">
        <f t="shared" si="11"/>
        <v>22</v>
      </c>
    </row>
    <row r="17" spans="1:27" x14ac:dyDescent="0.3">
      <c r="A17" s="63" t="s">
        <v>1035</v>
      </c>
      <c r="B17" s="64">
        <f>VLOOKUP($A17,'Return Data'!$B$7:$R$2843,3,0)</f>
        <v>44452</v>
      </c>
      <c r="C17" s="65">
        <f>VLOOKUP($A17,'Return Data'!$B$7:$R$2843,4,0)</f>
        <v>431.11320000000001</v>
      </c>
      <c r="D17" s="65">
        <f>VLOOKUP($A17,'Return Data'!$B$7:$R$2843,5,0)</f>
        <v>2.1150000000000002</v>
      </c>
      <c r="E17" s="66">
        <f t="shared" si="0"/>
        <v>23</v>
      </c>
      <c r="F17" s="65">
        <f>VLOOKUP($A17,'Return Data'!$B$7:$R$2843,6,0)</f>
        <v>2.1150000000000002</v>
      </c>
      <c r="G17" s="66">
        <f t="shared" si="1"/>
        <v>23</v>
      </c>
      <c r="H17" s="65">
        <f>VLOOKUP($A17,'Return Data'!$B$7:$R$2843,7,0)</f>
        <v>3.5522999999999998</v>
      </c>
      <c r="I17" s="66">
        <f t="shared" si="2"/>
        <v>5</v>
      </c>
      <c r="J17" s="65">
        <f>VLOOKUP($A17,'Return Data'!$B$7:$R$2843,8,0)</f>
        <v>4.1364000000000001</v>
      </c>
      <c r="K17" s="66">
        <f t="shared" si="3"/>
        <v>10</v>
      </c>
      <c r="L17" s="65">
        <f>VLOOKUP($A17,'Return Data'!$B$7:$R$2843,9,0)</f>
        <v>6.1380999999999997</v>
      </c>
      <c r="M17" s="66">
        <f t="shared" si="4"/>
        <v>2</v>
      </c>
      <c r="N17" s="65">
        <f>VLOOKUP($A17,'Return Data'!$B$7:$R$2843,10,0)</f>
        <v>5.8719999999999999</v>
      </c>
      <c r="O17" s="66">
        <f t="shared" si="5"/>
        <v>2</v>
      </c>
      <c r="P17" s="65">
        <f>VLOOKUP($A17,'Return Data'!$B$7:$R$2843,11,0)</f>
        <v>5.9210000000000003</v>
      </c>
      <c r="Q17" s="66">
        <f t="shared" si="6"/>
        <v>3</v>
      </c>
      <c r="R17" s="65">
        <f>VLOOKUP($A17,'Return Data'!$B$7:$R$2843,12,0)</f>
        <v>4.7061000000000002</v>
      </c>
      <c r="S17" s="66">
        <f t="shared" si="7"/>
        <v>5</v>
      </c>
      <c r="T17" s="65">
        <f>VLOOKUP($A17,'Return Data'!$B$7:$R$2843,13,0)</f>
        <v>5.6402999999999999</v>
      </c>
      <c r="U17" s="66">
        <f t="shared" si="8"/>
        <v>5</v>
      </c>
      <c r="V17" s="65">
        <f>VLOOKUP($A17,'Return Data'!$B$7:$R$2843,17,0)</f>
        <v>7.0613999999999999</v>
      </c>
      <c r="W17" s="66">
        <f t="shared" si="9"/>
        <v>7</v>
      </c>
      <c r="X17" s="65">
        <f>VLOOKUP($A17,'Return Data'!$B$7:$R$2843,14,0)</f>
        <v>7.7656000000000001</v>
      </c>
      <c r="Y17" s="66">
        <f t="shared" si="10"/>
        <v>4</v>
      </c>
      <c r="Z17" s="65">
        <f>VLOOKUP($A17,'Return Data'!$B$7:$R$2843,16,0)</f>
        <v>8.3511000000000006</v>
      </c>
      <c r="AA17" s="67">
        <f t="shared" si="11"/>
        <v>3</v>
      </c>
    </row>
    <row r="18" spans="1:27" x14ac:dyDescent="0.3">
      <c r="A18" s="63" t="s">
        <v>1036</v>
      </c>
      <c r="B18" s="64">
        <f>VLOOKUP($A18,'Return Data'!$B$7:$R$2843,3,0)</f>
        <v>44452</v>
      </c>
      <c r="C18" s="65">
        <f>VLOOKUP($A18,'Return Data'!$B$7:$R$2843,4,0)</f>
        <v>31.256900000000002</v>
      </c>
      <c r="D18" s="65">
        <f>VLOOKUP($A18,'Return Data'!$B$7:$R$2843,5,0)</f>
        <v>3.3877000000000002</v>
      </c>
      <c r="E18" s="66">
        <f t="shared" si="0"/>
        <v>4</v>
      </c>
      <c r="F18" s="65">
        <f>VLOOKUP($A18,'Return Data'!$B$7:$R$2843,6,0)</f>
        <v>3.3877000000000002</v>
      </c>
      <c r="G18" s="66">
        <f t="shared" si="1"/>
        <v>4</v>
      </c>
      <c r="H18" s="65">
        <f>VLOOKUP($A18,'Return Data'!$B$7:$R$2843,7,0)</f>
        <v>2.7206000000000001</v>
      </c>
      <c r="I18" s="66">
        <f t="shared" si="2"/>
        <v>12</v>
      </c>
      <c r="J18" s="65">
        <f>VLOOKUP($A18,'Return Data'!$B$7:$R$2843,8,0)</f>
        <v>3.8759999999999999</v>
      </c>
      <c r="K18" s="66">
        <f t="shared" si="3"/>
        <v>13</v>
      </c>
      <c r="L18" s="65">
        <f>VLOOKUP($A18,'Return Data'!$B$7:$R$2843,9,0)</f>
        <v>4.2758000000000003</v>
      </c>
      <c r="M18" s="66">
        <f t="shared" si="4"/>
        <v>17</v>
      </c>
      <c r="N18" s="65">
        <f>VLOOKUP($A18,'Return Data'!$B$7:$R$2843,10,0)</f>
        <v>3.9213</v>
      </c>
      <c r="O18" s="66">
        <f t="shared" si="5"/>
        <v>23</v>
      </c>
      <c r="P18" s="65">
        <f>VLOOKUP($A18,'Return Data'!$B$7:$R$2843,11,0)</f>
        <v>4.7041000000000004</v>
      </c>
      <c r="Q18" s="66">
        <f t="shared" si="6"/>
        <v>18</v>
      </c>
      <c r="R18" s="65">
        <f>VLOOKUP($A18,'Return Data'!$B$7:$R$2843,12,0)</f>
        <v>3.9521999999999999</v>
      </c>
      <c r="S18" s="66">
        <f t="shared" si="7"/>
        <v>23</v>
      </c>
      <c r="T18" s="65">
        <f>VLOOKUP($A18,'Return Data'!$B$7:$R$2843,13,0)</f>
        <v>4.3672000000000004</v>
      </c>
      <c r="U18" s="66">
        <f t="shared" si="8"/>
        <v>21</v>
      </c>
      <c r="V18" s="65">
        <f>VLOOKUP($A18,'Return Data'!$B$7:$R$2843,17,0)</f>
        <v>5.9836</v>
      </c>
      <c r="W18" s="66">
        <f t="shared" si="9"/>
        <v>17</v>
      </c>
      <c r="X18" s="65">
        <f>VLOOKUP($A18,'Return Data'!$B$7:$R$2843,14,0)</f>
        <v>7.0457000000000001</v>
      </c>
      <c r="Y18" s="66">
        <f t="shared" si="10"/>
        <v>12</v>
      </c>
      <c r="Z18" s="65">
        <f>VLOOKUP($A18,'Return Data'!$B$7:$R$2843,16,0)</f>
        <v>8.0275999999999996</v>
      </c>
      <c r="AA18" s="67">
        <f t="shared" si="11"/>
        <v>10</v>
      </c>
    </row>
    <row r="19" spans="1:27" x14ac:dyDescent="0.3">
      <c r="A19" s="63" t="s">
        <v>1039</v>
      </c>
      <c r="B19" s="64">
        <f>VLOOKUP($A19,'Return Data'!$B$7:$R$2843,3,0)</f>
        <v>44452</v>
      </c>
      <c r="C19" s="65">
        <f>VLOOKUP($A19,'Return Data'!$B$7:$R$2843,4,0)</f>
        <v>3113.7737999999999</v>
      </c>
      <c r="D19" s="65">
        <f>VLOOKUP($A19,'Return Data'!$B$7:$R$2843,5,0)</f>
        <v>2.7385000000000002</v>
      </c>
      <c r="E19" s="66">
        <f t="shared" si="0"/>
        <v>17</v>
      </c>
      <c r="F19" s="65">
        <f>VLOOKUP($A19,'Return Data'!$B$7:$R$2843,6,0)</f>
        <v>2.7385000000000002</v>
      </c>
      <c r="G19" s="66">
        <f t="shared" si="1"/>
        <v>17</v>
      </c>
      <c r="H19" s="65">
        <f>VLOOKUP($A19,'Return Data'!$B$7:$R$2843,7,0)</f>
        <v>2.3260000000000001</v>
      </c>
      <c r="I19" s="66">
        <f t="shared" si="2"/>
        <v>23</v>
      </c>
      <c r="J19" s="65">
        <f>VLOOKUP($A19,'Return Data'!$B$7:$R$2843,8,0)</f>
        <v>3.7989999999999999</v>
      </c>
      <c r="K19" s="66">
        <f t="shared" si="3"/>
        <v>15</v>
      </c>
      <c r="L19" s="65">
        <f>VLOOKUP($A19,'Return Data'!$B$7:$R$2843,9,0)</f>
        <v>4.2587999999999999</v>
      </c>
      <c r="M19" s="66">
        <f t="shared" si="4"/>
        <v>19</v>
      </c>
      <c r="N19" s="65">
        <f>VLOOKUP($A19,'Return Data'!$B$7:$R$2843,10,0)</f>
        <v>4.1212999999999997</v>
      </c>
      <c r="O19" s="66">
        <f t="shared" si="5"/>
        <v>17</v>
      </c>
      <c r="P19" s="65">
        <f>VLOOKUP($A19,'Return Data'!$B$7:$R$2843,11,0)</f>
        <v>4.8342999999999998</v>
      </c>
      <c r="Q19" s="66">
        <f t="shared" si="6"/>
        <v>15</v>
      </c>
      <c r="R19" s="65">
        <f>VLOOKUP($A19,'Return Data'!$B$7:$R$2843,12,0)</f>
        <v>4.0914999999999999</v>
      </c>
      <c r="S19" s="66">
        <f t="shared" si="7"/>
        <v>17</v>
      </c>
      <c r="T19" s="65">
        <f>VLOOKUP($A19,'Return Data'!$B$7:$R$2843,13,0)</f>
        <v>4.5648999999999997</v>
      </c>
      <c r="U19" s="66">
        <f t="shared" si="8"/>
        <v>17</v>
      </c>
      <c r="V19" s="65">
        <f>VLOOKUP($A19,'Return Data'!$B$7:$R$2843,17,0)</f>
        <v>6.2732999999999999</v>
      </c>
      <c r="W19" s="66">
        <f t="shared" si="9"/>
        <v>13</v>
      </c>
      <c r="X19" s="65">
        <f>VLOOKUP($A19,'Return Data'!$B$7:$R$2843,14,0)</f>
        <v>7.4031000000000002</v>
      </c>
      <c r="Y19" s="66">
        <f t="shared" si="10"/>
        <v>6</v>
      </c>
      <c r="Z19" s="65">
        <f>VLOOKUP($A19,'Return Data'!$B$7:$R$2843,16,0)</f>
        <v>8.0338999999999992</v>
      </c>
      <c r="AA19" s="67">
        <f t="shared" si="11"/>
        <v>9</v>
      </c>
    </row>
    <row r="20" spans="1:27" x14ac:dyDescent="0.3">
      <c r="A20" s="63" t="s">
        <v>1041</v>
      </c>
      <c r="B20" s="64">
        <f>VLOOKUP($A20,'Return Data'!$B$7:$R$2843,3,0)</f>
        <v>44452</v>
      </c>
      <c r="C20" s="65">
        <f>VLOOKUP($A20,'Return Data'!$B$7:$R$2843,4,0)</f>
        <v>30.014500000000002</v>
      </c>
      <c r="D20" s="65">
        <f>VLOOKUP($A20,'Return Data'!$B$7:$R$2843,5,0)</f>
        <v>2.5849000000000002</v>
      </c>
      <c r="E20" s="66">
        <f t="shared" si="0"/>
        <v>19</v>
      </c>
      <c r="F20" s="65">
        <f>VLOOKUP($A20,'Return Data'!$B$7:$R$2843,6,0)</f>
        <v>2.5849000000000002</v>
      </c>
      <c r="G20" s="66">
        <f t="shared" si="1"/>
        <v>19</v>
      </c>
      <c r="H20" s="65">
        <f>VLOOKUP($A20,'Return Data'!$B$7:$R$2843,7,0)</f>
        <v>2.4506999999999999</v>
      </c>
      <c r="I20" s="66">
        <f t="shared" si="2"/>
        <v>22</v>
      </c>
      <c r="J20" s="65">
        <f>VLOOKUP($A20,'Return Data'!$B$7:$R$2843,8,0)</f>
        <v>3.4182000000000001</v>
      </c>
      <c r="K20" s="66">
        <f t="shared" si="3"/>
        <v>23</v>
      </c>
      <c r="L20" s="65">
        <f>VLOOKUP($A20,'Return Data'!$B$7:$R$2843,9,0)</f>
        <v>4.1254999999999997</v>
      </c>
      <c r="M20" s="66">
        <f t="shared" si="4"/>
        <v>22</v>
      </c>
      <c r="N20" s="65">
        <f>VLOOKUP($A20,'Return Data'!$B$7:$R$2843,10,0)</f>
        <v>3.9994999999999998</v>
      </c>
      <c r="O20" s="66">
        <f t="shared" si="5"/>
        <v>20</v>
      </c>
      <c r="P20" s="65">
        <f>VLOOKUP($A20,'Return Data'!$B$7:$R$2843,11,0)</f>
        <v>4.2313999999999998</v>
      </c>
      <c r="Q20" s="66">
        <f t="shared" si="6"/>
        <v>24</v>
      </c>
      <c r="R20" s="65">
        <f>VLOOKUP($A20,'Return Data'!$B$7:$R$2843,12,0)</f>
        <v>3.6349</v>
      </c>
      <c r="S20" s="66">
        <f t="shared" si="7"/>
        <v>24</v>
      </c>
      <c r="T20" s="65">
        <f>VLOOKUP($A20,'Return Data'!$B$7:$R$2843,13,0)</f>
        <v>3.9523999999999999</v>
      </c>
      <c r="U20" s="66">
        <f t="shared" si="8"/>
        <v>25</v>
      </c>
      <c r="V20" s="65">
        <f>VLOOKUP($A20,'Return Data'!$B$7:$R$2843,17,0)</f>
        <v>10.6929</v>
      </c>
      <c r="W20" s="66">
        <f t="shared" si="9"/>
        <v>1</v>
      </c>
      <c r="X20" s="65">
        <f>VLOOKUP($A20,'Return Data'!$B$7:$R$2843,14,0)</f>
        <v>5.4676999999999998</v>
      </c>
      <c r="Y20" s="66">
        <f t="shared" si="10"/>
        <v>18</v>
      </c>
      <c r="Z20" s="65">
        <f>VLOOKUP($A20,'Return Data'!$B$7:$R$2843,16,0)</f>
        <v>7.2781000000000002</v>
      </c>
      <c r="AA20" s="67">
        <f t="shared" si="11"/>
        <v>18</v>
      </c>
    </row>
    <row r="21" spans="1:27" x14ac:dyDescent="0.3">
      <c r="A21" s="63" t="s">
        <v>1043</v>
      </c>
      <c r="B21" s="64">
        <f>VLOOKUP($A21,'Return Data'!$B$7:$R$2843,3,0)</f>
        <v>44452</v>
      </c>
      <c r="C21" s="65">
        <f>VLOOKUP($A21,'Return Data'!$B$7:$R$2843,4,0)</f>
        <v>2843.4614000000001</v>
      </c>
      <c r="D21" s="65">
        <f>VLOOKUP($A21,'Return Data'!$B$7:$R$2843,5,0)</f>
        <v>1.958</v>
      </c>
      <c r="E21" s="66">
        <f t="shared" si="0"/>
        <v>24</v>
      </c>
      <c r="F21" s="65">
        <f>VLOOKUP($A21,'Return Data'!$B$7:$R$2843,6,0)</f>
        <v>1.958</v>
      </c>
      <c r="G21" s="66">
        <f t="shared" si="1"/>
        <v>24</v>
      </c>
      <c r="H21" s="65">
        <f>VLOOKUP($A21,'Return Data'!$B$7:$R$2843,7,0)</f>
        <v>2.8961999999999999</v>
      </c>
      <c r="I21" s="66">
        <f t="shared" si="2"/>
        <v>10</v>
      </c>
      <c r="J21" s="65">
        <f>VLOOKUP($A21,'Return Data'!$B$7:$R$2843,8,0)</f>
        <v>5.4424000000000001</v>
      </c>
      <c r="K21" s="66">
        <f t="shared" si="3"/>
        <v>2</v>
      </c>
      <c r="L21" s="65">
        <f>VLOOKUP($A21,'Return Data'!$B$7:$R$2843,9,0)</f>
        <v>6.032</v>
      </c>
      <c r="M21" s="66">
        <f t="shared" si="4"/>
        <v>3</v>
      </c>
      <c r="N21" s="65">
        <f>VLOOKUP($A21,'Return Data'!$B$7:$R$2843,10,0)</f>
        <v>5.1645000000000003</v>
      </c>
      <c r="O21" s="66">
        <f t="shared" si="5"/>
        <v>4</v>
      </c>
      <c r="P21" s="65">
        <f>VLOOKUP($A21,'Return Data'!$B$7:$R$2843,11,0)</f>
        <v>5.6925999999999997</v>
      </c>
      <c r="Q21" s="66">
        <f t="shared" si="6"/>
        <v>5</v>
      </c>
      <c r="R21" s="65">
        <f>VLOOKUP($A21,'Return Data'!$B$7:$R$2843,12,0)</f>
        <v>4.6380999999999997</v>
      </c>
      <c r="S21" s="66">
        <f t="shared" si="7"/>
        <v>8</v>
      </c>
      <c r="T21" s="65">
        <f>VLOOKUP($A21,'Return Data'!$B$7:$R$2843,13,0)</f>
        <v>5.3586999999999998</v>
      </c>
      <c r="U21" s="66">
        <f t="shared" si="8"/>
        <v>7</v>
      </c>
      <c r="V21" s="65">
        <f>VLOOKUP($A21,'Return Data'!$B$7:$R$2843,17,0)</f>
        <v>7.2785000000000002</v>
      </c>
      <c r="W21" s="66">
        <f t="shared" si="9"/>
        <v>3</v>
      </c>
      <c r="X21" s="65">
        <f>VLOOKUP($A21,'Return Data'!$B$7:$R$2843,14,0)</f>
        <v>7.9424999999999999</v>
      </c>
      <c r="Y21" s="66">
        <f t="shared" si="10"/>
        <v>2</v>
      </c>
      <c r="Z21" s="65">
        <f>VLOOKUP($A21,'Return Data'!$B$7:$R$2843,16,0)</f>
        <v>8.5242000000000004</v>
      </c>
      <c r="AA21" s="67">
        <f t="shared" si="11"/>
        <v>1</v>
      </c>
    </row>
    <row r="22" spans="1:27" x14ac:dyDescent="0.3">
      <c r="A22" s="63" t="s">
        <v>1044</v>
      </c>
      <c r="B22" s="64">
        <f>VLOOKUP($A22,'Return Data'!$B$7:$R$2843,3,0)</f>
        <v>44452</v>
      </c>
      <c r="C22" s="65">
        <f>VLOOKUP($A22,'Return Data'!$B$7:$R$2843,4,0)</f>
        <v>23.380199999999999</v>
      </c>
      <c r="D22" s="65">
        <f>VLOOKUP($A22,'Return Data'!$B$7:$R$2843,5,0)</f>
        <v>2.4984999999999999</v>
      </c>
      <c r="E22" s="66">
        <f t="shared" si="0"/>
        <v>21</v>
      </c>
      <c r="F22" s="65">
        <f>VLOOKUP($A22,'Return Data'!$B$7:$R$2843,6,0)</f>
        <v>2.4984999999999999</v>
      </c>
      <c r="G22" s="66">
        <f t="shared" si="1"/>
        <v>21</v>
      </c>
      <c r="H22" s="65">
        <f>VLOOKUP($A22,'Return Data'!$B$7:$R$2843,7,0)</f>
        <v>2.2757999999999998</v>
      </c>
      <c r="I22" s="66">
        <f t="shared" si="2"/>
        <v>24</v>
      </c>
      <c r="J22" s="65">
        <f>VLOOKUP($A22,'Return Data'!$B$7:$R$2843,8,0)</f>
        <v>3.8752</v>
      </c>
      <c r="K22" s="66">
        <f t="shared" si="3"/>
        <v>14</v>
      </c>
      <c r="L22" s="65">
        <f>VLOOKUP($A22,'Return Data'!$B$7:$R$2843,9,0)</f>
        <v>4.7680999999999996</v>
      </c>
      <c r="M22" s="66">
        <f t="shared" si="4"/>
        <v>8</v>
      </c>
      <c r="N22" s="65">
        <f>VLOOKUP($A22,'Return Data'!$B$7:$R$2843,10,0)</f>
        <v>4.4431000000000003</v>
      </c>
      <c r="O22" s="66">
        <f t="shared" si="5"/>
        <v>10</v>
      </c>
      <c r="P22" s="65">
        <f>VLOOKUP($A22,'Return Data'!$B$7:$R$2843,11,0)</f>
        <v>5.0881999999999996</v>
      </c>
      <c r="Q22" s="66">
        <f t="shared" si="6"/>
        <v>11</v>
      </c>
      <c r="R22" s="65">
        <f>VLOOKUP($A22,'Return Data'!$B$7:$R$2843,12,0)</f>
        <v>4.4088000000000003</v>
      </c>
      <c r="S22" s="66">
        <f t="shared" si="7"/>
        <v>10</v>
      </c>
      <c r="T22" s="65">
        <f>VLOOKUP($A22,'Return Data'!$B$7:$R$2843,13,0)</f>
        <v>5.0457999999999998</v>
      </c>
      <c r="U22" s="66">
        <f t="shared" si="8"/>
        <v>9</v>
      </c>
      <c r="V22" s="65">
        <f>VLOOKUP($A22,'Return Data'!$B$7:$R$2843,17,0)</f>
        <v>6.2458</v>
      </c>
      <c r="W22" s="66">
        <f t="shared" si="9"/>
        <v>14</v>
      </c>
      <c r="X22" s="65">
        <f>VLOOKUP($A22,'Return Data'!$B$7:$R$2843,14,0)</f>
        <v>6.3009000000000004</v>
      </c>
      <c r="Y22" s="66">
        <f t="shared" si="10"/>
        <v>15</v>
      </c>
      <c r="Z22" s="65">
        <f>VLOOKUP($A22,'Return Data'!$B$7:$R$2843,16,0)</f>
        <v>7.9977</v>
      </c>
      <c r="AA22" s="67">
        <f t="shared" si="11"/>
        <v>11</v>
      </c>
    </row>
    <row r="23" spans="1:27" x14ac:dyDescent="0.3">
      <c r="A23" s="63" t="s">
        <v>1047</v>
      </c>
      <c r="B23" s="64">
        <f>VLOOKUP($A23,'Return Data'!$B$7:$R$2843,3,0)</f>
        <v>44452</v>
      </c>
      <c r="C23" s="65">
        <f>VLOOKUP($A23,'Return Data'!$B$7:$R$2843,4,0)</f>
        <v>33.772500000000001</v>
      </c>
      <c r="D23" s="65">
        <f>VLOOKUP($A23,'Return Data'!$B$7:$R$2843,5,0)</f>
        <v>3.3786</v>
      </c>
      <c r="E23" s="66">
        <f t="shared" si="0"/>
        <v>5</v>
      </c>
      <c r="F23" s="65">
        <f>VLOOKUP($A23,'Return Data'!$B$7:$R$2843,6,0)</f>
        <v>3.3786</v>
      </c>
      <c r="G23" s="66">
        <f t="shared" si="1"/>
        <v>5</v>
      </c>
      <c r="H23" s="65">
        <f>VLOOKUP($A23,'Return Data'!$B$7:$R$2843,7,0)</f>
        <v>2.7033</v>
      </c>
      <c r="I23" s="66">
        <f t="shared" si="2"/>
        <v>15</v>
      </c>
      <c r="J23" s="65">
        <f>VLOOKUP($A23,'Return Data'!$B$7:$R$2843,8,0)</f>
        <v>3.6177999999999999</v>
      </c>
      <c r="K23" s="66">
        <f t="shared" si="3"/>
        <v>20</v>
      </c>
      <c r="L23" s="65">
        <f>VLOOKUP($A23,'Return Data'!$B$7:$R$2843,9,0)</f>
        <v>4.1773999999999996</v>
      </c>
      <c r="M23" s="66">
        <f t="shared" si="4"/>
        <v>21</v>
      </c>
      <c r="N23" s="65">
        <f>VLOOKUP($A23,'Return Data'!$B$7:$R$2843,10,0)</f>
        <v>4.0720999999999998</v>
      </c>
      <c r="O23" s="66">
        <f t="shared" si="5"/>
        <v>18</v>
      </c>
      <c r="P23" s="65">
        <f>VLOOKUP($A23,'Return Data'!$B$7:$R$2843,11,0)</f>
        <v>4.4999000000000002</v>
      </c>
      <c r="Q23" s="66">
        <f t="shared" si="6"/>
        <v>20</v>
      </c>
      <c r="R23" s="65">
        <f>VLOOKUP($A23,'Return Data'!$B$7:$R$2843,12,0)</f>
        <v>4.6942000000000004</v>
      </c>
      <c r="S23" s="66">
        <f t="shared" si="7"/>
        <v>6</v>
      </c>
      <c r="T23" s="65">
        <f>VLOOKUP($A23,'Return Data'!$B$7:$R$2843,13,0)</f>
        <v>4.9591000000000003</v>
      </c>
      <c r="U23" s="66">
        <f t="shared" si="8"/>
        <v>10</v>
      </c>
      <c r="V23" s="65">
        <f>VLOOKUP($A23,'Return Data'!$B$7:$R$2843,17,0)</f>
        <v>6.5231000000000003</v>
      </c>
      <c r="W23" s="66">
        <f t="shared" si="9"/>
        <v>9</v>
      </c>
      <c r="X23" s="65">
        <f>VLOOKUP($A23,'Return Data'!$B$7:$R$2843,14,0)</f>
        <v>5.8319000000000001</v>
      </c>
      <c r="Y23" s="66">
        <f t="shared" si="10"/>
        <v>16</v>
      </c>
      <c r="Z23" s="65">
        <f>VLOOKUP($A23,'Return Data'!$B$7:$R$2843,16,0)</f>
        <v>7.5763999999999996</v>
      </c>
      <c r="AA23" s="67">
        <f t="shared" si="11"/>
        <v>15</v>
      </c>
    </row>
    <row r="24" spans="1:27" x14ac:dyDescent="0.3">
      <c r="A24" s="63" t="s">
        <v>1048</v>
      </c>
      <c r="B24" s="64">
        <f>VLOOKUP($A24,'Return Data'!$B$7:$R$2843,3,0)</f>
        <v>44452</v>
      </c>
      <c r="C24" s="65">
        <f>VLOOKUP($A24,'Return Data'!$B$7:$R$2843,4,0)</f>
        <v>1372.5063</v>
      </c>
      <c r="D24" s="65">
        <f>VLOOKUP($A24,'Return Data'!$B$7:$R$2843,5,0)</f>
        <v>2.8942999999999999</v>
      </c>
      <c r="E24" s="66">
        <f t="shared" si="0"/>
        <v>14</v>
      </c>
      <c r="F24" s="65">
        <f>VLOOKUP($A24,'Return Data'!$B$7:$R$2843,6,0)</f>
        <v>2.8942999999999999</v>
      </c>
      <c r="G24" s="66">
        <f t="shared" si="1"/>
        <v>14</v>
      </c>
      <c r="H24" s="65">
        <f>VLOOKUP($A24,'Return Data'!$B$7:$R$2843,7,0)</f>
        <v>2.5720999999999998</v>
      </c>
      <c r="I24" s="66">
        <f t="shared" si="2"/>
        <v>19</v>
      </c>
      <c r="J24" s="65">
        <f>VLOOKUP($A24,'Return Data'!$B$7:$R$2843,8,0)</f>
        <v>4.2348999999999997</v>
      </c>
      <c r="K24" s="66">
        <f t="shared" si="3"/>
        <v>7</v>
      </c>
      <c r="L24" s="65">
        <f>VLOOKUP($A24,'Return Data'!$B$7:$R$2843,9,0)</f>
        <v>4.8230000000000004</v>
      </c>
      <c r="M24" s="66">
        <f t="shared" si="4"/>
        <v>7</v>
      </c>
      <c r="N24" s="65">
        <f>VLOOKUP($A24,'Return Data'!$B$7:$R$2843,10,0)</f>
        <v>4.3071000000000002</v>
      </c>
      <c r="O24" s="66">
        <f t="shared" si="5"/>
        <v>12</v>
      </c>
      <c r="P24" s="65">
        <f>VLOOKUP($A24,'Return Data'!$B$7:$R$2843,11,0)</f>
        <v>4.9823000000000004</v>
      </c>
      <c r="Q24" s="66">
        <f t="shared" si="6"/>
        <v>14</v>
      </c>
      <c r="R24" s="65">
        <f>VLOOKUP($A24,'Return Data'!$B$7:$R$2843,12,0)</f>
        <v>4.2713000000000001</v>
      </c>
      <c r="S24" s="66">
        <f t="shared" si="7"/>
        <v>14</v>
      </c>
      <c r="T24" s="65">
        <f>VLOOKUP($A24,'Return Data'!$B$7:$R$2843,13,0)</f>
        <v>4.6959999999999997</v>
      </c>
      <c r="U24" s="66">
        <f t="shared" si="8"/>
        <v>16</v>
      </c>
      <c r="V24" s="65">
        <f>VLOOKUP($A24,'Return Data'!$B$7:$R$2843,17,0)</f>
        <v>6.2159000000000004</v>
      </c>
      <c r="W24" s="66">
        <f t="shared" si="9"/>
        <v>15</v>
      </c>
      <c r="X24" s="65">
        <f>VLOOKUP($A24,'Return Data'!$B$7:$R$2843,14,0)</f>
        <v>7.2142999999999997</v>
      </c>
      <c r="Y24" s="66">
        <f t="shared" si="10"/>
        <v>9</v>
      </c>
      <c r="Z24" s="65">
        <f>VLOOKUP($A24,'Return Data'!$B$7:$R$2843,16,0)</f>
        <v>7.1612</v>
      </c>
      <c r="AA24" s="67">
        <f t="shared" si="11"/>
        <v>19</v>
      </c>
    </row>
    <row r="25" spans="1:27" x14ac:dyDescent="0.3">
      <c r="A25" s="63" t="s">
        <v>1050</v>
      </c>
      <c r="B25" s="64">
        <f>VLOOKUP($A25,'Return Data'!$B$7:$R$2843,3,0)</f>
        <v>44452</v>
      </c>
      <c r="C25" s="65">
        <f>VLOOKUP($A25,'Return Data'!$B$7:$R$2843,4,0)</f>
        <v>1929.1432</v>
      </c>
      <c r="D25" s="65">
        <f>VLOOKUP($A25,'Return Data'!$B$7:$R$2843,5,0)</f>
        <v>2.8795999999999999</v>
      </c>
      <c r="E25" s="66">
        <f t="shared" si="0"/>
        <v>15</v>
      </c>
      <c r="F25" s="65">
        <f>VLOOKUP($A25,'Return Data'!$B$7:$R$2843,6,0)</f>
        <v>2.8795999999999999</v>
      </c>
      <c r="G25" s="66">
        <f t="shared" si="1"/>
        <v>15</v>
      </c>
      <c r="H25" s="65">
        <f>VLOOKUP($A25,'Return Data'!$B$7:$R$2843,7,0)</f>
        <v>2.5825999999999998</v>
      </c>
      <c r="I25" s="66">
        <f t="shared" si="2"/>
        <v>18</v>
      </c>
      <c r="J25" s="65">
        <f>VLOOKUP($A25,'Return Data'!$B$7:$R$2843,8,0)</f>
        <v>3.6951000000000001</v>
      </c>
      <c r="K25" s="66">
        <f t="shared" si="3"/>
        <v>19</v>
      </c>
      <c r="L25" s="65">
        <f>VLOOKUP($A25,'Return Data'!$B$7:$R$2843,9,0)</f>
        <v>4.4996999999999998</v>
      </c>
      <c r="M25" s="66">
        <f t="shared" si="4"/>
        <v>13</v>
      </c>
      <c r="N25" s="65">
        <f>VLOOKUP($A25,'Return Data'!$B$7:$R$2843,10,0)</f>
        <v>4.2264999999999997</v>
      </c>
      <c r="O25" s="66">
        <f t="shared" si="5"/>
        <v>16</v>
      </c>
      <c r="P25" s="65">
        <f>VLOOKUP($A25,'Return Data'!$B$7:$R$2843,11,0)</f>
        <v>4.7740999999999998</v>
      </c>
      <c r="Q25" s="66">
        <f t="shared" si="6"/>
        <v>17</v>
      </c>
      <c r="R25" s="65">
        <f>VLOOKUP($A25,'Return Data'!$B$7:$R$2843,12,0)</f>
        <v>4.0183999999999997</v>
      </c>
      <c r="S25" s="66">
        <f t="shared" si="7"/>
        <v>19</v>
      </c>
      <c r="T25" s="65">
        <f>VLOOKUP($A25,'Return Data'!$B$7:$R$2843,13,0)</f>
        <v>4.5553999999999997</v>
      </c>
      <c r="U25" s="66">
        <f t="shared" si="8"/>
        <v>18</v>
      </c>
      <c r="V25" s="65">
        <f>VLOOKUP($A25,'Return Data'!$B$7:$R$2843,17,0)</f>
        <v>5.7603</v>
      </c>
      <c r="W25" s="66">
        <f t="shared" si="9"/>
        <v>19</v>
      </c>
      <c r="X25" s="65">
        <f>VLOOKUP($A25,'Return Data'!$B$7:$R$2843,14,0)</f>
        <v>6.3834</v>
      </c>
      <c r="Y25" s="66">
        <f t="shared" si="10"/>
        <v>14</v>
      </c>
      <c r="Z25" s="65">
        <f>VLOOKUP($A25,'Return Data'!$B$7:$R$2843,16,0)</f>
        <v>7.3003999999999998</v>
      </c>
      <c r="AA25" s="67">
        <f t="shared" si="11"/>
        <v>17</v>
      </c>
    </row>
    <row r="26" spans="1:27" x14ac:dyDescent="0.3">
      <c r="A26" s="63" t="s">
        <v>1053</v>
      </c>
      <c r="B26" s="64">
        <f>VLOOKUP($A26,'Return Data'!$B$7:$R$2843,3,0)</f>
        <v>44452</v>
      </c>
      <c r="C26" s="65">
        <f>VLOOKUP($A26,'Return Data'!$B$7:$R$2843,4,0)</f>
        <v>3097.0192000000002</v>
      </c>
      <c r="D26" s="65">
        <f>VLOOKUP($A26,'Return Data'!$B$7:$R$2843,5,0)</f>
        <v>3.8976999999999999</v>
      </c>
      <c r="E26" s="66">
        <f t="shared" si="0"/>
        <v>2</v>
      </c>
      <c r="F26" s="65">
        <f>VLOOKUP($A26,'Return Data'!$B$7:$R$2843,6,0)</f>
        <v>3.8976999999999999</v>
      </c>
      <c r="G26" s="66">
        <f t="shared" si="1"/>
        <v>2</v>
      </c>
      <c r="H26" s="65">
        <f>VLOOKUP($A26,'Return Data'!$B$7:$R$2843,7,0)</f>
        <v>3.5586000000000002</v>
      </c>
      <c r="I26" s="66">
        <f t="shared" si="2"/>
        <v>4</v>
      </c>
      <c r="J26" s="65">
        <f>VLOOKUP($A26,'Return Data'!$B$7:$R$2843,8,0)</f>
        <v>4.8521999999999998</v>
      </c>
      <c r="K26" s="66">
        <f t="shared" si="3"/>
        <v>5</v>
      </c>
      <c r="L26" s="65">
        <f>VLOOKUP($A26,'Return Data'!$B$7:$R$2843,9,0)</f>
        <v>4.6890999999999998</v>
      </c>
      <c r="M26" s="66">
        <f t="shared" si="4"/>
        <v>10</v>
      </c>
      <c r="N26" s="65">
        <f>VLOOKUP($A26,'Return Data'!$B$7:$R$2843,10,0)</f>
        <v>4.8959999999999999</v>
      </c>
      <c r="O26" s="66">
        <f t="shared" si="5"/>
        <v>6</v>
      </c>
      <c r="P26" s="65">
        <f>VLOOKUP($A26,'Return Data'!$B$7:$R$2843,11,0)</f>
        <v>5.9964000000000004</v>
      </c>
      <c r="Q26" s="66">
        <f t="shared" si="6"/>
        <v>2</v>
      </c>
      <c r="R26" s="65">
        <f>VLOOKUP($A26,'Return Data'!$B$7:$R$2843,12,0)</f>
        <v>5.1962000000000002</v>
      </c>
      <c r="S26" s="66">
        <f t="shared" si="7"/>
        <v>3</v>
      </c>
      <c r="T26" s="65">
        <f>VLOOKUP($A26,'Return Data'!$B$7:$R$2843,13,0)</f>
        <v>5.7701000000000002</v>
      </c>
      <c r="U26" s="66">
        <f t="shared" si="8"/>
        <v>4</v>
      </c>
      <c r="V26" s="65">
        <f>VLOOKUP($A26,'Return Data'!$B$7:$R$2843,17,0)</f>
        <v>7.0728</v>
      </c>
      <c r="W26" s="66">
        <f t="shared" si="9"/>
        <v>6</v>
      </c>
      <c r="X26" s="65">
        <f>VLOOKUP($A26,'Return Data'!$B$7:$R$2843,14,0)</f>
        <v>7.26</v>
      </c>
      <c r="Y26" s="66">
        <f t="shared" si="10"/>
        <v>8</v>
      </c>
      <c r="Z26" s="65">
        <f>VLOOKUP($A26,'Return Data'!$B$7:$R$2843,16,0)</f>
        <v>8.1146999999999991</v>
      </c>
      <c r="AA26" s="67">
        <f t="shared" si="11"/>
        <v>8</v>
      </c>
    </row>
    <row r="27" spans="1:27" x14ac:dyDescent="0.3">
      <c r="A27" s="63" t="s">
        <v>1055</v>
      </c>
      <c r="B27" s="64">
        <f>VLOOKUP($A27,'Return Data'!$B$7:$R$2843,3,0)</f>
        <v>44452</v>
      </c>
      <c r="C27" s="65">
        <f>VLOOKUP($A27,'Return Data'!$B$7:$R$2843,4,0)</f>
        <v>25.033300000000001</v>
      </c>
      <c r="D27" s="65">
        <f>VLOOKUP($A27,'Return Data'!$B$7:$R$2843,5,0)</f>
        <v>1.8229</v>
      </c>
      <c r="E27" s="66">
        <f t="shared" si="0"/>
        <v>25</v>
      </c>
      <c r="F27" s="65">
        <f>VLOOKUP($A27,'Return Data'!$B$7:$R$2843,6,0)</f>
        <v>1.8229</v>
      </c>
      <c r="G27" s="66">
        <f t="shared" si="1"/>
        <v>25</v>
      </c>
      <c r="H27" s="65">
        <f>VLOOKUP($A27,'Return Data'!$B$7:$R$2843,7,0)</f>
        <v>2.6675</v>
      </c>
      <c r="I27" s="66">
        <f t="shared" si="2"/>
        <v>17</v>
      </c>
      <c r="J27" s="65">
        <f>VLOOKUP($A27,'Return Data'!$B$7:$R$2843,8,0)</f>
        <v>3.3996</v>
      </c>
      <c r="K27" s="66">
        <f t="shared" si="3"/>
        <v>24</v>
      </c>
      <c r="L27" s="65">
        <f>VLOOKUP($A27,'Return Data'!$B$7:$R$2843,9,0)</f>
        <v>4.2530999999999999</v>
      </c>
      <c r="M27" s="66">
        <f t="shared" si="4"/>
        <v>20</v>
      </c>
      <c r="N27" s="65">
        <f>VLOOKUP($A27,'Return Data'!$B$7:$R$2843,10,0)</f>
        <v>3.9390999999999998</v>
      </c>
      <c r="O27" s="66">
        <f t="shared" si="5"/>
        <v>21</v>
      </c>
      <c r="P27" s="65">
        <f>VLOOKUP($A27,'Return Data'!$B$7:$R$2843,11,0)</f>
        <v>4.569</v>
      </c>
      <c r="Q27" s="66">
        <f t="shared" si="6"/>
        <v>19</v>
      </c>
      <c r="R27" s="65">
        <f>VLOOKUP($A27,'Return Data'!$B$7:$R$2843,12,0)</f>
        <v>4.3155999999999999</v>
      </c>
      <c r="S27" s="66">
        <f t="shared" si="7"/>
        <v>13</v>
      </c>
      <c r="T27" s="65">
        <f>VLOOKUP($A27,'Return Data'!$B$7:$R$2843,13,0)</f>
        <v>4.9505999999999997</v>
      </c>
      <c r="U27" s="66">
        <f t="shared" si="8"/>
        <v>11</v>
      </c>
      <c r="V27" s="65">
        <f>VLOOKUP($A27,'Return Data'!$B$7:$R$2843,17,0)</f>
        <v>7.7214</v>
      </c>
      <c r="W27" s="66">
        <f t="shared" si="9"/>
        <v>2</v>
      </c>
      <c r="X27" s="65">
        <f>VLOOKUP($A27,'Return Data'!$B$7:$R$2843,14,0)</f>
        <v>-0.18210000000000001</v>
      </c>
      <c r="Y27" s="66">
        <f t="shared" si="10"/>
        <v>23</v>
      </c>
      <c r="Z27" s="65">
        <f>VLOOKUP($A27,'Return Data'!$B$7:$R$2843,16,0)</f>
        <v>5.8090000000000002</v>
      </c>
      <c r="AA27" s="67">
        <f t="shared" si="11"/>
        <v>23</v>
      </c>
    </row>
    <row r="28" spans="1:27" x14ac:dyDescent="0.3">
      <c r="A28" s="63" t="s">
        <v>1057</v>
      </c>
      <c r="B28" s="64">
        <f>VLOOKUP($A28,'Return Data'!$B$7:$R$2843,3,0)</f>
        <v>44452</v>
      </c>
      <c r="C28" s="65">
        <f>VLOOKUP($A28,'Return Data'!$B$7:$R$2843,4,0)</f>
        <v>2902.1813000000002</v>
      </c>
      <c r="D28" s="65">
        <f>VLOOKUP($A28,'Return Data'!$B$7:$R$2843,5,0)</f>
        <v>3.25</v>
      </c>
      <c r="E28" s="66">
        <f t="shared" si="0"/>
        <v>7</v>
      </c>
      <c r="F28" s="65">
        <f>VLOOKUP($A28,'Return Data'!$B$7:$R$2843,6,0)</f>
        <v>3.25</v>
      </c>
      <c r="G28" s="66">
        <f t="shared" si="1"/>
        <v>7</v>
      </c>
      <c r="H28" s="65">
        <f>VLOOKUP($A28,'Return Data'!$B$7:$R$2843,7,0)</f>
        <v>2.7332999999999998</v>
      </c>
      <c r="I28" s="66">
        <f t="shared" si="2"/>
        <v>11</v>
      </c>
      <c r="J28" s="65">
        <f>VLOOKUP($A28,'Return Data'!$B$7:$R$2843,8,0)</f>
        <v>3.5184000000000002</v>
      </c>
      <c r="K28" s="66">
        <f t="shared" si="3"/>
        <v>22</v>
      </c>
      <c r="L28" s="65">
        <f>VLOOKUP($A28,'Return Data'!$B$7:$R$2843,9,0)</f>
        <v>4.0507</v>
      </c>
      <c r="M28" s="66">
        <f t="shared" si="4"/>
        <v>25</v>
      </c>
      <c r="N28" s="65">
        <f>VLOOKUP($A28,'Return Data'!$B$7:$R$2843,10,0)</f>
        <v>4.0262000000000002</v>
      </c>
      <c r="O28" s="66">
        <f t="shared" si="5"/>
        <v>19</v>
      </c>
      <c r="P28" s="65">
        <f>VLOOKUP($A28,'Return Data'!$B$7:$R$2843,11,0)</f>
        <v>4.4997999999999996</v>
      </c>
      <c r="Q28" s="66">
        <f t="shared" si="6"/>
        <v>21</v>
      </c>
      <c r="R28" s="65">
        <f>VLOOKUP($A28,'Return Data'!$B$7:$R$2843,12,0)</f>
        <v>3.9853999999999998</v>
      </c>
      <c r="S28" s="66">
        <f t="shared" si="7"/>
        <v>20</v>
      </c>
      <c r="T28" s="65">
        <f>VLOOKUP($A28,'Return Data'!$B$7:$R$2843,13,0)</f>
        <v>4.2565</v>
      </c>
      <c r="U28" s="66">
        <f t="shared" si="8"/>
        <v>22</v>
      </c>
      <c r="V28" s="65">
        <f>VLOOKUP($A28,'Return Data'!$B$7:$R$2843,17,0)</f>
        <v>4.9767000000000001</v>
      </c>
      <c r="W28" s="66">
        <f t="shared" si="9"/>
        <v>22</v>
      </c>
      <c r="X28" s="65">
        <f>VLOOKUP($A28,'Return Data'!$B$7:$R$2843,14,0)</f>
        <v>-0.43020000000000003</v>
      </c>
      <c r="Y28" s="66">
        <f t="shared" si="10"/>
        <v>24</v>
      </c>
      <c r="Z28" s="65">
        <f>VLOOKUP($A28,'Return Data'!$B$7:$R$2843,16,0)</f>
        <v>5.4764999999999997</v>
      </c>
      <c r="AA28" s="67">
        <f t="shared" si="11"/>
        <v>24</v>
      </c>
    </row>
    <row r="29" spans="1:27" x14ac:dyDescent="0.3">
      <c r="A29" s="63" t="s">
        <v>1059</v>
      </c>
      <c r="B29" s="64">
        <f>VLOOKUP($A29,'Return Data'!$B$7:$R$2843,3,0)</f>
        <v>44452</v>
      </c>
      <c r="C29" s="65">
        <f>VLOOKUP($A29,'Return Data'!$B$7:$R$2843,4,0)</f>
        <v>2852.4784</v>
      </c>
      <c r="D29" s="65">
        <f>VLOOKUP($A29,'Return Data'!$B$7:$R$2843,5,0)</f>
        <v>2.5476999999999999</v>
      </c>
      <c r="E29" s="66">
        <f t="shared" si="0"/>
        <v>20</v>
      </c>
      <c r="F29" s="65">
        <f>VLOOKUP($A29,'Return Data'!$B$7:$R$2843,6,0)</f>
        <v>2.5476999999999999</v>
      </c>
      <c r="G29" s="66">
        <f t="shared" si="1"/>
        <v>20</v>
      </c>
      <c r="H29" s="65">
        <f>VLOOKUP($A29,'Return Data'!$B$7:$R$2843,7,0)</f>
        <v>2.5619000000000001</v>
      </c>
      <c r="I29" s="66">
        <f t="shared" si="2"/>
        <v>20</v>
      </c>
      <c r="J29" s="65">
        <f>VLOOKUP($A29,'Return Data'!$B$7:$R$2843,8,0)</f>
        <v>3.6983999999999999</v>
      </c>
      <c r="K29" s="66">
        <f t="shared" si="3"/>
        <v>18</v>
      </c>
      <c r="L29" s="65">
        <f>VLOOKUP($A29,'Return Data'!$B$7:$R$2843,9,0)</f>
        <v>4.2652999999999999</v>
      </c>
      <c r="M29" s="66">
        <f t="shared" si="4"/>
        <v>18</v>
      </c>
      <c r="N29" s="65">
        <f>VLOOKUP($A29,'Return Data'!$B$7:$R$2843,10,0)</f>
        <v>4.2995999999999999</v>
      </c>
      <c r="O29" s="66">
        <f t="shared" si="5"/>
        <v>13</v>
      </c>
      <c r="P29" s="65">
        <f>VLOOKUP($A29,'Return Data'!$B$7:$R$2843,11,0)</f>
        <v>4.4817</v>
      </c>
      <c r="Q29" s="66">
        <f t="shared" si="6"/>
        <v>22</v>
      </c>
      <c r="R29" s="65">
        <f>VLOOKUP($A29,'Return Data'!$B$7:$R$2843,12,0)</f>
        <v>3.9548999999999999</v>
      </c>
      <c r="S29" s="66">
        <f t="shared" si="7"/>
        <v>22</v>
      </c>
      <c r="T29" s="65">
        <f>VLOOKUP($A29,'Return Data'!$B$7:$R$2843,13,0)</f>
        <v>4.5244999999999997</v>
      </c>
      <c r="U29" s="66">
        <f t="shared" si="8"/>
        <v>19</v>
      </c>
      <c r="V29" s="65">
        <f>VLOOKUP($A29,'Return Data'!$B$7:$R$2843,17,0)</f>
        <v>6.1547999999999998</v>
      </c>
      <c r="W29" s="66">
        <f t="shared" si="9"/>
        <v>16</v>
      </c>
      <c r="X29" s="65">
        <f>VLOOKUP($A29,'Return Data'!$B$7:$R$2843,14,0)</f>
        <v>7.1401000000000003</v>
      </c>
      <c r="Y29" s="66">
        <f t="shared" si="10"/>
        <v>11</v>
      </c>
      <c r="Z29" s="65">
        <f>VLOOKUP($A29,'Return Data'!$B$7:$R$2843,16,0)</f>
        <v>7.8696000000000002</v>
      </c>
      <c r="AA29" s="67">
        <f t="shared" si="11"/>
        <v>12</v>
      </c>
    </row>
    <row r="30" spans="1:27" x14ac:dyDescent="0.3">
      <c r="A30" s="63" t="s">
        <v>1060</v>
      </c>
      <c r="B30" s="64">
        <f>VLOOKUP($A30,'Return Data'!$B$7:$R$2843,3,0)</f>
        <v>44452</v>
      </c>
      <c r="C30" s="65">
        <f>VLOOKUP($A30,'Return Data'!$B$7:$R$2843,4,0)</f>
        <v>27.625399999999999</v>
      </c>
      <c r="D30" s="65">
        <f>VLOOKUP($A30,'Return Data'!$B$7:$R$2843,5,0)</f>
        <v>3.1389999999999998</v>
      </c>
      <c r="E30" s="66">
        <f t="shared" si="0"/>
        <v>10</v>
      </c>
      <c r="F30" s="65">
        <f>VLOOKUP($A30,'Return Data'!$B$7:$R$2843,6,0)</f>
        <v>3.1389999999999998</v>
      </c>
      <c r="G30" s="66">
        <f t="shared" si="1"/>
        <v>10</v>
      </c>
      <c r="H30" s="65">
        <f>VLOOKUP($A30,'Return Data'!$B$7:$R$2843,7,0)</f>
        <v>2.7193999999999998</v>
      </c>
      <c r="I30" s="66">
        <f t="shared" si="2"/>
        <v>13</v>
      </c>
      <c r="J30" s="65">
        <f>VLOOKUP($A30,'Return Data'!$B$7:$R$2843,8,0)</f>
        <v>3.5533000000000001</v>
      </c>
      <c r="K30" s="66">
        <f t="shared" si="3"/>
        <v>21</v>
      </c>
      <c r="L30" s="65">
        <f>VLOOKUP($A30,'Return Data'!$B$7:$R$2843,9,0)</f>
        <v>4.0843999999999996</v>
      </c>
      <c r="M30" s="66">
        <f t="shared" si="4"/>
        <v>23</v>
      </c>
      <c r="N30" s="65">
        <f>VLOOKUP($A30,'Return Data'!$B$7:$R$2843,10,0)</f>
        <v>3.8067000000000002</v>
      </c>
      <c r="O30" s="66">
        <f t="shared" si="5"/>
        <v>24</v>
      </c>
      <c r="P30" s="65">
        <f>VLOOKUP($A30,'Return Data'!$B$7:$R$2843,11,0)</f>
        <v>4.4489000000000001</v>
      </c>
      <c r="Q30" s="66">
        <f t="shared" si="6"/>
        <v>23</v>
      </c>
      <c r="R30" s="65">
        <f>VLOOKUP($A30,'Return Data'!$B$7:$R$2843,12,0)</f>
        <v>3.9668000000000001</v>
      </c>
      <c r="S30" s="66">
        <f t="shared" si="7"/>
        <v>21</v>
      </c>
      <c r="T30" s="65">
        <f>VLOOKUP($A30,'Return Data'!$B$7:$R$2843,13,0)</f>
        <v>4.2024999999999997</v>
      </c>
      <c r="U30" s="66">
        <f t="shared" si="8"/>
        <v>23</v>
      </c>
      <c r="V30" s="65">
        <f>VLOOKUP($A30,'Return Data'!$B$7:$R$2843,17,0)</f>
        <v>5.718</v>
      </c>
      <c r="W30" s="66">
        <f t="shared" si="9"/>
        <v>20</v>
      </c>
      <c r="X30" s="65">
        <f>VLOOKUP($A30,'Return Data'!$B$7:$R$2843,14,0)</f>
        <v>3.2627999999999999</v>
      </c>
      <c r="Y30" s="66">
        <f t="shared" si="10"/>
        <v>20</v>
      </c>
      <c r="Z30" s="65">
        <f>VLOOKUP($A30,'Return Data'!$B$7:$R$2843,16,0)</f>
        <v>6.7504999999999997</v>
      </c>
      <c r="AA30" s="67">
        <f t="shared" si="11"/>
        <v>20</v>
      </c>
    </row>
    <row r="31" spans="1:27" x14ac:dyDescent="0.3">
      <c r="A31" s="63" t="s">
        <v>1064</v>
      </c>
      <c r="B31" s="64">
        <f>VLOOKUP($A31,'Return Data'!$B$7:$R$2843,3,0)</f>
        <v>44452</v>
      </c>
      <c r="C31" s="65">
        <f>VLOOKUP($A31,'Return Data'!$B$7:$R$2843,4,0)</f>
        <v>3184.9169000000002</v>
      </c>
      <c r="D31" s="65">
        <f>VLOOKUP($A31,'Return Data'!$B$7:$R$2843,5,0)</f>
        <v>3.3448000000000002</v>
      </c>
      <c r="E31" s="66">
        <f t="shared" si="0"/>
        <v>6</v>
      </c>
      <c r="F31" s="65">
        <f>VLOOKUP($A31,'Return Data'!$B$7:$R$2843,6,0)</f>
        <v>3.3448000000000002</v>
      </c>
      <c r="G31" s="66">
        <f t="shared" si="1"/>
        <v>6</v>
      </c>
      <c r="H31" s="65">
        <f>VLOOKUP($A31,'Return Data'!$B$7:$R$2843,7,0)</f>
        <v>3.0133000000000001</v>
      </c>
      <c r="I31" s="66">
        <f t="shared" si="2"/>
        <v>7</v>
      </c>
      <c r="J31" s="65">
        <f>VLOOKUP($A31,'Return Data'!$B$7:$R$2843,8,0)</f>
        <v>3.9683999999999999</v>
      </c>
      <c r="K31" s="66">
        <f t="shared" si="3"/>
        <v>12</v>
      </c>
      <c r="L31" s="65">
        <f>VLOOKUP($A31,'Return Data'!$B$7:$R$2843,9,0)</f>
        <v>4.3544999999999998</v>
      </c>
      <c r="M31" s="66">
        <f t="shared" si="4"/>
        <v>15</v>
      </c>
      <c r="N31" s="65">
        <f>VLOOKUP($A31,'Return Data'!$B$7:$R$2843,10,0)</f>
        <v>4.2480000000000002</v>
      </c>
      <c r="O31" s="66">
        <f t="shared" si="5"/>
        <v>15</v>
      </c>
      <c r="P31" s="65">
        <f>VLOOKUP($A31,'Return Data'!$B$7:$R$2843,11,0)</f>
        <v>4.992</v>
      </c>
      <c r="Q31" s="66">
        <f t="shared" si="6"/>
        <v>13</v>
      </c>
      <c r="R31" s="65">
        <f>VLOOKUP($A31,'Return Data'!$B$7:$R$2843,12,0)</f>
        <v>4.0974000000000004</v>
      </c>
      <c r="S31" s="66">
        <f t="shared" si="7"/>
        <v>16</v>
      </c>
      <c r="T31" s="65">
        <f>VLOOKUP($A31,'Return Data'!$B$7:$R$2843,13,0)</f>
        <v>4.6997</v>
      </c>
      <c r="U31" s="66">
        <f t="shared" si="8"/>
        <v>15</v>
      </c>
      <c r="V31" s="65">
        <f>VLOOKUP($A31,'Return Data'!$B$7:$R$2843,17,0)</f>
        <v>6.3013000000000003</v>
      </c>
      <c r="W31" s="66">
        <f t="shared" si="9"/>
        <v>11</v>
      </c>
      <c r="X31" s="65">
        <f>VLOOKUP($A31,'Return Data'!$B$7:$R$2843,14,0)</f>
        <v>5.1597</v>
      </c>
      <c r="Y31" s="66">
        <f t="shared" si="10"/>
        <v>19</v>
      </c>
      <c r="Z31" s="65">
        <f>VLOOKUP($A31,'Return Data'!$B$7:$R$2843,16,0)</f>
        <v>7.3278999999999996</v>
      </c>
      <c r="AA31" s="67">
        <f t="shared" si="11"/>
        <v>16</v>
      </c>
    </row>
    <row r="32" spans="1:27" x14ac:dyDescent="0.3">
      <c r="A32" s="63" t="s">
        <v>1065</v>
      </c>
      <c r="B32" s="64">
        <f>VLOOKUP($A32,'Return Data'!$B$7:$R$2843,3,0)</f>
        <v>44452</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-7.4999999999999997E-3</v>
      </c>
      <c r="Q32" s="66">
        <f t="shared" si="6"/>
        <v>26</v>
      </c>
      <c r="R32" s="65">
        <f>VLOOKUP($A32,'Return Data'!$B$7:$R$2843,12,0)</f>
        <v>-5.0000000000000001E-3</v>
      </c>
      <c r="S32" s="66">
        <f t="shared" si="7"/>
        <v>26</v>
      </c>
      <c r="T32" s="65">
        <f>VLOOKUP($A32,'Return Data'!$B$7:$R$2843,13,0)</f>
        <v>-3.8E-3</v>
      </c>
      <c r="U32" s="66">
        <f t="shared" si="8"/>
        <v>26</v>
      </c>
      <c r="V32" s="65"/>
      <c r="W32" s="66"/>
      <c r="X32" s="65"/>
      <c r="Y32" s="66"/>
      <c r="Z32" s="65">
        <f>VLOOKUP($A32,'Return Data'!$B$7:$R$2843,16,0)</f>
        <v>-16.0975</v>
      </c>
      <c r="AA32" s="67">
        <f t="shared" si="11"/>
        <v>26</v>
      </c>
    </row>
    <row r="33" spans="1:27" x14ac:dyDescent="0.3">
      <c r="A33" s="63" t="s">
        <v>1066</v>
      </c>
      <c r="B33" s="64">
        <f>VLOOKUP($A33,'Return Data'!$B$7:$R$2843,3,0)</f>
        <v>44452</v>
      </c>
      <c r="C33" s="65">
        <f>VLOOKUP($A33,'Return Data'!$B$7:$R$2843,4,0)</f>
        <v>2704.6747</v>
      </c>
      <c r="D33" s="65">
        <f>VLOOKUP($A33,'Return Data'!$B$7:$R$2843,5,0)</f>
        <v>2.7582</v>
      </c>
      <c r="E33" s="66">
        <f t="shared" si="0"/>
        <v>16</v>
      </c>
      <c r="F33" s="65">
        <f>VLOOKUP($A33,'Return Data'!$B$7:$R$2843,6,0)</f>
        <v>2.7582</v>
      </c>
      <c r="G33" s="66">
        <f t="shared" si="1"/>
        <v>16</v>
      </c>
      <c r="H33" s="65">
        <f>VLOOKUP($A33,'Return Data'!$B$7:$R$2843,7,0)</f>
        <v>1.732</v>
      </c>
      <c r="I33" s="66">
        <f t="shared" si="2"/>
        <v>25</v>
      </c>
      <c r="J33" s="65">
        <f>VLOOKUP($A33,'Return Data'!$B$7:$R$2843,8,0)</f>
        <v>3.3675000000000002</v>
      </c>
      <c r="K33" s="66">
        <f t="shared" si="3"/>
        <v>25</v>
      </c>
      <c r="L33" s="65">
        <f>VLOOKUP($A33,'Return Data'!$B$7:$R$2843,9,0)</f>
        <v>5.3009000000000004</v>
      </c>
      <c r="M33" s="66">
        <f t="shared" si="4"/>
        <v>5</v>
      </c>
      <c r="N33" s="65">
        <f>VLOOKUP($A33,'Return Data'!$B$7:$R$2843,10,0)</f>
        <v>4.9737999999999998</v>
      </c>
      <c r="O33" s="66">
        <f t="shared" si="5"/>
        <v>5</v>
      </c>
      <c r="P33" s="65">
        <f>VLOOKUP($A33,'Return Data'!$B$7:$R$2843,11,0)</f>
        <v>5.2119</v>
      </c>
      <c r="Q33" s="66">
        <f t="shared" si="6"/>
        <v>9</v>
      </c>
      <c r="R33" s="65">
        <f>VLOOKUP($A33,'Return Data'!$B$7:$R$2843,12,0)</f>
        <v>4.3898999999999999</v>
      </c>
      <c r="S33" s="66">
        <f t="shared" si="7"/>
        <v>11</v>
      </c>
      <c r="T33" s="65">
        <f>VLOOKUP($A33,'Return Data'!$B$7:$R$2843,13,0)</f>
        <v>4.7046999999999999</v>
      </c>
      <c r="U33" s="66">
        <f t="shared" si="8"/>
        <v>14</v>
      </c>
      <c r="V33" s="65">
        <f>VLOOKUP($A33,'Return Data'!$B$7:$R$2843,17,0)</f>
        <v>6.2774999999999999</v>
      </c>
      <c r="W33" s="66">
        <f>RANK(V33,V$8:V$33,0)</f>
        <v>12</v>
      </c>
      <c r="X33" s="65">
        <f>VLOOKUP($A33,'Return Data'!$B$7:$R$2843,14,0)</f>
        <v>2.8424999999999998</v>
      </c>
      <c r="Y33" s="66">
        <f>RANK(X33,X$8:X$33,0)</f>
        <v>21</v>
      </c>
      <c r="Z33" s="65">
        <f>VLOOKUP($A33,'Return Data'!$B$7:$R$2843,16,0)</f>
        <v>6.5967000000000002</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3.176111538461539</v>
      </c>
      <c r="E35" s="74"/>
      <c r="F35" s="75">
        <f>AVERAGE(F8:F33)</f>
        <v>3.176111538461539</v>
      </c>
      <c r="G35" s="74"/>
      <c r="H35" s="75">
        <f>AVERAGE(H8:H33)</f>
        <v>3.0961961538461535</v>
      </c>
      <c r="I35" s="74"/>
      <c r="J35" s="75">
        <f>AVERAGE(J8:J33)</f>
        <v>4.341057692307694</v>
      </c>
      <c r="K35" s="74"/>
      <c r="L35" s="75">
        <f>AVERAGE(L8:L33)</f>
        <v>4.8269923076923078</v>
      </c>
      <c r="M35" s="74"/>
      <c r="N35" s="75">
        <f>AVERAGE(N8:N33)</f>
        <v>4.3766192307692311</v>
      </c>
      <c r="O35" s="74"/>
      <c r="P35" s="75">
        <f>AVERAGE(P8:P33)</f>
        <v>4.9670576923076917</v>
      </c>
      <c r="Q35" s="74"/>
      <c r="R35" s="75">
        <f>AVERAGE(R8:R33)</f>
        <v>4.4928384615384616</v>
      </c>
      <c r="S35" s="74"/>
      <c r="T35" s="75">
        <f>AVERAGE(T8:T33)</f>
        <v>5.0234076923076918</v>
      </c>
      <c r="U35" s="74"/>
      <c r="V35" s="75">
        <f>AVERAGE(V8:V33)</f>
        <v>5.9860799999999994</v>
      </c>
      <c r="W35" s="74"/>
      <c r="X35" s="75">
        <f>AVERAGE(X8:X33)</f>
        <v>5.2198239999999991</v>
      </c>
      <c r="Y35" s="74"/>
      <c r="Z35" s="75">
        <f>AVERAGE(Z8:Z33)</f>
        <v>6.4469615384615366</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-7.4999999999999997E-3</v>
      </c>
      <c r="Q36" s="74"/>
      <c r="R36" s="75">
        <f>MIN(R8:R33)</f>
        <v>-5.0000000000000001E-3</v>
      </c>
      <c r="S36" s="74"/>
      <c r="T36" s="75">
        <f>MIN(T8:T33)</f>
        <v>-3.8E-3</v>
      </c>
      <c r="U36" s="74"/>
      <c r="V36" s="75">
        <f>MIN(V8:V33)</f>
        <v>-4.0453000000000001</v>
      </c>
      <c r="W36" s="74"/>
      <c r="X36" s="75">
        <f>MIN(X8:X33)</f>
        <v>-8.6145999999999994</v>
      </c>
      <c r="Y36" s="74"/>
      <c r="Z36" s="75">
        <f>MIN(Z8:Z33)</f>
        <v>-16.0975</v>
      </c>
      <c r="AA36" s="76"/>
    </row>
    <row r="37" spans="1:27" ht="15" thickBot="1" x14ac:dyDescent="0.35">
      <c r="A37" s="77" t="s">
        <v>29</v>
      </c>
      <c r="B37" s="78"/>
      <c r="C37" s="78"/>
      <c r="D37" s="79">
        <f>MAX(D8:D33)</f>
        <v>13.1059</v>
      </c>
      <c r="E37" s="78"/>
      <c r="F37" s="79">
        <f>MAX(F8:F33)</f>
        <v>13.1059</v>
      </c>
      <c r="G37" s="78"/>
      <c r="H37" s="79">
        <f>MAX(H8:H33)</f>
        <v>11.6755</v>
      </c>
      <c r="I37" s="78"/>
      <c r="J37" s="79">
        <f>MAX(J8:J33)</f>
        <v>15.8637</v>
      </c>
      <c r="K37" s="78"/>
      <c r="L37" s="79">
        <f>MAX(L8:L33)</f>
        <v>13.7196</v>
      </c>
      <c r="M37" s="78"/>
      <c r="N37" s="79">
        <f>MAX(N8:N33)</f>
        <v>8.1705000000000005</v>
      </c>
      <c r="O37" s="78"/>
      <c r="P37" s="79">
        <f>MAX(P8:P33)</f>
        <v>9.0431000000000008</v>
      </c>
      <c r="Q37" s="78"/>
      <c r="R37" s="79">
        <f>MAX(R8:R33)</f>
        <v>10.3743</v>
      </c>
      <c r="S37" s="78"/>
      <c r="T37" s="79">
        <f>MAX(T8:T33)</f>
        <v>11.984299999999999</v>
      </c>
      <c r="U37" s="78"/>
      <c r="V37" s="79">
        <f>MAX(V8:V33)</f>
        <v>10.6929</v>
      </c>
      <c r="W37" s="78"/>
      <c r="X37" s="79">
        <f>MAX(X8:X33)</f>
        <v>7.9451999999999998</v>
      </c>
      <c r="Y37" s="78"/>
      <c r="Z37" s="79">
        <f>MAX(Z8:Z33)</f>
        <v>8.5242000000000004</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44452</v>
      </c>
      <c r="C8" s="65">
        <f>VLOOKUP($A8,'Return Data'!$B$7:$R$2843,4,0)</f>
        <v>526.41039999999998</v>
      </c>
      <c r="D8" s="65">
        <f>VLOOKUP($A8,'Return Data'!$B$7:$R$2843,5,0)</f>
        <v>2.3927999999999998</v>
      </c>
      <c r="E8" s="66">
        <f t="shared" ref="E8:E33" si="0">RANK(D8,D$8:D$33,0)</f>
        <v>13</v>
      </c>
      <c r="F8" s="65">
        <f>VLOOKUP($A8,'Return Data'!$B$7:$R$2843,6,0)</f>
        <v>2.3927999999999998</v>
      </c>
      <c r="G8" s="66">
        <f t="shared" ref="G8:G33" si="1">RANK(F8,F$8:F$33,0)</f>
        <v>13</v>
      </c>
      <c r="H8" s="65">
        <f>VLOOKUP($A8,'Return Data'!$B$7:$R$2843,7,0)</f>
        <v>2.0878999999999999</v>
      </c>
      <c r="I8" s="66">
        <f t="shared" ref="I8:I33" si="2">RANK(H8,H$8:H$33,0)</f>
        <v>16</v>
      </c>
      <c r="J8" s="65">
        <f>VLOOKUP($A8,'Return Data'!$B$7:$R$2843,8,0)</f>
        <v>3.4859</v>
      </c>
      <c r="K8" s="66">
        <f t="shared" ref="K8:K33" si="3">RANK(J8,J$8:J$33,0)</f>
        <v>11</v>
      </c>
      <c r="L8" s="65">
        <f>VLOOKUP($A8,'Return Data'!$B$7:$R$2843,9,0)</f>
        <v>4.1414</v>
      </c>
      <c r="M8" s="66">
        <f t="shared" ref="M8:M33" si="4">RANK(L8,L$8:L$33,0)</f>
        <v>8</v>
      </c>
      <c r="N8" s="65">
        <f>VLOOKUP($A8,'Return Data'!$B$7:$R$2843,10,0)</f>
        <v>3.9956999999999998</v>
      </c>
      <c r="O8" s="66">
        <f t="shared" ref="O8:O33" si="5">RANK(N8,N$8:N$33,0)</f>
        <v>8</v>
      </c>
      <c r="P8" s="65">
        <f>VLOOKUP($A8,'Return Data'!$B$7:$R$2843,11,0)</f>
        <v>4.8555000000000001</v>
      </c>
      <c r="Q8" s="66">
        <f t="shared" ref="Q8:Q33" si="6">RANK(P8,P$8:P$33,0)</f>
        <v>8</v>
      </c>
      <c r="R8" s="65">
        <f>VLOOKUP($A8,'Return Data'!$B$7:$R$2843,12,0)</f>
        <v>3.8774999999999999</v>
      </c>
      <c r="S8" s="66">
        <f t="shared" ref="S8:S33" si="7">RANK(R8,R$8:R$33,0)</f>
        <v>9</v>
      </c>
      <c r="T8" s="65">
        <f>VLOOKUP($A8,'Return Data'!$B$7:$R$2843,13,0)</f>
        <v>4.5370999999999997</v>
      </c>
      <c r="U8" s="66">
        <f t="shared" ref="U8:U33" si="8">RANK(T8,T$8:T$33,0)</f>
        <v>8</v>
      </c>
      <c r="V8" s="65">
        <f>VLOOKUP($A8,'Return Data'!$B$7:$R$2843,17,0)</f>
        <v>6.2070999999999996</v>
      </c>
      <c r="W8" s="66">
        <f t="shared" ref="W8:W31" si="9">RANK(V8,V$8:V$33,0)</f>
        <v>7</v>
      </c>
      <c r="X8" s="65">
        <f>VLOOKUP($A8,'Return Data'!$B$7:$R$2843,14,0)</f>
        <v>7.0601000000000003</v>
      </c>
      <c r="Y8" s="66">
        <f t="shared" ref="Y8:Y31" si="10">RANK(X8,X$8:X$33,0)</f>
        <v>6</v>
      </c>
      <c r="Z8" s="65">
        <f>VLOOKUP($A8,'Return Data'!$B$7:$R$2843,16,0)</f>
        <v>7.3719999999999999</v>
      </c>
      <c r="AA8" s="67">
        <f t="shared" ref="AA8:AA33" si="11">RANK(Z8,Z$8:Z$33,0)</f>
        <v>14</v>
      </c>
    </row>
    <row r="9" spans="1:27" x14ac:dyDescent="0.3">
      <c r="A9" s="63" t="s">
        <v>1015</v>
      </c>
      <c r="B9" s="64">
        <f>VLOOKUP($A9,'Return Data'!$B$7:$R$2843,3,0)</f>
        <v>44452</v>
      </c>
      <c r="C9" s="65">
        <f>VLOOKUP($A9,'Return Data'!$B$7:$R$2843,4,0)</f>
        <v>2449.4731999999999</v>
      </c>
      <c r="D9" s="65">
        <f>VLOOKUP($A9,'Return Data'!$B$7:$R$2843,5,0)</f>
        <v>2.6856</v>
      </c>
      <c r="E9" s="66">
        <f t="shared" si="0"/>
        <v>9</v>
      </c>
      <c r="F9" s="65">
        <f>VLOOKUP($A9,'Return Data'!$B$7:$R$2843,6,0)</f>
        <v>2.6856</v>
      </c>
      <c r="G9" s="66">
        <f t="shared" si="1"/>
        <v>9</v>
      </c>
      <c r="H9" s="65">
        <f>VLOOKUP($A9,'Return Data'!$B$7:$R$2843,7,0)</f>
        <v>2.3855</v>
      </c>
      <c r="I9" s="66">
        <f t="shared" si="2"/>
        <v>11</v>
      </c>
      <c r="J9" s="65">
        <f>VLOOKUP($A9,'Return Data'!$B$7:$R$2843,8,0)</f>
        <v>3.8845999999999998</v>
      </c>
      <c r="K9" s="66">
        <f t="shared" si="3"/>
        <v>7</v>
      </c>
      <c r="L9" s="65">
        <f>VLOOKUP($A9,'Return Data'!$B$7:$R$2843,9,0)</f>
        <v>4.3712</v>
      </c>
      <c r="M9" s="66">
        <f t="shared" si="4"/>
        <v>7</v>
      </c>
      <c r="N9" s="65">
        <f>VLOOKUP($A9,'Return Data'!$B$7:$R$2843,10,0)</f>
        <v>4.1227</v>
      </c>
      <c r="O9" s="66">
        <f t="shared" si="5"/>
        <v>7</v>
      </c>
      <c r="P9" s="65">
        <f>VLOOKUP($A9,'Return Data'!$B$7:$R$2843,11,0)</f>
        <v>4.6913999999999998</v>
      </c>
      <c r="Q9" s="66">
        <f t="shared" si="6"/>
        <v>10</v>
      </c>
      <c r="R9" s="65">
        <f>VLOOKUP($A9,'Return Data'!$B$7:$R$2843,12,0)</f>
        <v>3.9980000000000002</v>
      </c>
      <c r="S9" s="66">
        <f t="shared" si="7"/>
        <v>8</v>
      </c>
      <c r="T9" s="65">
        <f>VLOOKUP($A9,'Return Data'!$B$7:$R$2843,13,0)</f>
        <v>4.5281000000000002</v>
      </c>
      <c r="U9" s="66">
        <f t="shared" si="8"/>
        <v>9</v>
      </c>
      <c r="V9" s="65">
        <f>VLOOKUP($A9,'Return Data'!$B$7:$R$2843,17,0)</f>
        <v>6.1044999999999998</v>
      </c>
      <c r="W9" s="66">
        <f t="shared" si="9"/>
        <v>9</v>
      </c>
      <c r="X9" s="65">
        <f>VLOOKUP($A9,'Return Data'!$B$7:$R$2843,14,0)</f>
        <v>7.1563999999999997</v>
      </c>
      <c r="Y9" s="66">
        <f t="shared" si="10"/>
        <v>2</v>
      </c>
      <c r="Z9" s="65">
        <f>VLOOKUP($A9,'Return Data'!$B$7:$R$2843,16,0)</f>
        <v>7.7938000000000001</v>
      </c>
      <c r="AA9" s="67">
        <f t="shared" si="11"/>
        <v>6</v>
      </c>
    </row>
    <row r="10" spans="1:27" x14ac:dyDescent="0.3">
      <c r="A10" s="63" t="s">
        <v>1016</v>
      </c>
      <c r="B10" s="64">
        <f>VLOOKUP($A10,'Return Data'!$B$7:$R$2843,3,0)</f>
        <v>44452</v>
      </c>
      <c r="C10" s="65">
        <f>VLOOKUP($A10,'Return Data'!$B$7:$R$2843,4,0)</f>
        <v>1580.9908</v>
      </c>
      <c r="D10" s="65">
        <f>VLOOKUP($A10,'Return Data'!$B$7:$R$2843,5,0)</f>
        <v>3.5272999999999999</v>
      </c>
      <c r="E10" s="66">
        <f t="shared" si="0"/>
        <v>2</v>
      </c>
      <c r="F10" s="65">
        <f>VLOOKUP($A10,'Return Data'!$B$7:$R$2843,6,0)</f>
        <v>3.5272999999999999</v>
      </c>
      <c r="G10" s="66">
        <f t="shared" si="1"/>
        <v>2</v>
      </c>
      <c r="H10" s="65">
        <f>VLOOKUP($A10,'Return Data'!$B$7:$R$2843,7,0)</f>
        <v>4.8662999999999998</v>
      </c>
      <c r="I10" s="66">
        <f t="shared" si="2"/>
        <v>2</v>
      </c>
      <c r="J10" s="65">
        <f>VLOOKUP($A10,'Return Data'!$B$7:$R$2843,8,0)</f>
        <v>5.1623000000000001</v>
      </c>
      <c r="K10" s="66">
        <f t="shared" si="3"/>
        <v>2</v>
      </c>
      <c r="L10" s="65">
        <f>VLOOKUP($A10,'Return Data'!$B$7:$R$2843,9,0)</f>
        <v>4.4804000000000004</v>
      </c>
      <c r="M10" s="66">
        <f t="shared" si="4"/>
        <v>6</v>
      </c>
      <c r="N10" s="65">
        <f>VLOOKUP($A10,'Return Data'!$B$7:$R$2843,10,0)</f>
        <v>3.3075000000000001</v>
      </c>
      <c r="O10" s="66">
        <f t="shared" si="5"/>
        <v>23</v>
      </c>
      <c r="P10" s="65">
        <f>VLOOKUP($A10,'Return Data'!$B$7:$R$2843,11,0)</f>
        <v>4.8929999999999998</v>
      </c>
      <c r="Q10" s="66">
        <f t="shared" si="6"/>
        <v>6</v>
      </c>
      <c r="R10" s="65">
        <f>VLOOKUP($A10,'Return Data'!$B$7:$R$2843,12,0)</f>
        <v>7.4714</v>
      </c>
      <c r="S10" s="66">
        <f t="shared" si="7"/>
        <v>2</v>
      </c>
      <c r="T10" s="65">
        <f>VLOOKUP($A10,'Return Data'!$B$7:$R$2843,13,0)</f>
        <v>7.6024000000000003</v>
      </c>
      <c r="U10" s="66">
        <f t="shared" si="8"/>
        <v>2</v>
      </c>
      <c r="V10" s="65">
        <f>VLOOKUP($A10,'Return Data'!$B$7:$R$2843,17,0)</f>
        <v>-4.2811000000000003</v>
      </c>
      <c r="W10" s="66">
        <f t="shared" si="9"/>
        <v>25</v>
      </c>
      <c r="X10" s="65">
        <f>VLOOKUP($A10,'Return Data'!$B$7:$R$2843,14,0)</f>
        <v>-8.8552999999999997</v>
      </c>
      <c r="Y10" s="66">
        <f t="shared" si="10"/>
        <v>25</v>
      </c>
      <c r="Z10" s="65">
        <f>VLOOKUP($A10,'Return Data'!$B$7:$R$2843,16,0)</f>
        <v>3.8163</v>
      </c>
      <c r="AA10" s="67">
        <f t="shared" si="11"/>
        <v>24</v>
      </c>
    </row>
    <row r="11" spans="1:27" x14ac:dyDescent="0.3">
      <c r="A11" s="63" t="s">
        <v>1020</v>
      </c>
      <c r="B11" s="64">
        <f>VLOOKUP($A11,'Return Data'!$B$7:$R$2843,3,0)</f>
        <v>44452</v>
      </c>
      <c r="C11" s="65">
        <f>VLOOKUP($A11,'Return Data'!$B$7:$R$2843,4,0)</f>
        <v>32.369199999999999</v>
      </c>
      <c r="D11" s="65">
        <f>VLOOKUP($A11,'Return Data'!$B$7:$R$2843,5,0)</f>
        <v>2.3121999999999998</v>
      </c>
      <c r="E11" s="66">
        <f t="shared" si="0"/>
        <v>14</v>
      </c>
      <c r="F11" s="65">
        <f>VLOOKUP($A11,'Return Data'!$B$7:$R$2843,6,0)</f>
        <v>2.3121999999999998</v>
      </c>
      <c r="G11" s="66">
        <f t="shared" si="1"/>
        <v>14</v>
      </c>
      <c r="H11" s="65">
        <f>VLOOKUP($A11,'Return Data'!$B$7:$R$2843,7,0)</f>
        <v>1.7081</v>
      </c>
      <c r="I11" s="66">
        <f t="shared" si="2"/>
        <v>23</v>
      </c>
      <c r="J11" s="65">
        <f>VLOOKUP($A11,'Return Data'!$B$7:$R$2843,8,0)</f>
        <v>3.2338</v>
      </c>
      <c r="K11" s="66">
        <f t="shared" si="3"/>
        <v>18</v>
      </c>
      <c r="L11" s="65">
        <f>VLOOKUP($A11,'Return Data'!$B$7:$R$2843,9,0)</f>
        <v>3.5829</v>
      </c>
      <c r="M11" s="66">
        <f t="shared" si="4"/>
        <v>23</v>
      </c>
      <c r="N11" s="65">
        <f>VLOOKUP($A11,'Return Data'!$B$7:$R$2843,10,0)</f>
        <v>3.7277999999999998</v>
      </c>
      <c r="O11" s="66">
        <f t="shared" si="5"/>
        <v>15</v>
      </c>
      <c r="P11" s="65">
        <f>VLOOKUP($A11,'Return Data'!$B$7:$R$2843,11,0)</f>
        <v>4.6115000000000004</v>
      </c>
      <c r="Q11" s="66">
        <f t="shared" si="6"/>
        <v>11</v>
      </c>
      <c r="R11" s="65">
        <f>VLOOKUP($A11,'Return Data'!$B$7:$R$2843,12,0)</f>
        <v>3.7648999999999999</v>
      </c>
      <c r="S11" s="66">
        <f t="shared" si="7"/>
        <v>13</v>
      </c>
      <c r="T11" s="65">
        <f>VLOOKUP($A11,'Return Data'!$B$7:$R$2843,13,0)</f>
        <v>4.3304</v>
      </c>
      <c r="U11" s="66">
        <f t="shared" si="8"/>
        <v>13</v>
      </c>
      <c r="V11" s="65">
        <f>VLOOKUP($A11,'Return Data'!$B$7:$R$2843,17,0)</f>
        <v>5.9650999999999996</v>
      </c>
      <c r="W11" s="66">
        <f t="shared" si="9"/>
        <v>11</v>
      </c>
      <c r="X11" s="65">
        <f>VLOOKUP($A11,'Return Data'!$B$7:$R$2843,14,0)</f>
        <v>6.5056000000000003</v>
      </c>
      <c r="Y11" s="66">
        <f t="shared" si="10"/>
        <v>11</v>
      </c>
      <c r="Z11" s="65">
        <f>VLOOKUP($A11,'Return Data'!$B$7:$R$2843,16,0)</f>
        <v>7.6638999999999999</v>
      </c>
      <c r="AA11" s="67">
        <f t="shared" si="11"/>
        <v>7</v>
      </c>
    </row>
    <row r="12" spans="1:27" x14ac:dyDescent="0.3">
      <c r="A12" s="63" t="s">
        <v>1023</v>
      </c>
      <c r="B12" s="64">
        <f>VLOOKUP($A12,'Return Data'!$B$7:$R$2843,3,0)</f>
        <v>44452</v>
      </c>
      <c r="C12" s="65">
        <f>VLOOKUP($A12,'Return Data'!$B$7:$R$2843,4,0)</f>
        <v>33.650399999999998</v>
      </c>
      <c r="D12" s="65">
        <f>VLOOKUP($A12,'Return Data'!$B$7:$R$2843,5,0)</f>
        <v>2.9839000000000002</v>
      </c>
      <c r="E12" s="66">
        <f t="shared" si="0"/>
        <v>6</v>
      </c>
      <c r="F12" s="65">
        <f>VLOOKUP($A12,'Return Data'!$B$7:$R$2843,6,0)</f>
        <v>2.9839000000000002</v>
      </c>
      <c r="G12" s="66">
        <f t="shared" si="1"/>
        <v>6</v>
      </c>
      <c r="H12" s="65">
        <f>VLOOKUP($A12,'Return Data'!$B$7:$R$2843,7,0)</f>
        <v>2.6821000000000002</v>
      </c>
      <c r="I12" s="66">
        <f t="shared" si="2"/>
        <v>7</v>
      </c>
      <c r="J12" s="65">
        <f>VLOOKUP($A12,'Return Data'!$B$7:$R$2843,8,0)</f>
        <v>3.5145</v>
      </c>
      <c r="K12" s="66">
        <f t="shared" si="3"/>
        <v>10</v>
      </c>
      <c r="L12" s="65">
        <f>VLOOKUP($A12,'Return Data'!$B$7:$R$2843,9,0)</f>
        <v>3.8121999999999998</v>
      </c>
      <c r="M12" s="66">
        <f t="shared" si="4"/>
        <v>19</v>
      </c>
      <c r="N12" s="65">
        <f>VLOOKUP($A12,'Return Data'!$B$7:$R$2843,10,0)</f>
        <v>3.6644999999999999</v>
      </c>
      <c r="O12" s="66">
        <f t="shared" si="5"/>
        <v>19</v>
      </c>
      <c r="P12" s="65">
        <f>VLOOKUP($A12,'Return Data'!$B$7:$R$2843,11,0)</f>
        <v>3.8696999999999999</v>
      </c>
      <c r="Q12" s="66">
        <f t="shared" si="6"/>
        <v>23</v>
      </c>
      <c r="R12" s="65">
        <f>VLOOKUP($A12,'Return Data'!$B$7:$R$2843,12,0)</f>
        <v>3.3567999999999998</v>
      </c>
      <c r="S12" s="66">
        <f t="shared" si="7"/>
        <v>22</v>
      </c>
      <c r="T12" s="65">
        <f>VLOOKUP($A12,'Return Data'!$B$7:$R$2843,13,0)</f>
        <v>3.7980999999999998</v>
      </c>
      <c r="U12" s="66">
        <f t="shared" si="8"/>
        <v>23</v>
      </c>
      <c r="V12" s="65">
        <f>VLOOKUP($A12,'Return Data'!$B$7:$R$2843,17,0)</f>
        <v>5.2736000000000001</v>
      </c>
      <c r="W12" s="66">
        <f t="shared" si="9"/>
        <v>19</v>
      </c>
      <c r="X12" s="65">
        <f>VLOOKUP($A12,'Return Data'!$B$7:$R$2843,14,0)</f>
        <v>6.3883000000000001</v>
      </c>
      <c r="Y12" s="66">
        <f t="shared" si="10"/>
        <v>12</v>
      </c>
      <c r="Z12" s="65">
        <f>VLOOKUP($A12,'Return Data'!$B$7:$R$2843,16,0)</f>
        <v>7.6123000000000003</v>
      </c>
      <c r="AA12" s="67">
        <f t="shared" si="11"/>
        <v>8</v>
      </c>
    </row>
    <row r="13" spans="1:27" x14ac:dyDescent="0.3">
      <c r="A13" s="63" t="s">
        <v>1025</v>
      </c>
      <c r="B13" s="64">
        <f>VLOOKUP($A13,'Return Data'!$B$7:$R$2843,3,0)</f>
        <v>44452</v>
      </c>
      <c r="C13" s="65">
        <f>VLOOKUP($A13,'Return Data'!$B$7:$R$2843,4,0)</f>
        <v>15.8169</v>
      </c>
      <c r="D13" s="65">
        <f>VLOOKUP($A13,'Return Data'!$B$7:$R$2843,5,0)</f>
        <v>2.0773999999999999</v>
      </c>
      <c r="E13" s="66">
        <f t="shared" si="0"/>
        <v>19</v>
      </c>
      <c r="F13" s="65">
        <f>VLOOKUP($A13,'Return Data'!$B$7:$R$2843,6,0)</f>
        <v>2.0773999999999999</v>
      </c>
      <c r="G13" s="66">
        <f t="shared" si="1"/>
        <v>19</v>
      </c>
      <c r="H13" s="65">
        <f>VLOOKUP($A13,'Return Data'!$B$7:$R$2843,7,0)</f>
        <v>2.4077000000000002</v>
      </c>
      <c r="I13" s="66">
        <f t="shared" si="2"/>
        <v>10</v>
      </c>
      <c r="J13" s="65">
        <f>VLOOKUP($A13,'Return Data'!$B$7:$R$2843,8,0)</f>
        <v>3.4329999999999998</v>
      </c>
      <c r="K13" s="66">
        <f t="shared" si="3"/>
        <v>14</v>
      </c>
      <c r="L13" s="65">
        <f>VLOOKUP($A13,'Return Data'!$B$7:$R$2843,9,0)</f>
        <v>4.056</v>
      </c>
      <c r="M13" s="66">
        <f t="shared" si="4"/>
        <v>11</v>
      </c>
      <c r="N13" s="65">
        <f>VLOOKUP($A13,'Return Data'!$B$7:$R$2843,10,0)</f>
        <v>3.9855999999999998</v>
      </c>
      <c r="O13" s="66">
        <f t="shared" si="5"/>
        <v>10</v>
      </c>
      <c r="P13" s="65">
        <f>VLOOKUP($A13,'Return Data'!$B$7:$R$2843,11,0)</f>
        <v>4.5403000000000002</v>
      </c>
      <c r="Q13" s="66">
        <f t="shared" si="6"/>
        <v>12</v>
      </c>
      <c r="R13" s="65">
        <f>VLOOKUP($A13,'Return Data'!$B$7:$R$2843,12,0)</f>
        <v>3.7726000000000002</v>
      </c>
      <c r="S13" s="66">
        <f t="shared" si="7"/>
        <v>12</v>
      </c>
      <c r="T13" s="65">
        <f>VLOOKUP($A13,'Return Data'!$B$7:$R$2843,13,0)</f>
        <v>4.2355999999999998</v>
      </c>
      <c r="U13" s="66">
        <f t="shared" si="8"/>
        <v>14</v>
      </c>
      <c r="V13" s="65">
        <f>VLOOKUP($A13,'Return Data'!$B$7:$R$2843,17,0)</f>
        <v>5.6611000000000002</v>
      </c>
      <c r="W13" s="66">
        <f t="shared" si="9"/>
        <v>15</v>
      </c>
      <c r="X13" s="65">
        <f>VLOOKUP($A13,'Return Data'!$B$7:$R$2843,14,0)</f>
        <v>6.8658000000000001</v>
      </c>
      <c r="Y13" s="66">
        <f t="shared" si="10"/>
        <v>7</v>
      </c>
      <c r="Z13" s="65">
        <f>VLOOKUP($A13,'Return Data'!$B$7:$R$2843,16,0)</f>
        <v>7.2877999999999998</v>
      </c>
      <c r="AA13" s="67">
        <f t="shared" si="11"/>
        <v>15</v>
      </c>
    </row>
    <row r="14" spans="1:27" x14ac:dyDescent="0.3">
      <c r="A14" s="63" t="s">
        <v>1930</v>
      </c>
      <c r="B14" s="64">
        <f>VLOOKUP($A14,'Return Data'!$B$7:$R$2843,3,0)</f>
        <v>44452</v>
      </c>
      <c r="C14" s="65">
        <f>VLOOKUP($A14,'Return Data'!$B$7:$R$2843,4,0)</f>
        <v>24.1007</v>
      </c>
      <c r="D14" s="65">
        <f>VLOOKUP($A14,'Return Data'!$B$7:$R$2843,5,0)</f>
        <v>13.1191</v>
      </c>
      <c r="E14" s="66">
        <f t="shared" si="0"/>
        <v>1</v>
      </c>
      <c r="F14" s="65">
        <f>VLOOKUP($A14,'Return Data'!$B$7:$R$2843,6,0)</f>
        <v>13.1191</v>
      </c>
      <c r="G14" s="66">
        <f t="shared" si="1"/>
        <v>1</v>
      </c>
      <c r="H14" s="65">
        <f>VLOOKUP($A14,'Return Data'!$B$7:$R$2843,7,0)</f>
        <v>11.665900000000001</v>
      </c>
      <c r="I14" s="66">
        <f t="shared" si="2"/>
        <v>1</v>
      </c>
      <c r="J14" s="65">
        <f>VLOOKUP($A14,'Return Data'!$B$7:$R$2843,8,0)</f>
        <v>15.8573</v>
      </c>
      <c r="K14" s="66">
        <f t="shared" si="3"/>
        <v>1</v>
      </c>
      <c r="L14" s="65">
        <f>VLOOKUP($A14,'Return Data'!$B$7:$R$2843,9,0)</f>
        <v>13.7249</v>
      </c>
      <c r="M14" s="66">
        <f t="shared" si="4"/>
        <v>1</v>
      </c>
      <c r="N14" s="65">
        <f>VLOOKUP($A14,'Return Data'!$B$7:$R$2843,10,0)</f>
        <v>8.1725999999999992</v>
      </c>
      <c r="O14" s="66">
        <f t="shared" si="5"/>
        <v>1</v>
      </c>
      <c r="P14" s="65">
        <f>VLOOKUP($A14,'Return Data'!$B$7:$R$2843,11,0)</f>
        <v>9.0418000000000003</v>
      </c>
      <c r="Q14" s="66">
        <f t="shared" si="6"/>
        <v>1</v>
      </c>
      <c r="R14" s="65">
        <f>VLOOKUP($A14,'Return Data'!$B$7:$R$2843,12,0)</f>
        <v>10.244899999999999</v>
      </c>
      <c r="S14" s="66">
        <f t="shared" si="7"/>
        <v>1</v>
      </c>
      <c r="T14" s="65">
        <f>VLOOKUP($A14,'Return Data'!$B$7:$R$2843,13,0)</f>
        <v>11.782999999999999</v>
      </c>
      <c r="U14" s="66">
        <f t="shared" si="8"/>
        <v>1</v>
      </c>
      <c r="V14" s="65">
        <f>VLOOKUP($A14,'Return Data'!$B$7:$R$2843,17,0)</f>
        <v>3.68</v>
      </c>
      <c r="W14" s="66">
        <f t="shared" si="9"/>
        <v>24</v>
      </c>
      <c r="X14" s="65">
        <f>VLOOKUP($A14,'Return Data'!$B$7:$R$2843,14,0)</f>
        <v>5.3837000000000002</v>
      </c>
      <c r="Y14" s="66">
        <f t="shared" si="10"/>
        <v>16</v>
      </c>
      <c r="Z14" s="65">
        <f>VLOOKUP($A14,'Return Data'!$B$7:$R$2843,16,0)</f>
        <v>8.2146000000000008</v>
      </c>
      <c r="AA14" s="67">
        <f t="shared" si="11"/>
        <v>1</v>
      </c>
    </row>
    <row r="15" spans="1:27" x14ac:dyDescent="0.3">
      <c r="A15" s="63" t="s">
        <v>1030</v>
      </c>
      <c r="B15" s="64">
        <f>VLOOKUP($A15,'Return Data'!$B$7:$R$2843,3,0)</f>
        <v>44452</v>
      </c>
      <c r="C15" s="65">
        <f>VLOOKUP($A15,'Return Data'!$B$7:$R$2843,4,0)</f>
        <v>46.034300000000002</v>
      </c>
      <c r="D15" s="65">
        <f>VLOOKUP($A15,'Return Data'!$B$7:$R$2843,5,0)</f>
        <v>2.0223</v>
      </c>
      <c r="E15" s="66">
        <f t="shared" si="0"/>
        <v>20</v>
      </c>
      <c r="F15" s="65">
        <f>VLOOKUP($A15,'Return Data'!$B$7:$R$2843,6,0)</f>
        <v>2.0223</v>
      </c>
      <c r="G15" s="66">
        <f t="shared" si="1"/>
        <v>20</v>
      </c>
      <c r="H15" s="65">
        <f>VLOOKUP($A15,'Return Data'!$B$7:$R$2843,7,0)</f>
        <v>3.1621000000000001</v>
      </c>
      <c r="I15" s="66">
        <f t="shared" si="2"/>
        <v>4</v>
      </c>
      <c r="J15" s="65">
        <f>VLOOKUP($A15,'Return Data'!$B$7:$R$2843,8,0)</f>
        <v>4.4023000000000003</v>
      </c>
      <c r="K15" s="66">
        <f t="shared" si="3"/>
        <v>4</v>
      </c>
      <c r="L15" s="65">
        <f>VLOOKUP($A15,'Return Data'!$B$7:$R$2843,9,0)</f>
        <v>5.3261000000000003</v>
      </c>
      <c r="M15" s="66">
        <f t="shared" si="4"/>
        <v>3</v>
      </c>
      <c r="N15" s="65">
        <f>VLOOKUP($A15,'Return Data'!$B$7:$R$2843,10,0)</f>
        <v>4.6425999999999998</v>
      </c>
      <c r="O15" s="66">
        <f t="shared" si="5"/>
        <v>4</v>
      </c>
      <c r="P15" s="65">
        <f>VLOOKUP($A15,'Return Data'!$B$7:$R$2843,11,0)</f>
        <v>5.1227</v>
      </c>
      <c r="Q15" s="66">
        <f t="shared" si="6"/>
        <v>4</v>
      </c>
      <c r="R15" s="65">
        <f>VLOOKUP($A15,'Return Data'!$B$7:$R$2843,12,0)</f>
        <v>4.2657999999999996</v>
      </c>
      <c r="S15" s="66">
        <f t="shared" si="7"/>
        <v>6</v>
      </c>
      <c r="T15" s="65">
        <f>VLOOKUP($A15,'Return Data'!$B$7:$R$2843,13,0)</f>
        <v>5.1753</v>
      </c>
      <c r="U15" s="66">
        <f t="shared" si="8"/>
        <v>4</v>
      </c>
      <c r="V15" s="65">
        <f>VLOOKUP($A15,'Return Data'!$B$7:$R$2843,17,0)</f>
        <v>6.4550000000000001</v>
      </c>
      <c r="W15" s="66">
        <f t="shared" si="9"/>
        <v>5</v>
      </c>
      <c r="X15" s="65">
        <f>VLOOKUP($A15,'Return Data'!$B$7:$R$2843,14,0)</f>
        <v>7.1233000000000004</v>
      </c>
      <c r="Y15" s="66">
        <f t="shared" si="10"/>
        <v>4</v>
      </c>
      <c r="Z15" s="65">
        <f>VLOOKUP($A15,'Return Data'!$B$7:$R$2843,16,0)</f>
        <v>7.2424999999999997</v>
      </c>
      <c r="AA15" s="67">
        <f t="shared" si="11"/>
        <v>16</v>
      </c>
    </row>
    <row r="16" spans="1:27" x14ac:dyDescent="0.3">
      <c r="A16" s="63" t="s">
        <v>1032</v>
      </c>
      <c r="B16" s="64">
        <f>VLOOKUP($A16,'Return Data'!$B$7:$R$2843,3,0)</f>
        <v>44452</v>
      </c>
      <c r="C16" s="65">
        <f>VLOOKUP($A16,'Return Data'!$B$7:$R$2843,4,0)</f>
        <v>16.482299999999999</v>
      </c>
      <c r="D16" s="65">
        <f>VLOOKUP($A16,'Return Data'!$B$7:$R$2843,5,0)</f>
        <v>2.1596000000000002</v>
      </c>
      <c r="E16" s="66">
        <f t="shared" si="0"/>
        <v>17</v>
      </c>
      <c r="F16" s="65">
        <f>VLOOKUP($A16,'Return Data'!$B$7:$R$2843,6,0)</f>
        <v>2.1596000000000002</v>
      </c>
      <c r="G16" s="66">
        <f t="shared" si="1"/>
        <v>17</v>
      </c>
      <c r="H16" s="65">
        <f>VLOOKUP($A16,'Return Data'!$B$7:$R$2843,7,0)</f>
        <v>2.3420999999999998</v>
      </c>
      <c r="I16" s="66">
        <f t="shared" si="2"/>
        <v>12</v>
      </c>
      <c r="J16" s="65">
        <f>VLOOKUP($A16,'Return Data'!$B$7:$R$2843,8,0)</f>
        <v>3.3260000000000001</v>
      </c>
      <c r="K16" s="66">
        <f t="shared" si="3"/>
        <v>15</v>
      </c>
      <c r="L16" s="65">
        <f>VLOOKUP($A16,'Return Data'!$B$7:$R$2843,9,0)</f>
        <v>3.8199000000000001</v>
      </c>
      <c r="M16" s="66">
        <f t="shared" si="4"/>
        <v>18</v>
      </c>
      <c r="N16" s="65">
        <f>VLOOKUP($A16,'Return Data'!$B$7:$R$2843,10,0)</f>
        <v>3.7366999999999999</v>
      </c>
      <c r="O16" s="66">
        <f t="shared" si="5"/>
        <v>14</v>
      </c>
      <c r="P16" s="65">
        <f>VLOOKUP($A16,'Return Data'!$B$7:$R$2843,11,0)</f>
        <v>4.4005000000000001</v>
      </c>
      <c r="Q16" s="66">
        <f t="shared" si="6"/>
        <v>16</v>
      </c>
      <c r="R16" s="65">
        <f>VLOOKUP($A16,'Return Data'!$B$7:$R$2843,12,0)</f>
        <v>3.4192</v>
      </c>
      <c r="S16" s="66">
        <f t="shared" si="7"/>
        <v>21</v>
      </c>
      <c r="T16" s="65">
        <f>VLOOKUP($A16,'Return Data'!$B$7:$R$2843,13,0)</f>
        <v>3.9140999999999999</v>
      </c>
      <c r="U16" s="66">
        <f t="shared" si="8"/>
        <v>19</v>
      </c>
      <c r="V16" s="65">
        <f>VLOOKUP($A16,'Return Data'!$B$7:$R$2843,17,0)</f>
        <v>3.7081</v>
      </c>
      <c r="W16" s="66">
        <f t="shared" si="9"/>
        <v>23</v>
      </c>
      <c r="X16" s="65">
        <f>VLOOKUP($A16,'Return Data'!$B$7:$R$2843,14,0)</f>
        <v>1.7549999999999999</v>
      </c>
      <c r="Y16" s="66">
        <f t="shared" si="10"/>
        <v>22</v>
      </c>
      <c r="Z16" s="65">
        <f>VLOOKUP($A16,'Return Data'!$B$7:$R$2843,16,0)</f>
        <v>3.4064000000000001</v>
      </c>
      <c r="AA16" s="67">
        <f t="shared" si="11"/>
        <v>25</v>
      </c>
    </row>
    <row r="17" spans="1:27" x14ac:dyDescent="0.3">
      <c r="A17" s="63" t="s">
        <v>1034</v>
      </c>
      <c r="B17" s="64">
        <f>VLOOKUP($A17,'Return Data'!$B$7:$R$2843,3,0)</f>
        <v>44452</v>
      </c>
      <c r="C17" s="65">
        <f>VLOOKUP($A17,'Return Data'!$B$7:$R$2843,4,0)</f>
        <v>427.10890000000001</v>
      </c>
      <c r="D17" s="65">
        <f>VLOOKUP($A17,'Return Data'!$B$7:$R$2843,5,0)</f>
        <v>1.9938</v>
      </c>
      <c r="E17" s="66">
        <f t="shared" si="0"/>
        <v>22</v>
      </c>
      <c r="F17" s="65">
        <f>VLOOKUP($A17,'Return Data'!$B$7:$R$2843,6,0)</f>
        <v>1.9938</v>
      </c>
      <c r="G17" s="66">
        <f t="shared" si="1"/>
        <v>22</v>
      </c>
      <c r="H17" s="65">
        <f>VLOOKUP($A17,'Return Data'!$B$7:$R$2843,7,0)</f>
        <v>3.4327999999999999</v>
      </c>
      <c r="I17" s="66">
        <f t="shared" si="2"/>
        <v>3</v>
      </c>
      <c r="J17" s="65">
        <f>VLOOKUP($A17,'Return Data'!$B$7:$R$2843,8,0)</f>
        <v>4.016</v>
      </c>
      <c r="K17" s="66">
        <f t="shared" si="3"/>
        <v>6</v>
      </c>
      <c r="L17" s="65">
        <f>VLOOKUP($A17,'Return Data'!$B$7:$R$2843,9,0)</f>
        <v>6.0174000000000003</v>
      </c>
      <c r="M17" s="66">
        <f t="shared" si="4"/>
        <v>2</v>
      </c>
      <c r="N17" s="65">
        <f>VLOOKUP($A17,'Return Data'!$B$7:$R$2843,10,0)</f>
        <v>5.7564000000000002</v>
      </c>
      <c r="O17" s="66">
        <f t="shared" si="5"/>
        <v>2</v>
      </c>
      <c r="P17" s="65">
        <f>VLOOKUP($A17,'Return Data'!$B$7:$R$2843,11,0)</f>
        <v>5.8056000000000001</v>
      </c>
      <c r="Q17" s="66">
        <f t="shared" si="6"/>
        <v>2</v>
      </c>
      <c r="R17" s="65">
        <f>VLOOKUP($A17,'Return Data'!$B$7:$R$2843,12,0)</f>
        <v>4.5907999999999998</v>
      </c>
      <c r="S17" s="66">
        <f t="shared" si="7"/>
        <v>3</v>
      </c>
      <c r="T17" s="65">
        <f>VLOOKUP($A17,'Return Data'!$B$7:$R$2843,13,0)</f>
        <v>5.5231000000000003</v>
      </c>
      <c r="U17" s="66">
        <f t="shared" si="8"/>
        <v>3</v>
      </c>
      <c r="V17" s="65">
        <f>VLOOKUP($A17,'Return Data'!$B$7:$R$2843,17,0)</f>
        <v>6.9516999999999998</v>
      </c>
      <c r="W17" s="66">
        <f t="shared" si="9"/>
        <v>2</v>
      </c>
      <c r="X17" s="65">
        <f>VLOOKUP($A17,'Return Data'!$B$7:$R$2843,14,0)</f>
        <v>7.6445999999999996</v>
      </c>
      <c r="Y17" s="66">
        <f t="shared" si="10"/>
        <v>1</v>
      </c>
      <c r="Z17" s="65">
        <f>VLOOKUP($A17,'Return Data'!$B$7:$R$2843,16,0)</f>
        <v>7.9516999999999998</v>
      </c>
      <c r="AA17" s="67">
        <f t="shared" si="11"/>
        <v>2</v>
      </c>
    </row>
    <row r="18" spans="1:27" x14ac:dyDescent="0.3">
      <c r="A18" s="63" t="s">
        <v>1037</v>
      </c>
      <c r="B18" s="64">
        <f>VLOOKUP($A18,'Return Data'!$B$7:$R$2843,3,0)</f>
        <v>44452</v>
      </c>
      <c r="C18" s="65">
        <f>VLOOKUP($A18,'Return Data'!$B$7:$R$2843,4,0)</f>
        <v>30.805199999999999</v>
      </c>
      <c r="D18" s="65">
        <f>VLOOKUP($A18,'Return Data'!$B$7:$R$2843,5,0)</f>
        <v>3.141</v>
      </c>
      <c r="E18" s="66">
        <f t="shared" si="0"/>
        <v>5</v>
      </c>
      <c r="F18" s="65">
        <f>VLOOKUP($A18,'Return Data'!$B$7:$R$2843,6,0)</f>
        <v>3.141</v>
      </c>
      <c r="G18" s="66">
        <f t="shared" si="1"/>
        <v>5</v>
      </c>
      <c r="H18" s="65">
        <f>VLOOKUP($A18,'Return Data'!$B$7:$R$2843,7,0)</f>
        <v>2.4893999999999998</v>
      </c>
      <c r="I18" s="66">
        <f t="shared" si="2"/>
        <v>8</v>
      </c>
      <c r="J18" s="65">
        <f>VLOOKUP($A18,'Return Data'!$B$7:$R$2843,8,0)</f>
        <v>3.6528</v>
      </c>
      <c r="K18" s="66">
        <f t="shared" si="3"/>
        <v>9</v>
      </c>
      <c r="L18" s="65">
        <f>VLOOKUP($A18,'Return Data'!$B$7:$R$2843,9,0)</f>
        <v>4.0500999999999996</v>
      </c>
      <c r="M18" s="66">
        <f t="shared" si="4"/>
        <v>12</v>
      </c>
      <c r="N18" s="65">
        <f>VLOOKUP($A18,'Return Data'!$B$7:$R$2843,10,0)</f>
        <v>3.6991999999999998</v>
      </c>
      <c r="O18" s="66">
        <f t="shared" si="5"/>
        <v>17</v>
      </c>
      <c r="P18" s="65">
        <f>VLOOKUP($A18,'Return Data'!$B$7:$R$2843,11,0)</f>
        <v>4.4843000000000002</v>
      </c>
      <c r="Q18" s="66">
        <f t="shared" si="6"/>
        <v>14</v>
      </c>
      <c r="R18" s="65">
        <f>VLOOKUP($A18,'Return Data'!$B$7:$R$2843,12,0)</f>
        <v>3.7326000000000001</v>
      </c>
      <c r="S18" s="66">
        <f t="shared" si="7"/>
        <v>16</v>
      </c>
      <c r="T18" s="65">
        <f>VLOOKUP($A18,'Return Data'!$B$7:$R$2843,13,0)</f>
        <v>4.1425000000000001</v>
      </c>
      <c r="U18" s="66">
        <f t="shared" si="8"/>
        <v>17</v>
      </c>
      <c r="V18" s="65">
        <f>VLOOKUP($A18,'Return Data'!$B$7:$R$2843,17,0)</f>
        <v>5.7523</v>
      </c>
      <c r="W18" s="66">
        <f t="shared" si="9"/>
        <v>14</v>
      </c>
      <c r="X18" s="65">
        <f>VLOOKUP($A18,'Return Data'!$B$7:$R$2843,14,0)</f>
        <v>6.8167999999999997</v>
      </c>
      <c r="Y18" s="66">
        <f t="shared" si="10"/>
        <v>8</v>
      </c>
      <c r="Z18" s="65">
        <f>VLOOKUP($A18,'Return Data'!$B$7:$R$2843,16,0)</f>
        <v>7.4461000000000004</v>
      </c>
      <c r="AA18" s="67">
        <f t="shared" si="11"/>
        <v>12</v>
      </c>
    </row>
    <row r="19" spans="1:27" x14ac:dyDescent="0.3">
      <c r="A19" s="63" t="s">
        <v>1038</v>
      </c>
      <c r="B19" s="64">
        <f>VLOOKUP($A19,'Return Data'!$B$7:$R$2843,3,0)</f>
        <v>44452</v>
      </c>
      <c r="C19" s="65">
        <f>VLOOKUP($A19,'Return Data'!$B$7:$R$2843,4,0)</f>
        <v>3021.0873999999999</v>
      </c>
      <c r="D19" s="65">
        <f>VLOOKUP($A19,'Return Data'!$B$7:$R$2843,5,0)</f>
        <v>2.4085000000000001</v>
      </c>
      <c r="E19" s="66">
        <f t="shared" si="0"/>
        <v>12</v>
      </c>
      <c r="F19" s="65">
        <f>VLOOKUP($A19,'Return Data'!$B$7:$R$2843,6,0)</f>
        <v>2.4085000000000001</v>
      </c>
      <c r="G19" s="66">
        <f t="shared" si="1"/>
        <v>12</v>
      </c>
      <c r="H19" s="65">
        <f>VLOOKUP($A19,'Return Data'!$B$7:$R$2843,7,0)</f>
        <v>1.9958</v>
      </c>
      <c r="I19" s="66">
        <f t="shared" si="2"/>
        <v>19</v>
      </c>
      <c r="J19" s="65">
        <f>VLOOKUP($A19,'Return Data'!$B$7:$R$2843,8,0)</f>
        <v>3.4685000000000001</v>
      </c>
      <c r="K19" s="66">
        <f t="shared" si="3"/>
        <v>12</v>
      </c>
      <c r="L19" s="65">
        <f>VLOOKUP($A19,'Return Data'!$B$7:$R$2843,9,0)</f>
        <v>3.9276</v>
      </c>
      <c r="M19" s="66">
        <f t="shared" si="4"/>
        <v>15</v>
      </c>
      <c r="N19" s="65">
        <f>VLOOKUP($A19,'Return Data'!$B$7:$R$2843,10,0)</f>
        <v>3.7879</v>
      </c>
      <c r="O19" s="66">
        <f t="shared" si="5"/>
        <v>11</v>
      </c>
      <c r="P19" s="65">
        <f>VLOOKUP($A19,'Return Data'!$B$7:$R$2843,11,0)</f>
        <v>4.4965000000000002</v>
      </c>
      <c r="Q19" s="66">
        <f t="shared" si="6"/>
        <v>13</v>
      </c>
      <c r="R19" s="65">
        <f>VLOOKUP($A19,'Return Data'!$B$7:$R$2843,12,0)</f>
        <v>3.7517999999999998</v>
      </c>
      <c r="S19" s="66">
        <f t="shared" si="7"/>
        <v>14</v>
      </c>
      <c r="T19" s="65">
        <f>VLOOKUP($A19,'Return Data'!$B$7:$R$2843,13,0)</f>
        <v>4.2202999999999999</v>
      </c>
      <c r="U19" s="66">
        <f t="shared" si="8"/>
        <v>16</v>
      </c>
      <c r="V19" s="65">
        <f>VLOOKUP($A19,'Return Data'!$B$7:$R$2843,17,0)</f>
        <v>5.9371999999999998</v>
      </c>
      <c r="W19" s="66">
        <f t="shared" si="9"/>
        <v>13</v>
      </c>
      <c r="X19" s="65">
        <f>VLOOKUP($A19,'Return Data'!$B$7:$R$2843,14,0)</f>
        <v>7.0697999999999999</v>
      </c>
      <c r="Y19" s="66">
        <f t="shared" si="10"/>
        <v>5</v>
      </c>
      <c r="Z19" s="65">
        <f>VLOOKUP($A19,'Return Data'!$B$7:$R$2843,16,0)</f>
        <v>7.8303000000000003</v>
      </c>
      <c r="AA19" s="67">
        <f t="shared" si="11"/>
        <v>5</v>
      </c>
    </row>
    <row r="20" spans="1:27" x14ac:dyDescent="0.3">
      <c r="A20" s="63" t="s">
        <v>1040</v>
      </c>
      <c r="B20" s="64">
        <f>VLOOKUP($A20,'Return Data'!$B$7:$R$2843,3,0)</f>
        <v>44452</v>
      </c>
      <c r="C20" s="65">
        <f>VLOOKUP($A20,'Return Data'!$B$7:$R$2843,4,0)</f>
        <v>29.697399999999998</v>
      </c>
      <c r="D20" s="65">
        <f>VLOOKUP($A20,'Return Data'!$B$7:$R$2843,5,0)</f>
        <v>2.2743000000000002</v>
      </c>
      <c r="E20" s="66">
        <f t="shared" si="0"/>
        <v>15</v>
      </c>
      <c r="F20" s="65">
        <f>VLOOKUP($A20,'Return Data'!$B$7:$R$2843,6,0)</f>
        <v>2.2743000000000002</v>
      </c>
      <c r="G20" s="66">
        <f t="shared" si="1"/>
        <v>15</v>
      </c>
      <c r="H20" s="65">
        <f>VLOOKUP($A20,'Return Data'!$B$7:$R$2843,7,0)</f>
        <v>2.1604999999999999</v>
      </c>
      <c r="I20" s="66">
        <f t="shared" si="2"/>
        <v>13</v>
      </c>
      <c r="J20" s="65">
        <f>VLOOKUP($A20,'Return Data'!$B$7:$R$2843,8,0)</f>
        <v>3.1202999999999999</v>
      </c>
      <c r="K20" s="66">
        <f t="shared" si="3"/>
        <v>21</v>
      </c>
      <c r="L20" s="65">
        <f>VLOOKUP($A20,'Return Data'!$B$7:$R$2843,9,0)</f>
        <v>3.8264999999999998</v>
      </c>
      <c r="M20" s="66">
        <f t="shared" si="4"/>
        <v>17</v>
      </c>
      <c r="N20" s="65">
        <f>VLOOKUP($A20,'Return Data'!$B$7:$R$2843,10,0)</f>
        <v>3.6959</v>
      </c>
      <c r="O20" s="66">
        <f t="shared" si="5"/>
        <v>18</v>
      </c>
      <c r="P20" s="65">
        <f>VLOOKUP($A20,'Return Data'!$B$7:$R$2843,11,0)</f>
        <v>3.9251999999999998</v>
      </c>
      <c r="Q20" s="66">
        <f t="shared" si="6"/>
        <v>21</v>
      </c>
      <c r="R20" s="65">
        <f>VLOOKUP($A20,'Return Data'!$B$7:$R$2843,12,0)</f>
        <v>3.3411</v>
      </c>
      <c r="S20" s="66">
        <f t="shared" si="7"/>
        <v>24</v>
      </c>
      <c r="T20" s="65">
        <f>VLOOKUP($A20,'Return Data'!$B$7:$R$2843,13,0)</f>
        <v>3.7029000000000001</v>
      </c>
      <c r="U20" s="66">
        <f t="shared" si="8"/>
        <v>24</v>
      </c>
      <c r="V20" s="65">
        <f>VLOOKUP($A20,'Return Data'!$B$7:$R$2843,17,0)</f>
        <v>10.5044</v>
      </c>
      <c r="W20" s="66">
        <f t="shared" si="9"/>
        <v>1</v>
      </c>
      <c r="X20" s="65">
        <f>VLOOKUP($A20,'Return Data'!$B$7:$R$2843,14,0)</f>
        <v>5.3120000000000003</v>
      </c>
      <c r="Y20" s="66">
        <f t="shared" si="10"/>
        <v>17</v>
      </c>
      <c r="Z20" s="65">
        <f>VLOOKUP($A20,'Return Data'!$B$7:$R$2843,16,0)</f>
        <v>7.5404999999999998</v>
      </c>
      <c r="AA20" s="67">
        <f t="shared" si="11"/>
        <v>11</v>
      </c>
    </row>
    <row r="21" spans="1:27" x14ac:dyDescent="0.3">
      <c r="A21" s="63" t="s">
        <v>1042</v>
      </c>
      <c r="B21" s="64">
        <f>VLOOKUP($A21,'Return Data'!$B$7:$R$2843,3,0)</f>
        <v>44452</v>
      </c>
      <c r="C21" s="65">
        <f>VLOOKUP($A21,'Return Data'!$B$7:$R$2843,4,0)</f>
        <v>2684.6147000000001</v>
      </c>
      <c r="D21" s="65">
        <f>VLOOKUP($A21,'Return Data'!$B$7:$R$2843,5,0)</f>
        <v>1.1781999999999999</v>
      </c>
      <c r="E21" s="66">
        <f t="shared" si="0"/>
        <v>24</v>
      </c>
      <c r="F21" s="65">
        <f>VLOOKUP($A21,'Return Data'!$B$7:$R$2843,6,0)</f>
        <v>1.1781999999999999</v>
      </c>
      <c r="G21" s="66">
        <f t="shared" si="1"/>
        <v>24</v>
      </c>
      <c r="H21" s="65">
        <f>VLOOKUP($A21,'Return Data'!$B$7:$R$2843,7,0)</f>
        <v>2.1162000000000001</v>
      </c>
      <c r="I21" s="66">
        <f t="shared" si="2"/>
        <v>15</v>
      </c>
      <c r="J21" s="65">
        <f>VLOOKUP($A21,'Return Data'!$B$7:$R$2843,8,0)</f>
        <v>4.6612</v>
      </c>
      <c r="K21" s="66">
        <f t="shared" si="3"/>
        <v>3</v>
      </c>
      <c r="L21" s="65">
        <f>VLOOKUP($A21,'Return Data'!$B$7:$R$2843,9,0)</f>
        <v>5.2584</v>
      </c>
      <c r="M21" s="66">
        <f t="shared" si="4"/>
        <v>4</v>
      </c>
      <c r="N21" s="65">
        <f>VLOOKUP($A21,'Return Data'!$B$7:$R$2843,10,0)</f>
        <v>4.3822999999999999</v>
      </c>
      <c r="O21" s="66">
        <f t="shared" si="5"/>
        <v>5</v>
      </c>
      <c r="P21" s="65">
        <f>VLOOKUP($A21,'Return Data'!$B$7:$R$2843,11,0)</f>
        <v>4.8925999999999998</v>
      </c>
      <c r="Q21" s="66">
        <f t="shared" si="6"/>
        <v>7</v>
      </c>
      <c r="R21" s="65">
        <f>VLOOKUP($A21,'Return Data'!$B$7:$R$2843,12,0)</f>
        <v>3.8344</v>
      </c>
      <c r="S21" s="66">
        <f t="shared" si="7"/>
        <v>11</v>
      </c>
      <c r="T21" s="65">
        <f>VLOOKUP($A21,'Return Data'!$B$7:$R$2843,13,0)</f>
        <v>4.5444000000000004</v>
      </c>
      <c r="U21" s="66">
        <f t="shared" si="8"/>
        <v>7</v>
      </c>
      <c r="V21" s="65">
        <f>VLOOKUP($A21,'Return Data'!$B$7:$R$2843,17,0)</f>
        <v>6.4631999999999996</v>
      </c>
      <c r="W21" s="66">
        <f t="shared" si="9"/>
        <v>4</v>
      </c>
      <c r="X21" s="65">
        <f>VLOOKUP($A21,'Return Data'!$B$7:$R$2843,14,0)</f>
        <v>7.1292</v>
      </c>
      <c r="Y21" s="66">
        <f t="shared" si="10"/>
        <v>3</v>
      </c>
      <c r="Z21" s="65">
        <f>VLOOKUP($A21,'Return Data'!$B$7:$R$2843,16,0)</f>
        <v>7.5709999999999997</v>
      </c>
      <c r="AA21" s="67">
        <f t="shared" si="11"/>
        <v>9</v>
      </c>
    </row>
    <row r="22" spans="1:27" x14ac:dyDescent="0.3">
      <c r="A22" s="63" t="s">
        <v>1045</v>
      </c>
      <c r="B22" s="64">
        <f>VLOOKUP($A22,'Return Data'!$B$7:$R$2843,3,0)</f>
        <v>44452</v>
      </c>
      <c r="C22" s="65">
        <f>VLOOKUP($A22,'Return Data'!$B$7:$R$2843,4,0)</f>
        <v>22.589300000000001</v>
      </c>
      <c r="D22" s="65">
        <f>VLOOKUP($A22,'Return Data'!$B$7:$R$2843,5,0)</f>
        <v>1.899</v>
      </c>
      <c r="E22" s="66">
        <f t="shared" si="0"/>
        <v>23</v>
      </c>
      <c r="F22" s="65">
        <f>VLOOKUP($A22,'Return Data'!$B$7:$R$2843,6,0)</f>
        <v>1.899</v>
      </c>
      <c r="G22" s="66">
        <f t="shared" si="1"/>
        <v>23</v>
      </c>
      <c r="H22" s="65">
        <f>VLOOKUP($A22,'Return Data'!$B$7:$R$2843,7,0)</f>
        <v>1.6163000000000001</v>
      </c>
      <c r="I22" s="66">
        <f t="shared" si="2"/>
        <v>24</v>
      </c>
      <c r="J22" s="65">
        <f>VLOOKUP($A22,'Return Data'!$B$7:$R$2843,8,0)</f>
        <v>3.2355999999999998</v>
      </c>
      <c r="K22" s="66">
        <f t="shared" si="3"/>
        <v>17</v>
      </c>
      <c r="L22" s="65">
        <f>VLOOKUP($A22,'Return Data'!$B$7:$R$2843,9,0)</f>
        <v>4.1216999999999997</v>
      </c>
      <c r="M22" s="66">
        <f t="shared" si="4"/>
        <v>9</v>
      </c>
      <c r="N22" s="65">
        <f>VLOOKUP($A22,'Return Data'!$B$7:$R$2843,10,0)</f>
        <v>3.7873000000000001</v>
      </c>
      <c r="O22" s="66">
        <f t="shared" si="5"/>
        <v>12</v>
      </c>
      <c r="P22" s="65">
        <f>VLOOKUP($A22,'Return Data'!$B$7:$R$2843,11,0)</f>
        <v>4.423</v>
      </c>
      <c r="Q22" s="66">
        <f t="shared" si="6"/>
        <v>15</v>
      </c>
      <c r="R22" s="65">
        <f>VLOOKUP($A22,'Return Data'!$B$7:$R$2843,12,0)</f>
        <v>3.7389999999999999</v>
      </c>
      <c r="S22" s="66">
        <f t="shared" si="7"/>
        <v>15</v>
      </c>
      <c r="T22" s="65">
        <f>VLOOKUP($A22,'Return Data'!$B$7:$R$2843,13,0)</f>
        <v>4.3647999999999998</v>
      </c>
      <c r="U22" s="66">
        <f t="shared" si="8"/>
        <v>12</v>
      </c>
      <c r="V22" s="65">
        <f>VLOOKUP($A22,'Return Data'!$B$7:$R$2843,17,0)</f>
        <v>5.6212999999999997</v>
      </c>
      <c r="W22" s="66">
        <f t="shared" si="9"/>
        <v>16</v>
      </c>
      <c r="X22" s="65">
        <f>VLOOKUP($A22,'Return Data'!$B$7:$R$2843,14,0)</f>
        <v>5.7137000000000002</v>
      </c>
      <c r="Y22" s="66">
        <f t="shared" si="10"/>
        <v>14</v>
      </c>
      <c r="Z22" s="65">
        <f>VLOOKUP($A22,'Return Data'!$B$7:$R$2843,16,0)</f>
        <v>7.8495999999999997</v>
      </c>
      <c r="AA22" s="67">
        <f t="shared" si="11"/>
        <v>3</v>
      </c>
    </row>
    <row r="23" spans="1:27" x14ac:dyDescent="0.3">
      <c r="A23" s="63" t="s">
        <v>1046</v>
      </c>
      <c r="B23" s="64">
        <f>VLOOKUP($A23,'Return Data'!$B$7:$R$2843,3,0)</f>
        <v>44452</v>
      </c>
      <c r="C23" s="65">
        <f>VLOOKUP($A23,'Return Data'!$B$7:$R$2843,4,0)</f>
        <v>31.8932</v>
      </c>
      <c r="D23" s="65">
        <f>VLOOKUP($A23,'Return Data'!$B$7:$R$2843,5,0)</f>
        <v>2.8334000000000001</v>
      </c>
      <c r="E23" s="66">
        <f t="shared" si="0"/>
        <v>8</v>
      </c>
      <c r="F23" s="65">
        <f>VLOOKUP($A23,'Return Data'!$B$7:$R$2843,6,0)</f>
        <v>2.8334000000000001</v>
      </c>
      <c r="G23" s="66">
        <f t="shared" si="1"/>
        <v>8</v>
      </c>
      <c r="H23" s="65">
        <f>VLOOKUP($A23,'Return Data'!$B$7:$R$2843,7,0)</f>
        <v>2.1589999999999998</v>
      </c>
      <c r="I23" s="66">
        <f t="shared" si="2"/>
        <v>14</v>
      </c>
      <c r="J23" s="65">
        <f>VLOOKUP($A23,'Return Data'!$B$7:$R$2843,8,0)</f>
        <v>3.0773000000000001</v>
      </c>
      <c r="K23" s="66">
        <f t="shared" si="3"/>
        <v>22</v>
      </c>
      <c r="L23" s="65">
        <f>VLOOKUP($A23,'Return Data'!$B$7:$R$2843,9,0)</f>
        <v>3.6364999999999998</v>
      </c>
      <c r="M23" s="66">
        <f t="shared" si="4"/>
        <v>22</v>
      </c>
      <c r="N23" s="65">
        <f>VLOOKUP($A23,'Return Data'!$B$7:$R$2843,10,0)</f>
        <v>3.5284</v>
      </c>
      <c r="O23" s="66">
        <f t="shared" si="5"/>
        <v>21</v>
      </c>
      <c r="P23" s="65">
        <f>VLOOKUP($A23,'Return Data'!$B$7:$R$2843,11,0)</f>
        <v>3.9474999999999998</v>
      </c>
      <c r="Q23" s="66">
        <f t="shared" si="6"/>
        <v>20</v>
      </c>
      <c r="R23" s="65">
        <f>VLOOKUP($A23,'Return Data'!$B$7:$R$2843,12,0)</f>
        <v>4.1382000000000003</v>
      </c>
      <c r="S23" s="66">
        <f t="shared" si="7"/>
        <v>7</v>
      </c>
      <c r="T23" s="65">
        <f>VLOOKUP($A23,'Return Data'!$B$7:$R$2843,13,0)</f>
        <v>4.3948999999999998</v>
      </c>
      <c r="U23" s="66">
        <f t="shared" si="8"/>
        <v>11</v>
      </c>
      <c r="V23" s="65">
        <f>VLOOKUP($A23,'Return Data'!$B$7:$R$2843,17,0)</f>
        <v>5.9630999999999998</v>
      </c>
      <c r="W23" s="66">
        <f t="shared" si="9"/>
        <v>12</v>
      </c>
      <c r="X23" s="65">
        <f>VLOOKUP($A23,'Return Data'!$B$7:$R$2843,14,0)</f>
        <v>5.2832999999999997</v>
      </c>
      <c r="Y23" s="66">
        <f t="shared" si="10"/>
        <v>18</v>
      </c>
      <c r="Z23" s="65">
        <f>VLOOKUP($A23,'Return Data'!$B$7:$R$2843,16,0)</f>
        <v>6.5464000000000002</v>
      </c>
      <c r="AA23" s="67">
        <f t="shared" si="11"/>
        <v>19</v>
      </c>
    </row>
    <row r="24" spans="1:27" x14ac:dyDescent="0.3">
      <c r="A24" s="63" t="s">
        <v>1049</v>
      </c>
      <c r="B24" s="64">
        <f>VLOOKUP($A24,'Return Data'!$B$7:$R$2843,3,0)</f>
        <v>44452</v>
      </c>
      <c r="C24" s="65">
        <f>VLOOKUP($A24,'Return Data'!$B$7:$R$2843,4,0)</f>
        <v>1318.4734000000001</v>
      </c>
      <c r="D24" s="65">
        <f>VLOOKUP($A24,'Return Data'!$B$7:$R$2843,5,0)</f>
        <v>2.0947</v>
      </c>
      <c r="E24" s="66">
        <f t="shared" si="0"/>
        <v>18</v>
      </c>
      <c r="F24" s="65">
        <f>VLOOKUP($A24,'Return Data'!$B$7:$R$2843,6,0)</f>
        <v>2.0947</v>
      </c>
      <c r="G24" s="66">
        <f t="shared" si="1"/>
        <v>18</v>
      </c>
      <c r="H24" s="65">
        <f>VLOOKUP($A24,'Return Data'!$B$7:$R$2843,7,0)</f>
        <v>1.772</v>
      </c>
      <c r="I24" s="66">
        <f t="shared" si="2"/>
        <v>22</v>
      </c>
      <c r="J24" s="65">
        <f>VLOOKUP($A24,'Return Data'!$B$7:$R$2843,8,0)</f>
        <v>3.4339</v>
      </c>
      <c r="K24" s="66">
        <f t="shared" si="3"/>
        <v>13</v>
      </c>
      <c r="L24" s="65">
        <f>VLOOKUP($A24,'Return Data'!$B$7:$R$2843,9,0)</f>
        <v>4.0198999999999998</v>
      </c>
      <c r="M24" s="66">
        <f t="shared" si="4"/>
        <v>13</v>
      </c>
      <c r="N24" s="65">
        <f>VLOOKUP($A24,'Return Data'!$B$7:$R$2843,10,0)</f>
        <v>3.4990999999999999</v>
      </c>
      <c r="O24" s="66">
        <f t="shared" si="5"/>
        <v>22</v>
      </c>
      <c r="P24" s="65">
        <f>VLOOKUP($A24,'Return Data'!$B$7:$R$2843,11,0)</f>
        <v>4.1561000000000003</v>
      </c>
      <c r="Q24" s="66">
        <f t="shared" si="6"/>
        <v>18</v>
      </c>
      <c r="R24" s="65">
        <f>VLOOKUP($A24,'Return Data'!$B$7:$R$2843,12,0)</f>
        <v>3.4359999999999999</v>
      </c>
      <c r="S24" s="66">
        <f t="shared" si="7"/>
        <v>19</v>
      </c>
      <c r="T24" s="65">
        <f>VLOOKUP($A24,'Return Data'!$B$7:$R$2843,13,0)</f>
        <v>3.8475000000000001</v>
      </c>
      <c r="U24" s="66">
        <f t="shared" si="8"/>
        <v>22</v>
      </c>
      <c r="V24" s="65">
        <f>VLOOKUP($A24,'Return Data'!$B$7:$R$2843,17,0)</f>
        <v>5.3536999999999999</v>
      </c>
      <c r="W24" s="66">
        <f t="shared" si="9"/>
        <v>18</v>
      </c>
      <c r="X24" s="65">
        <f>VLOOKUP($A24,'Return Data'!$B$7:$R$2843,14,0)</f>
        <v>6.3414999999999999</v>
      </c>
      <c r="Y24" s="66">
        <f t="shared" si="10"/>
        <v>13</v>
      </c>
      <c r="Z24" s="65">
        <f>VLOOKUP($A24,'Return Data'!$B$7:$R$2843,16,0)</f>
        <v>6.2252000000000001</v>
      </c>
      <c r="AA24" s="67">
        <f t="shared" si="11"/>
        <v>21</v>
      </c>
    </row>
    <row r="25" spans="1:27" x14ac:dyDescent="0.3">
      <c r="A25" s="63" t="s">
        <v>1051</v>
      </c>
      <c r="B25" s="64">
        <f>VLOOKUP($A25,'Return Data'!$B$7:$R$2843,3,0)</f>
        <v>44452</v>
      </c>
      <c r="C25" s="65">
        <f>VLOOKUP($A25,'Return Data'!$B$7:$R$2843,4,0)</f>
        <v>1813.9241</v>
      </c>
      <c r="D25" s="65">
        <f>VLOOKUP($A25,'Return Data'!$B$7:$R$2843,5,0)</f>
        <v>2.2401</v>
      </c>
      <c r="E25" s="66">
        <f t="shared" si="0"/>
        <v>16</v>
      </c>
      <c r="F25" s="65">
        <f>VLOOKUP($A25,'Return Data'!$B$7:$R$2843,6,0)</f>
        <v>2.2401</v>
      </c>
      <c r="G25" s="66">
        <f t="shared" si="1"/>
        <v>16</v>
      </c>
      <c r="H25" s="65">
        <f>VLOOKUP($A25,'Return Data'!$B$7:$R$2843,7,0)</f>
        <v>1.9431</v>
      </c>
      <c r="I25" s="66">
        <f t="shared" si="2"/>
        <v>21</v>
      </c>
      <c r="J25" s="65">
        <f>VLOOKUP($A25,'Return Data'!$B$7:$R$2843,8,0)</f>
        <v>3.0543999999999998</v>
      </c>
      <c r="K25" s="66">
        <f t="shared" si="3"/>
        <v>23</v>
      </c>
      <c r="L25" s="65">
        <f>VLOOKUP($A25,'Return Data'!$B$7:$R$2843,9,0)</f>
        <v>3.8576000000000001</v>
      </c>
      <c r="M25" s="66">
        <f t="shared" si="4"/>
        <v>16</v>
      </c>
      <c r="N25" s="65">
        <f>VLOOKUP($A25,'Return Data'!$B$7:$R$2843,10,0)</f>
        <v>3.5773999999999999</v>
      </c>
      <c r="O25" s="66">
        <f t="shared" si="5"/>
        <v>20</v>
      </c>
      <c r="P25" s="65">
        <f>VLOOKUP($A25,'Return Data'!$B$7:$R$2843,11,0)</f>
        <v>4.1074000000000002</v>
      </c>
      <c r="Q25" s="66">
        <f t="shared" si="6"/>
        <v>19</v>
      </c>
      <c r="R25" s="65">
        <f>VLOOKUP($A25,'Return Data'!$B$7:$R$2843,12,0)</f>
        <v>3.3553999999999999</v>
      </c>
      <c r="S25" s="66">
        <f t="shared" si="7"/>
        <v>23</v>
      </c>
      <c r="T25" s="65">
        <f>VLOOKUP($A25,'Return Data'!$B$7:$R$2843,13,0)</f>
        <v>3.8860999999999999</v>
      </c>
      <c r="U25" s="66">
        <f t="shared" si="8"/>
        <v>21</v>
      </c>
      <c r="V25" s="65">
        <f>VLOOKUP($A25,'Return Data'!$B$7:$R$2843,17,0)</f>
        <v>5.1079999999999997</v>
      </c>
      <c r="W25" s="66">
        <f t="shared" si="9"/>
        <v>21</v>
      </c>
      <c r="X25" s="65">
        <f>VLOOKUP($A25,'Return Data'!$B$7:$R$2843,14,0)</f>
        <v>5.7020999999999997</v>
      </c>
      <c r="Y25" s="66">
        <f t="shared" si="10"/>
        <v>15</v>
      </c>
      <c r="Z25" s="65">
        <f>VLOOKUP($A25,'Return Data'!$B$7:$R$2843,16,0)</f>
        <v>4.4981</v>
      </c>
      <c r="AA25" s="67">
        <f t="shared" si="11"/>
        <v>23</v>
      </c>
    </row>
    <row r="26" spans="1:27" x14ac:dyDescent="0.3">
      <c r="A26" s="63" t="s">
        <v>1052</v>
      </c>
      <c r="B26" s="64">
        <f>VLOOKUP($A26,'Return Data'!$B$7:$R$2843,3,0)</f>
        <v>44452</v>
      </c>
      <c r="C26" s="65">
        <f>VLOOKUP($A26,'Return Data'!$B$7:$R$2843,4,0)</f>
        <v>2988.6596</v>
      </c>
      <c r="D26" s="65">
        <f>VLOOKUP($A26,'Return Data'!$B$7:$R$2843,5,0)</f>
        <v>3.2073</v>
      </c>
      <c r="E26" s="66">
        <f t="shared" si="0"/>
        <v>3</v>
      </c>
      <c r="F26" s="65">
        <f>VLOOKUP($A26,'Return Data'!$B$7:$R$2843,6,0)</f>
        <v>3.2073</v>
      </c>
      <c r="G26" s="66">
        <f t="shared" si="1"/>
        <v>3</v>
      </c>
      <c r="H26" s="65">
        <f>VLOOKUP($A26,'Return Data'!$B$7:$R$2843,7,0)</f>
        <v>2.8679000000000001</v>
      </c>
      <c r="I26" s="66">
        <f t="shared" si="2"/>
        <v>5</v>
      </c>
      <c r="J26" s="65">
        <f>VLOOKUP($A26,'Return Data'!$B$7:$R$2843,8,0)</f>
        <v>4.1607000000000003</v>
      </c>
      <c r="K26" s="66">
        <f t="shared" si="3"/>
        <v>5</v>
      </c>
      <c r="L26" s="65">
        <f>VLOOKUP($A26,'Return Data'!$B$7:$R$2843,9,0)</f>
        <v>3.9956</v>
      </c>
      <c r="M26" s="66">
        <f t="shared" si="4"/>
        <v>14</v>
      </c>
      <c r="N26" s="65">
        <f>VLOOKUP($A26,'Return Data'!$B$7:$R$2843,10,0)</f>
        <v>4.1977000000000002</v>
      </c>
      <c r="O26" s="66">
        <f t="shared" si="5"/>
        <v>6</v>
      </c>
      <c r="P26" s="65">
        <f>VLOOKUP($A26,'Return Data'!$B$7:$R$2843,11,0)</f>
        <v>5.2864000000000004</v>
      </c>
      <c r="Q26" s="66">
        <f t="shared" si="6"/>
        <v>3</v>
      </c>
      <c r="R26" s="65">
        <f>VLOOKUP($A26,'Return Data'!$B$7:$R$2843,12,0)</f>
        <v>4.4808000000000003</v>
      </c>
      <c r="S26" s="66">
        <f t="shared" si="7"/>
        <v>4</v>
      </c>
      <c r="T26" s="65">
        <f>VLOOKUP($A26,'Return Data'!$B$7:$R$2843,13,0)</f>
        <v>5.0425000000000004</v>
      </c>
      <c r="U26" s="66">
        <f t="shared" si="8"/>
        <v>5</v>
      </c>
      <c r="V26" s="65">
        <f>VLOOKUP($A26,'Return Data'!$B$7:$R$2843,17,0)</f>
        <v>6.3886000000000003</v>
      </c>
      <c r="W26" s="66">
        <f t="shared" si="9"/>
        <v>6</v>
      </c>
      <c r="X26" s="65">
        <f>VLOOKUP($A26,'Return Data'!$B$7:$R$2843,14,0)</f>
        <v>6.6924000000000001</v>
      </c>
      <c r="Y26" s="66">
        <f t="shared" si="10"/>
        <v>9</v>
      </c>
      <c r="Z26" s="65">
        <f>VLOOKUP($A26,'Return Data'!$B$7:$R$2843,16,0)</f>
        <v>7.8452000000000002</v>
      </c>
      <c r="AA26" s="67">
        <f t="shared" si="11"/>
        <v>4</v>
      </c>
    </row>
    <row r="27" spans="1:27" x14ac:dyDescent="0.3">
      <c r="A27" s="63" t="s">
        <v>1054</v>
      </c>
      <c r="B27" s="64">
        <f>VLOOKUP($A27,'Return Data'!$B$7:$R$2843,3,0)</f>
        <v>44452</v>
      </c>
      <c r="C27" s="65">
        <f>VLOOKUP($A27,'Return Data'!$B$7:$R$2843,4,0)</f>
        <v>23.726299999999998</v>
      </c>
      <c r="D27" s="65">
        <f>VLOOKUP($A27,'Return Data'!$B$7:$R$2843,5,0)</f>
        <v>1.1154999999999999</v>
      </c>
      <c r="E27" s="66">
        <f t="shared" si="0"/>
        <v>25</v>
      </c>
      <c r="F27" s="65">
        <f>VLOOKUP($A27,'Return Data'!$B$7:$R$2843,6,0)</f>
        <v>1.1154999999999999</v>
      </c>
      <c r="G27" s="66">
        <f t="shared" si="1"/>
        <v>25</v>
      </c>
      <c r="H27" s="65">
        <f>VLOOKUP($A27,'Return Data'!$B$7:$R$2843,7,0)</f>
        <v>1.9786999999999999</v>
      </c>
      <c r="I27" s="66">
        <f t="shared" si="2"/>
        <v>20</v>
      </c>
      <c r="J27" s="65">
        <f>VLOOKUP($A27,'Return Data'!$B$7:$R$2843,8,0)</f>
        <v>2.7170000000000001</v>
      </c>
      <c r="K27" s="66">
        <f t="shared" si="3"/>
        <v>25</v>
      </c>
      <c r="L27" s="65">
        <f>VLOOKUP($A27,'Return Data'!$B$7:$R$2843,9,0)</f>
        <v>3.5689000000000002</v>
      </c>
      <c r="M27" s="66">
        <f t="shared" si="4"/>
        <v>24</v>
      </c>
      <c r="N27" s="65">
        <f>VLOOKUP($A27,'Return Data'!$B$7:$R$2843,10,0)</f>
        <v>3.2477</v>
      </c>
      <c r="O27" s="66">
        <f t="shared" si="5"/>
        <v>24</v>
      </c>
      <c r="P27" s="65">
        <f>VLOOKUP($A27,'Return Data'!$B$7:$R$2843,11,0)</f>
        <v>3.8687999999999998</v>
      </c>
      <c r="Q27" s="66">
        <f t="shared" si="6"/>
        <v>24</v>
      </c>
      <c r="R27" s="65">
        <f>VLOOKUP($A27,'Return Data'!$B$7:$R$2843,12,0)</f>
        <v>3.6114000000000002</v>
      </c>
      <c r="S27" s="66">
        <f t="shared" si="7"/>
        <v>18</v>
      </c>
      <c r="T27" s="65">
        <f>VLOOKUP($A27,'Return Data'!$B$7:$R$2843,13,0)</f>
        <v>4.2316000000000003</v>
      </c>
      <c r="U27" s="66">
        <f t="shared" si="8"/>
        <v>15</v>
      </c>
      <c r="V27" s="65">
        <f>VLOOKUP($A27,'Return Data'!$B$7:$R$2843,17,0)</f>
        <v>6.9493</v>
      </c>
      <c r="W27" s="66">
        <f t="shared" si="9"/>
        <v>3</v>
      </c>
      <c r="X27" s="65">
        <f>VLOOKUP($A27,'Return Data'!$B$7:$R$2843,14,0)</f>
        <v>-0.8992</v>
      </c>
      <c r="Y27" s="66">
        <f t="shared" si="10"/>
        <v>24</v>
      </c>
      <c r="Z27" s="65">
        <f>VLOOKUP($A27,'Return Data'!$B$7:$R$2843,16,0)</f>
        <v>6.2560000000000002</v>
      </c>
      <c r="AA27" s="67">
        <f t="shared" si="11"/>
        <v>20</v>
      </c>
    </row>
    <row r="28" spans="1:27" x14ac:dyDescent="0.3">
      <c r="A28" s="63" t="s">
        <v>1056</v>
      </c>
      <c r="B28" s="64">
        <f>VLOOKUP($A28,'Return Data'!$B$7:$R$2843,3,0)</f>
        <v>44452</v>
      </c>
      <c r="C28" s="65">
        <f>VLOOKUP($A28,'Return Data'!$B$7:$R$2843,4,0)</f>
        <v>2780.2312000000002</v>
      </c>
      <c r="D28" s="65">
        <f>VLOOKUP($A28,'Return Data'!$B$7:$R$2843,5,0)</f>
        <v>2.9304999999999999</v>
      </c>
      <c r="E28" s="66">
        <f t="shared" si="0"/>
        <v>7</v>
      </c>
      <c r="F28" s="65">
        <f>VLOOKUP($A28,'Return Data'!$B$7:$R$2843,6,0)</f>
        <v>2.9304999999999999</v>
      </c>
      <c r="G28" s="66">
        <f t="shared" si="1"/>
        <v>7</v>
      </c>
      <c r="H28" s="65">
        <f>VLOOKUP($A28,'Return Data'!$B$7:$R$2843,7,0)</f>
        <v>2.4146999999999998</v>
      </c>
      <c r="I28" s="66">
        <f t="shared" si="2"/>
        <v>9</v>
      </c>
      <c r="J28" s="65">
        <f>VLOOKUP($A28,'Return Data'!$B$7:$R$2843,8,0)</f>
        <v>3.1981999999999999</v>
      </c>
      <c r="K28" s="66">
        <f t="shared" si="3"/>
        <v>19</v>
      </c>
      <c r="L28" s="65">
        <f>VLOOKUP($A28,'Return Data'!$B$7:$R$2843,9,0)</f>
        <v>3.7208000000000001</v>
      </c>
      <c r="M28" s="66">
        <f t="shared" si="4"/>
        <v>21</v>
      </c>
      <c r="N28" s="65">
        <f>VLOOKUP($A28,'Return Data'!$B$7:$R$2843,10,0)</f>
        <v>3.7014999999999998</v>
      </c>
      <c r="O28" s="66">
        <f t="shared" si="5"/>
        <v>16</v>
      </c>
      <c r="P28" s="65">
        <f>VLOOKUP($A28,'Return Data'!$B$7:$R$2843,11,0)</f>
        <v>4.1605999999999996</v>
      </c>
      <c r="Q28" s="66">
        <f t="shared" si="6"/>
        <v>17</v>
      </c>
      <c r="R28" s="65">
        <f>VLOOKUP($A28,'Return Data'!$B$7:$R$2843,12,0)</f>
        <v>3.6385000000000001</v>
      </c>
      <c r="S28" s="66">
        <f t="shared" si="7"/>
        <v>17</v>
      </c>
      <c r="T28" s="65">
        <f>VLOOKUP($A28,'Return Data'!$B$7:$R$2843,13,0)</f>
        <v>3.9073000000000002</v>
      </c>
      <c r="U28" s="66">
        <f t="shared" si="8"/>
        <v>20</v>
      </c>
      <c r="V28" s="65">
        <f>VLOOKUP($A28,'Return Data'!$B$7:$R$2843,17,0)</f>
        <v>4.7163000000000004</v>
      </c>
      <c r="W28" s="66">
        <f t="shared" si="9"/>
        <v>22</v>
      </c>
      <c r="X28" s="65">
        <f>VLOOKUP($A28,'Return Data'!$B$7:$R$2843,14,0)</f>
        <v>-0.70679999999999998</v>
      </c>
      <c r="Y28" s="66">
        <f t="shared" si="10"/>
        <v>23</v>
      </c>
      <c r="Z28" s="65">
        <f>VLOOKUP($A28,'Return Data'!$B$7:$R$2843,16,0)</f>
        <v>6.1963999999999997</v>
      </c>
      <c r="AA28" s="67">
        <f t="shared" si="11"/>
        <v>22</v>
      </c>
    </row>
    <row r="29" spans="1:27" x14ac:dyDescent="0.3">
      <c r="A29" s="63" t="s">
        <v>1058</v>
      </c>
      <c r="B29" s="64">
        <f>VLOOKUP($A29,'Return Data'!$B$7:$R$2843,3,0)</f>
        <v>44452</v>
      </c>
      <c r="C29" s="65">
        <f>VLOOKUP($A29,'Return Data'!$B$7:$R$2843,4,0)</f>
        <v>2799.2658000000001</v>
      </c>
      <c r="D29" s="65">
        <f>VLOOKUP($A29,'Return Data'!$B$7:$R$2843,5,0)</f>
        <v>1.9971000000000001</v>
      </c>
      <c r="E29" s="66">
        <f t="shared" si="0"/>
        <v>21</v>
      </c>
      <c r="F29" s="65">
        <f>VLOOKUP($A29,'Return Data'!$B$7:$R$2843,6,0)</f>
        <v>1.9971000000000001</v>
      </c>
      <c r="G29" s="66">
        <f t="shared" si="1"/>
        <v>21</v>
      </c>
      <c r="H29" s="65">
        <f>VLOOKUP($A29,'Return Data'!$B$7:$R$2843,7,0)</f>
        <v>2.0101</v>
      </c>
      <c r="I29" s="66">
        <f t="shared" si="2"/>
        <v>18</v>
      </c>
      <c r="J29" s="65">
        <f>VLOOKUP($A29,'Return Data'!$B$7:$R$2843,8,0)</f>
        <v>3.1625999999999999</v>
      </c>
      <c r="K29" s="66">
        <f t="shared" si="3"/>
        <v>20</v>
      </c>
      <c r="L29" s="65">
        <f>VLOOKUP($A29,'Return Data'!$B$7:$R$2843,9,0)</f>
        <v>3.7294999999999998</v>
      </c>
      <c r="M29" s="66">
        <f t="shared" si="4"/>
        <v>20</v>
      </c>
      <c r="N29" s="65">
        <f>VLOOKUP($A29,'Return Data'!$B$7:$R$2843,10,0)</f>
        <v>3.7530999999999999</v>
      </c>
      <c r="O29" s="66">
        <f t="shared" si="5"/>
        <v>13</v>
      </c>
      <c r="P29" s="65">
        <f>VLOOKUP($A29,'Return Data'!$B$7:$R$2843,11,0)</f>
        <v>3.9236</v>
      </c>
      <c r="Q29" s="66">
        <f t="shared" si="6"/>
        <v>22</v>
      </c>
      <c r="R29" s="65">
        <f>VLOOKUP($A29,'Return Data'!$B$7:$R$2843,12,0)</f>
        <v>3.4277000000000002</v>
      </c>
      <c r="S29" s="66">
        <f t="shared" si="7"/>
        <v>20</v>
      </c>
      <c r="T29" s="65">
        <f>VLOOKUP($A29,'Return Data'!$B$7:$R$2843,13,0)</f>
        <v>3.9512999999999998</v>
      </c>
      <c r="U29" s="66">
        <f t="shared" si="8"/>
        <v>18</v>
      </c>
      <c r="V29" s="65">
        <f>VLOOKUP($A29,'Return Data'!$B$7:$R$2843,17,0)</f>
        <v>5.5515999999999996</v>
      </c>
      <c r="W29" s="66">
        <f t="shared" si="9"/>
        <v>17</v>
      </c>
      <c r="X29" s="65">
        <f>VLOOKUP($A29,'Return Data'!$B$7:$R$2843,14,0)</f>
        <v>6.6473000000000004</v>
      </c>
      <c r="Y29" s="66">
        <f t="shared" si="10"/>
        <v>10</v>
      </c>
      <c r="Z29" s="65">
        <f>VLOOKUP($A29,'Return Data'!$B$7:$R$2843,16,0)</f>
        <v>7.5484</v>
      </c>
      <c r="AA29" s="67">
        <f t="shared" si="11"/>
        <v>10</v>
      </c>
    </row>
    <row r="30" spans="1:27" x14ac:dyDescent="0.3">
      <c r="A30" s="63" t="s">
        <v>1061</v>
      </c>
      <c r="B30" s="64">
        <f>VLOOKUP($A30,'Return Data'!$B$7:$R$2843,3,0)</f>
        <v>44452</v>
      </c>
      <c r="C30" s="65">
        <f>VLOOKUP($A30,'Return Data'!$B$7:$R$2843,4,0)</f>
        <v>26.377700000000001</v>
      </c>
      <c r="D30" s="65">
        <f>VLOOKUP($A30,'Return Data'!$B$7:$R$2843,5,0)</f>
        <v>2.4914000000000001</v>
      </c>
      <c r="E30" s="66">
        <f t="shared" si="0"/>
        <v>11</v>
      </c>
      <c r="F30" s="65">
        <f>VLOOKUP($A30,'Return Data'!$B$7:$R$2843,6,0)</f>
        <v>2.4914000000000001</v>
      </c>
      <c r="G30" s="66">
        <f t="shared" si="1"/>
        <v>11</v>
      </c>
      <c r="H30" s="65">
        <f>VLOOKUP($A30,'Return Data'!$B$7:$R$2843,7,0)</f>
        <v>2.0369000000000002</v>
      </c>
      <c r="I30" s="66">
        <f t="shared" si="2"/>
        <v>17</v>
      </c>
      <c r="J30" s="65">
        <f>VLOOKUP($A30,'Return Data'!$B$7:$R$2843,8,0)</f>
        <v>2.8694999999999999</v>
      </c>
      <c r="K30" s="66">
        <f t="shared" si="3"/>
        <v>24</v>
      </c>
      <c r="L30" s="65">
        <f>VLOOKUP($A30,'Return Data'!$B$7:$R$2843,9,0)</f>
        <v>3.3976999999999999</v>
      </c>
      <c r="M30" s="66">
        <f t="shared" si="4"/>
        <v>25</v>
      </c>
      <c r="N30" s="65">
        <f>VLOOKUP($A30,'Return Data'!$B$7:$R$2843,10,0)</f>
        <v>3.1162000000000001</v>
      </c>
      <c r="O30" s="66">
        <f t="shared" si="5"/>
        <v>25</v>
      </c>
      <c r="P30" s="65">
        <f>VLOOKUP($A30,'Return Data'!$B$7:$R$2843,11,0)</f>
        <v>3.6808999999999998</v>
      </c>
      <c r="Q30" s="66">
        <f t="shared" si="6"/>
        <v>25</v>
      </c>
      <c r="R30" s="65">
        <f>VLOOKUP($A30,'Return Data'!$B$7:$R$2843,12,0)</f>
        <v>3.2368999999999999</v>
      </c>
      <c r="S30" s="66">
        <f t="shared" si="7"/>
        <v>25</v>
      </c>
      <c r="T30" s="65">
        <f>VLOOKUP($A30,'Return Data'!$B$7:$R$2843,13,0)</f>
        <v>3.5185</v>
      </c>
      <c r="U30" s="66">
        <f t="shared" si="8"/>
        <v>25</v>
      </c>
      <c r="V30" s="65">
        <f>VLOOKUP($A30,'Return Data'!$B$7:$R$2843,17,0)</f>
        <v>5.1326999999999998</v>
      </c>
      <c r="W30" s="66">
        <f t="shared" si="9"/>
        <v>20</v>
      </c>
      <c r="X30" s="65">
        <f>VLOOKUP($A30,'Return Data'!$B$7:$R$2843,14,0)</f>
        <v>2.6970999999999998</v>
      </c>
      <c r="Y30" s="66">
        <f t="shared" si="10"/>
        <v>21</v>
      </c>
      <c r="Z30" s="65">
        <f>VLOOKUP($A30,'Return Data'!$B$7:$R$2843,16,0)</f>
        <v>6.9663000000000004</v>
      </c>
      <c r="AA30" s="67">
        <f t="shared" si="11"/>
        <v>18</v>
      </c>
    </row>
    <row r="31" spans="1:27" x14ac:dyDescent="0.3">
      <c r="A31" s="63" t="s">
        <v>1062</v>
      </c>
      <c r="B31" s="64">
        <f>VLOOKUP($A31,'Return Data'!$B$7:$R$2843,3,0)</f>
        <v>44452</v>
      </c>
      <c r="C31" s="65">
        <f>VLOOKUP($A31,'Return Data'!$B$7:$R$2843,4,0)</f>
        <v>3136.4616999999998</v>
      </c>
      <c r="D31" s="65">
        <f>VLOOKUP($A31,'Return Data'!$B$7:$R$2843,5,0)</f>
        <v>3.1486999999999998</v>
      </c>
      <c r="E31" s="66">
        <f t="shared" si="0"/>
        <v>4</v>
      </c>
      <c r="F31" s="65">
        <f>VLOOKUP($A31,'Return Data'!$B$7:$R$2843,6,0)</f>
        <v>3.1486999999999998</v>
      </c>
      <c r="G31" s="66">
        <f t="shared" si="1"/>
        <v>4</v>
      </c>
      <c r="H31" s="65">
        <f>VLOOKUP($A31,'Return Data'!$B$7:$R$2843,7,0)</f>
        <v>2.8153999999999999</v>
      </c>
      <c r="I31" s="66">
        <f t="shared" si="2"/>
        <v>6</v>
      </c>
      <c r="J31" s="65">
        <f>VLOOKUP($A31,'Return Data'!$B$7:$R$2843,8,0)</f>
        <v>3.7679</v>
      </c>
      <c r="K31" s="66">
        <f t="shared" si="3"/>
        <v>8</v>
      </c>
      <c r="L31" s="65">
        <f>VLOOKUP($A31,'Return Data'!$B$7:$R$2843,9,0)</f>
        <v>4.0616000000000003</v>
      </c>
      <c r="M31" s="66">
        <f t="shared" si="4"/>
        <v>10</v>
      </c>
      <c r="N31" s="65">
        <f>VLOOKUP($A31,'Return Data'!$B$7:$R$2843,10,0)</f>
        <v>3.9925000000000002</v>
      </c>
      <c r="O31" s="66">
        <f t="shared" si="5"/>
        <v>9</v>
      </c>
      <c r="P31" s="65">
        <f>VLOOKUP($A31,'Return Data'!$B$7:$R$2843,11,0)</f>
        <v>4.7484000000000002</v>
      </c>
      <c r="Q31" s="66">
        <f t="shared" si="6"/>
        <v>9</v>
      </c>
      <c r="R31" s="65">
        <f>VLOOKUP($A31,'Return Data'!$B$7:$R$2843,12,0)</f>
        <v>3.8620999999999999</v>
      </c>
      <c r="S31" s="66">
        <f t="shared" si="7"/>
        <v>10</v>
      </c>
      <c r="T31" s="65">
        <f>VLOOKUP($A31,'Return Data'!$B$7:$R$2843,13,0)</f>
        <v>4.4730999999999996</v>
      </c>
      <c r="U31" s="66">
        <f t="shared" si="8"/>
        <v>10</v>
      </c>
      <c r="V31" s="65">
        <f>VLOOKUP($A31,'Return Data'!$B$7:$R$2843,17,0)</f>
        <v>6.1018999999999997</v>
      </c>
      <c r="W31" s="66">
        <f t="shared" si="9"/>
        <v>10</v>
      </c>
      <c r="X31" s="65">
        <f>VLOOKUP($A31,'Return Data'!$B$7:$R$2843,14,0)</f>
        <v>4.9603000000000002</v>
      </c>
      <c r="Y31" s="66">
        <f t="shared" si="10"/>
        <v>19</v>
      </c>
      <c r="Z31" s="65">
        <f>VLOOKUP($A31,'Return Data'!$B$7:$R$2843,16,0)</f>
        <v>7.3913000000000002</v>
      </c>
      <c r="AA31" s="67">
        <f t="shared" si="11"/>
        <v>13</v>
      </c>
    </row>
    <row r="32" spans="1:27" x14ac:dyDescent="0.3">
      <c r="A32" s="63" t="s">
        <v>1063</v>
      </c>
      <c r="B32" s="64">
        <f>VLOOKUP($A32,'Return Data'!$B$7:$R$2843,3,0)</f>
        <v>44452</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-16.095099999999999</v>
      </c>
      <c r="AA32" s="67">
        <f t="shared" si="11"/>
        <v>26</v>
      </c>
    </row>
    <row r="33" spans="1:27" x14ac:dyDescent="0.3">
      <c r="A33" s="63" t="s">
        <v>1067</v>
      </c>
      <c r="B33" s="64">
        <f>VLOOKUP($A33,'Return Data'!$B$7:$R$2843,3,0)</f>
        <v>44452</v>
      </c>
      <c r="C33" s="65">
        <f>VLOOKUP($A33,'Return Data'!$B$7:$R$2843,4,0)</f>
        <v>2673.1711</v>
      </c>
      <c r="D33" s="65">
        <f>VLOOKUP($A33,'Return Data'!$B$7:$R$2843,5,0)</f>
        <v>2.6282000000000001</v>
      </c>
      <c r="E33" s="66">
        <f t="shared" si="0"/>
        <v>10</v>
      </c>
      <c r="F33" s="65">
        <f>VLOOKUP($A33,'Return Data'!$B$7:$R$2843,6,0)</f>
        <v>2.6282000000000001</v>
      </c>
      <c r="G33" s="66">
        <f t="shared" si="1"/>
        <v>10</v>
      </c>
      <c r="H33" s="65">
        <f>VLOOKUP($A33,'Return Data'!$B$7:$R$2843,7,0)</f>
        <v>1.6021000000000001</v>
      </c>
      <c r="I33" s="66">
        <f t="shared" si="2"/>
        <v>25</v>
      </c>
      <c r="J33" s="65">
        <f>VLOOKUP($A33,'Return Data'!$B$7:$R$2843,8,0)</f>
        <v>3.2374000000000001</v>
      </c>
      <c r="K33" s="66">
        <f t="shared" si="3"/>
        <v>16</v>
      </c>
      <c r="L33" s="65">
        <f>VLOOKUP($A33,'Return Data'!$B$7:$R$2843,9,0)</f>
        <v>5.1703999999999999</v>
      </c>
      <c r="M33" s="66">
        <f t="shared" si="4"/>
        <v>5</v>
      </c>
      <c r="N33" s="65">
        <f>VLOOKUP($A33,'Return Data'!$B$7:$R$2843,10,0)</f>
        <v>4.8337000000000003</v>
      </c>
      <c r="O33" s="66">
        <f t="shared" si="5"/>
        <v>3</v>
      </c>
      <c r="P33" s="65">
        <f>VLOOKUP($A33,'Return Data'!$B$7:$R$2843,11,0)</f>
        <v>5.0960999999999999</v>
      </c>
      <c r="Q33" s="66">
        <f t="shared" si="6"/>
        <v>5</v>
      </c>
      <c r="R33" s="65">
        <f>VLOOKUP($A33,'Return Data'!$B$7:$R$2843,12,0)</f>
        <v>4.2854999999999999</v>
      </c>
      <c r="S33" s="66">
        <f t="shared" si="7"/>
        <v>5</v>
      </c>
      <c r="T33" s="65">
        <f>VLOOKUP($A33,'Return Data'!$B$7:$R$2843,13,0)</f>
        <v>4.6069000000000004</v>
      </c>
      <c r="U33" s="66">
        <f t="shared" si="8"/>
        <v>6</v>
      </c>
      <c r="V33" s="65">
        <f>VLOOKUP($A33,'Return Data'!$B$7:$R$2843,17,0)</f>
        <v>6.1779999999999999</v>
      </c>
      <c r="W33" s="66">
        <f>RANK(V33,V$8:V$33,0)</f>
        <v>8</v>
      </c>
      <c r="X33" s="65">
        <f>VLOOKUP($A33,'Return Data'!$B$7:$R$2843,14,0)</f>
        <v>2.7273000000000001</v>
      </c>
      <c r="Y33" s="66">
        <f>RANK(X33,X$8:X$33,0)</f>
        <v>20</v>
      </c>
      <c r="Z33" s="65">
        <f>VLOOKUP($A33,'Return Data'!$B$7:$R$2843,16,0)</f>
        <v>7.0654000000000003</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2.7254576923076925</v>
      </c>
      <c r="E35" s="74"/>
      <c r="F35" s="75">
        <f>AVERAGE(F8:F33)</f>
        <v>2.7254576923076925</v>
      </c>
      <c r="G35" s="74"/>
      <c r="H35" s="75">
        <f>AVERAGE(H8:H33)</f>
        <v>2.6430230769230763</v>
      </c>
      <c r="I35" s="74"/>
      <c r="J35" s="75">
        <f>AVERAGE(J8:J33)</f>
        <v>3.889730769230769</v>
      </c>
      <c r="K35" s="74"/>
      <c r="L35" s="75">
        <f>AVERAGE(L8:L33)</f>
        <v>4.3721230769230761</v>
      </c>
      <c r="M35" s="74"/>
      <c r="N35" s="75">
        <f>AVERAGE(N8:N33)</f>
        <v>3.919692307692308</v>
      </c>
      <c r="O35" s="74"/>
      <c r="P35" s="75">
        <f>AVERAGE(P8:P33)</f>
        <v>4.5010576923076915</v>
      </c>
      <c r="Q35" s="74"/>
      <c r="R35" s="75">
        <f>AVERAGE(R8:R33)</f>
        <v>4.0243076923076924</v>
      </c>
      <c r="S35" s="74"/>
      <c r="T35" s="75">
        <f>AVERAGE(T8:T33)</f>
        <v>4.5484923076923076</v>
      </c>
      <c r="U35" s="74"/>
      <c r="V35" s="75">
        <f>AVERAGE(V8:V33)</f>
        <v>5.4978679999999995</v>
      </c>
      <c r="W35" s="74"/>
      <c r="X35" s="75">
        <f>AVERAGE(X8:X33)</f>
        <v>4.7405720000000011</v>
      </c>
      <c r="Y35" s="74"/>
      <c r="Z35" s="75">
        <f>AVERAGE(Z8:Z33)</f>
        <v>6.0400923076923068</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-4.2811000000000003</v>
      </c>
      <c r="W36" s="74"/>
      <c r="X36" s="75">
        <f>MIN(X8:X33)</f>
        <v>-8.8552999999999997</v>
      </c>
      <c r="Y36" s="74"/>
      <c r="Z36" s="75">
        <f>MIN(Z8:Z33)</f>
        <v>-16.095099999999999</v>
      </c>
      <c r="AA36" s="76"/>
    </row>
    <row r="37" spans="1:27" ht="15" thickBot="1" x14ac:dyDescent="0.35">
      <c r="A37" s="77" t="s">
        <v>29</v>
      </c>
      <c r="B37" s="78"/>
      <c r="C37" s="78"/>
      <c r="D37" s="79">
        <f>MAX(D8:D33)</f>
        <v>13.1191</v>
      </c>
      <c r="E37" s="78"/>
      <c r="F37" s="79">
        <f>MAX(F8:F33)</f>
        <v>13.1191</v>
      </c>
      <c r="G37" s="78"/>
      <c r="H37" s="79">
        <f>MAX(H8:H33)</f>
        <v>11.665900000000001</v>
      </c>
      <c r="I37" s="78"/>
      <c r="J37" s="79">
        <f>MAX(J8:J33)</f>
        <v>15.8573</v>
      </c>
      <c r="K37" s="78"/>
      <c r="L37" s="79">
        <f>MAX(L8:L33)</f>
        <v>13.7249</v>
      </c>
      <c r="M37" s="78"/>
      <c r="N37" s="79">
        <f>MAX(N8:N33)</f>
        <v>8.1725999999999992</v>
      </c>
      <c r="O37" s="78"/>
      <c r="P37" s="79">
        <f>MAX(P8:P33)</f>
        <v>9.0418000000000003</v>
      </c>
      <c r="Q37" s="78"/>
      <c r="R37" s="79">
        <f>MAX(R8:R33)</f>
        <v>10.244899999999999</v>
      </c>
      <c r="S37" s="78"/>
      <c r="T37" s="79">
        <f>MAX(T8:T33)</f>
        <v>11.782999999999999</v>
      </c>
      <c r="U37" s="78"/>
      <c r="V37" s="79">
        <f>MAX(V8:V33)</f>
        <v>10.5044</v>
      </c>
      <c r="W37" s="78"/>
      <c r="X37" s="79">
        <f>MAX(X8:X33)</f>
        <v>7.6445999999999996</v>
      </c>
      <c r="Y37" s="78"/>
      <c r="Z37" s="79">
        <f>MAX(Z8:Z33)</f>
        <v>8.2146000000000008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44452</v>
      </c>
      <c r="C8" s="65">
        <f>VLOOKUP($A8,'Return Data'!$B$7:$R$2843,4,0)</f>
        <v>435.81200000000001</v>
      </c>
      <c r="D8" s="65">
        <f>VLOOKUP($A8,'Return Data'!$B$7:$R$2843,5,0)</f>
        <v>3.3826999999999998</v>
      </c>
      <c r="E8" s="66">
        <f t="shared" ref="E8:E34" si="0">RANK(D8,D$8:D$34,0)</f>
        <v>9</v>
      </c>
      <c r="F8" s="65">
        <f>VLOOKUP($A8,'Return Data'!$B$7:$R$2843,6,0)</f>
        <v>3.3826999999999998</v>
      </c>
      <c r="G8" s="66">
        <f t="shared" ref="G8:G34" si="1">RANK(F8,F$8:F$34,0)</f>
        <v>9</v>
      </c>
      <c r="H8" s="65">
        <f>VLOOKUP($A8,'Return Data'!$B$7:$R$2843,7,0)</f>
        <v>3.1677</v>
      </c>
      <c r="I8" s="66">
        <f t="shared" ref="I8:I34" si="2">RANK(H8,H$8:H$34,0)</f>
        <v>12</v>
      </c>
      <c r="J8" s="65">
        <f>VLOOKUP($A8,'Return Data'!$B$7:$R$2843,8,0)</f>
        <v>3.9609000000000001</v>
      </c>
      <c r="K8" s="66">
        <f t="shared" ref="K8:K34" si="3">RANK(J8,J$8:J$34,0)</f>
        <v>4</v>
      </c>
      <c r="L8" s="65">
        <f>VLOOKUP($A8,'Return Data'!$B$7:$R$2843,9,0)</f>
        <v>4.3869999999999996</v>
      </c>
      <c r="M8" s="66">
        <f t="shared" ref="M8:M34" si="4">RANK(L8,L$8:L$34,0)</f>
        <v>4</v>
      </c>
      <c r="N8" s="65">
        <f>VLOOKUP($A8,'Return Data'!$B$7:$R$2843,10,0)</f>
        <v>4.4905999999999997</v>
      </c>
      <c r="O8" s="66">
        <f t="shared" ref="O8:O34" si="5">RANK(N8,N$8:N$34,0)</f>
        <v>4</v>
      </c>
      <c r="P8" s="65">
        <f>VLOOKUP($A8,'Return Data'!$B$7:$R$2843,11,0)</f>
        <v>4.8506999999999998</v>
      </c>
      <c r="Q8" s="66">
        <f t="shared" ref="Q8:Q34" si="6">RANK(P8,P$8:P$34,0)</f>
        <v>4</v>
      </c>
      <c r="R8" s="65">
        <f>VLOOKUP($A8,'Return Data'!$B$7:$R$2843,12,0)</f>
        <v>4.2682000000000002</v>
      </c>
      <c r="S8" s="66">
        <f t="shared" ref="S8:S34" si="7">RANK(R8,R$8:R$34,0)</f>
        <v>4</v>
      </c>
      <c r="T8" s="65">
        <f>VLOOKUP($A8,'Return Data'!$B$7:$R$2843,13,0)</f>
        <v>4.6763000000000003</v>
      </c>
      <c r="U8" s="66">
        <f t="shared" ref="U8:U34" si="8">RANK(T8,T$8:T$34,0)</f>
        <v>4</v>
      </c>
      <c r="V8" s="65">
        <f>VLOOKUP($A8,'Return Data'!$B$7:$R$2843,17,0)</f>
        <v>6.1269999999999998</v>
      </c>
      <c r="W8" s="66">
        <f t="shared" ref="W8:W15" si="9">RANK(V8,V$8:V$34,0)</f>
        <v>5</v>
      </c>
      <c r="X8" s="65">
        <f>VLOOKUP($A8,'Return Data'!$B$7:$R$2843,14,0)</f>
        <v>7.1649000000000003</v>
      </c>
      <c r="Y8" s="66">
        <f>RANK(X8,X$8:X$34,0)</f>
        <v>4</v>
      </c>
      <c r="Z8" s="65">
        <f>VLOOKUP($A8,'Return Data'!$B$7:$R$2843,16,0)</f>
        <v>8.2181999999999995</v>
      </c>
      <c r="AA8" s="67">
        <f t="shared" ref="AA8:AA34" si="10">RANK(Z8,Z$8:Z$34,0)</f>
        <v>4</v>
      </c>
    </row>
    <row r="9" spans="1:27" x14ac:dyDescent="0.3">
      <c r="A9" s="63" t="s">
        <v>1496</v>
      </c>
      <c r="B9" s="64">
        <f>VLOOKUP($A9,'Return Data'!$B$7:$R$2843,3,0)</f>
        <v>44452</v>
      </c>
      <c r="C9" s="65">
        <f>VLOOKUP($A9,'Return Data'!$B$7:$R$2843,4,0)</f>
        <v>12.199199999999999</v>
      </c>
      <c r="D9" s="65">
        <f>VLOOKUP($A9,'Return Data'!$B$7:$R$2843,5,0)</f>
        <v>3.4420999999999999</v>
      </c>
      <c r="E9" s="66">
        <f t="shared" si="0"/>
        <v>8</v>
      </c>
      <c r="F9" s="65">
        <f>VLOOKUP($A9,'Return Data'!$B$7:$R$2843,6,0)</f>
        <v>3.4420999999999999</v>
      </c>
      <c r="G9" s="66">
        <f t="shared" si="1"/>
        <v>8</v>
      </c>
      <c r="H9" s="65">
        <f>VLOOKUP($A9,'Return Data'!$B$7:$R$2843,7,0)</f>
        <v>3.2077</v>
      </c>
      <c r="I9" s="66">
        <f t="shared" si="2"/>
        <v>11</v>
      </c>
      <c r="J9" s="65">
        <f>VLOOKUP($A9,'Return Data'!$B$7:$R$2843,8,0)</f>
        <v>3.7454000000000001</v>
      </c>
      <c r="K9" s="66">
        <f t="shared" si="3"/>
        <v>10</v>
      </c>
      <c r="L9" s="65">
        <f>VLOOKUP($A9,'Return Data'!$B$7:$R$2843,9,0)</f>
        <v>4.1356999999999999</v>
      </c>
      <c r="M9" s="66">
        <f t="shared" si="4"/>
        <v>8</v>
      </c>
      <c r="N9" s="65">
        <f>VLOOKUP($A9,'Return Data'!$B$7:$R$2843,10,0)</f>
        <v>4.1238999999999999</v>
      </c>
      <c r="O9" s="66">
        <f t="shared" si="5"/>
        <v>5</v>
      </c>
      <c r="P9" s="65">
        <f>VLOOKUP($A9,'Return Data'!$B$7:$R$2843,11,0)</f>
        <v>4.4654999999999996</v>
      </c>
      <c r="Q9" s="66">
        <f t="shared" si="6"/>
        <v>5</v>
      </c>
      <c r="R9" s="65">
        <f>VLOOKUP($A9,'Return Data'!$B$7:$R$2843,12,0)</f>
        <v>4.2321999999999997</v>
      </c>
      <c r="S9" s="66">
        <f t="shared" si="7"/>
        <v>5</v>
      </c>
      <c r="T9" s="65">
        <f>VLOOKUP($A9,'Return Data'!$B$7:$R$2843,13,0)</f>
        <v>4.5644</v>
      </c>
      <c r="U9" s="66">
        <f t="shared" si="8"/>
        <v>5</v>
      </c>
      <c r="V9" s="65">
        <f>VLOOKUP($A9,'Return Data'!$B$7:$R$2843,17,0)</f>
        <v>5.7053000000000003</v>
      </c>
      <c r="W9" s="66">
        <f t="shared" si="9"/>
        <v>7</v>
      </c>
      <c r="X9" s="65"/>
      <c r="Y9" s="66"/>
      <c r="Z9" s="65">
        <f>VLOOKUP($A9,'Return Data'!$B$7:$R$2843,16,0)</f>
        <v>6.8249000000000004</v>
      </c>
      <c r="AA9" s="67">
        <f t="shared" si="10"/>
        <v>17</v>
      </c>
    </row>
    <row r="10" spans="1:27" x14ac:dyDescent="0.3">
      <c r="A10" s="63" t="s">
        <v>1499</v>
      </c>
      <c r="B10" s="64">
        <f>VLOOKUP($A10,'Return Data'!$B$7:$R$2843,3,0)</f>
        <v>44452</v>
      </c>
      <c r="C10" s="65">
        <f>VLOOKUP($A10,'Return Data'!$B$7:$R$2843,4,0)</f>
        <v>1224.0319</v>
      </c>
      <c r="D10" s="65">
        <f>VLOOKUP($A10,'Return Data'!$B$7:$R$2843,5,0)</f>
        <v>3.1135000000000002</v>
      </c>
      <c r="E10" s="66">
        <f t="shared" si="0"/>
        <v>19</v>
      </c>
      <c r="F10" s="65">
        <f>VLOOKUP($A10,'Return Data'!$B$7:$R$2843,6,0)</f>
        <v>3.1135000000000002</v>
      </c>
      <c r="G10" s="66">
        <f t="shared" si="1"/>
        <v>19</v>
      </c>
      <c r="H10" s="65">
        <f>VLOOKUP($A10,'Return Data'!$B$7:$R$2843,7,0)</f>
        <v>2.8932000000000002</v>
      </c>
      <c r="I10" s="66">
        <f t="shared" si="2"/>
        <v>20</v>
      </c>
      <c r="J10" s="65">
        <f>VLOOKUP($A10,'Return Data'!$B$7:$R$2843,8,0)</f>
        <v>3.78</v>
      </c>
      <c r="K10" s="66">
        <f t="shared" si="3"/>
        <v>9</v>
      </c>
      <c r="L10" s="65">
        <f>VLOOKUP($A10,'Return Data'!$B$7:$R$2843,9,0)</f>
        <v>3.7585999999999999</v>
      </c>
      <c r="M10" s="66">
        <f t="shared" si="4"/>
        <v>16</v>
      </c>
      <c r="N10" s="65">
        <f>VLOOKUP($A10,'Return Data'!$B$7:$R$2843,10,0)</f>
        <v>3.8559000000000001</v>
      </c>
      <c r="O10" s="66">
        <f t="shared" si="5"/>
        <v>14</v>
      </c>
      <c r="P10" s="65">
        <f>VLOOKUP($A10,'Return Data'!$B$7:$R$2843,11,0)</f>
        <v>4.2843999999999998</v>
      </c>
      <c r="Q10" s="66">
        <f t="shared" si="6"/>
        <v>7</v>
      </c>
      <c r="R10" s="65">
        <f>VLOOKUP($A10,'Return Data'!$B$7:$R$2843,12,0)</f>
        <v>3.8862999999999999</v>
      </c>
      <c r="S10" s="66">
        <f t="shared" si="7"/>
        <v>11</v>
      </c>
      <c r="T10" s="65">
        <f>VLOOKUP($A10,'Return Data'!$B$7:$R$2843,13,0)</f>
        <v>4.0533000000000001</v>
      </c>
      <c r="U10" s="66">
        <f t="shared" si="8"/>
        <v>12</v>
      </c>
      <c r="V10" s="65">
        <f>VLOOKUP($A10,'Return Data'!$B$7:$R$2843,17,0)</f>
        <v>4.9885999999999999</v>
      </c>
      <c r="W10" s="66">
        <f t="shared" si="9"/>
        <v>17</v>
      </c>
      <c r="X10" s="65"/>
      <c r="Y10" s="66"/>
      <c r="Z10" s="65">
        <f>VLOOKUP($A10,'Return Data'!$B$7:$R$2843,16,0)</f>
        <v>6.3417000000000003</v>
      </c>
      <c r="AA10" s="67">
        <f t="shared" si="10"/>
        <v>20</v>
      </c>
    </row>
    <row r="11" spans="1:27" x14ac:dyDescent="0.3">
      <c r="A11" s="63" t="s">
        <v>1500</v>
      </c>
      <c r="B11" s="64">
        <f>VLOOKUP($A11,'Return Data'!$B$7:$R$2843,3,0)</f>
        <v>44452</v>
      </c>
      <c r="C11" s="65">
        <f>VLOOKUP($A11,'Return Data'!$B$7:$R$2843,4,0)</f>
        <v>2610.6864999999998</v>
      </c>
      <c r="D11" s="65">
        <f>VLOOKUP($A11,'Return Data'!$B$7:$R$2843,5,0)</f>
        <v>3.2625999999999999</v>
      </c>
      <c r="E11" s="66">
        <f t="shared" si="0"/>
        <v>13</v>
      </c>
      <c r="F11" s="65">
        <f>VLOOKUP($A11,'Return Data'!$B$7:$R$2843,6,0)</f>
        <v>3.2625999999999999</v>
      </c>
      <c r="G11" s="66">
        <f t="shared" si="1"/>
        <v>13</v>
      </c>
      <c r="H11" s="65">
        <f>VLOOKUP($A11,'Return Data'!$B$7:$R$2843,7,0)</f>
        <v>2.9302999999999999</v>
      </c>
      <c r="I11" s="66">
        <f t="shared" si="2"/>
        <v>19</v>
      </c>
      <c r="J11" s="65">
        <f>VLOOKUP($A11,'Return Data'!$B$7:$R$2843,8,0)</f>
        <v>3.2804000000000002</v>
      </c>
      <c r="K11" s="66">
        <f t="shared" si="3"/>
        <v>24</v>
      </c>
      <c r="L11" s="65">
        <f>VLOOKUP($A11,'Return Data'!$B$7:$R$2843,9,0)</f>
        <v>3.6977000000000002</v>
      </c>
      <c r="M11" s="66">
        <f t="shared" si="4"/>
        <v>18</v>
      </c>
      <c r="N11" s="65">
        <f>VLOOKUP($A11,'Return Data'!$B$7:$R$2843,10,0)</f>
        <v>3.5522</v>
      </c>
      <c r="O11" s="66">
        <f t="shared" si="5"/>
        <v>23</v>
      </c>
      <c r="P11" s="65">
        <f>VLOOKUP($A11,'Return Data'!$B$7:$R$2843,11,0)</f>
        <v>3.6627000000000001</v>
      </c>
      <c r="Q11" s="66">
        <f t="shared" si="6"/>
        <v>21</v>
      </c>
      <c r="R11" s="65">
        <f>VLOOKUP($A11,'Return Data'!$B$7:$R$2843,12,0)</f>
        <v>3.4022000000000001</v>
      </c>
      <c r="S11" s="66">
        <f t="shared" si="7"/>
        <v>24</v>
      </c>
      <c r="T11" s="65">
        <f>VLOOKUP($A11,'Return Data'!$B$7:$R$2843,13,0)</f>
        <v>3.5716999999999999</v>
      </c>
      <c r="U11" s="66">
        <f t="shared" si="8"/>
        <v>23</v>
      </c>
      <c r="V11" s="65">
        <f>VLOOKUP($A11,'Return Data'!$B$7:$R$2843,17,0)</f>
        <v>4.7504</v>
      </c>
      <c r="W11" s="66">
        <f t="shared" si="9"/>
        <v>18</v>
      </c>
      <c r="X11" s="65">
        <f>VLOOKUP($A11,'Return Data'!$B$7:$R$2843,14,0)</f>
        <v>5.9650999999999996</v>
      </c>
      <c r="Y11" s="66">
        <f>RANK(X11,X$8:X$34,0)</f>
        <v>10</v>
      </c>
      <c r="Z11" s="65">
        <f>VLOOKUP($A11,'Return Data'!$B$7:$R$2843,16,0)</f>
        <v>7.8811</v>
      </c>
      <c r="AA11" s="67">
        <f t="shared" si="10"/>
        <v>5</v>
      </c>
    </row>
    <row r="12" spans="1:27" x14ac:dyDescent="0.3">
      <c r="A12" s="63" t="s">
        <v>1502</v>
      </c>
      <c r="B12" s="64">
        <f>VLOOKUP($A12,'Return Data'!$B$7:$R$2843,3,0)</f>
        <v>44452</v>
      </c>
      <c r="C12" s="65">
        <f>VLOOKUP($A12,'Return Data'!$B$7:$R$2843,4,0)</f>
        <v>3214.0001000000002</v>
      </c>
      <c r="D12" s="65">
        <f>VLOOKUP($A12,'Return Data'!$B$7:$R$2843,5,0)</f>
        <v>2.8997000000000002</v>
      </c>
      <c r="E12" s="66">
        <f t="shared" si="0"/>
        <v>22</v>
      </c>
      <c r="F12" s="65">
        <f>VLOOKUP($A12,'Return Data'!$B$7:$R$2843,6,0)</f>
        <v>2.8997000000000002</v>
      </c>
      <c r="G12" s="66">
        <f t="shared" si="1"/>
        <v>22</v>
      </c>
      <c r="H12" s="65">
        <f>VLOOKUP($A12,'Return Data'!$B$7:$R$2843,7,0)</f>
        <v>2.8698000000000001</v>
      </c>
      <c r="I12" s="66">
        <f t="shared" si="2"/>
        <v>23</v>
      </c>
      <c r="J12" s="65">
        <f>VLOOKUP($A12,'Return Data'!$B$7:$R$2843,8,0)</f>
        <v>3.2141000000000002</v>
      </c>
      <c r="K12" s="66">
        <f t="shared" si="3"/>
        <v>26</v>
      </c>
      <c r="L12" s="65">
        <f>VLOOKUP($A12,'Return Data'!$B$7:$R$2843,9,0)</f>
        <v>3.4420999999999999</v>
      </c>
      <c r="M12" s="66">
        <f t="shared" si="4"/>
        <v>25</v>
      </c>
      <c r="N12" s="65">
        <f>VLOOKUP($A12,'Return Data'!$B$7:$R$2843,10,0)</f>
        <v>3.4214000000000002</v>
      </c>
      <c r="O12" s="66">
        <f t="shared" si="5"/>
        <v>25</v>
      </c>
      <c r="P12" s="65">
        <f>VLOOKUP($A12,'Return Data'!$B$7:$R$2843,11,0)</f>
        <v>3.4649000000000001</v>
      </c>
      <c r="Q12" s="66">
        <f t="shared" si="6"/>
        <v>24</v>
      </c>
      <c r="R12" s="65">
        <f>VLOOKUP($A12,'Return Data'!$B$7:$R$2843,12,0)</f>
        <v>3.2709999999999999</v>
      </c>
      <c r="S12" s="66">
        <f t="shared" si="7"/>
        <v>25</v>
      </c>
      <c r="T12" s="65">
        <f>VLOOKUP($A12,'Return Data'!$B$7:$R$2843,13,0)</f>
        <v>3.3843000000000001</v>
      </c>
      <c r="U12" s="66">
        <f t="shared" si="8"/>
        <v>25</v>
      </c>
      <c r="V12" s="65">
        <f>VLOOKUP($A12,'Return Data'!$B$7:$R$2843,17,0)</f>
        <v>4.6311</v>
      </c>
      <c r="W12" s="66">
        <f t="shared" si="9"/>
        <v>19</v>
      </c>
      <c r="X12" s="65">
        <f>VLOOKUP($A12,'Return Data'!$B$7:$R$2843,14,0)</f>
        <v>5.5644</v>
      </c>
      <c r="Y12" s="66">
        <f>RANK(X12,X$8:X$34,0)</f>
        <v>13</v>
      </c>
      <c r="Z12" s="65">
        <f>VLOOKUP($A12,'Return Data'!$B$7:$R$2843,16,0)</f>
        <v>7.2610999999999999</v>
      </c>
      <c r="AA12" s="67">
        <f t="shared" si="10"/>
        <v>15</v>
      </c>
    </row>
    <row r="13" spans="1:27" x14ac:dyDescent="0.3">
      <c r="A13" s="63" t="s">
        <v>1504</v>
      </c>
      <c r="B13" s="64">
        <f>VLOOKUP($A13,'Return Data'!$B$7:$R$2843,3,0)</f>
        <v>44452</v>
      </c>
      <c r="C13" s="65">
        <f>VLOOKUP($A13,'Return Data'!$B$7:$R$2843,4,0)</f>
        <v>2903.4686999999999</v>
      </c>
      <c r="D13" s="65">
        <f>VLOOKUP($A13,'Return Data'!$B$7:$R$2843,5,0)</f>
        <v>3.1876000000000002</v>
      </c>
      <c r="E13" s="66">
        <f t="shared" si="0"/>
        <v>14</v>
      </c>
      <c r="F13" s="65">
        <f>VLOOKUP($A13,'Return Data'!$B$7:$R$2843,6,0)</f>
        <v>3.1876000000000002</v>
      </c>
      <c r="G13" s="66">
        <f t="shared" si="1"/>
        <v>14</v>
      </c>
      <c r="H13" s="65">
        <f>VLOOKUP($A13,'Return Data'!$B$7:$R$2843,7,0)</f>
        <v>2.8788</v>
      </c>
      <c r="I13" s="66">
        <f t="shared" si="2"/>
        <v>22</v>
      </c>
      <c r="J13" s="65">
        <f>VLOOKUP($A13,'Return Data'!$B$7:$R$2843,8,0)</f>
        <v>3.5087000000000002</v>
      </c>
      <c r="K13" s="66">
        <f t="shared" si="3"/>
        <v>16</v>
      </c>
      <c r="L13" s="65">
        <f>VLOOKUP($A13,'Return Data'!$B$7:$R$2843,9,0)</f>
        <v>3.9097</v>
      </c>
      <c r="M13" s="66">
        <f t="shared" si="4"/>
        <v>14</v>
      </c>
      <c r="N13" s="65">
        <f>VLOOKUP($A13,'Return Data'!$B$7:$R$2843,10,0)</f>
        <v>3.8515000000000001</v>
      </c>
      <c r="O13" s="66">
        <f t="shared" si="5"/>
        <v>15</v>
      </c>
      <c r="P13" s="65">
        <f>VLOOKUP($A13,'Return Data'!$B$7:$R$2843,11,0)</f>
        <v>3.9756</v>
      </c>
      <c r="Q13" s="66">
        <f t="shared" si="6"/>
        <v>16</v>
      </c>
      <c r="R13" s="65">
        <f>VLOOKUP($A13,'Return Data'!$B$7:$R$2843,12,0)</f>
        <v>3.7126999999999999</v>
      </c>
      <c r="S13" s="66">
        <f t="shared" si="7"/>
        <v>18</v>
      </c>
      <c r="T13" s="65">
        <f>VLOOKUP($A13,'Return Data'!$B$7:$R$2843,13,0)</f>
        <v>3.875</v>
      </c>
      <c r="U13" s="66">
        <f t="shared" si="8"/>
        <v>17</v>
      </c>
      <c r="V13" s="65">
        <f>VLOOKUP($A13,'Return Data'!$B$7:$R$2843,17,0)</f>
        <v>5.0221</v>
      </c>
      <c r="W13" s="66">
        <f t="shared" si="9"/>
        <v>16</v>
      </c>
      <c r="X13" s="65">
        <f>VLOOKUP($A13,'Return Data'!$B$7:$R$2843,14,0)</f>
        <v>5.7023000000000001</v>
      </c>
      <c r="Y13" s="66">
        <f>RANK(X13,X$8:X$34,0)</f>
        <v>12</v>
      </c>
      <c r="Z13" s="65">
        <f>VLOOKUP($A13,'Return Data'!$B$7:$R$2843,16,0)</f>
        <v>7.4051</v>
      </c>
      <c r="AA13" s="67">
        <f t="shared" si="10"/>
        <v>12</v>
      </c>
    </row>
    <row r="14" spans="1:27" x14ac:dyDescent="0.3">
      <c r="A14" s="63" t="s">
        <v>1509</v>
      </c>
      <c r="B14" s="64">
        <f>VLOOKUP($A14,'Return Data'!$B$7:$R$2843,3,0)</f>
        <v>44452</v>
      </c>
      <c r="C14" s="65">
        <f>VLOOKUP($A14,'Return Data'!$B$7:$R$2843,4,0)</f>
        <v>31.355799999999999</v>
      </c>
      <c r="D14" s="65">
        <f>VLOOKUP($A14,'Return Data'!$B$7:$R$2843,5,0)</f>
        <v>12.647500000000001</v>
      </c>
      <c r="E14" s="66">
        <f t="shared" si="0"/>
        <v>1</v>
      </c>
      <c r="F14" s="65">
        <f>VLOOKUP($A14,'Return Data'!$B$7:$R$2843,6,0)</f>
        <v>12.647500000000001</v>
      </c>
      <c r="G14" s="66">
        <f t="shared" si="1"/>
        <v>1</v>
      </c>
      <c r="H14" s="65">
        <f>VLOOKUP($A14,'Return Data'!$B$7:$R$2843,7,0)</f>
        <v>11.499599999999999</v>
      </c>
      <c r="I14" s="66">
        <f t="shared" si="2"/>
        <v>1</v>
      </c>
      <c r="J14" s="65">
        <f>VLOOKUP($A14,'Return Data'!$B$7:$R$2843,8,0)</f>
        <v>14.270899999999999</v>
      </c>
      <c r="K14" s="66">
        <f t="shared" si="3"/>
        <v>1</v>
      </c>
      <c r="L14" s="65">
        <f>VLOOKUP($A14,'Return Data'!$B$7:$R$2843,9,0)</f>
        <v>13.4907</v>
      </c>
      <c r="M14" s="66">
        <f t="shared" si="4"/>
        <v>1</v>
      </c>
      <c r="N14" s="65">
        <f>VLOOKUP($A14,'Return Data'!$B$7:$R$2843,10,0)</f>
        <v>14.182399999999999</v>
      </c>
      <c r="O14" s="66">
        <f t="shared" si="5"/>
        <v>2</v>
      </c>
      <c r="P14" s="65">
        <f>VLOOKUP($A14,'Return Data'!$B$7:$R$2843,11,0)</f>
        <v>10.4148</v>
      </c>
      <c r="Q14" s="66">
        <f t="shared" si="6"/>
        <v>2</v>
      </c>
      <c r="R14" s="65">
        <f>VLOOKUP($A14,'Return Data'!$B$7:$R$2843,12,0)</f>
        <v>9.2886000000000006</v>
      </c>
      <c r="S14" s="66">
        <f t="shared" si="7"/>
        <v>2</v>
      </c>
      <c r="T14" s="65">
        <f>VLOOKUP($A14,'Return Data'!$B$7:$R$2843,13,0)</f>
        <v>9.0277999999999992</v>
      </c>
      <c r="U14" s="66">
        <f t="shared" si="8"/>
        <v>2</v>
      </c>
      <c r="V14" s="65">
        <f>VLOOKUP($A14,'Return Data'!$B$7:$R$2843,17,0)</f>
        <v>6.7819000000000003</v>
      </c>
      <c r="W14" s="66">
        <f t="shared" si="9"/>
        <v>3</v>
      </c>
      <c r="X14" s="65">
        <f>VLOOKUP($A14,'Return Data'!$B$7:$R$2843,14,0)</f>
        <v>7.8779000000000003</v>
      </c>
      <c r="Y14" s="66">
        <f>RANK(X14,X$8:X$34,0)</f>
        <v>2</v>
      </c>
      <c r="Z14" s="65">
        <f>VLOOKUP($A14,'Return Data'!$B$7:$R$2843,16,0)</f>
        <v>8.8763000000000005</v>
      </c>
      <c r="AA14" s="67">
        <f t="shared" si="10"/>
        <v>1</v>
      </c>
    </row>
    <row r="15" spans="1:27" x14ac:dyDescent="0.3">
      <c r="A15" s="63" t="s">
        <v>1510</v>
      </c>
      <c r="B15" s="64">
        <f>VLOOKUP($A15,'Return Data'!$B$7:$R$2843,3,0)</f>
        <v>44452</v>
      </c>
      <c r="C15" s="65">
        <f>VLOOKUP($A15,'Return Data'!$B$7:$R$2843,4,0)</f>
        <v>12.166600000000001</v>
      </c>
      <c r="D15" s="65">
        <f>VLOOKUP($A15,'Return Data'!$B$7:$R$2843,5,0)</f>
        <v>3.5264000000000002</v>
      </c>
      <c r="E15" s="66">
        <f t="shared" si="0"/>
        <v>6</v>
      </c>
      <c r="F15" s="65">
        <f>VLOOKUP($A15,'Return Data'!$B$7:$R$2843,6,0)</f>
        <v>3.5264000000000002</v>
      </c>
      <c r="G15" s="66">
        <f t="shared" si="1"/>
        <v>6</v>
      </c>
      <c r="H15" s="65">
        <f>VLOOKUP($A15,'Return Data'!$B$7:$R$2843,7,0)</f>
        <v>3.3020999999999998</v>
      </c>
      <c r="I15" s="66">
        <f t="shared" si="2"/>
        <v>10</v>
      </c>
      <c r="J15" s="65">
        <f>VLOOKUP($A15,'Return Data'!$B$7:$R$2843,8,0)</f>
        <v>3.6695000000000002</v>
      </c>
      <c r="K15" s="66">
        <f t="shared" si="3"/>
        <v>14</v>
      </c>
      <c r="L15" s="65">
        <f>VLOOKUP($A15,'Return Data'!$B$7:$R$2843,9,0)</f>
        <v>4.0396000000000001</v>
      </c>
      <c r="M15" s="66">
        <f t="shared" si="4"/>
        <v>12</v>
      </c>
      <c r="N15" s="65">
        <f>VLOOKUP($A15,'Return Data'!$B$7:$R$2843,10,0)</f>
        <v>4.0895000000000001</v>
      </c>
      <c r="O15" s="66">
        <f t="shared" si="5"/>
        <v>8</v>
      </c>
      <c r="P15" s="65">
        <f>VLOOKUP($A15,'Return Data'!$B$7:$R$2843,11,0)</f>
        <v>4.4066000000000001</v>
      </c>
      <c r="Q15" s="66">
        <f t="shared" si="6"/>
        <v>6</v>
      </c>
      <c r="R15" s="65">
        <f>VLOOKUP($A15,'Return Data'!$B$7:$R$2843,12,0)</f>
        <v>4.0693000000000001</v>
      </c>
      <c r="S15" s="66">
        <f t="shared" si="7"/>
        <v>6</v>
      </c>
      <c r="T15" s="65">
        <f>VLOOKUP($A15,'Return Data'!$B$7:$R$2843,13,0)</f>
        <v>4.3388999999999998</v>
      </c>
      <c r="U15" s="66">
        <f t="shared" si="8"/>
        <v>6</v>
      </c>
      <c r="V15" s="65">
        <f>VLOOKUP($A15,'Return Data'!$B$7:$R$2843,17,0)</f>
        <v>5.7491000000000003</v>
      </c>
      <c r="W15" s="66">
        <f t="shared" si="9"/>
        <v>6</v>
      </c>
      <c r="X15" s="65"/>
      <c r="Y15" s="66"/>
      <c r="Z15" s="65">
        <f>VLOOKUP($A15,'Return Data'!$B$7:$R$2843,16,0)</f>
        <v>6.8197000000000001</v>
      </c>
      <c r="AA15" s="67">
        <f t="shared" si="10"/>
        <v>18</v>
      </c>
    </row>
    <row r="16" spans="1:27" x14ac:dyDescent="0.3">
      <c r="A16" s="63" t="s">
        <v>1512</v>
      </c>
      <c r="B16" s="64">
        <f>VLOOKUP($A16,'Return Data'!$B$7:$R$2843,3,0)</f>
        <v>44452</v>
      </c>
      <c r="C16" s="65">
        <f>VLOOKUP($A16,'Return Data'!$B$7:$R$2843,4,0)</f>
        <v>1080.1432</v>
      </c>
      <c r="D16" s="65">
        <f>VLOOKUP($A16,'Return Data'!$B$7:$R$2843,5,0)</f>
        <v>3.7338</v>
      </c>
      <c r="E16" s="66">
        <f t="shared" si="0"/>
        <v>3</v>
      </c>
      <c r="F16" s="65">
        <f>VLOOKUP($A16,'Return Data'!$B$7:$R$2843,6,0)</f>
        <v>3.7338</v>
      </c>
      <c r="G16" s="66">
        <f t="shared" si="1"/>
        <v>3</v>
      </c>
      <c r="H16" s="65">
        <f>VLOOKUP($A16,'Return Data'!$B$7:$R$2843,7,0)</f>
        <v>3.3736000000000002</v>
      </c>
      <c r="I16" s="66">
        <f t="shared" si="2"/>
        <v>9</v>
      </c>
      <c r="J16" s="65">
        <f>VLOOKUP($A16,'Return Data'!$B$7:$R$2843,8,0)</f>
        <v>3.8258000000000001</v>
      </c>
      <c r="K16" s="66">
        <f t="shared" si="3"/>
        <v>7</v>
      </c>
      <c r="L16" s="65">
        <f>VLOOKUP($A16,'Return Data'!$B$7:$R$2843,9,0)</f>
        <v>4.3159999999999998</v>
      </c>
      <c r="M16" s="66">
        <f t="shared" si="4"/>
        <v>5</v>
      </c>
      <c r="N16" s="65">
        <f>VLOOKUP($A16,'Return Data'!$B$7:$R$2843,10,0)</f>
        <v>4.0911999999999997</v>
      </c>
      <c r="O16" s="66">
        <f t="shared" si="5"/>
        <v>7</v>
      </c>
      <c r="P16" s="65">
        <f>VLOOKUP($A16,'Return Data'!$B$7:$R$2843,11,0)</f>
        <v>4.1340000000000003</v>
      </c>
      <c r="Q16" s="66">
        <f t="shared" si="6"/>
        <v>10</v>
      </c>
      <c r="R16" s="65">
        <f>VLOOKUP($A16,'Return Data'!$B$7:$R$2843,12,0)</f>
        <v>3.8331</v>
      </c>
      <c r="S16" s="66">
        <f t="shared" si="7"/>
        <v>12</v>
      </c>
      <c r="T16" s="65">
        <f>VLOOKUP($A16,'Return Data'!$B$7:$R$2843,13,0)</f>
        <v>3.9624000000000001</v>
      </c>
      <c r="U16" s="66">
        <f t="shared" si="8"/>
        <v>15</v>
      </c>
      <c r="V16" s="65"/>
      <c r="W16" s="66"/>
      <c r="X16" s="65"/>
      <c r="Y16" s="66"/>
      <c r="Z16" s="65">
        <f>VLOOKUP($A16,'Return Data'!$B$7:$R$2843,16,0)</f>
        <v>4.8596000000000004</v>
      </c>
      <c r="AA16" s="67">
        <f t="shared" si="10"/>
        <v>24</v>
      </c>
    </row>
    <row r="17" spans="1:27" x14ac:dyDescent="0.3">
      <c r="A17" s="63" t="s">
        <v>1515</v>
      </c>
      <c r="B17" s="64">
        <f>VLOOKUP($A17,'Return Data'!$B$7:$R$2843,3,0)</f>
        <v>44452</v>
      </c>
      <c r="C17" s="65">
        <f>VLOOKUP($A17,'Return Data'!$B$7:$R$2843,4,0)</f>
        <v>23.3828</v>
      </c>
      <c r="D17" s="65">
        <f>VLOOKUP($A17,'Return Data'!$B$7:$R$2843,5,0)</f>
        <v>3.7088000000000001</v>
      </c>
      <c r="E17" s="66">
        <f t="shared" si="0"/>
        <v>4</v>
      </c>
      <c r="F17" s="65">
        <f>VLOOKUP($A17,'Return Data'!$B$7:$R$2843,6,0)</f>
        <v>3.7088000000000001</v>
      </c>
      <c r="G17" s="66">
        <f t="shared" si="1"/>
        <v>4</v>
      </c>
      <c r="H17" s="65">
        <f>VLOOKUP($A17,'Return Data'!$B$7:$R$2843,7,0)</f>
        <v>4.2850999999999999</v>
      </c>
      <c r="I17" s="66">
        <f t="shared" si="2"/>
        <v>2</v>
      </c>
      <c r="J17" s="65">
        <f>VLOOKUP($A17,'Return Data'!$B$7:$R$2843,8,0)</f>
        <v>4.5682999999999998</v>
      </c>
      <c r="K17" s="66">
        <f t="shared" si="3"/>
        <v>2</v>
      </c>
      <c r="L17" s="65">
        <f>VLOOKUP($A17,'Return Data'!$B$7:$R$2843,9,0)</f>
        <v>4.8692000000000002</v>
      </c>
      <c r="M17" s="66">
        <f t="shared" si="4"/>
        <v>2</v>
      </c>
      <c r="N17" s="65">
        <f>VLOOKUP($A17,'Return Data'!$B$7:$R$2843,10,0)</f>
        <v>4.6379999999999999</v>
      </c>
      <c r="O17" s="66">
        <f t="shared" si="5"/>
        <v>3</v>
      </c>
      <c r="P17" s="65">
        <f>VLOOKUP($A17,'Return Data'!$B$7:$R$2843,11,0)</f>
        <v>5.0033000000000003</v>
      </c>
      <c r="Q17" s="66">
        <f t="shared" si="6"/>
        <v>3</v>
      </c>
      <c r="R17" s="65">
        <f>VLOOKUP($A17,'Return Data'!$B$7:$R$2843,12,0)</f>
        <v>4.7588999999999997</v>
      </c>
      <c r="S17" s="66">
        <f t="shared" si="7"/>
        <v>3</v>
      </c>
      <c r="T17" s="65">
        <f>VLOOKUP($A17,'Return Data'!$B$7:$R$2843,13,0)</f>
        <v>5.1387</v>
      </c>
      <c r="U17" s="66">
        <f t="shared" si="8"/>
        <v>3</v>
      </c>
      <c r="V17" s="65">
        <f>VLOOKUP($A17,'Return Data'!$B$7:$R$2843,17,0)</f>
        <v>6.5486000000000004</v>
      </c>
      <c r="W17" s="66">
        <f t="shared" ref="W17:W22" si="11">RANK(V17,V$8:V$34,0)</f>
        <v>4</v>
      </c>
      <c r="X17" s="65">
        <f>VLOOKUP($A17,'Return Data'!$B$7:$R$2843,14,0)</f>
        <v>7.4482999999999997</v>
      </c>
      <c r="Y17" s="66">
        <f>RANK(X17,X$8:X$34,0)</f>
        <v>3</v>
      </c>
      <c r="Z17" s="65">
        <f>VLOOKUP($A17,'Return Data'!$B$7:$R$2843,16,0)</f>
        <v>8.6180000000000003</v>
      </c>
      <c r="AA17" s="67">
        <f t="shared" si="10"/>
        <v>3</v>
      </c>
    </row>
    <row r="18" spans="1:27" x14ac:dyDescent="0.3">
      <c r="A18" s="63" t="s">
        <v>1517</v>
      </c>
      <c r="B18" s="64">
        <f>VLOOKUP($A18,'Return Data'!$B$7:$R$2843,3,0)</f>
        <v>44452</v>
      </c>
      <c r="C18" s="65">
        <f>VLOOKUP($A18,'Return Data'!$B$7:$R$2843,4,0)</f>
        <v>2306.0167000000001</v>
      </c>
      <c r="D18" s="65">
        <f>VLOOKUP($A18,'Return Data'!$B$7:$R$2843,5,0)</f>
        <v>3.1168</v>
      </c>
      <c r="E18" s="66">
        <f t="shared" si="0"/>
        <v>18</v>
      </c>
      <c r="F18" s="65">
        <f>VLOOKUP($A18,'Return Data'!$B$7:$R$2843,6,0)</f>
        <v>3.1168</v>
      </c>
      <c r="G18" s="66">
        <f t="shared" si="1"/>
        <v>18</v>
      </c>
      <c r="H18" s="65">
        <f>VLOOKUP($A18,'Return Data'!$B$7:$R$2843,7,0)</f>
        <v>3.5291000000000001</v>
      </c>
      <c r="I18" s="66">
        <f t="shared" si="2"/>
        <v>6</v>
      </c>
      <c r="J18" s="65">
        <f>VLOOKUP($A18,'Return Data'!$B$7:$R$2843,8,0)</f>
        <v>3.9091999999999998</v>
      </c>
      <c r="K18" s="66">
        <f t="shared" si="3"/>
        <v>5</v>
      </c>
      <c r="L18" s="65">
        <f>VLOOKUP($A18,'Return Data'!$B$7:$R$2843,9,0)</f>
        <v>4.1257999999999999</v>
      </c>
      <c r="M18" s="66">
        <f t="shared" si="4"/>
        <v>9</v>
      </c>
      <c r="N18" s="65">
        <f>VLOOKUP($A18,'Return Data'!$B$7:$R$2843,10,0)</f>
        <v>3.8169</v>
      </c>
      <c r="O18" s="66">
        <f t="shared" si="5"/>
        <v>18</v>
      </c>
      <c r="P18" s="65">
        <f>VLOOKUP($A18,'Return Data'!$B$7:$R$2843,11,0)</f>
        <v>3.6486999999999998</v>
      </c>
      <c r="Q18" s="66">
        <f t="shared" si="6"/>
        <v>22</v>
      </c>
      <c r="R18" s="65">
        <f>VLOOKUP($A18,'Return Data'!$B$7:$R$2843,12,0)</f>
        <v>3.7913999999999999</v>
      </c>
      <c r="S18" s="66">
        <f t="shared" si="7"/>
        <v>16</v>
      </c>
      <c r="T18" s="65">
        <f>VLOOKUP($A18,'Return Data'!$B$7:$R$2843,13,0)</f>
        <v>4.2015000000000002</v>
      </c>
      <c r="U18" s="66">
        <f t="shared" si="8"/>
        <v>8</v>
      </c>
      <c r="V18" s="65">
        <f>VLOOKUP($A18,'Return Data'!$B$7:$R$2843,17,0)</f>
        <v>5.1604999999999999</v>
      </c>
      <c r="W18" s="66">
        <f t="shared" si="11"/>
        <v>13</v>
      </c>
      <c r="X18" s="65">
        <f>VLOOKUP($A18,'Return Data'!$B$7:$R$2843,14,0)</f>
        <v>6.0369999999999999</v>
      </c>
      <c r="Y18" s="66">
        <f>RANK(X18,X$8:X$34,0)</f>
        <v>9</v>
      </c>
      <c r="Z18" s="65">
        <f>VLOOKUP($A18,'Return Data'!$B$7:$R$2843,16,0)</f>
        <v>7.5239000000000003</v>
      </c>
      <c r="AA18" s="67">
        <f t="shared" si="10"/>
        <v>11</v>
      </c>
    </row>
    <row r="19" spans="1:27" x14ac:dyDescent="0.3">
      <c r="A19" s="63" t="s">
        <v>1518</v>
      </c>
      <c r="B19" s="64">
        <f>VLOOKUP($A19,'Return Data'!$B$7:$R$2843,3,0)</f>
        <v>44452</v>
      </c>
      <c r="C19" s="65">
        <f>VLOOKUP($A19,'Return Data'!$B$7:$R$2843,4,0)</f>
        <v>12.1706</v>
      </c>
      <c r="D19" s="65">
        <f>VLOOKUP($A19,'Return Data'!$B$7:$R$2843,5,0)</f>
        <v>3.1501000000000001</v>
      </c>
      <c r="E19" s="66">
        <f t="shared" si="0"/>
        <v>15</v>
      </c>
      <c r="F19" s="65">
        <f>VLOOKUP($A19,'Return Data'!$B$7:$R$2843,6,0)</f>
        <v>3.1501000000000001</v>
      </c>
      <c r="G19" s="66">
        <f t="shared" si="1"/>
        <v>15</v>
      </c>
      <c r="H19" s="65">
        <f>VLOOKUP($A19,'Return Data'!$B$7:$R$2843,7,0)</f>
        <v>2.7433999999999998</v>
      </c>
      <c r="I19" s="66">
        <f t="shared" si="2"/>
        <v>24</v>
      </c>
      <c r="J19" s="65">
        <f>VLOOKUP($A19,'Return Data'!$B$7:$R$2843,8,0)</f>
        <v>3.4104999999999999</v>
      </c>
      <c r="K19" s="66">
        <f t="shared" si="3"/>
        <v>22</v>
      </c>
      <c r="L19" s="65">
        <f>VLOOKUP($A19,'Return Data'!$B$7:$R$2843,9,0)</f>
        <v>3.6779999999999999</v>
      </c>
      <c r="M19" s="66">
        <f t="shared" si="4"/>
        <v>20</v>
      </c>
      <c r="N19" s="65">
        <f>VLOOKUP($A19,'Return Data'!$B$7:$R$2843,10,0)</f>
        <v>3.665</v>
      </c>
      <c r="O19" s="66">
        <f t="shared" si="5"/>
        <v>21</v>
      </c>
      <c r="P19" s="65">
        <f>VLOOKUP($A19,'Return Data'!$B$7:$R$2843,11,0)</f>
        <v>3.7835000000000001</v>
      </c>
      <c r="Q19" s="66">
        <f t="shared" si="6"/>
        <v>20</v>
      </c>
      <c r="R19" s="65">
        <f>VLOOKUP($A19,'Return Data'!$B$7:$R$2843,12,0)</f>
        <v>3.5171999999999999</v>
      </c>
      <c r="S19" s="66">
        <f t="shared" si="7"/>
        <v>22</v>
      </c>
      <c r="T19" s="65">
        <f>VLOOKUP($A19,'Return Data'!$B$7:$R$2843,13,0)</f>
        <v>3.661</v>
      </c>
      <c r="U19" s="66">
        <f t="shared" si="8"/>
        <v>22</v>
      </c>
      <c r="V19" s="65">
        <f>VLOOKUP($A19,'Return Data'!$B$7:$R$2843,17,0)</f>
        <v>5.1276000000000002</v>
      </c>
      <c r="W19" s="66">
        <f t="shared" si="11"/>
        <v>14</v>
      </c>
      <c r="X19" s="65"/>
      <c r="Y19" s="66"/>
      <c r="Z19" s="65">
        <f>VLOOKUP($A19,'Return Data'!$B$7:$R$2843,16,0)</f>
        <v>6.4160000000000004</v>
      </c>
      <c r="AA19" s="67">
        <f t="shared" si="10"/>
        <v>19</v>
      </c>
    </row>
    <row r="20" spans="1:27" x14ac:dyDescent="0.3">
      <c r="A20" s="63" t="s">
        <v>1523</v>
      </c>
      <c r="B20" s="64">
        <f>VLOOKUP($A20,'Return Data'!$B$7:$R$2843,3,0)</f>
        <v>44452</v>
      </c>
      <c r="C20" s="65">
        <f>VLOOKUP($A20,'Return Data'!$B$7:$R$2843,4,0)</f>
        <v>2262.3427000000001</v>
      </c>
      <c r="D20" s="65">
        <f>VLOOKUP($A20,'Return Data'!$B$7:$R$2843,5,0)</f>
        <v>3.0558999999999998</v>
      </c>
      <c r="E20" s="66">
        <f t="shared" si="0"/>
        <v>20</v>
      </c>
      <c r="F20" s="65">
        <f>VLOOKUP($A20,'Return Data'!$B$7:$R$2843,6,0)</f>
        <v>3.0558999999999998</v>
      </c>
      <c r="G20" s="66">
        <f t="shared" si="1"/>
        <v>20</v>
      </c>
      <c r="H20" s="65">
        <f>VLOOKUP($A20,'Return Data'!$B$7:$R$2843,7,0)</f>
        <v>3.1214</v>
      </c>
      <c r="I20" s="66">
        <f t="shared" si="2"/>
        <v>13</v>
      </c>
      <c r="J20" s="65">
        <f>VLOOKUP($A20,'Return Data'!$B$7:$R$2843,8,0)</f>
        <v>3.6793999999999998</v>
      </c>
      <c r="K20" s="66">
        <f t="shared" si="3"/>
        <v>13</v>
      </c>
      <c r="L20" s="65">
        <f>VLOOKUP($A20,'Return Data'!$B$7:$R$2843,9,0)</f>
        <v>4.0796999999999999</v>
      </c>
      <c r="M20" s="66">
        <f t="shared" si="4"/>
        <v>10</v>
      </c>
      <c r="N20" s="65">
        <f>VLOOKUP($A20,'Return Data'!$B$7:$R$2843,10,0)</f>
        <v>4.0087999999999999</v>
      </c>
      <c r="O20" s="66">
        <f t="shared" si="5"/>
        <v>10</v>
      </c>
      <c r="P20" s="65">
        <f>VLOOKUP($A20,'Return Data'!$B$7:$R$2843,11,0)</f>
        <v>4.0842999999999998</v>
      </c>
      <c r="Q20" s="66">
        <f t="shared" si="6"/>
        <v>11</v>
      </c>
      <c r="R20" s="65">
        <f>VLOOKUP($A20,'Return Data'!$B$7:$R$2843,12,0)</f>
        <v>3.8260000000000001</v>
      </c>
      <c r="S20" s="66">
        <f t="shared" si="7"/>
        <v>14</v>
      </c>
      <c r="T20" s="65">
        <f>VLOOKUP($A20,'Return Data'!$B$7:$R$2843,13,0)</f>
        <v>3.9611000000000001</v>
      </c>
      <c r="U20" s="66">
        <f t="shared" si="8"/>
        <v>16</v>
      </c>
      <c r="V20" s="65">
        <f>VLOOKUP($A20,'Return Data'!$B$7:$R$2843,17,0)</f>
        <v>5.1994999999999996</v>
      </c>
      <c r="W20" s="66">
        <f t="shared" si="11"/>
        <v>12</v>
      </c>
      <c r="X20" s="65">
        <f>VLOOKUP($A20,'Return Data'!$B$7:$R$2843,14,0)</f>
        <v>6.4019000000000004</v>
      </c>
      <c r="Y20" s="66">
        <f>RANK(X20,X$8:X$34,0)</f>
        <v>7</v>
      </c>
      <c r="Z20" s="65">
        <f>VLOOKUP($A20,'Return Data'!$B$7:$R$2843,16,0)</f>
        <v>7.7744999999999997</v>
      </c>
      <c r="AA20" s="67">
        <f t="shared" si="10"/>
        <v>8</v>
      </c>
    </row>
    <row r="21" spans="1:27" x14ac:dyDescent="0.3">
      <c r="A21" s="63" t="s">
        <v>1527</v>
      </c>
      <c r="B21" s="64">
        <f>VLOOKUP($A21,'Return Data'!$B$7:$R$2843,3,0)</f>
        <v>44452</v>
      </c>
      <c r="C21" s="65">
        <f>VLOOKUP($A21,'Return Data'!$B$7:$R$2843,4,0)</f>
        <v>35.293399999999998</v>
      </c>
      <c r="D21" s="65">
        <f>VLOOKUP($A21,'Return Data'!$B$7:$R$2843,5,0)</f>
        <v>2.5345</v>
      </c>
      <c r="E21" s="66">
        <f t="shared" si="0"/>
        <v>27</v>
      </c>
      <c r="F21" s="65">
        <f>VLOOKUP($A21,'Return Data'!$B$7:$R$2843,6,0)</f>
        <v>2.5345</v>
      </c>
      <c r="G21" s="66">
        <f t="shared" si="1"/>
        <v>27</v>
      </c>
      <c r="H21" s="65">
        <f>VLOOKUP($A21,'Return Data'!$B$7:$R$2843,7,0)</f>
        <v>2.6606999999999998</v>
      </c>
      <c r="I21" s="66">
        <f t="shared" si="2"/>
        <v>27</v>
      </c>
      <c r="J21" s="65">
        <f>VLOOKUP($A21,'Return Data'!$B$7:$R$2843,8,0)</f>
        <v>3.4173</v>
      </c>
      <c r="K21" s="66">
        <f t="shared" si="3"/>
        <v>21</v>
      </c>
      <c r="L21" s="65">
        <f>VLOOKUP($A21,'Return Data'!$B$7:$R$2843,9,0)</f>
        <v>3.6644000000000001</v>
      </c>
      <c r="M21" s="66">
        <f t="shared" si="4"/>
        <v>21</v>
      </c>
      <c r="N21" s="65">
        <f>VLOOKUP($A21,'Return Data'!$B$7:$R$2843,10,0)</f>
        <v>3.8780000000000001</v>
      </c>
      <c r="O21" s="66">
        <f t="shared" si="5"/>
        <v>13</v>
      </c>
      <c r="P21" s="65">
        <f>VLOOKUP($A21,'Return Data'!$B$7:$R$2843,11,0)</f>
        <v>4.0469999999999997</v>
      </c>
      <c r="Q21" s="66">
        <f t="shared" si="6"/>
        <v>14</v>
      </c>
      <c r="R21" s="65">
        <f>VLOOKUP($A21,'Return Data'!$B$7:$R$2843,12,0)</f>
        <v>3.7349999999999999</v>
      </c>
      <c r="S21" s="66">
        <f t="shared" si="7"/>
        <v>17</v>
      </c>
      <c r="T21" s="65">
        <f>VLOOKUP($A21,'Return Data'!$B$7:$R$2843,13,0)</f>
        <v>4.0347999999999997</v>
      </c>
      <c r="U21" s="66">
        <f t="shared" si="8"/>
        <v>13</v>
      </c>
      <c r="V21" s="65">
        <f>VLOOKUP($A21,'Return Data'!$B$7:$R$2843,17,0)</f>
        <v>5.4916999999999998</v>
      </c>
      <c r="W21" s="66">
        <f t="shared" si="11"/>
        <v>9</v>
      </c>
      <c r="X21" s="65">
        <f>VLOOKUP($A21,'Return Data'!$B$7:$R$2843,14,0)</f>
        <v>6.6087999999999996</v>
      </c>
      <c r="Y21" s="66">
        <f>RANK(X21,X$8:X$34,0)</f>
        <v>5</v>
      </c>
      <c r="Z21" s="65">
        <f>VLOOKUP($A21,'Return Data'!$B$7:$R$2843,16,0)</f>
        <v>7.8487</v>
      </c>
      <c r="AA21" s="67">
        <f t="shared" si="10"/>
        <v>6</v>
      </c>
    </row>
    <row r="22" spans="1:27" x14ac:dyDescent="0.3">
      <c r="A22" s="63" t="s">
        <v>1529</v>
      </c>
      <c r="B22" s="64">
        <f>VLOOKUP($A22,'Return Data'!$B$7:$R$2843,3,0)</f>
        <v>44452</v>
      </c>
      <c r="C22" s="65">
        <f>VLOOKUP($A22,'Return Data'!$B$7:$R$2843,4,0)</f>
        <v>35.673099999999998</v>
      </c>
      <c r="D22" s="65">
        <f>VLOOKUP($A22,'Return Data'!$B$7:$R$2843,5,0)</f>
        <v>3.3776999999999999</v>
      </c>
      <c r="E22" s="66">
        <f t="shared" si="0"/>
        <v>10</v>
      </c>
      <c r="F22" s="65">
        <f>VLOOKUP($A22,'Return Data'!$B$7:$R$2843,6,0)</f>
        <v>3.3776999999999999</v>
      </c>
      <c r="G22" s="66">
        <f t="shared" si="1"/>
        <v>10</v>
      </c>
      <c r="H22" s="65">
        <f>VLOOKUP($A22,'Return Data'!$B$7:$R$2843,7,0)</f>
        <v>2.9982000000000002</v>
      </c>
      <c r="I22" s="66">
        <f t="shared" si="2"/>
        <v>16</v>
      </c>
      <c r="J22" s="65">
        <f>VLOOKUP($A22,'Return Data'!$B$7:$R$2843,8,0)</f>
        <v>3.4540999999999999</v>
      </c>
      <c r="K22" s="66">
        <f t="shared" si="3"/>
        <v>19</v>
      </c>
      <c r="L22" s="65">
        <f>VLOOKUP($A22,'Return Data'!$B$7:$R$2843,9,0)</f>
        <v>3.5853999999999999</v>
      </c>
      <c r="M22" s="66">
        <f t="shared" si="4"/>
        <v>23</v>
      </c>
      <c r="N22" s="65">
        <f>VLOOKUP($A22,'Return Data'!$B$7:$R$2843,10,0)</f>
        <v>3.7031999999999998</v>
      </c>
      <c r="O22" s="66">
        <f t="shared" si="5"/>
        <v>20</v>
      </c>
      <c r="P22" s="65">
        <f>VLOOKUP($A22,'Return Data'!$B$7:$R$2843,11,0)</f>
        <v>3.7890999999999999</v>
      </c>
      <c r="Q22" s="66">
        <f t="shared" si="6"/>
        <v>19</v>
      </c>
      <c r="R22" s="65">
        <f>VLOOKUP($A22,'Return Data'!$B$7:$R$2843,12,0)</f>
        <v>3.5672999999999999</v>
      </c>
      <c r="S22" s="66">
        <f t="shared" si="7"/>
        <v>21</v>
      </c>
      <c r="T22" s="65">
        <f>VLOOKUP($A22,'Return Data'!$B$7:$R$2843,13,0)</f>
        <v>3.6638999999999999</v>
      </c>
      <c r="U22" s="66">
        <f t="shared" si="8"/>
        <v>21</v>
      </c>
      <c r="V22" s="65">
        <f>VLOOKUP($A22,'Return Data'!$B$7:$R$2843,17,0)</f>
        <v>5.0975999999999999</v>
      </c>
      <c r="W22" s="66">
        <f t="shared" si="11"/>
        <v>15</v>
      </c>
      <c r="X22" s="65">
        <f>VLOOKUP($A22,'Return Data'!$B$7:$R$2843,14,0)</f>
        <v>6.2880000000000003</v>
      </c>
      <c r="Y22" s="66">
        <f>RANK(X22,X$8:X$34,0)</f>
        <v>8</v>
      </c>
      <c r="Z22" s="65">
        <f>VLOOKUP($A22,'Return Data'!$B$7:$R$2843,16,0)</f>
        <v>7.7835999999999999</v>
      </c>
      <c r="AA22" s="67">
        <f t="shared" si="10"/>
        <v>7</v>
      </c>
    </row>
    <row r="23" spans="1:27" x14ac:dyDescent="0.3">
      <c r="A23" s="63" t="s">
        <v>1530</v>
      </c>
      <c r="B23" s="64">
        <f>VLOOKUP($A23,'Return Data'!$B$7:$R$2843,3,0)</f>
        <v>44452</v>
      </c>
      <c r="C23" s="65">
        <f>VLOOKUP($A23,'Return Data'!$B$7:$R$2843,4,0)</f>
        <v>1076.4525000000001</v>
      </c>
      <c r="D23" s="65">
        <f>VLOOKUP($A23,'Return Data'!$B$7:$R$2843,5,0)</f>
        <v>3.2902</v>
      </c>
      <c r="E23" s="66">
        <f t="shared" si="0"/>
        <v>12</v>
      </c>
      <c r="F23" s="65">
        <f>VLOOKUP($A23,'Return Data'!$B$7:$R$2843,6,0)</f>
        <v>3.2902</v>
      </c>
      <c r="G23" s="66">
        <f t="shared" si="1"/>
        <v>12</v>
      </c>
      <c r="H23" s="65">
        <f>VLOOKUP($A23,'Return Data'!$B$7:$R$2843,7,0)</f>
        <v>3.5859999999999999</v>
      </c>
      <c r="I23" s="66">
        <f t="shared" si="2"/>
        <v>5</v>
      </c>
      <c r="J23" s="65">
        <f>VLOOKUP($A23,'Return Data'!$B$7:$R$2843,8,0)</f>
        <v>3.8111999999999999</v>
      </c>
      <c r="K23" s="66">
        <f t="shared" si="3"/>
        <v>8</v>
      </c>
      <c r="L23" s="65">
        <f>VLOOKUP($A23,'Return Data'!$B$7:$R$2843,9,0)</f>
        <v>3.6928000000000001</v>
      </c>
      <c r="M23" s="66">
        <f t="shared" si="4"/>
        <v>19</v>
      </c>
      <c r="N23" s="65">
        <f>VLOOKUP($A23,'Return Data'!$B$7:$R$2843,10,0)</f>
        <v>3.6425999999999998</v>
      </c>
      <c r="O23" s="66">
        <f t="shared" si="5"/>
        <v>22</v>
      </c>
      <c r="P23" s="65">
        <f>VLOOKUP($A23,'Return Data'!$B$7:$R$2843,11,0)</f>
        <v>3.5817999999999999</v>
      </c>
      <c r="Q23" s="66">
        <f t="shared" si="6"/>
        <v>23</v>
      </c>
      <c r="R23" s="65">
        <f>VLOOKUP($A23,'Return Data'!$B$7:$R$2843,12,0)</f>
        <v>3.4182000000000001</v>
      </c>
      <c r="S23" s="66">
        <f t="shared" si="7"/>
        <v>23</v>
      </c>
      <c r="T23" s="65">
        <f>VLOOKUP($A23,'Return Data'!$B$7:$R$2843,13,0)</f>
        <v>3.5669</v>
      </c>
      <c r="U23" s="66">
        <f t="shared" si="8"/>
        <v>24</v>
      </c>
      <c r="V23" s="65"/>
      <c r="W23" s="66"/>
      <c r="X23" s="65"/>
      <c r="Y23" s="66"/>
      <c r="Z23" s="65">
        <f>VLOOKUP($A23,'Return Data'!$B$7:$R$2843,16,0)</f>
        <v>4.1841999999999997</v>
      </c>
      <c r="AA23" s="67">
        <f t="shared" si="10"/>
        <v>27</v>
      </c>
    </row>
    <row r="24" spans="1:27" x14ac:dyDescent="0.3">
      <c r="A24" s="63" t="s">
        <v>1532</v>
      </c>
      <c r="B24" s="64">
        <f>VLOOKUP($A24,'Return Data'!$B$7:$R$2843,3,0)</f>
        <v>44452</v>
      </c>
      <c r="C24" s="65">
        <f>VLOOKUP($A24,'Return Data'!$B$7:$R$2843,4,0)</f>
        <v>1107.3324</v>
      </c>
      <c r="D24" s="65">
        <f>VLOOKUP($A24,'Return Data'!$B$7:$R$2843,5,0)</f>
        <v>3.6273</v>
      </c>
      <c r="E24" s="66">
        <f t="shared" si="0"/>
        <v>5</v>
      </c>
      <c r="F24" s="65">
        <f>VLOOKUP($A24,'Return Data'!$B$7:$R$2843,6,0)</f>
        <v>3.6273</v>
      </c>
      <c r="G24" s="66">
        <f t="shared" si="1"/>
        <v>5</v>
      </c>
      <c r="H24" s="65">
        <f>VLOOKUP($A24,'Return Data'!$B$7:$R$2843,7,0)</f>
        <v>3.419</v>
      </c>
      <c r="I24" s="66">
        <f t="shared" si="2"/>
        <v>8</v>
      </c>
      <c r="J24" s="65">
        <f>VLOOKUP($A24,'Return Data'!$B$7:$R$2843,8,0)</f>
        <v>3.6059000000000001</v>
      </c>
      <c r="K24" s="66">
        <f t="shared" si="3"/>
        <v>15</v>
      </c>
      <c r="L24" s="65">
        <f>VLOOKUP($A24,'Return Data'!$B$7:$R$2843,9,0)</f>
        <v>4.0488</v>
      </c>
      <c r="M24" s="66">
        <f t="shared" si="4"/>
        <v>11</v>
      </c>
      <c r="N24" s="65">
        <f>VLOOKUP($A24,'Return Data'!$B$7:$R$2843,10,0)</f>
        <v>4.0673000000000004</v>
      </c>
      <c r="O24" s="66">
        <f t="shared" si="5"/>
        <v>9</v>
      </c>
      <c r="P24" s="65">
        <f>VLOOKUP($A24,'Return Data'!$B$7:$R$2843,11,0)</f>
        <v>4.1881000000000004</v>
      </c>
      <c r="Q24" s="66">
        <f t="shared" si="6"/>
        <v>9</v>
      </c>
      <c r="R24" s="65">
        <f>VLOOKUP($A24,'Return Data'!$B$7:$R$2843,12,0)</f>
        <v>3.8296000000000001</v>
      </c>
      <c r="S24" s="66">
        <f t="shared" si="7"/>
        <v>13</v>
      </c>
      <c r="T24" s="65">
        <f>VLOOKUP($A24,'Return Data'!$B$7:$R$2843,13,0)</f>
        <v>4.0541</v>
      </c>
      <c r="U24" s="66">
        <f t="shared" si="8"/>
        <v>11</v>
      </c>
      <c r="V24" s="65"/>
      <c r="W24" s="66"/>
      <c r="X24" s="65"/>
      <c r="Y24" s="66"/>
      <c r="Z24" s="65">
        <f>VLOOKUP($A24,'Return Data'!$B$7:$R$2843,16,0)</f>
        <v>5.4840999999999998</v>
      </c>
      <c r="AA24" s="67">
        <f t="shared" si="10"/>
        <v>23</v>
      </c>
    </row>
    <row r="25" spans="1:27" x14ac:dyDescent="0.3">
      <c r="A25" s="63" t="s">
        <v>1534</v>
      </c>
      <c r="B25" s="64">
        <f>VLOOKUP($A25,'Return Data'!$B$7:$R$2843,3,0)</f>
        <v>44452</v>
      </c>
      <c r="C25" s="65">
        <f>VLOOKUP($A25,'Return Data'!$B$7:$R$2843,4,0)</f>
        <v>14.162000000000001</v>
      </c>
      <c r="D25" s="65">
        <f>VLOOKUP($A25,'Return Data'!$B$7:$R$2843,5,0)</f>
        <v>2.8359000000000001</v>
      </c>
      <c r="E25" s="66">
        <f t="shared" si="0"/>
        <v>23</v>
      </c>
      <c r="F25" s="65">
        <f>VLOOKUP($A25,'Return Data'!$B$7:$R$2843,6,0)</f>
        <v>2.8359000000000001</v>
      </c>
      <c r="G25" s="66">
        <f t="shared" si="1"/>
        <v>23</v>
      </c>
      <c r="H25" s="65">
        <f>VLOOKUP($A25,'Return Data'!$B$7:$R$2843,7,0)</f>
        <v>2.6892</v>
      </c>
      <c r="I25" s="66">
        <f t="shared" si="2"/>
        <v>26</v>
      </c>
      <c r="J25" s="65">
        <f>VLOOKUP($A25,'Return Data'!$B$7:$R$2843,8,0)</f>
        <v>3.2441</v>
      </c>
      <c r="K25" s="66">
        <f t="shared" si="3"/>
        <v>25</v>
      </c>
      <c r="L25" s="65">
        <f>VLOOKUP($A25,'Return Data'!$B$7:$R$2843,9,0)</f>
        <v>3.5608</v>
      </c>
      <c r="M25" s="66">
        <f t="shared" si="4"/>
        <v>24</v>
      </c>
      <c r="N25" s="65">
        <f>VLOOKUP($A25,'Return Data'!$B$7:$R$2843,10,0)</f>
        <v>3.4355000000000002</v>
      </c>
      <c r="O25" s="66">
        <f t="shared" si="5"/>
        <v>24</v>
      </c>
      <c r="P25" s="65">
        <f>VLOOKUP($A25,'Return Data'!$B$7:$R$2843,11,0)</f>
        <v>3.3450000000000002</v>
      </c>
      <c r="Q25" s="66">
        <f t="shared" si="6"/>
        <v>25</v>
      </c>
      <c r="R25" s="65">
        <f>VLOOKUP($A25,'Return Data'!$B$7:$R$2843,12,0)</f>
        <v>3.254</v>
      </c>
      <c r="S25" s="66">
        <f t="shared" si="7"/>
        <v>26</v>
      </c>
      <c r="T25" s="65">
        <f>VLOOKUP($A25,'Return Data'!$B$7:$R$2843,13,0)</f>
        <v>3.3365999999999998</v>
      </c>
      <c r="U25" s="66">
        <f t="shared" si="8"/>
        <v>26</v>
      </c>
      <c r="V25" s="65">
        <f>VLOOKUP($A25,'Return Data'!$B$7:$R$2843,17,0)</f>
        <v>4.1314000000000002</v>
      </c>
      <c r="W25" s="66">
        <f t="shared" ref="W25:W30" si="12">RANK(V25,V$8:V$34,0)</f>
        <v>21</v>
      </c>
      <c r="X25" s="65">
        <f>VLOOKUP($A25,'Return Data'!$B$7:$R$2843,14,0)</f>
        <v>0.60250000000000004</v>
      </c>
      <c r="Y25" s="66">
        <f t="shared" ref="Y25:Y30" si="13">RANK(X25,X$8:X$34,0)</f>
        <v>17</v>
      </c>
      <c r="Z25" s="65">
        <f>VLOOKUP($A25,'Return Data'!$B$7:$R$2843,16,0)</f>
        <v>4.4317000000000002</v>
      </c>
      <c r="AA25" s="67">
        <f t="shared" si="10"/>
        <v>26</v>
      </c>
    </row>
    <row r="26" spans="1:27" x14ac:dyDescent="0.3">
      <c r="A26" s="63" t="s">
        <v>2025</v>
      </c>
      <c r="B26" s="64">
        <f>VLOOKUP($A26,'Return Data'!$B$7:$R$2843,3,0)</f>
        <v>44452</v>
      </c>
      <c r="C26" s="65">
        <f>VLOOKUP($A26,'Return Data'!$B$7:$R$2843,4,0)</f>
        <v>2344.6181000000001</v>
      </c>
      <c r="D26" s="65">
        <f>VLOOKUP($A26,'Return Data'!$B$7:$R$2843,5,0)</f>
        <v>2.6518999999999999</v>
      </c>
      <c r="E26" s="66">
        <f t="shared" si="0"/>
        <v>26</v>
      </c>
      <c r="F26" s="65">
        <f>VLOOKUP($A26,'Return Data'!$B$7:$R$2843,6,0)</f>
        <v>2.6518999999999999</v>
      </c>
      <c r="G26" s="66">
        <f t="shared" si="1"/>
        <v>26</v>
      </c>
      <c r="H26" s="65">
        <f>VLOOKUP($A26,'Return Data'!$B$7:$R$2843,7,0)</f>
        <v>3.7269000000000001</v>
      </c>
      <c r="I26" s="66">
        <f t="shared" si="2"/>
        <v>4</v>
      </c>
      <c r="J26" s="65">
        <f>VLOOKUP($A26,'Return Data'!$B$7:$R$2843,8,0)</f>
        <v>3.6945000000000001</v>
      </c>
      <c r="K26" s="66">
        <f t="shared" si="3"/>
        <v>11</v>
      </c>
      <c r="L26" s="65">
        <f>VLOOKUP($A26,'Return Data'!$B$7:$R$2843,9,0)</f>
        <v>3.2458999999999998</v>
      </c>
      <c r="M26" s="66">
        <f t="shared" si="4"/>
        <v>26</v>
      </c>
      <c r="N26" s="65">
        <f>VLOOKUP($A26,'Return Data'!$B$7:$R$2843,10,0)</f>
        <v>3.2244999999999999</v>
      </c>
      <c r="O26" s="66">
        <f t="shared" si="5"/>
        <v>26</v>
      </c>
      <c r="P26" s="65">
        <f>VLOOKUP($A26,'Return Data'!$B$7:$R$2843,11,0)</f>
        <v>3.2052999999999998</v>
      </c>
      <c r="Q26" s="66">
        <f t="shared" si="6"/>
        <v>26</v>
      </c>
      <c r="R26" s="65">
        <f>VLOOKUP($A26,'Return Data'!$B$7:$R$2843,12,0)</f>
        <v>2.9104000000000001</v>
      </c>
      <c r="S26" s="66">
        <f t="shared" si="7"/>
        <v>27</v>
      </c>
      <c r="T26" s="65">
        <f>VLOOKUP($A26,'Return Data'!$B$7:$R$2843,13,0)</f>
        <v>3.0326</v>
      </c>
      <c r="U26" s="66">
        <f t="shared" si="8"/>
        <v>27</v>
      </c>
      <c r="V26" s="65">
        <f>VLOOKUP($A26,'Return Data'!$B$7:$R$2843,17,0)</f>
        <v>4.1186999999999996</v>
      </c>
      <c r="W26" s="66">
        <f t="shared" si="12"/>
        <v>22</v>
      </c>
      <c r="X26" s="65">
        <f>VLOOKUP($A26,'Return Data'!$B$7:$R$2843,14,0)</f>
        <v>5.3437999999999999</v>
      </c>
      <c r="Y26" s="66">
        <f t="shared" si="13"/>
        <v>14</v>
      </c>
      <c r="Z26" s="65">
        <f>VLOOKUP($A26,'Return Data'!$B$7:$R$2843,16,0)</f>
        <v>7.3249000000000004</v>
      </c>
      <c r="AA26" s="67">
        <f t="shared" si="10"/>
        <v>14</v>
      </c>
    </row>
    <row r="27" spans="1:27" x14ac:dyDescent="0.3">
      <c r="A27" s="63" t="s">
        <v>1537</v>
      </c>
      <c r="B27" s="64">
        <f>VLOOKUP($A27,'Return Data'!$B$7:$R$2843,3,0)</f>
        <v>44452</v>
      </c>
      <c r="C27" s="65">
        <f>VLOOKUP($A27,'Return Data'!$B$7:$R$2843,4,0)</f>
        <v>3440.5165000000002</v>
      </c>
      <c r="D27" s="65">
        <f>VLOOKUP($A27,'Return Data'!$B$7:$R$2843,5,0)</f>
        <v>3.8075000000000001</v>
      </c>
      <c r="E27" s="66">
        <f t="shared" si="0"/>
        <v>2</v>
      </c>
      <c r="F27" s="65">
        <f>VLOOKUP($A27,'Return Data'!$B$7:$R$2843,6,0)</f>
        <v>3.8075000000000001</v>
      </c>
      <c r="G27" s="66">
        <f t="shared" si="1"/>
        <v>2</v>
      </c>
      <c r="H27" s="65">
        <f>VLOOKUP($A27,'Return Data'!$B$7:$R$2843,7,0)</f>
        <v>4.0016999999999996</v>
      </c>
      <c r="I27" s="66">
        <f t="shared" si="2"/>
        <v>3</v>
      </c>
      <c r="J27" s="65">
        <f>VLOOKUP($A27,'Return Data'!$B$7:$R$2843,8,0)</f>
        <v>4.4462999999999999</v>
      </c>
      <c r="K27" s="66">
        <f t="shared" si="3"/>
        <v>3</v>
      </c>
      <c r="L27" s="65">
        <f>VLOOKUP($A27,'Return Data'!$B$7:$R$2843,9,0)</f>
        <v>4.5838000000000001</v>
      </c>
      <c r="M27" s="66">
        <f t="shared" si="4"/>
        <v>3</v>
      </c>
      <c r="N27" s="65">
        <f>VLOOKUP($A27,'Return Data'!$B$7:$R$2843,10,0)</f>
        <v>14.4298</v>
      </c>
      <c r="O27" s="66">
        <f t="shared" si="5"/>
        <v>1</v>
      </c>
      <c r="P27" s="65">
        <f>VLOOKUP($A27,'Return Data'!$B$7:$R$2843,11,0)</f>
        <v>12.524800000000001</v>
      </c>
      <c r="Q27" s="66">
        <f t="shared" si="6"/>
        <v>1</v>
      </c>
      <c r="R27" s="65">
        <f>VLOOKUP($A27,'Return Data'!$B$7:$R$2843,12,0)</f>
        <v>9.9413</v>
      </c>
      <c r="S27" s="66">
        <f t="shared" si="7"/>
        <v>1</v>
      </c>
      <c r="T27" s="65">
        <f>VLOOKUP($A27,'Return Data'!$B$7:$R$2843,13,0)</f>
        <v>9.5546000000000006</v>
      </c>
      <c r="U27" s="66">
        <f t="shared" si="8"/>
        <v>1</v>
      </c>
      <c r="V27" s="65">
        <f>VLOOKUP($A27,'Return Data'!$B$7:$R$2843,17,0)</f>
        <v>7.3822000000000001</v>
      </c>
      <c r="W27" s="66">
        <f t="shared" si="12"/>
        <v>2</v>
      </c>
      <c r="X27" s="65">
        <f>VLOOKUP($A27,'Return Data'!$B$7:$R$2843,14,0)</f>
        <v>5.7727000000000004</v>
      </c>
      <c r="Y27" s="66">
        <f t="shared" si="13"/>
        <v>11</v>
      </c>
      <c r="Z27" s="65">
        <f>VLOOKUP($A27,'Return Data'!$B$7:$R$2843,16,0)</f>
        <v>7.3586999999999998</v>
      </c>
      <c r="AA27" s="67">
        <f t="shared" si="10"/>
        <v>13</v>
      </c>
    </row>
    <row r="28" spans="1:27" x14ac:dyDescent="0.3">
      <c r="A28" s="63" t="s">
        <v>1541</v>
      </c>
      <c r="B28" s="64">
        <f>VLOOKUP($A28,'Return Data'!$B$7:$R$2843,3,0)</f>
        <v>44452</v>
      </c>
      <c r="C28" s="65">
        <f>VLOOKUP($A28,'Return Data'!$B$7:$R$2843,4,0)</f>
        <v>28.074999999999999</v>
      </c>
      <c r="D28" s="65">
        <f>VLOOKUP($A28,'Return Data'!$B$7:$R$2843,5,0)</f>
        <v>2.7959999999999998</v>
      </c>
      <c r="E28" s="66">
        <f t="shared" si="0"/>
        <v>24</v>
      </c>
      <c r="F28" s="65">
        <f>VLOOKUP($A28,'Return Data'!$B$7:$R$2843,6,0)</f>
        <v>2.7959999999999998</v>
      </c>
      <c r="G28" s="66">
        <f t="shared" si="1"/>
        <v>24</v>
      </c>
      <c r="H28" s="65">
        <f>VLOOKUP($A28,'Return Data'!$B$7:$R$2843,7,0)</f>
        <v>2.8803999999999998</v>
      </c>
      <c r="I28" s="66">
        <f t="shared" si="2"/>
        <v>21</v>
      </c>
      <c r="J28" s="65">
        <f>VLOOKUP($A28,'Return Data'!$B$7:$R$2843,8,0)</f>
        <v>3.4683999999999999</v>
      </c>
      <c r="K28" s="66">
        <f t="shared" si="3"/>
        <v>17</v>
      </c>
      <c r="L28" s="65">
        <f>VLOOKUP($A28,'Return Data'!$B$7:$R$2843,9,0)</f>
        <v>4.0271999999999997</v>
      </c>
      <c r="M28" s="66">
        <f t="shared" si="4"/>
        <v>13</v>
      </c>
      <c r="N28" s="65">
        <f>VLOOKUP($A28,'Return Data'!$B$7:$R$2843,10,0)</f>
        <v>3.9638</v>
      </c>
      <c r="O28" s="66">
        <f t="shared" si="5"/>
        <v>11</v>
      </c>
      <c r="P28" s="65">
        <f>VLOOKUP($A28,'Return Data'!$B$7:$R$2843,11,0)</f>
        <v>4.0820999999999996</v>
      </c>
      <c r="Q28" s="66">
        <f t="shared" si="6"/>
        <v>12</v>
      </c>
      <c r="R28" s="65">
        <f>VLOOKUP($A28,'Return Data'!$B$7:$R$2843,12,0)</f>
        <v>3.8898999999999999</v>
      </c>
      <c r="S28" s="66">
        <f t="shared" si="7"/>
        <v>10</v>
      </c>
      <c r="T28" s="65">
        <f>VLOOKUP($A28,'Return Data'!$B$7:$R$2843,13,0)</f>
        <v>4.1040000000000001</v>
      </c>
      <c r="U28" s="66">
        <f t="shared" si="8"/>
        <v>10</v>
      </c>
      <c r="V28" s="65">
        <f>VLOOKUP($A28,'Return Data'!$B$7:$R$2843,17,0)</f>
        <v>26.630700000000001</v>
      </c>
      <c r="W28" s="66">
        <f t="shared" si="12"/>
        <v>1</v>
      </c>
      <c r="X28" s="65">
        <f>VLOOKUP($A28,'Return Data'!$B$7:$R$2843,14,0)</f>
        <v>8.4488000000000003</v>
      </c>
      <c r="Y28" s="66">
        <f t="shared" si="13"/>
        <v>1</v>
      </c>
      <c r="Z28" s="65">
        <f>VLOOKUP($A28,'Return Data'!$B$7:$R$2843,16,0)</f>
        <v>8.6605000000000008</v>
      </c>
      <c r="AA28" s="67">
        <f t="shared" si="10"/>
        <v>2</v>
      </c>
    </row>
    <row r="29" spans="1:27" x14ac:dyDescent="0.3">
      <c r="A29" s="63" t="s">
        <v>1543</v>
      </c>
      <c r="B29" s="64">
        <f>VLOOKUP($A29,'Return Data'!$B$7:$R$2843,3,0)</f>
        <v>44452</v>
      </c>
      <c r="C29" s="65">
        <f>VLOOKUP($A29,'Return Data'!$B$7:$R$2843,4,0)</f>
        <v>2298.4412000000002</v>
      </c>
      <c r="D29" s="65">
        <f>VLOOKUP($A29,'Return Data'!$B$7:$R$2843,5,0)</f>
        <v>2.9146000000000001</v>
      </c>
      <c r="E29" s="66">
        <f t="shared" si="0"/>
        <v>21</v>
      </c>
      <c r="F29" s="65">
        <f>VLOOKUP($A29,'Return Data'!$B$7:$R$2843,6,0)</f>
        <v>2.9146000000000001</v>
      </c>
      <c r="G29" s="66">
        <f t="shared" si="1"/>
        <v>21</v>
      </c>
      <c r="H29" s="65">
        <f>VLOOKUP($A29,'Return Data'!$B$7:$R$2843,7,0)</f>
        <v>2.9394999999999998</v>
      </c>
      <c r="I29" s="66">
        <f t="shared" si="2"/>
        <v>17</v>
      </c>
      <c r="J29" s="65">
        <f>VLOOKUP($A29,'Return Data'!$B$7:$R$2843,8,0)</f>
        <v>3.3117999999999999</v>
      </c>
      <c r="K29" s="66">
        <f t="shared" si="3"/>
        <v>23</v>
      </c>
      <c r="L29" s="65">
        <f>VLOOKUP($A29,'Return Data'!$B$7:$R$2843,9,0)</f>
        <v>3.6606000000000001</v>
      </c>
      <c r="M29" s="66">
        <f t="shared" si="4"/>
        <v>22</v>
      </c>
      <c r="N29" s="65">
        <f>VLOOKUP($A29,'Return Data'!$B$7:$R$2843,10,0)</f>
        <v>3.7099000000000002</v>
      </c>
      <c r="O29" s="66">
        <f t="shared" si="5"/>
        <v>19</v>
      </c>
      <c r="P29" s="65">
        <f>VLOOKUP($A29,'Return Data'!$B$7:$R$2843,11,0)</f>
        <v>3.8180000000000001</v>
      </c>
      <c r="Q29" s="66">
        <f t="shared" si="6"/>
        <v>18</v>
      </c>
      <c r="R29" s="65">
        <f>VLOOKUP($A29,'Return Data'!$B$7:$R$2843,12,0)</f>
        <v>3.6030000000000002</v>
      </c>
      <c r="S29" s="66">
        <f t="shared" si="7"/>
        <v>20</v>
      </c>
      <c r="T29" s="65">
        <f>VLOOKUP($A29,'Return Data'!$B$7:$R$2843,13,0)</f>
        <v>3.7080000000000002</v>
      </c>
      <c r="U29" s="66">
        <f t="shared" si="8"/>
        <v>20</v>
      </c>
      <c r="V29" s="65">
        <f>VLOOKUP($A29,'Return Data'!$B$7:$R$2843,17,0)</f>
        <v>4.6132999999999997</v>
      </c>
      <c r="W29" s="66">
        <f t="shared" si="12"/>
        <v>20</v>
      </c>
      <c r="X29" s="65">
        <f>VLOOKUP($A29,'Return Data'!$B$7:$R$2843,14,0)</f>
        <v>4.1669</v>
      </c>
      <c r="Y29" s="66">
        <f t="shared" si="13"/>
        <v>16</v>
      </c>
      <c r="Z29" s="65">
        <f>VLOOKUP($A29,'Return Data'!$B$7:$R$2843,16,0)</f>
        <v>6.8990999999999998</v>
      </c>
      <c r="AA29" s="67">
        <f t="shared" si="10"/>
        <v>16</v>
      </c>
    </row>
    <row r="30" spans="1:27" x14ac:dyDescent="0.3">
      <c r="A30" s="63" t="s">
        <v>1544</v>
      </c>
      <c r="B30" s="64">
        <f>VLOOKUP($A30,'Return Data'!$B$7:$R$2843,3,0)</f>
        <v>44452</v>
      </c>
      <c r="C30" s="65">
        <f>VLOOKUP($A30,'Return Data'!$B$7:$R$2843,4,0)</f>
        <v>4798.7166999999999</v>
      </c>
      <c r="D30" s="65">
        <f>VLOOKUP($A30,'Return Data'!$B$7:$R$2843,5,0)</f>
        <v>3.1236000000000002</v>
      </c>
      <c r="E30" s="66">
        <f t="shared" si="0"/>
        <v>17</v>
      </c>
      <c r="F30" s="65">
        <f>VLOOKUP($A30,'Return Data'!$B$7:$R$2843,6,0)</f>
        <v>3.1236000000000002</v>
      </c>
      <c r="G30" s="66">
        <f t="shared" si="1"/>
        <v>17</v>
      </c>
      <c r="H30" s="65">
        <f>VLOOKUP($A30,'Return Data'!$B$7:$R$2843,7,0)</f>
        <v>3.0651000000000002</v>
      </c>
      <c r="I30" s="66">
        <f t="shared" si="2"/>
        <v>14</v>
      </c>
      <c r="J30" s="65">
        <f>VLOOKUP($A30,'Return Data'!$B$7:$R$2843,8,0)</f>
        <v>3.4581</v>
      </c>
      <c r="K30" s="66">
        <f t="shared" si="3"/>
        <v>18</v>
      </c>
      <c r="L30" s="65">
        <f>VLOOKUP($A30,'Return Data'!$B$7:$R$2843,9,0)</f>
        <v>3.7303999999999999</v>
      </c>
      <c r="M30" s="66">
        <f t="shared" si="4"/>
        <v>17</v>
      </c>
      <c r="N30" s="65">
        <f>VLOOKUP($A30,'Return Data'!$B$7:$R$2843,10,0)</f>
        <v>3.8256999999999999</v>
      </c>
      <c r="O30" s="66">
        <f t="shared" si="5"/>
        <v>17</v>
      </c>
      <c r="P30" s="65">
        <f>VLOOKUP($A30,'Return Data'!$B$7:$R$2843,11,0)</f>
        <v>3.863</v>
      </c>
      <c r="Q30" s="66">
        <f t="shared" si="6"/>
        <v>17</v>
      </c>
      <c r="R30" s="65">
        <f>VLOOKUP($A30,'Return Data'!$B$7:$R$2843,12,0)</f>
        <v>3.6324000000000001</v>
      </c>
      <c r="S30" s="66">
        <f t="shared" si="7"/>
        <v>19</v>
      </c>
      <c r="T30" s="65">
        <f>VLOOKUP($A30,'Return Data'!$B$7:$R$2843,13,0)</f>
        <v>3.8662000000000001</v>
      </c>
      <c r="U30" s="66">
        <f t="shared" si="8"/>
        <v>18</v>
      </c>
      <c r="V30" s="65">
        <f>VLOOKUP($A30,'Return Data'!$B$7:$R$2843,17,0)</f>
        <v>5.3228999999999997</v>
      </c>
      <c r="W30" s="66">
        <f t="shared" si="12"/>
        <v>10</v>
      </c>
      <c r="X30" s="65">
        <f>VLOOKUP($A30,'Return Data'!$B$7:$R$2843,14,0)</f>
        <v>6.4621000000000004</v>
      </c>
      <c r="Y30" s="66">
        <f t="shared" si="13"/>
        <v>6</v>
      </c>
      <c r="Z30" s="65">
        <f>VLOOKUP($A30,'Return Data'!$B$7:$R$2843,16,0)</f>
        <v>7.5862999999999996</v>
      </c>
      <c r="AA30" s="67">
        <f t="shared" si="10"/>
        <v>9</v>
      </c>
    </row>
    <row r="31" spans="1:27" x14ac:dyDescent="0.3">
      <c r="A31" s="63" t="s">
        <v>1546</v>
      </c>
      <c r="B31" s="64">
        <f>VLOOKUP($A31,'Return Data'!$B$7:$R$2843,3,0)</f>
        <v>44452</v>
      </c>
      <c r="C31" s="65">
        <f>VLOOKUP($A31,'Return Data'!$B$7:$R$2843,4,0)</f>
        <v>11.2662</v>
      </c>
      <c r="D31" s="65">
        <f>VLOOKUP($A31,'Return Data'!$B$7:$R$2843,5,0)</f>
        <v>3.3220000000000001</v>
      </c>
      <c r="E31" s="66">
        <f t="shared" si="0"/>
        <v>11</v>
      </c>
      <c r="F31" s="65">
        <f>VLOOKUP($A31,'Return Data'!$B$7:$R$2843,6,0)</f>
        <v>3.3220000000000001</v>
      </c>
      <c r="G31" s="66">
        <f t="shared" si="1"/>
        <v>11</v>
      </c>
      <c r="H31" s="65">
        <f>VLOOKUP($A31,'Return Data'!$B$7:$R$2843,7,0)</f>
        <v>3.0564</v>
      </c>
      <c r="I31" s="66">
        <f t="shared" si="2"/>
        <v>15</v>
      </c>
      <c r="J31" s="65">
        <f>VLOOKUP($A31,'Return Data'!$B$7:$R$2843,8,0)</f>
        <v>3.4525999999999999</v>
      </c>
      <c r="K31" s="66">
        <f t="shared" si="3"/>
        <v>20</v>
      </c>
      <c r="L31" s="65">
        <f>VLOOKUP($A31,'Return Data'!$B$7:$R$2843,9,0)</f>
        <v>3.8058999999999998</v>
      </c>
      <c r="M31" s="66">
        <f t="shared" si="4"/>
        <v>15</v>
      </c>
      <c r="N31" s="65">
        <f>VLOOKUP($A31,'Return Data'!$B$7:$R$2843,10,0)</f>
        <v>3.8285999999999998</v>
      </c>
      <c r="O31" s="66">
        <f t="shared" si="5"/>
        <v>16</v>
      </c>
      <c r="P31" s="65">
        <f>VLOOKUP($A31,'Return Data'!$B$7:$R$2843,11,0)</f>
        <v>4.0278999999999998</v>
      </c>
      <c r="Q31" s="66">
        <f t="shared" si="6"/>
        <v>15</v>
      </c>
      <c r="R31" s="65">
        <f>VLOOKUP($A31,'Return Data'!$B$7:$R$2843,12,0)</f>
        <v>3.7976999999999999</v>
      </c>
      <c r="S31" s="66">
        <f t="shared" si="7"/>
        <v>15</v>
      </c>
      <c r="T31" s="65">
        <f>VLOOKUP($A31,'Return Data'!$B$7:$R$2843,13,0)</f>
        <v>3.9695</v>
      </c>
      <c r="U31" s="66">
        <f t="shared" si="8"/>
        <v>14</v>
      </c>
      <c r="V31" s="65"/>
      <c r="W31" s="66"/>
      <c r="X31" s="65"/>
      <c r="Y31" s="66"/>
      <c r="Z31" s="65">
        <f>VLOOKUP($A31,'Return Data'!$B$7:$R$2843,16,0)</f>
        <v>5.5053000000000001</v>
      </c>
      <c r="AA31" s="67">
        <f t="shared" si="10"/>
        <v>22</v>
      </c>
    </row>
    <row r="32" spans="1:27" x14ac:dyDescent="0.3">
      <c r="A32" s="63" t="s">
        <v>1548</v>
      </c>
      <c r="B32" s="64">
        <f>VLOOKUP($A32,'Return Data'!$B$7:$R$2843,3,0)</f>
        <v>44452</v>
      </c>
      <c r="C32" s="65">
        <f>VLOOKUP($A32,'Return Data'!$B$7:$R$2843,4,0)</f>
        <v>11.6517</v>
      </c>
      <c r="D32" s="65">
        <f>VLOOKUP($A32,'Return Data'!$B$7:$R$2843,5,0)</f>
        <v>3.5255000000000001</v>
      </c>
      <c r="E32" s="66">
        <f t="shared" si="0"/>
        <v>7</v>
      </c>
      <c r="F32" s="65">
        <f>VLOOKUP($A32,'Return Data'!$B$7:$R$2843,6,0)</f>
        <v>3.5255000000000001</v>
      </c>
      <c r="G32" s="66">
        <f t="shared" si="1"/>
        <v>7</v>
      </c>
      <c r="H32" s="65">
        <f>VLOOKUP($A32,'Return Data'!$B$7:$R$2843,7,0)</f>
        <v>3.4481000000000002</v>
      </c>
      <c r="I32" s="66">
        <f t="shared" si="2"/>
        <v>7</v>
      </c>
      <c r="J32" s="65">
        <f>VLOOKUP($A32,'Return Data'!$B$7:$R$2843,8,0)</f>
        <v>3.8542999999999998</v>
      </c>
      <c r="K32" s="66">
        <f t="shared" si="3"/>
        <v>6</v>
      </c>
      <c r="L32" s="65">
        <f>VLOOKUP($A32,'Return Data'!$B$7:$R$2843,9,0)</f>
        <v>4.2798999999999996</v>
      </c>
      <c r="M32" s="66">
        <f t="shared" si="4"/>
        <v>6</v>
      </c>
      <c r="N32" s="65">
        <f>VLOOKUP($A32,'Return Data'!$B$7:$R$2843,10,0)</f>
        <v>4.1189</v>
      </c>
      <c r="O32" s="66">
        <f t="shared" si="5"/>
        <v>6</v>
      </c>
      <c r="P32" s="65">
        <f>VLOOKUP($A32,'Return Data'!$B$7:$R$2843,11,0)</f>
        <v>4.2606000000000002</v>
      </c>
      <c r="Q32" s="66">
        <f t="shared" si="6"/>
        <v>8</v>
      </c>
      <c r="R32" s="65">
        <f>VLOOKUP($A32,'Return Data'!$B$7:$R$2843,12,0)</f>
        <v>3.9569000000000001</v>
      </c>
      <c r="S32" s="66">
        <f t="shared" si="7"/>
        <v>8</v>
      </c>
      <c r="T32" s="65">
        <f>VLOOKUP($A32,'Return Data'!$B$7:$R$2843,13,0)</f>
        <v>4.1627999999999998</v>
      </c>
      <c r="U32" s="66">
        <f t="shared" si="8"/>
        <v>9</v>
      </c>
      <c r="V32" s="65">
        <f>VLOOKUP($A32,'Return Data'!$B$7:$R$2843,17,0)</f>
        <v>5.2150999999999996</v>
      </c>
      <c r="W32" s="66">
        <f>RANK(V32,V$8:V$34,0)</f>
        <v>11</v>
      </c>
      <c r="X32" s="65"/>
      <c r="Y32" s="66"/>
      <c r="Z32" s="65">
        <f>VLOOKUP($A32,'Return Data'!$B$7:$R$2843,16,0)</f>
        <v>5.9523999999999999</v>
      </c>
      <c r="AA32" s="67">
        <f t="shared" si="10"/>
        <v>21</v>
      </c>
    </row>
    <row r="33" spans="1:27" x14ac:dyDescent="0.3">
      <c r="A33" s="63" t="s">
        <v>1550</v>
      </c>
      <c r="B33" s="64">
        <f>VLOOKUP($A33,'Return Data'!$B$7:$R$2843,3,0)</f>
        <v>44452</v>
      </c>
      <c r="C33" s="65">
        <f>VLOOKUP($A33,'Return Data'!$B$7:$R$2843,4,0)</f>
        <v>3475.8762000000002</v>
      </c>
      <c r="D33" s="65">
        <f>VLOOKUP($A33,'Return Data'!$B$7:$R$2843,5,0)</f>
        <v>3.1501000000000001</v>
      </c>
      <c r="E33" s="66">
        <f t="shared" si="0"/>
        <v>15</v>
      </c>
      <c r="F33" s="65">
        <f>VLOOKUP($A33,'Return Data'!$B$7:$R$2843,6,0)</f>
        <v>3.1501000000000001</v>
      </c>
      <c r="G33" s="66">
        <f t="shared" si="1"/>
        <v>15</v>
      </c>
      <c r="H33" s="65">
        <f>VLOOKUP($A33,'Return Data'!$B$7:$R$2843,7,0)</f>
        <v>2.9367999999999999</v>
      </c>
      <c r="I33" s="66">
        <f t="shared" si="2"/>
        <v>18</v>
      </c>
      <c r="J33" s="65">
        <f>VLOOKUP($A33,'Return Data'!$B$7:$R$2843,8,0)</f>
        <v>3.6922999999999999</v>
      </c>
      <c r="K33" s="66">
        <f t="shared" si="3"/>
        <v>12</v>
      </c>
      <c r="L33" s="65">
        <f>VLOOKUP($A33,'Return Data'!$B$7:$R$2843,9,0)</f>
        <v>4.1477000000000004</v>
      </c>
      <c r="M33" s="66">
        <f t="shared" si="4"/>
        <v>7</v>
      </c>
      <c r="N33" s="65">
        <f>VLOOKUP($A33,'Return Data'!$B$7:$R$2843,10,0)</f>
        <v>3.9001000000000001</v>
      </c>
      <c r="O33" s="66">
        <f t="shared" si="5"/>
        <v>12</v>
      </c>
      <c r="P33" s="65">
        <f>VLOOKUP($A33,'Return Data'!$B$7:$R$2843,11,0)</f>
        <v>4.0750000000000002</v>
      </c>
      <c r="Q33" s="66">
        <f t="shared" si="6"/>
        <v>13</v>
      </c>
      <c r="R33" s="65">
        <f>VLOOKUP($A33,'Return Data'!$B$7:$R$2843,12,0)</f>
        <v>3.9803000000000002</v>
      </c>
      <c r="S33" s="66">
        <f t="shared" si="7"/>
        <v>7</v>
      </c>
      <c r="T33" s="65">
        <f>VLOOKUP($A33,'Return Data'!$B$7:$R$2843,13,0)</f>
        <v>4.3385999999999996</v>
      </c>
      <c r="U33" s="66">
        <f t="shared" si="8"/>
        <v>7</v>
      </c>
      <c r="V33" s="65">
        <f>VLOOKUP($A33,'Return Data'!$B$7:$R$2843,17,0)</f>
        <v>5.5029000000000003</v>
      </c>
      <c r="W33" s="66">
        <f>RANK(V33,V$8:V$34,0)</f>
        <v>8</v>
      </c>
      <c r="X33" s="65">
        <f>VLOOKUP($A33,'Return Data'!$B$7:$R$2843,14,0)</f>
        <v>5.0027999999999997</v>
      </c>
      <c r="Y33" s="66">
        <f>RANK(X33,X$8:X$34,0)</f>
        <v>15</v>
      </c>
      <c r="Z33" s="65">
        <f>VLOOKUP($A33,'Return Data'!$B$7:$R$2843,16,0)</f>
        <v>7.5305</v>
      </c>
      <c r="AA33" s="67">
        <f t="shared" si="10"/>
        <v>10</v>
      </c>
    </row>
    <row r="34" spans="1:27" x14ac:dyDescent="0.3">
      <c r="A34" s="63" t="s">
        <v>1552</v>
      </c>
      <c r="B34" s="64">
        <f>VLOOKUP($A34,'Return Data'!$B$7:$R$2843,3,0)</f>
        <v>44452</v>
      </c>
      <c r="C34" s="65">
        <f>VLOOKUP($A34,'Return Data'!$B$7:$R$2843,4,0)</f>
        <v>1110.3706</v>
      </c>
      <c r="D34" s="65">
        <f>VLOOKUP($A34,'Return Data'!$B$7:$R$2843,5,0)</f>
        <v>2.7267000000000001</v>
      </c>
      <c r="E34" s="66">
        <f t="shared" si="0"/>
        <v>25</v>
      </c>
      <c r="F34" s="65">
        <f>VLOOKUP($A34,'Return Data'!$B$7:$R$2843,6,0)</f>
        <v>2.7267000000000001</v>
      </c>
      <c r="G34" s="66">
        <f t="shared" si="1"/>
        <v>25</v>
      </c>
      <c r="H34" s="65">
        <f>VLOOKUP($A34,'Return Data'!$B$7:$R$2843,7,0)</f>
        <v>2.6911999999999998</v>
      </c>
      <c r="I34" s="66">
        <f t="shared" si="2"/>
        <v>25</v>
      </c>
      <c r="J34" s="65">
        <f>VLOOKUP($A34,'Return Data'!$B$7:$R$2843,8,0)</f>
        <v>2.6617999999999999</v>
      </c>
      <c r="K34" s="66">
        <f t="shared" si="3"/>
        <v>27</v>
      </c>
      <c r="L34" s="65">
        <f>VLOOKUP($A34,'Return Data'!$B$7:$R$2843,9,0)</f>
        <v>2.7004999999999999</v>
      </c>
      <c r="M34" s="66">
        <f t="shared" si="4"/>
        <v>27</v>
      </c>
      <c r="N34" s="65">
        <f>VLOOKUP($A34,'Return Data'!$B$7:$R$2843,10,0)</f>
        <v>2.8561000000000001</v>
      </c>
      <c r="O34" s="66">
        <f t="shared" si="5"/>
        <v>27</v>
      </c>
      <c r="P34" s="65">
        <f>VLOOKUP($A34,'Return Data'!$B$7:$R$2843,11,0)</f>
        <v>2.9899</v>
      </c>
      <c r="Q34" s="66">
        <f t="shared" si="6"/>
        <v>27</v>
      </c>
      <c r="R34" s="65">
        <f>VLOOKUP($A34,'Return Data'!$B$7:$R$2843,12,0)</f>
        <v>3.9557000000000002</v>
      </c>
      <c r="S34" s="66">
        <f t="shared" si="7"/>
        <v>9</v>
      </c>
      <c r="T34" s="65">
        <f>VLOOKUP($A34,'Return Data'!$B$7:$R$2843,13,0)</f>
        <v>3.7826</v>
      </c>
      <c r="U34" s="66">
        <f t="shared" si="8"/>
        <v>19</v>
      </c>
      <c r="V34" s="65"/>
      <c r="W34" s="66"/>
      <c r="X34" s="65"/>
      <c r="Y34" s="66"/>
      <c r="Z34" s="65">
        <f>VLOOKUP($A34,'Return Data'!$B$7:$R$2843,16,0)</f>
        <v>4.7115999999999998</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3.5522592592592592</v>
      </c>
      <c r="E36" s="74"/>
      <c r="F36" s="75">
        <f>AVERAGE(F8:F34)</f>
        <v>3.5522592592592592</v>
      </c>
      <c r="G36" s="74"/>
      <c r="H36" s="75">
        <f>AVERAGE(H8:H34)</f>
        <v>3.4778148148148142</v>
      </c>
      <c r="I36" s="74"/>
      <c r="J36" s="75">
        <f>AVERAGE(J8:J34)</f>
        <v>4.0146592592592603</v>
      </c>
      <c r="K36" s="74"/>
      <c r="L36" s="75">
        <f>AVERAGE(L8:L34)</f>
        <v>4.2468111111111106</v>
      </c>
      <c r="M36" s="74"/>
      <c r="N36" s="75">
        <f>AVERAGE(N8:N34)</f>
        <v>4.6063444444444448</v>
      </c>
      <c r="O36" s="74"/>
      <c r="P36" s="75">
        <f>AVERAGE(P8:P34)</f>
        <v>4.517651851851852</v>
      </c>
      <c r="Q36" s="74"/>
      <c r="R36" s="75">
        <f>AVERAGE(R8:R34)</f>
        <v>4.1973629629629627</v>
      </c>
      <c r="S36" s="74"/>
      <c r="T36" s="75">
        <f>AVERAGE(T8:T34)</f>
        <v>4.3552444444444456</v>
      </c>
      <c r="U36" s="74"/>
      <c r="V36" s="75">
        <f>AVERAGE(V8:V34)</f>
        <v>6.3317363636363639</v>
      </c>
      <c r="W36" s="74"/>
      <c r="X36" s="75">
        <f>AVERAGE(X8:X34)</f>
        <v>5.9328352941176474</v>
      </c>
      <c r="Y36" s="74"/>
      <c r="Z36" s="75">
        <f>AVERAGE(Z8:Z34)</f>
        <v>6.8919148148148155</v>
      </c>
      <c r="AA36" s="76"/>
    </row>
    <row r="37" spans="1:27" x14ac:dyDescent="0.3">
      <c r="A37" s="73" t="s">
        <v>28</v>
      </c>
      <c r="B37" s="74"/>
      <c r="C37" s="74"/>
      <c r="D37" s="75">
        <f>MIN(D8:D34)</f>
        <v>2.5345</v>
      </c>
      <c r="E37" s="74"/>
      <c r="F37" s="75">
        <f>MIN(F8:F34)</f>
        <v>2.5345</v>
      </c>
      <c r="G37" s="74"/>
      <c r="H37" s="75">
        <f>MIN(H8:H34)</f>
        <v>2.6606999999999998</v>
      </c>
      <c r="I37" s="74"/>
      <c r="J37" s="75">
        <f>MIN(J8:J34)</f>
        <v>2.6617999999999999</v>
      </c>
      <c r="K37" s="74"/>
      <c r="L37" s="75">
        <f>MIN(L8:L34)</f>
        <v>2.7004999999999999</v>
      </c>
      <c r="M37" s="74"/>
      <c r="N37" s="75">
        <f>MIN(N8:N34)</f>
        <v>2.8561000000000001</v>
      </c>
      <c r="O37" s="74"/>
      <c r="P37" s="75">
        <f>MIN(P8:P34)</f>
        <v>2.9899</v>
      </c>
      <c r="Q37" s="74"/>
      <c r="R37" s="75">
        <f>MIN(R8:R34)</f>
        <v>2.9104000000000001</v>
      </c>
      <c r="S37" s="74"/>
      <c r="T37" s="75">
        <f>MIN(T8:T34)</f>
        <v>3.0326</v>
      </c>
      <c r="U37" s="74"/>
      <c r="V37" s="75">
        <f>MIN(V8:V34)</f>
        <v>4.1186999999999996</v>
      </c>
      <c r="W37" s="74"/>
      <c r="X37" s="75">
        <f>MIN(X8:X34)</f>
        <v>0.60250000000000004</v>
      </c>
      <c r="Y37" s="74"/>
      <c r="Z37" s="75">
        <f>MIN(Z8:Z34)</f>
        <v>4.1841999999999997</v>
      </c>
      <c r="AA37" s="76"/>
    </row>
    <row r="38" spans="1:27" ht="15" thickBot="1" x14ac:dyDescent="0.35">
      <c r="A38" s="77" t="s">
        <v>29</v>
      </c>
      <c r="B38" s="78"/>
      <c r="C38" s="78"/>
      <c r="D38" s="79">
        <f>MAX(D8:D34)</f>
        <v>12.647500000000001</v>
      </c>
      <c r="E38" s="78"/>
      <c r="F38" s="79">
        <f>MAX(F8:F34)</f>
        <v>12.647500000000001</v>
      </c>
      <c r="G38" s="78"/>
      <c r="H38" s="79">
        <f>MAX(H8:H34)</f>
        <v>11.499599999999999</v>
      </c>
      <c r="I38" s="78"/>
      <c r="J38" s="79">
        <f>MAX(J8:J34)</f>
        <v>14.270899999999999</v>
      </c>
      <c r="K38" s="78"/>
      <c r="L38" s="79">
        <f>MAX(L8:L34)</f>
        <v>13.4907</v>
      </c>
      <c r="M38" s="78"/>
      <c r="N38" s="79">
        <f>MAX(N8:N34)</f>
        <v>14.4298</v>
      </c>
      <c r="O38" s="78"/>
      <c r="P38" s="79">
        <f>MAX(P8:P34)</f>
        <v>12.524800000000001</v>
      </c>
      <c r="Q38" s="78"/>
      <c r="R38" s="79">
        <f>MAX(R8:R34)</f>
        <v>9.9413</v>
      </c>
      <c r="S38" s="78"/>
      <c r="T38" s="79">
        <f>MAX(T8:T34)</f>
        <v>9.5546000000000006</v>
      </c>
      <c r="U38" s="78"/>
      <c r="V38" s="79">
        <f>MAX(V8:V34)</f>
        <v>26.630700000000001</v>
      </c>
      <c r="W38" s="78"/>
      <c r="X38" s="79">
        <f>MAX(X8:X34)</f>
        <v>8.4488000000000003</v>
      </c>
      <c r="Y38" s="78"/>
      <c r="Z38" s="79">
        <f>MAX(Z8:Z34)</f>
        <v>8.8763000000000005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44452</v>
      </c>
      <c r="C8" s="65">
        <f>VLOOKUP($A8,'Return Data'!$B$7:$R$2843,4,0)</f>
        <v>431.27589999999998</v>
      </c>
      <c r="D8" s="65">
        <f>VLOOKUP($A8,'Return Data'!$B$7:$R$2843,5,0)</f>
        <v>3.2446999999999999</v>
      </c>
      <c r="E8" s="66">
        <f t="shared" ref="E8:E34" si="0">RANK(D8,D$8:D$34,0)</f>
        <v>3</v>
      </c>
      <c r="F8" s="65">
        <f>VLOOKUP($A8,'Return Data'!$B$7:$R$2843,6,0)</f>
        <v>3.2446999999999999</v>
      </c>
      <c r="G8" s="66">
        <f t="shared" ref="G8:G34" si="1">RANK(F8,F$8:F$34,0)</f>
        <v>3</v>
      </c>
      <c r="H8" s="65">
        <f>VLOOKUP($A8,'Return Data'!$B$7:$R$2843,7,0)</f>
        <v>3.0291999999999999</v>
      </c>
      <c r="I8" s="66">
        <f t="shared" ref="I8:I34" si="2">RANK(H8,H$8:H$34,0)</f>
        <v>7</v>
      </c>
      <c r="J8" s="65">
        <f>VLOOKUP($A8,'Return Data'!$B$7:$R$2843,8,0)</f>
        <v>3.8207</v>
      </c>
      <c r="K8" s="66">
        <f t="shared" ref="K8:K34" si="3">RANK(J8,J$8:J$34,0)</f>
        <v>3</v>
      </c>
      <c r="L8" s="65">
        <f>VLOOKUP($A8,'Return Data'!$B$7:$R$2843,9,0)</f>
        <v>4.2462999999999997</v>
      </c>
      <c r="M8" s="66">
        <f t="shared" ref="M8:M34" si="4">RANK(L8,L$8:L$34,0)</f>
        <v>3</v>
      </c>
      <c r="N8" s="65">
        <f>VLOOKUP($A8,'Return Data'!$B$7:$R$2843,10,0)</f>
        <v>4.3327</v>
      </c>
      <c r="O8" s="66">
        <f t="shared" ref="O8:O34" si="5">RANK(N8,N$8:N$34,0)</f>
        <v>3</v>
      </c>
      <c r="P8" s="65">
        <f>VLOOKUP($A8,'Return Data'!$B$7:$R$2843,11,0)</f>
        <v>4.6833</v>
      </c>
      <c r="Q8" s="66">
        <f t="shared" ref="Q8:Q34" si="6">RANK(P8,P$8:P$34,0)</f>
        <v>3</v>
      </c>
      <c r="R8" s="65">
        <f>VLOOKUP($A8,'Return Data'!$B$7:$R$2843,12,0)</f>
        <v>4.1022999999999996</v>
      </c>
      <c r="S8" s="66">
        <f>RANK(R8,R$8:R$34,0)</f>
        <v>4</v>
      </c>
      <c r="T8" s="65">
        <f>VLOOKUP($A8,'Return Data'!$B$7:$R$2843,13,0)</f>
        <v>4.5149999999999997</v>
      </c>
      <c r="U8" s="66">
        <f>RANK(T8,T$8:T$34,0)</f>
        <v>4</v>
      </c>
      <c r="V8" s="65">
        <f>VLOOKUP($A8,'Return Data'!$B$7:$R$2843,17,0)</f>
        <v>5.9768999999999997</v>
      </c>
      <c r="W8" s="66">
        <f>RANK(V8,V$8:V$34,0)</f>
        <v>4</v>
      </c>
      <c r="X8" s="65">
        <f>VLOOKUP($A8,'Return Data'!$B$7:$R$2843,14,0)</f>
        <v>7.0209000000000001</v>
      </c>
      <c r="Y8" s="66">
        <f>RANK(X8,X$8:X$34,0)</f>
        <v>3</v>
      </c>
      <c r="Z8" s="65">
        <f>VLOOKUP($A8,'Return Data'!$B$7:$R$2843,16,0)</f>
        <v>7.6163999999999996</v>
      </c>
      <c r="AA8" s="67">
        <f>RANK(Z8,Z$8:Z$34,0)</f>
        <v>4</v>
      </c>
    </row>
    <row r="9" spans="1:27" x14ac:dyDescent="0.3">
      <c r="A9" s="63" t="s">
        <v>1497</v>
      </c>
      <c r="B9" s="64">
        <f>VLOOKUP($A9,'Return Data'!$B$7:$R$2843,3,0)</f>
        <v>44452</v>
      </c>
      <c r="C9" s="65">
        <f>VLOOKUP($A9,'Return Data'!$B$7:$R$2843,4,0)</f>
        <v>11.877000000000001</v>
      </c>
      <c r="D9" s="65">
        <f>VLOOKUP($A9,'Return Data'!$B$7:$R$2843,5,0)</f>
        <v>2.5360999999999998</v>
      </c>
      <c r="E9" s="66">
        <f t="shared" si="0"/>
        <v>17</v>
      </c>
      <c r="F9" s="65">
        <f>VLOOKUP($A9,'Return Data'!$B$7:$R$2843,6,0)</f>
        <v>2.5360999999999998</v>
      </c>
      <c r="G9" s="66">
        <f t="shared" si="1"/>
        <v>17</v>
      </c>
      <c r="H9" s="65">
        <f>VLOOKUP($A9,'Return Data'!$B$7:$R$2843,7,0)</f>
        <v>2.3279000000000001</v>
      </c>
      <c r="I9" s="66">
        <f t="shared" si="2"/>
        <v>20</v>
      </c>
      <c r="J9" s="65">
        <f>VLOOKUP($A9,'Return Data'!$B$7:$R$2843,8,0)</f>
        <v>2.8567999999999998</v>
      </c>
      <c r="K9" s="66">
        <f t="shared" si="3"/>
        <v>20</v>
      </c>
      <c r="L9" s="65">
        <f>VLOOKUP($A9,'Return Data'!$B$7:$R$2843,9,0)</f>
        <v>3.2606000000000002</v>
      </c>
      <c r="M9" s="66">
        <f t="shared" si="4"/>
        <v>19</v>
      </c>
      <c r="N9" s="65">
        <f>VLOOKUP($A9,'Return Data'!$B$7:$R$2843,10,0)</f>
        <v>3.2372000000000001</v>
      </c>
      <c r="O9" s="66">
        <f t="shared" si="5"/>
        <v>20</v>
      </c>
      <c r="P9" s="65">
        <f>VLOOKUP($A9,'Return Data'!$B$7:$R$2843,11,0)</f>
        <v>3.5632999999999999</v>
      </c>
      <c r="Q9" s="66">
        <f t="shared" si="6"/>
        <v>14</v>
      </c>
      <c r="R9" s="65">
        <f>VLOOKUP($A9,'Return Data'!$B$7:$R$2843,12,0)</f>
        <v>3.3216000000000001</v>
      </c>
      <c r="S9" s="66">
        <f t="shared" ref="S9:S34" si="7">RANK(R9,R$8:R$34,0)</f>
        <v>16</v>
      </c>
      <c r="T9" s="65">
        <f>VLOOKUP($A9,'Return Data'!$B$7:$R$2843,13,0)</f>
        <v>3.6414</v>
      </c>
      <c r="U9" s="66">
        <f t="shared" ref="U9:U34" si="8">RANK(T9,T$8:T$34,0)</f>
        <v>11</v>
      </c>
      <c r="V9" s="65">
        <f>VLOOKUP($A9,'Return Data'!$B$7:$R$2843,17,0)</f>
        <v>4.7610999999999999</v>
      </c>
      <c r="W9" s="66">
        <f t="shared" ref="W9:W33" si="9">RANK(V9,V$8:V$34,0)</f>
        <v>14</v>
      </c>
      <c r="X9" s="65"/>
      <c r="Y9" s="66"/>
      <c r="Z9" s="65">
        <f>VLOOKUP($A9,'Return Data'!$B$7:$R$2843,16,0)</f>
        <v>5.8794000000000004</v>
      </c>
      <c r="AA9" s="67">
        <f t="shared" ref="AA9:AA34" si="10">RANK(Z9,Z$8:Z$34,0)</f>
        <v>19</v>
      </c>
    </row>
    <row r="10" spans="1:27" x14ac:dyDescent="0.3">
      <c r="A10" s="63" t="s">
        <v>1498</v>
      </c>
      <c r="B10" s="64">
        <f>VLOOKUP($A10,'Return Data'!$B$7:$R$2843,3,0)</f>
        <v>44452</v>
      </c>
      <c r="C10" s="65">
        <f>VLOOKUP($A10,'Return Data'!$B$7:$R$2843,4,0)</f>
        <v>1216.3530000000001</v>
      </c>
      <c r="D10" s="65">
        <f>VLOOKUP($A10,'Return Data'!$B$7:$R$2843,5,0)</f>
        <v>2.8734000000000002</v>
      </c>
      <c r="E10" s="66">
        <f t="shared" si="0"/>
        <v>13</v>
      </c>
      <c r="F10" s="65">
        <f>VLOOKUP($A10,'Return Data'!$B$7:$R$2843,6,0)</f>
        <v>2.8734000000000002</v>
      </c>
      <c r="G10" s="66">
        <f t="shared" si="1"/>
        <v>13</v>
      </c>
      <c r="H10" s="65">
        <f>VLOOKUP($A10,'Return Data'!$B$7:$R$2843,7,0)</f>
        <v>2.6532</v>
      </c>
      <c r="I10" s="66">
        <f t="shared" si="2"/>
        <v>15</v>
      </c>
      <c r="J10" s="65">
        <f>VLOOKUP($A10,'Return Data'!$B$7:$R$2843,8,0)</f>
        <v>3.5396999999999998</v>
      </c>
      <c r="K10" s="66">
        <f t="shared" si="3"/>
        <v>8</v>
      </c>
      <c r="L10" s="65">
        <f>VLOOKUP($A10,'Return Data'!$B$7:$R$2843,9,0)</f>
        <v>3.5177999999999998</v>
      </c>
      <c r="M10" s="66">
        <f t="shared" si="4"/>
        <v>14</v>
      </c>
      <c r="N10" s="65">
        <f>VLOOKUP($A10,'Return Data'!$B$7:$R$2843,10,0)</f>
        <v>3.6135999999999999</v>
      </c>
      <c r="O10" s="66">
        <f t="shared" si="5"/>
        <v>9</v>
      </c>
      <c r="P10" s="65">
        <f>VLOOKUP($A10,'Return Data'!$B$7:$R$2843,11,0)</f>
        <v>4.0627000000000004</v>
      </c>
      <c r="Q10" s="66">
        <f t="shared" si="6"/>
        <v>6</v>
      </c>
      <c r="R10" s="65">
        <f>VLOOKUP($A10,'Return Data'!$B$7:$R$2843,12,0)</f>
        <v>3.6720000000000002</v>
      </c>
      <c r="S10" s="66">
        <f t="shared" si="7"/>
        <v>6</v>
      </c>
      <c r="T10" s="65">
        <f>VLOOKUP($A10,'Return Data'!$B$7:$R$2843,13,0)</f>
        <v>3.8424999999999998</v>
      </c>
      <c r="U10" s="66">
        <f t="shared" si="8"/>
        <v>7</v>
      </c>
      <c r="V10" s="65">
        <f>VLOOKUP($A10,'Return Data'!$B$7:$R$2843,17,0)</f>
        <v>4.7878999999999996</v>
      </c>
      <c r="W10" s="66">
        <f t="shared" si="9"/>
        <v>12</v>
      </c>
      <c r="X10" s="65"/>
      <c r="Y10" s="66"/>
      <c r="Z10" s="65">
        <f>VLOOKUP($A10,'Return Data'!$B$7:$R$2843,16,0)</f>
        <v>6.1383000000000001</v>
      </c>
      <c r="AA10" s="67">
        <f t="shared" si="10"/>
        <v>16</v>
      </c>
    </row>
    <row r="11" spans="1:27" x14ac:dyDescent="0.3">
      <c r="A11" s="63" t="s">
        <v>1501</v>
      </c>
      <c r="B11" s="64">
        <f>VLOOKUP($A11,'Return Data'!$B$7:$R$2843,3,0)</f>
        <v>44452</v>
      </c>
      <c r="C11" s="65">
        <f>VLOOKUP($A11,'Return Data'!$B$7:$R$2843,4,0)</f>
        <v>2559.1543999999999</v>
      </c>
      <c r="D11" s="65">
        <f>VLOOKUP($A11,'Return Data'!$B$7:$R$2843,5,0)</f>
        <v>3.0514000000000001</v>
      </c>
      <c r="E11" s="66">
        <f t="shared" si="0"/>
        <v>9</v>
      </c>
      <c r="F11" s="65">
        <f>VLOOKUP($A11,'Return Data'!$B$7:$R$2843,6,0)</f>
        <v>3.0514000000000001</v>
      </c>
      <c r="G11" s="66">
        <f t="shared" si="1"/>
        <v>9</v>
      </c>
      <c r="H11" s="65">
        <f>VLOOKUP($A11,'Return Data'!$B$7:$R$2843,7,0)</f>
        <v>2.7187999999999999</v>
      </c>
      <c r="I11" s="66">
        <f t="shared" si="2"/>
        <v>14</v>
      </c>
      <c r="J11" s="65">
        <f>VLOOKUP($A11,'Return Data'!$B$7:$R$2843,8,0)</f>
        <v>3.0687000000000002</v>
      </c>
      <c r="K11" s="66">
        <f t="shared" si="3"/>
        <v>16</v>
      </c>
      <c r="L11" s="65">
        <f>VLOOKUP($A11,'Return Data'!$B$7:$R$2843,9,0)</f>
        <v>3.4855999999999998</v>
      </c>
      <c r="M11" s="66">
        <f t="shared" si="4"/>
        <v>16</v>
      </c>
      <c r="N11" s="65">
        <f>VLOOKUP($A11,'Return Data'!$B$7:$R$2843,10,0)</f>
        <v>3.3393000000000002</v>
      </c>
      <c r="O11" s="66">
        <f t="shared" si="5"/>
        <v>19</v>
      </c>
      <c r="P11" s="65">
        <f>VLOOKUP($A11,'Return Data'!$B$7:$R$2843,11,0)</f>
        <v>3.4386000000000001</v>
      </c>
      <c r="Q11" s="66">
        <f t="shared" si="6"/>
        <v>17</v>
      </c>
      <c r="R11" s="65">
        <f>VLOOKUP($A11,'Return Data'!$B$7:$R$2843,12,0)</f>
        <v>3.1690999999999998</v>
      </c>
      <c r="S11" s="66">
        <f t="shared" si="7"/>
        <v>19</v>
      </c>
      <c r="T11" s="65">
        <f>VLOOKUP($A11,'Return Data'!$B$7:$R$2843,13,0)</f>
        <v>3.3338000000000001</v>
      </c>
      <c r="U11" s="66">
        <f t="shared" si="8"/>
        <v>19</v>
      </c>
      <c r="V11" s="65">
        <f>VLOOKUP($A11,'Return Data'!$B$7:$R$2843,17,0)</f>
        <v>4.5061</v>
      </c>
      <c r="W11" s="66">
        <f t="shared" si="9"/>
        <v>16</v>
      </c>
      <c r="X11" s="65">
        <f>VLOOKUP($A11,'Return Data'!$B$7:$R$2843,14,0)</f>
        <v>5.7130000000000001</v>
      </c>
      <c r="Y11" s="66">
        <f t="shared" ref="Y11:Y33" si="11">RANK(X11,X$8:X$34,0)</f>
        <v>9</v>
      </c>
      <c r="Z11" s="65">
        <f>VLOOKUP($A11,'Return Data'!$B$7:$R$2843,16,0)</f>
        <v>7.3958000000000004</v>
      </c>
      <c r="AA11" s="67">
        <f t="shared" si="10"/>
        <v>8</v>
      </c>
    </row>
    <row r="12" spans="1:27" x14ac:dyDescent="0.3">
      <c r="A12" s="63" t="s">
        <v>1503</v>
      </c>
      <c r="B12" s="64">
        <f>VLOOKUP($A12,'Return Data'!$B$7:$R$2843,3,0)</f>
        <v>44452</v>
      </c>
      <c r="C12" s="65">
        <f>VLOOKUP($A12,'Return Data'!$B$7:$R$2843,4,0)</f>
        <v>3085.2815999999998</v>
      </c>
      <c r="D12" s="65">
        <f>VLOOKUP($A12,'Return Data'!$B$7:$R$2843,5,0)</f>
        <v>2.3391999999999999</v>
      </c>
      <c r="E12" s="66">
        <f t="shared" si="0"/>
        <v>20</v>
      </c>
      <c r="F12" s="65">
        <f>VLOOKUP($A12,'Return Data'!$B$7:$R$2843,6,0)</f>
        <v>2.3391999999999999</v>
      </c>
      <c r="G12" s="66">
        <f t="shared" si="1"/>
        <v>20</v>
      </c>
      <c r="H12" s="65">
        <f>VLOOKUP($A12,'Return Data'!$B$7:$R$2843,7,0)</f>
        <v>2.3079000000000001</v>
      </c>
      <c r="I12" s="66">
        <f t="shared" si="2"/>
        <v>21</v>
      </c>
      <c r="J12" s="65">
        <f>VLOOKUP($A12,'Return Data'!$B$7:$R$2843,8,0)</f>
        <v>2.6524000000000001</v>
      </c>
      <c r="K12" s="66">
        <f t="shared" si="3"/>
        <v>23</v>
      </c>
      <c r="L12" s="65">
        <f>VLOOKUP($A12,'Return Data'!$B$7:$R$2843,9,0)</f>
        <v>2.8813</v>
      </c>
      <c r="M12" s="66">
        <f t="shared" si="4"/>
        <v>22</v>
      </c>
      <c r="N12" s="65">
        <f>VLOOKUP($A12,'Return Data'!$B$7:$R$2843,10,0)</f>
        <v>2.8818000000000001</v>
      </c>
      <c r="O12" s="66">
        <f t="shared" si="5"/>
        <v>23</v>
      </c>
      <c r="P12" s="65">
        <f>VLOOKUP($A12,'Return Data'!$B$7:$R$2843,11,0)</f>
        <v>2.9215</v>
      </c>
      <c r="Q12" s="66">
        <f t="shared" si="6"/>
        <v>23</v>
      </c>
      <c r="R12" s="65">
        <f>VLOOKUP($A12,'Return Data'!$B$7:$R$2843,12,0)</f>
        <v>2.7086999999999999</v>
      </c>
      <c r="S12" s="66">
        <f t="shared" si="7"/>
        <v>24</v>
      </c>
      <c r="T12" s="65">
        <f>VLOOKUP($A12,'Return Data'!$B$7:$R$2843,13,0)</f>
        <v>2.8048000000000002</v>
      </c>
      <c r="U12" s="66">
        <f t="shared" si="8"/>
        <v>24</v>
      </c>
      <c r="V12" s="65">
        <f>VLOOKUP($A12,'Return Data'!$B$7:$R$2843,17,0)</f>
        <v>4.0349000000000004</v>
      </c>
      <c r="W12" s="66">
        <f t="shared" si="9"/>
        <v>19</v>
      </c>
      <c r="X12" s="65">
        <f>VLOOKUP($A12,'Return Data'!$B$7:$R$2843,14,0)</f>
        <v>5.0130999999999997</v>
      </c>
      <c r="Y12" s="66">
        <f t="shared" si="11"/>
        <v>11</v>
      </c>
      <c r="Z12" s="65">
        <f>VLOOKUP($A12,'Return Data'!$B$7:$R$2843,16,0)</f>
        <v>7.1540999999999997</v>
      </c>
      <c r="AA12" s="67">
        <f t="shared" si="10"/>
        <v>10</v>
      </c>
    </row>
    <row r="13" spans="1:27" x14ac:dyDescent="0.3">
      <c r="A13" s="63" t="s">
        <v>1505</v>
      </c>
      <c r="B13" s="64">
        <f>VLOOKUP($A13,'Return Data'!$B$7:$R$2843,3,0)</f>
        <v>44452</v>
      </c>
      <c r="C13" s="65">
        <f>VLOOKUP($A13,'Return Data'!$B$7:$R$2843,4,0)</f>
        <v>2744.1529</v>
      </c>
      <c r="D13" s="65">
        <f>VLOOKUP($A13,'Return Data'!$B$7:$R$2843,5,0)</f>
        <v>2.5078999999999998</v>
      </c>
      <c r="E13" s="66">
        <f t="shared" si="0"/>
        <v>18</v>
      </c>
      <c r="F13" s="65">
        <f>VLOOKUP($A13,'Return Data'!$B$7:$R$2843,6,0)</f>
        <v>2.5078999999999998</v>
      </c>
      <c r="G13" s="66">
        <f t="shared" si="1"/>
        <v>18</v>
      </c>
      <c r="H13" s="65">
        <f>VLOOKUP($A13,'Return Data'!$B$7:$R$2843,7,0)</f>
        <v>2.1996000000000002</v>
      </c>
      <c r="I13" s="66">
        <f t="shared" si="2"/>
        <v>23</v>
      </c>
      <c r="J13" s="65">
        <f>VLOOKUP($A13,'Return Data'!$B$7:$R$2843,8,0)</f>
        <v>2.8285999999999998</v>
      </c>
      <c r="K13" s="66">
        <f t="shared" si="3"/>
        <v>21</v>
      </c>
      <c r="L13" s="65">
        <f>VLOOKUP($A13,'Return Data'!$B$7:$R$2843,9,0)</f>
        <v>3.2280000000000002</v>
      </c>
      <c r="M13" s="66">
        <f t="shared" si="4"/>
        <v>20</v>
      </c>
      <c r="N13" s="65">
        <f>VLOOKUP($A13,'Return Data'!$B$7:$R$2843,10,0)</f>
        <v>3.1539999999999999</v>
      </c>
      <c r="O13" s="66">
        <f t="shared" si="5"/>
        <v>21</v>
      </c>
      <c r="P13" s="65">
        <f>VLOOKUP($A13,'Return Data'!$B$7:$R$2843,11,0)</f>
        <v>3.2679999999999998</v>
      </c>
      <c r="Q13" s="66">
        <f t="shared" si="6"/>
        <v>21</v>
      </c>
      <c r="R13" s="65">
        <f>VLOOKUP($A13,'Return Data'!$B$7:$R$2843,12,0)</f>
        <v>2.9935</v>
      </c>
      <c r="S13" s="66">
        <f t="shared" si="7"/>
        <v>22</v>
      </c>
      <c r="T13" s="65">
        <f>VLOOKUP($A13,'Return Data'!$B$7:$R$2843,13,0)</f>
        <v>3.1469999999999998</v>
      </c>
      <c r="U13" s="66">
        <f t="shared" si="8"/>
        <v>22</v>
      </c>
      <c r="V13" s="65">
        <f>VLOOKUP($A13,'Return Data'!$B$7:$R$2843,17,0)</f>
        <v>4.2869999999999999</v>
      </c>
      <c r="W13" s="66">
        <f t="shared" si="9"/>
        <v>18</v>
      </c>
      <c r="X13" s="65">
        <f>VLOOKUP($A13,'Return Data'!$B$7:$R$2843,14,0)</f>
        <v>4.9424999999999999</v>
      </c>
      <c r="Y13" s="66">
        <f t="shared" si="11"/>
        <v>13</v>
      </c>
      <c r="Z13" s="65">
        <f>VLOOKUP($A13,'Return Data'!$B$7:$R$2843,16,0)</f>
        <v>6.8989000000000003</v>
      </c>
      <c r="AA13" s="67">
        <f t="shared" si="10"/>
        <v>12</v>
      </c>
    </row>
    <row r="14" spans="1:27" x14ac:dyDescent="0.3">
      <c r="A14" s="63" t="s">
        <v>1508</v>
      </c>
      <c r="B14" s="64">
        <f>VLOOKUP($A14,'Return Data'!$B$7:$R$2843,3,0)</f>
        <v>44452</v>
      </c>
      <c r="C14" s="65">
        <f>VLOOKUP($A14,'Return Data'!$B$7:$R$2843,4,0)</f>
        <v>31.162400000000002</v>
      </c>
      <c r="D14" s="65">
        <f>VLOOKUP($A14,'Return Data'!$B$7:$R$2843,5,0)</f>
        <v>12.6381</v>
      </c>
      <c r="E14" s="66">
        <f t="shared" si="0"/>
        <v>1</v>
      </c>
      <c r="F14" s="65">
        <f>VLOOKUP($A14,'Return Data'!$B$7:$R$2843,6,0)</f>
        <v>12.6381</v>
      </c>
      <c r="G14" s="66">
        <f t="shared" si="1"/>
        <v>1</v>
      </c>
      <c r="H14" s="65">
        <f>VLOOKUP($A14,'Return Data'!$B$7:$R$2843,7,0)</f>
        <v>11.5039</v>
      </c>
      <c r="I14" s="66">
        <f t="shared" si="2"/>
        <v>1</v>
      </c>
      <c r="J14" s="65">
        <f>VLOOKUP($A14,'Return Data'!$B$7:$R$2843,8,0)</f>
        <v>14.275399999999999</v>
      </c>
      <c r="K14" s="66">
        <f t="shared" si="3"/>
        <v>1</v>
      </c>
      <c r="L14" s="65">
        <f>VLOOKUP($A14,'Return Data'!$B$7:$R$2843,9,0)</f>
        <v>13.4903</v>
      </c>
      <c r="M14" s="66">
        <f t="shared" si="4"/>
        <v>1</v>
      </c>
      <c r="N14" s="65">
        <f>VLOOKUP($A14,'Return Data'!$B$7:$R$2843,10,0)</f>
        <v>14.182600000000001</v>
      </c>
      <c r="O14" s="66">
        <f t="shared" si="5"/>
        <v>1</v>
      </c>
      <c r="P14" s="65">
        <f>VLOOKUP($A14,'Return Data'!$B$7:$R$2843,11,0)</f>
        <v>10.421099999999999</v>
      </c>
      <c r="Q14" s="66">
        <f t="shared" si="6"/>
        <v>2</v>
      </c>
      <c r="R14" s="65">
        <f>VLOOKUP($A14,'Return Data'!$B$7:$R$2843,12,0)</f>
        <v>9.2607999999999997</v>
      </c>
      <c r="S14" s="66">
        <f t="shared" si="7"/>
        <v>1</v>
      </c>
      <c r="T14" s="65">
        <f>VLOOKUP($A14,'Return Data'!$B$7:$R$2843,13,0)</f>
        <v>8.9826999999999995</v>
      </c>
      <c r="U14" s="66">
        <f t="shared" si="8"/>
        <v>1</v>
      </c>
      <c r="V14" s="65">
        <f>VLOOKUP($A14,'Return Data'!$B$7:$R$2843,17,0)</f>
        <v>6.7062999999999997</v>
      </c>
      <c r="W14" s="66">
        <f t="shared" si="9"/>
        <v>2</v>
      </c>
      <c r="X14" s="65">
        <f>VLOOKUP($A14,'Return Data'!$B$7:$R$2843,14,0)</f>
        <v>7.798</v>
      </c>
      <c r="Y14" s="66">
        <f t="shared" si="11"/>
        <v>2</v>
      </c>
      <c r="Z14" s="65">
        <f>VLOOKUP($A14,'Return Data'!$B$7:$R$2843,16,0)</f>
        <v>8.6189999999999998</v>
      </c>
      <c r="AA14" s="67">
        <f t="shared" si="10"/>
        <v>1</v>
      </c>
    </row>
    <row r="15" spans="1:27" x14ac:dyDescent="0.3">
      <c r="A15" s="63" t="s">
        <v>1511</v>
      </c>
      <c r="B15" s="64">
        <f>VLOOKUP($A15,'Return Data'!$B$7:$R$2843,3,0)</f>
        <v>44452</v>
      </c>
      <c r="C15" s="65">
        <f>VLOOKUP($A15,'Return Data'!$B$7:$R$2843,4,0)</f>
        <v>12.053699999999999</v>
      </c>
      <c r="D15" s="65">
        <f>VLOOKUP($A15,'Return Data'!$B$7:$R$2843,5,0)</f>
        <v>3.1806000000000001</v>
      </c>
      <c r="E15" s="66">
        <f t="shared" si="0"/>
        <v>7</v>
      </c>
      <c r="F15" s="65">
        <f>VLOOKUP($A15,'Return Data'!$B$7:$R$2843,6,0)</f>
        <v>3.1806000000000001</v>
      </c>
      <c r="G15" s="66">
        <f t="shared" si="1"/>
        <v>7</v>
      </c>
      <c r="H15" s="65">
        <f>VLOOKUP($A15,'Return Data'!$B$7:$R$2843,7,0)</f>
        <v>2.9866000000000001</v>
      </c>
      <c r="I15" s="66">
        <f t="shared" si="2"/>
        <v>9</v>
      </c>
      <c r="J15" s="65">
        <f>VLOOKUP($A15,'Return Data'!$B$7:$R$2843,8,0)</f>
        <v>3.3569</v>
      </c>
      <c r="K15" s="66">
        <f t="shared" si="3"/>
        <v>9</v>
      </c>
      <c r="L15" s="65">
        <f>VLOOKUP($A15,'Return Data'!$B$7:$R$2843,9,0)</f>
        <v>3.7334999999999998</v>
      </c>
      <c r="M15" s="66">
        <f t="shared" si="4"/>
        <v>6</v>
      </c>
      <c r="N15" s="65">
        <f>VLOOKUP($A15,'Return Data'!$B$7:$R$2843,10,0)</f>
        <v>3.7829999999999999</v>
      </c>
      <c r="O15" s="66">
        <f t="shared" si="5"/>
        <v>6</v>
      </c>
      <c r="P15" s="65">
        <f>VLOOKUP($A15,'Return Data'!$B$7:$R$2843,11,0)</f>
        <v>4.0660999999999996</v>
      </c>
      <c r="Q15" s="66">
        <f t="shared" si="6"/>
        <v>5</v>
      </c>
      <c r="R15" s="65">
        <f>VLOOKUP($A15,'Return Data'!$B$7:$R$2843,12,0)</f>
        <v>3.7328999999999999</v>
      </c>
      <c r="S15" s="66">
        <f t="shared" si="7"/>
        <v>5</v>
      </c>
      <c r="T15" s="65">
        <f>VLOOKUP($A15,'Return Data'!$B$7:$R$2843,13,0)</f>
        <v>4.0049000000000001</v>
      </c>
      <c r="U15" s="66">
        <f t="shared" si="8"/>
        <v>5</v>
      </c>
      <c r="V15" s="65">
        <f>VLOOKUP($A15,'Return Data'!$B$7:$R$2843,17,0)</f>
        <v>5.4177999999999997</v>
      </c>
      <c r="W15" s="66">
        <f t="shared" si="9"/>
        <v>6</v>
      </c>
      <c r="X15" s="65"/>
      <c r="Y15" s="66"/>
      <c r="Z15" s="65">
        <f>VLOOKUP($A15,'Return Data'!$B$7:$R$2843,16,0)</f>
        <v>6.4851999999999999</v>
      </c>
      <c r="AA15" s="67">
        <f t="shared" si="10"/>
        <v>14</v>
      </c>
    </row>
    <row r="16" spans="1:27" x14ac:dyDescent="0.3">
      <c r="A16" s="63" t="s">
        <v>1513</v>
      </c>
      <c r="B16" s="64">
        <f>VLOOKUP($A16,'Return Data'!$B$7:$R$2843,3,0)</f>
        <v>44452</v>
      </c>
      <c r="C16" s="65">
        <f>VLOOKUP($A16,'Return Data'!$B$7:$R$2843,4,0)</f>
        <v>1075.5906</v>
      </c>
      <c r="D16" s="65">
        <f>VLOOKUP($A16,'Return Data'!$B$7:$R$2843,5,0)</f>
        <v>3.4737</v>
      </c>
      <c r="E16" s="66">
        <f t="shared" si="0"/>
        <v>2</v>
      </c>
      <c r="F16" s="65">
        <f>VLOOKUP($A16,'Return Data'!$B$7:$R$2843,6,0)</f>
        <v>3.4737</v>
      </c>
      <c r="G16" s="66">
        <f t="shared" si="1"/>
        <v>2</v>
      </c>
      <c r="H16" s="65">
        <f>VLOOKUP($A16,'Return Data'!$B$7:$R$2843,7,0)</f>
        <v>3.1141999999999999</v>
      </c>
      <c r="I16" s="66">
        <f t="shared" si="2"/>
        <v>6</v>
      </c>
      <c r="J16" s="65">
        <f>VLOOKUP($A16,'Return Data'!$B$7:$R$2843,8,0)</f>
        <v>3.5663</v>
      </c>
      <c r="K16" s="66">
        <f t="shared" si="3"/>
        <v>7</v>
      </c>
      <c r="L16" s="65">
        <f>VLOOKUP($A16,'Return Data'!$B$7:$R$2843,9,0)</f>
        <v>4.0560999999999998</v>
      </c>
      <c r="M16" s="66">
        <f t="shared" si="4"/>
        <v>4</v>
      </c>
      <c r="N16" s="65">
        <f>VLOOKUP($A16,'Return Data'!$B$7:$R$2843,10,0)</f>
        <v>3.8294999999999999</v>
      </c>
      <c r="O16" s="66">
        <f t="shared" si="5"/>
        <v>5</v>
      </c>
      <c r="P16" s="65">
        <f>VLOOKUP($A16,'Return Data'!$B$7:$R$2843,11,0)</f>
        <v>3.8685</v>
      </c>
      <c r="Q16" s="66">
        <f t="shared" si="6"/>
        <v>7</v>
      </c>
      <c r="R16" s="65">
        <f>VLOOKUP($A16,'Return Data'!$B$7:$R$2843,12,0)</f>
        <v>3.5621999999999998</v>
      </c>
      <c r="S16" s="66">
        <f t="shared" si="7"/>
        <v>7</v>
      </c>
      <c r="T16" s="65">
        <f>VLOOKUP($A16,'Return Data'!$B$7:$R$2843,13,0)</f>
        <v>3.6882999999999999</v>
      </c>
      <c r="U16" s="66">
        <f t="shared" si="8"/>
        <v>9</v>
      </c>
      <c r="V16" s="65"/>
      <c r="W16" s="66"/>
      <c r="X16" s="65"/>
      <c r="Y16" s="66"/>
      <c r="Z16" s="65">
        <f>VLOOKUP($A16,'Return Data'!$B$7:$R$2843,16,0)</f>
        <v>4.5873999999999997</v>
      </c>
      <c r="AA16" s="67">
        <f t="shared" si="10"/>
        <v>22</v>
      </c>
    </row>
    <row r="17" spans="1:27" x14ac:dyDescent="0.3">
      <c r="A17" s="63" t="s">
        <v>1514</v>
      </c>
      <c r="B17" s="64">
        <f>VLOOKUP($A17,'Return Data'!$B$7:$R$2843,3,0)</f>
        <v>44452</v>
      </c>
      <c r="C17" s="65">
        <f>VLOOKUP($A17,'Return Data'!$B$7:$R$2843,4,0)</f>
        <v>21.986999999999998</v>
      </c>
      <c r="D17" s="65">
        <f>VLOOKUP($A17,'Return Data'!$B$7:$R$2843,5,0)</f>
        <v>3.1968000000000001</v>
      </c>
      <c r="E17" s="66">
        <f t="shared" si="0"/>
        <v>6</v>
      </c>
      <c r="F17" s="65">
        <f>VLOOKUP($A17,'Return Data'!$B$7:$R$2843,6,0)</f>
        <v>3.1968000000000001</v>
      </c>
      <c r="G17" s="66">
        <f t="shared" si="1"/>
        <v>6</v>
      </c>
      <c r="H17" s="65">
        <f>VLOOKUP($A17,'Return Data'!$B$7:$R$2843,7,0)</f>
        <v>3.7734999999999999</v>
      </c>
      <c r="I17" s="66">
        <f t="shared" si="2"/>
        <v>2</v>
      </c>
      <c r="J17" s="65">
        <f>VLOOKUP($A17,'Return Data'!$B$7:$R$2843,8,0)</f>
        <v>4.0496999999999996</v>
      </c>
      <c r="K17" s="66">
        <f t="shared" si="3"/>
        <v>2</v>
      </c>
      <c r="L17" s="65">
        <f>VLOOKUP($A17,'Return Data'!$B$7:$R$2843,9,0)</f>
        <v>4.3483000000000001</v>
      </c>
      <c r="M17" s="66">
        <f t="shared" si="4"/>
        <v>2</v>
      </c>
      <c r="N17" s="65">
        <f>VLOOKUP($A17,'Return Data'!$B$7:$R$2843,10,0)</f>
        <v>4.0903999999999998</v>
      </c>
      <c r="O17" s="66">
        <f t="shared" si="5"/>
        <v>4</v>
      </c>
      <c r="P17" s="65">
        <f>VLOOKUP($A17,'Return Data'!$B$7:$R$2843,11,0)</f>
        <v>4.4295999999999998</v>
      </c>
      <c r="Q17" s="66">
        <f t="shared" si="6"/>
        <v>4</v>
      </c>
      <c r="R17" s="65">
        <f>VLOOKUP($A17,'Return Data'!$B$7:$R$2843,12,0)</f>
        <v>4.1731999999999996</v>
      </c>
      <c r="S17" s="66">
        <f t="shared" si="7"/>
        <v>3</v>
      </c>
      <c r="T17" s="65">
        <f>VLOOKUP($A17,'Return Data'!$B$7:$R$2843,13,0)</f>
        <v>4.5411999999999999</v>
      </c>
      <c r="U17" s="66">
        <f t="shared" si="8"/>
        <v>3</v>
      </c>
      <c r="V17" s="65">
        <f>VLOOKUP($A17,'Return Data'!$B$7:$R$2843,17,0)</f>
        <v>5.9257999999999997</v>
      </c>
      <c r="W17" s="66">
        <f t="shared" si="9"/>
        <v>5</v>
      </c>
      <c r="X17" s="65">
        <f>VLOOKUP($A17,'Return Data'!$B$7:$R$2843,14,0)</f>
        <v>6.835</v>
      </c>
      <c r="Y17" s="66">
        <f t="shared" si="11"/>
        <v>4</v>
      </c>
      <c r="Z17" s="65">
        <f>VLOOKUP($A17,'Return Data'!$B$7:$R$2843,16,0)</f>
        <v>7.8916000000000004</v>
      </c>
      <c r="AA17" s="67">
        <f t="shared" si="10"/>
        <v>3</v>
      </c>
    </row>
    <row r="18" spans="1:27" x14ac:dyDescent="0.3">
      <c r="A18" s="63" t="s">
        <v>1516</v>
      </c>
      <c r="B18" s="64">
        <f>VLOOKUP($A18,'Return Data'!$B$7:$R$2843,3,0)</f>
        <v>44452</v>
      </c>
      <c r="C18" s="65">
        <f>VLOOKUP($A18,'Return Data'!$B$7:$R$2843,4,0)</f>
        <v>2200.8508000000002</v>
      </c>
      <c r="D18" s="65">
        <f>VLOOKUP($A18,'Return Data'!$B$7:$R$2843,5,0)</f>
        <v>2.7966000000000002</v>
      </c>
      <c r="E18" s="66">
        <f t="shared" si="0"/>
        <v>14</v>
      </c>
      <c r="F18" s="65">
        <f>VLOOKUP($A18,'Return Data'!$B$7:$R$2843,6,0)</f>
        <v>2.7966000000000002</v>
      </c>
      <c r="G18" s="66">
        <f t="shared" si="1"/>
        <v>14</v>
      </c>
      <c r="H18" s="65">
        <f>VLOOKUP($A18,'Return Data'!$B$7:$R$2843,7,0)</f>
        <v>3.2086999999999999</v>
      </c>
      <c r="I18" s="66">
        <f t="shared" si="2"/>
        <v>4</v>
      </c>
      <c r="J18" s="65">
        <f>VLOOKUP($A18,'Return Data'!$B$7:$R$2843,8,0)</f>
        <v>3.5880999999999998</v>
      </c>
      <c r="K18" s="66">
        <f t="shared" si="3"/>
        <v>5</v>
      </c>
      <c r="L18" s="65">
        <f>VLOOKUP($A18,'Return Data'!$B$7:$R$2843,9,0)</f>
        <v>3.8045</v>
      </c>
      <c r="M18" s="66">
        <f t="shared" si="4"/>
        <v>5</v>
      </c>
      <c r="N18" s="65">
        <f>VLOOKUP($A18,'Return Data'!$B$7:$R$2843,10,0)</f>
        <v>3.4937999999999998</v>
      </c>
      <c r="O18" s="66">
        <f t="shared" si="5"/>
        <v>13</v>
      </c>
      <c r="P18" s="65">
        <f>VLOOKUP($A18,'Return Data'!$B$7:$R$2843,11,0)</f>
        <v>3.3229000000000002</v>
      </c>
      <c r="Q18" s="66">
        <f t="shared" si="6"/>
        <v>20</v>
      </c>
      <c r="R18" s="65">
        <f>VLOOKUP($A18,'Return Data'!$B$7:$R$2843,12,0)</f>
        <v>3.4624000000000001</v>
      </c>
      <c r="S18" s="66">
        <f t="shared" si="7"/>
        <v>8</v>
      </c>
      <c r="T18" s="65">
        <f>VLOOKUP($A18,'Return Data'!$B$7:$R$2843,13,0)</f>
        <v>3.8567999999999998</v>
      </c>
      <c r="U18" s="66">
        <f t="shared" si="8"/>
        <v>6</v>
      </c>
      <c r="V18" s="65">
        <f>VLOOKUP($A18,'Return Data'!$B$7:$R$2843,17,0)</f>
        <v>4.7691999999999997</v>
      </c>
      <c r="W18" s="66">
        <f t="shared" si="9"/>
        <v>13</v>
      </c>
      <c r="X18" s="65">
        <f>VLOOKUP($A18,'Return Data'!$B$7:$R$2843,14,0)</f>
        <v>5.5789</v>
      </c>
      <c r="Y18" s="66">
        <f t="shared" si="11"/>
        <v>10</v>
      </c>
      <c r="Z18" s="65">
        <f>VLOOKUP($A18,'Return Data'!$B$7:$R$2843,16,0)</f>
        <v>7.4097999999999997</v>
      </c>
      <c r="AA18" s="67">
        <f t="shared" si="10"/>
        <v>7</v>
      </c>
    </row>
    <row r="19" spans="1:27" x14ac:dyDescent="0.3">
      <c r="A19" s="63" t="s">
        <v>1519</v>
      </c>
      <c r="B19" s="64">
        <f>VLOOKUP($A19,'Return Data'!$B$7:$R$2843,3,0)</f>
        <v>44452</v>
      </c>
      <c r="C19" s="65">
        <f>VLOOKUP($A19,'Return Data'!$B$7:$R$2843,4,0)</f>
        <v>12.1089</v>
      </c>
      <c r="D19" s="65">
        <f>VLOOKUP($A19,'Return Data'!$B$7:$R$2843,5,0)</f>
        <v>3.0152999999999999</v>
      </c>
      <c r="E19" s="66">
        <f t="shared" si="0"/>
        <v>10</v>
      </c>
      <c r="F19" s="65">
        <f>VLOOKUP($A19,'Return Data'!$B$7:$R$2843,6,0)</f>
        <v>3.0152999999999999</v>
      </c>
      <c r="G19" s="66">
        <f t="shared" si="1"/>
        <v>10</v>
      </c>
      <c r="H19" s="65">
        <f>VLOOKUP($A19,'Return Data'!$B$7:$R$2843,7,0)</f>
        <v>2.6280999999999999</v>
      </c>
      <c r="I19" s="66">
        <f t="shared" si="2"/>
        <v>16</v>
      </c>
      <c r="J19" s="65">
        <f>VLOOKUP($A19,'Return Data'!$B$7:$R$2843,8,0)</f>
        <v>3.2768000000000002</v>
      </c>
      <c r="K19" s="66">
        <f t="shared" si="3"/>
        <v>12</v>
      </c>
      <c r="L19" s="65">
        <f>VLOOKUP($A19,'Return Data'!$B$7:$R$2843,9,0)</f>
        <v>3.5207000000000002</v>
      </c>
      <c r="M19" s="66">
        <f t="shared" si="4"/>
        <v>12</v>
      </c>
      <c r="N19" s="65">
        <f>VLOOKUP($A19,'Return Data'!$B$7:$R$2843,10,0)</f>
        <v>3.5074999999999998</v>
      </c>
      <c r="O19" s="66">
        <f t="shared" si="5"/>
        <v>11</v>
      </c>
      <c r="P19" s="65">
        <f>VLOOKUP($A19,'Return Data'!$B$7:$R$2843,11,0)</f>
        <v>3.6255999999999999</v>
      </c>
      <c r="Q19" s="66">
        <f t="shared" si="6"/>
        <v>11</v>
      </c>
      <c r="R19" s="65">
        <f>VLOOKUP($A19,'Return Data'!$B$7:$R$2843,12,0)</f>
        <v>3.3551000000000002</v>
      </c>
      <c r="S19" s="66">
        <f t="shared" si="7"/>
        <v>15</v>
      </c>
      <c r="T19" s="65">
        <f>VLOOKUP($A19,'Return Data'!$B$7:$R$2843,13,0)</f>
        <v>3.4977999999999998</v>
      </c>
      <c r="U19" s="66">
        <f t="shared" si="8"/>
        <v>16</v>
      </c>
      <c r="V19" s="65">
        <f>VLOOKUP($A19,'Return Data'!$B$7:$R$2843,17,0)</f>
        <v>4.9668999999999999</v>
      </c>
      <c r="W19" s="66">
        <f t="shared" si="9"/>
        <v>9</v>
      </c>
      <c r="X19" s="65"/>
      <c r="Y19" s="66"/>
      <c r="Z19" s="65">
        <f>VLOOKUP($A19,'Return Data'!$B$7:$R$2843,16,0)</f>
        <v>6.2449000000000003</v>
      </c>
      <c r="AA19" s="67">
        <f t="shared" si="10"/>
        <v>15</v>
      </c>
    </row>
    <row r="20" spans="1:27" x14ac:dyDescent="0.3">
      <c r="A20" s="63" t="s">
        <v>1522</v>
      </c>
      <c r="B20" s="64">
        <f>VLOOKUP($A20,'Return Data'!$B$7:$R$2843,3,0)</f>
        <v>44452</v>
      </c>
      <c r="C20" s="65">
        <f>VLOOKUP($A20,'Return Data'!$B$7:$R$2843,4,0)</f>
        <v>2161.8352</v>
      </c>
      <c r="D20" s="65">
        <f>VLOOKUP($A20,'Return Data'!$B$7:$R$2843,5,0)</f>
        <v>2.4053</v>
      </c>
      <c r="E20" s="66">
        <f t="shared" si="0"/>
        <v>19</v>
      </c>
      <c r="F20" s="65">
        <f>VLOOKUP($A20,'Return Data'!$B$7:$R$2843,6,0)</f>
        <v>2.4053</v>
      </c>
      <c r="G20" s="66">
        <f t="shared" si="1"/>
        <v>19</v>
      </c>
      <c r="H20" s="65">
        <f>VLOOKUP($A20,'Return Data'!$B$7:$R$2843,7,0)</f>
        <v>2.4708000000000001</v>
      </c>
      <c r="I20" s="66">
        <f t="shared" si="2"/>
        <v>17</v>
      </c>
      <c r="J20" s="65">
        <f>VLOOKUP($A20,'Return Data'!$B$7:$R$2843,8,0)</f>
        <v>3.0282</v>
      </c>
      <c r="K20" s="66">
        <f t="shared" si="3"/>
        <v>17</v>
      </c>
      <c r="L20" s="65">
        <f>VLOOKUP($A20,'Return Data'!$B$7:$R$2843,9,0)</f>
        <v>3.4275000000000002</v>
      </c>
      <c r="M20" s="66">
        <f t="shared" si="4"/>
        <v>17</v>
      </c>
      <c r="N20" s="65">
        <f>VLOOKUP($A20,'Return Data'!$B$7:$R$2843,10,0)</f>
        <v>3.3511000000000002</v>
      </c>
      <c r="O20" s="66">
        <f t="shared" si="5"/>
        <v>18</v>
      </c>
      <c r="P20" s="65">
        <f>VLOOKUP($A20,'Return Data'!$B$7:$R$2843,11,0)</f>
        <v>3.4211999999999998</v>
      </c>
      <c r="Q20" s="66">
        <f t="shared" si="6"/>
        <v>18</v>
      </c>
      <c r="R20" s="65">
        <f>VLOOKUP($A20,'Return Data'!$B$7:$R$2843,12,0)</f>
        <v>3.1585000000000001</v>
      </c>
      <c r="S20" s="66">
        <f t="shared" si="7"/>
        <v>20</v>
      </c>
      <c r="T20" s="65">
        <f>VLOOKUP($A20,'Return Data'!$B$7:$R$2843,13,0)</f>
        <v>3.2873999999999999</v>
      </c>
      <c r="U20" s="66">
        <f t="shared" si="8"/>
        <v>20</v>
      </c>
      <c r="V20" s="65">
        <f>VLOOKUP($A20,'Return Data'!$B$7:$R$2843,17,0)</f>
        <v>4.5480999999999998</v>
      </c>
      <c r="W20" s="66">
        <f t="shared" si="9"/>
        <v>15</v>
      </c>
      <c r="X20" s="65">
        <f>VLOOKUP($A20,'Return Data'!$B$7:$R$2843,14,0)</f>
        <v>5.7865000000000002</v>
      </c>
      <c r="Y20" s="66">
        <f t="shared" si="11"/>
        <v>8</v>
      </c>
      <c r="Z20" s="65">
        <f>VLOOKUP($A20,'Return Data'!$B$7:$R$2843,16,0)</f>
        <v>7.4622000000000002</v>
      </c>
      <c r="AA20" s="67">
        <f t="shared" si="10"/>
        <v>6</v>
      </c>
    </row>
    <row r="21" spans="1:27" x14ac:dyDescent="0.3">
      <c r="A21" s="63" t="s">
        <v>1526</v>
      </c>
      <c r="B21" s="64">
        <f>VLOOKUP($A21,'Return Data'!$B$7:$R$2843,3,0)</f>
        <v>44452</v>
      </c>
      <c r="C21" s="65">
        <f>VLOOKUP($A21,'Return Data'!$B$7:$R$2843,4,0)</f>
        <v>34.255800000000001</v>
      </c>
      <c r="D21" s="65">
        <f>VLOOKUP($A21,'Return Data'!$B$7:$R$2843,5,0)</f>
        <v>2.1049000000000002</v>
      </c>
      <c r="E21" s="66">
        <f t="shared" si="0"/>
        <v>24</v>
      </c>
      <c r="F21" s="65">
        <f>VLOOKUP($A21,'Return Data'!$B$7:$R$2843,6,0)</f>
        <v>2.1049000000000002</v>
      </c>
      <c r="G21" s="66">
        <f t="shared" si="1"/>
        <v>24</v>
      </c>
      <c r="H21" s="65">
        <f>VLOOKUP($A21,'Return Data'!$B$7:$R$2843,7,0)</f>
        <v>2.2233000000000001</v>
      </c>
      <c r="I21" s="66">
        <f t="shared" si="2"/>
        <v>22</v>
      </c>
      <c r="J21" s="65">
        <f>VLOOKUP($A21,'Return Data'!$B$7:$R$2843,8,0)</f>
        <v>2.9792000000000001</v>
      </c>
      <c r="K21" s="66">
        <f t="shared" si="3"/>
        <v>19</v>
      </c>
      <c r="L21" s="65">
        <f>VLOOKUP($A21,'Return Data'!$B$7:$R$2843,9,0)</f>
        <v>3.2225000000000001</v>
      </c>
      <c r="M21" s="66">
        <f t="shared" si="4"/>
        <v>21</v>
      </c>
      <c r="N21" s="65">
        <f>VLOOKUP($A21,'Return Data'!$B$7:$R$2843,10,0)</f>
        <v>3.4329000000000001</v>
      </c>
      <c r="O21" s="66">
        <f t="shared" si="5"/>
        <v>15</v>
      </c>
      <c r="P21" s="65">
        <f>VLOOKUP($A21,'Return Data'!$B$7:$R$2843,11,0)</f>
        <v>3.5985</v>
      </c>
      <c r="Q21" s="66">
        <f t="shared" si="6"/>
        <v>13</v>
      </c>
      <c r="R21" s="65">
        <f>VLOOKUP($A21,'Return Data'!$B$7:$R$2843,12,0)</f>
        <v>3.2833999999999999</v>
      </c>
      <c r="S21" s="66">
        <f t="shared" si="7"/>
        <v>17</v>
      </c>
      <c r="T21" s="65">
        <f>VLOOKUP($A21,'Return Data'!$B$7:$R$2843,13,0)</f>
        <v>3.5777000000000001</v>
      </c>
      <c r="U21" s="66">
        <f t="shared" si="8"/>
        <v>14</v>
      </c>
      <c r="V21" s="65">
        <f>VLOOKUP($A21,'Return Data'!$B$7:$R$2843,17,0)</f>
        <v>5.0281000000000002</v>
      </c>
      <c r="W21" s="66">
        <f t="shared" si="9"/>
        <v>8</v>
      </c>
      <c r="X21" s="65">
        <f>VLOOKUP($A21,'Return Data'!$B$7:$R$2843,14,0)</f>
        <v>6.1609999999999996</v>
      </c>
      <c r="Y21" s="66">
        <f t="shared" si="11"/>
        <v>6</v>
      </c>
      <c r="Z21" s="65">
        <f>VLOOKUP($A21,'Return Data'!$B$7:$R$2843,16,0)</f>
        <v>7.4678000000000004</v>
      </c>
      <c r="AA21" s="67">
        <f t="shared" si="10"/>
        <v>5</v>
      </c>
    </row>
    <row r="22" spans="1:27" x14ac:dyDescent="0.3">
      <c r="A22" s="63" t="s">
        <v>1528</v>
      </c>
      <c r="B22" s="64">
        <f>VLOOKUP($A22,'Return Data'!$B$7:$R$2843,3,0)</f>
        <v>44452</v>
      </c>
      <c r="C22" s="65">
        <f>VLOOKUP($A22,'Return Data'!$B$7:$R$2843,4,0)</f>
        <v>34.769599999999997</v>
      </c>
      <c r="D22" s="65">
        <f>VLOOKUP($A22,'Return Data'!$B$7:$R$2843,5,0)</f>
        <v>3.2029000000000001</v>
      </c>
      <c r="E22" s="66">
        <f t="shared" si="0"/>
        <v>5</v>
      </c>
      <c r="F22" s="65">
        <f>VLOOKUP($A22,'Return Data'!$B$7:$R$2843,6,0)</f>
        <v>3.2029000000000001</v>
      </c>
      <c r="G22" s="66">
        <f t="shared" si="1"/>
        <v>5</v>
      </c>
      <c r="H22" s="65">
        <f>VLOOKUP($A22,'Return Data'!$B$7:$R$2843,7,0)</f>
        <v>2.8359000000000001</v>
      </c>
      <c r="I22" s="66">
        <f t="shared" si="2"/>
        <v>11</v>
      </c>
      <c r="J22" s="65">
        <f>VLOOKUP($A22,'Return Data'!$B$7:$R$2843,8,0)</f>
        <v>3.2884000000000002</v>
      </c>
      <c r="K22" s="66">
        <f t="shared" si="3"/>
        <v>10</v>
      </c>
      <c r="L22" s="65">
        <f>VLOOKUP($A22,'Return Data'!$B$7:$R$2843,9,0)</f>
        <v>3.4234</v>
      </c>
      <c r="M22" s="66">
        <f t="shared" si="4"/>
        <v>18</v>
      </c>
      <c r="N22" s="65">
        <f>VLOOKUP($A22,'Return Data'!$B$7:$R$2843,10,0)</f>
        <v>3.5419999999999998</v>
      </c>
      <c r="O22" s="66">
        <f t="shared" si="5"/>
        <v>10</v>
      </c>
      <c r="P22" s="65">
        <f>VLOOKUP($A22,'Return Data'!$B$7:$R$2843,11,0)</f>
        <v>3.6261000000000001</v>
      </c>
      <c r="Q22" s="66">
        <f t="shared" si="6"/>
        <v>10</v>
      </c>
      <c r="R22" s="65">
        <f>VLOOKUP($A22,'Return Data'!$B$7:$R$2843,12,0)</f>
        <v>3.4036</v>
      </c>
      <c r="S22" s="66">
        <f t="shared" si="7"/>
        <v>13</v>
      </c>
      <c r="T22" s="65">
        <f>VLOOKUP($A22,'Return Data'!$B$7:$R$2843,13,0)</f>
        <v>3.4984000000000002</v>
      </c>
      <c r="U22" s="66">
        <f t="shared" si="8"/>
        <v>15</v>
      </c>
      <c r="V22" s="65">
        <f>VLOOKUP($A22,'Return Data'!$B$7:$R$2843,17,0)</f>
        <v>4.8518999999999997</v>
      </c>
      <c r="W22" s="66">
        <f t="shared" si="9"/>
        <v>11</v>
      </c>
      <c r="X22" s="65">
        <f>VLOOKUP($A22,'Return Data'!$B$7:$R$2843,14,0)</f>
        <v>6.0141999999999998</v>
      </c>
      <c r="Y22" s="66">
        <f t="shared" si="11"/>
        <v>7</v>
      </c>
      <c r="Z22" s="65">
        <f>VLOOKUP($A22,'Return Data'!$B$7:$R$2843,16,0)</f>
        <v>3.8376000000000001</v>
      </c>
      <c r="AA22" s="67">
        <f t="shared" si="10"/>
        <v>27</v>
      </c>
    </row>
    <row r="23" spans="1:27" x14ac:dyDescent="0.3">
      <c r="A23" s="63" t="s">
        <v>1531</v>
      </c>
      <c r="B23" s="64">
        <f>VLOOKUP($A23,'Return Data'!$B$7:$R$2843,3,0)</f>
        <v>44452</v>
      </c>
      <c r="C23" s="65">
        <f>VLOOKUP($A23,'Return Data'!$B$7:$R$2843,4,0)</f>
        <v>1072.0043000000001</v>
      </c>
      <c r="D23" s="65">
        <f>VLOOKUP($A23,'Return Data'!$B$7:$R$2843,5,0)</f>
        <v>3.0823999999999998</v>
      </c>
      <c r="E23" s="66">
        <f t="shared" si="0"/>
        <v>8</v>
      </c>
      <c r="F23" s="65">
        <f>VLOOKUP($A23,'Return Data'!$B$7:$R$2843,6,0)</f>
        <v>3.0823999999999998</v>
      </c>
      <c r="G23" s="66">
        <f t="shared" si="1"/>
        <v>8</v>
      </c>
      <c r="H23" s="65">
        <f>VLOOKUP($A23,'Return Data'!$B$7:$R$2843,7,0)</f>
        <v>3.3812000000000002</v>
      </c>
      <c r="I23" s="66">
        <f t="shared" si="2"/>
        <v>3</v>
      </c>
      <c r="J23" s="65">
        <f>VLOOKUP($A23,'Return Data'!$B$7:$R$2843,8,0)</f>
        <v>3.6212</v>
      </c>
      <c r="K23" s="66">
        <f t="shared" si="3"/>
        <v>4</v>
      </c>
      <c r="L23" s="65">
        <f>VLOOKUP($A23,'Return Data'!$B$7:$R$2843,9,0)</f>
        <v>3.4962</v>
      </c>
      <c r="M23" s="66">
        <f t="shared" si="4"/>
        <v>15</v>
      </c>
      <c r="N23" s="65">
        <f>VLOOKUP($A23,'Return Data'!$B$7:$R$2843,10,0)</f>
        <v>3.4422000000000001</v>
      </c>
      <c r="O23" s="66">
        <f t="shared" si="5"/>
        <v>14</v>
      </c>
      <c r="P23" s="65">
        <f>VLOOKUP($A23,'Return Data'!$B$7:$R$2843,11,0)</f>
        <v>3.3904000000000001</v>
      </c>
      <c r="Q23" s="66">
        <f t="shared" si="6"/>
        <v>19</v>
      </c>
      <c r="R23" s="65">
        <f>VLOOKUP($A23,'Return Data'!$B$7:$R$2843,12,0)</f>
        <v>3.2214</v>
      </c>
      <c r="S23" s="66">
        <f t="shared" si="7"/>
        <v>18</v>
      </c>
      <c r="T23" s="65">
        <f>VLOOKUP($A23,'Return Data'!$B$7:$R$2843,13,0)</f>
        <v>3.3660999999999999</v>
      </c>
      <c r="U23" s="66">
        <f t="shared" si="8"/>
        <v>17</v>
      </c>
      <c r="V23" s="65"/>
      <c r="W23" s="66"/>
      <c r="X23" s="65"/>
      <c r="Y23" s="66"/>
      <c r="Z23" s="65">
        <f>VLOOKUP($A23,'Return Data'!$B$7:$R$2843,16,0)</f>
        <v>3.9445000000000001</v>
      </c>
      <c r="AA23" s="67">
        <f t="shared" si="10"/>
        <v>26</v>
      </c>
    </row>
    <row r="24" spans="1:27" x14ac:dyDescent="0.3">
      <c r="A24" s="63" t="s">
        <v>1533</v>
      </c>
      <c r="B24" s="64">
        <f>VLOOKUP($A24,'Return Data'!$B$7:$R$2843,3,0)</f>
        <v>44452</v>
      </c>
      <c r="C24" s="65">
        <f>VLOOKUP($A24,'Return Data'!$B$7:$R$2843,4,0)</f>
        <v>1098.4563000000001</v>
      </c>
      <c r="D24" s="65">
        <f>VLOOKUP($A24,'Return Data'!$B$7:$R$2843,5,0)</f>
        <v>3.2077</v>
      </c>
      <c r="E24" s="66">
        <f t="shared" si="0"/>
        <v>4</v>
      </c>
      <c r="F24" s="65">
        <f>VLOOKUP($A24,'Return Data'!$B$7:$R$2843,6,0)</f>
        <v>3.2077</v>
      </c>
      <c r="G24" s="66">
        <f t="shared" si="1"/>
        <v>4</v>
      </c>
      <c r="H24" s="65">
        <f>VLOOKUP($A24,'Return Data'!$B$7:$R$2843,7,0)</f>
        <v>2.9994000000000001</v>
      </c>
      <c r="I24" s="66">
        <f t="shared" si="2"/>
        <v>8</v>
      </c>
      <c r="J24" s="65">
        <f>VLOOKUP($A24,'Return Data'!$B$7:$R$2843,8,0)</f>
        <v>3.1852999999999998</v>
      </c>
      <c r="K24" s="66">
        <f t="shared" si="3"/>
        <v>13</v>
      </c>
      <c r="L24" s="65">
        <f>VLOOKUP($A24,'Return Data'!$B$7:$R$2843,9,0)</f>
        <v>3.6267999999999998</v>
      </c>
      <c r="M24" s="66">
        <f t="shared" si="4"/>
        <v>8</v>
      </c>
      <c r="N24" s="65">
        <f>VLOOKUP($A24,'Return Data'!$B$7:$R$2843,10,0)</f>
        <v>3.6425999999999998</v>
      </c>
      <c r="O24" s="66">
        <f t="shared" si="5"/>
        <v>8</v>
      </c>
      <c r="P24" s="65">
        <f>VLOOKUP($A24,'Return Data'!$B$7:$R$2843,11,0)</f>
        <v>3.7593999999999999</v>
      </c>
      <c r="Q24" s="66">
        <f t="shared" si="6"/>
        <v>8</v>
      </c>
      <c r="R24" s="65">
        <f>VLOOKUP($A24,'Return Data'!$B$7:$R$2843,12,0)</f>
        <v>3.3978000000000002</v>
      </c>
      <c r="S24" s="66">
        <f t="shared" si="7"/>
        <v>14</v>
      </c>
      <c r="T24" s="65">
        <f>VLOOKUP($A24,'Return Data'!$B$7:$R$2843,13,0)</f>
        <v>3.6177999999999999</v>
      </c>
      <c r="U24" s="66">
        <f t="shared" si="8"/>
        <v>13</v>
      </c>
      <c r="V24" s="65"/>
      <c r="W24" s="66"/>
      <c r="X24" s="65"/>
      <c r="Y24" s="66"/>
      <c r="Z24" s="65">
        <f>VLOOKUP($A24,'Return Data'!$B$7:$R$2843,16,0)</f>
        <v>5.0404999999999998</v>
      </c>
      <c r="AA24" s="67">
        <f t="shared" si="10"/>
        <v>21</v>
      </c>
    </row>
    <row r="25" spans="1:27" x14ac:dyDescent="0.3">
      <c r="A25" s="63" t="s">
        <v>1535</v>
      </c>
      <c r="B25" s="64">
        <f>VLOOKUP($A25,'Return Data'!$B$7:$R$2843,3,0)</f>
        <v>44452</v>
      </c>
      <c r="C25" s="65">
        <f>VLOOKUP($A25,'Return Data'!$B$7:$R$2843,4,0)</f>
        <v>13.693199999999999</v>
      </c>
      <c r="D25" s="65">
        <f>VLOOKUP($A25,'Return Data'!$B$7:$R$2843,5,0)</f>
        <v>1.9996</v>
      </c>
      <c r="E25" s="66">
        <f t="shared" si="0"/>
        <v>25</v>
      </c>
      <c r="F25" s="65">
        <f>VLOOKUP($A25,'Return Data'!$B$7:$R$2843,6,0)</f>
        <v>1.9996</v>
      </c>
      <c r="G25" s="66">
        <f t="shared" si="1"/>
        <v>25</v>
      </c>
      <c r="H25" s="65">
        <f>VLOOKUP($A25,'Return Data'!$B$7:$R$2843,7,0)</f>
        <v>1.8285</v>
      </c>
      <c r="I25" s="66">
        <f t="shared" si="2"/>
        <v>26</v>
      </c>
      <c r="J25" s="65">
        <f>VLOOKUP($A25,'Return Data'!$B$7:$R$2843,8,0)</f>
        <v>2.4203000000000001</v>
      </c>
      <c r="K25" s="66">
        <f t="shared" si="3"/>
        <v>25</v>
      </c>
      <c r="L25" s="65">
        <f>VLOOKUP($A25,'Return Data'!$B$7:$R$2843,9,0)</f>
        <v>2.7492999999999999</v>
      </c>
      <c r="M25" s="66">
        <f t="shared" si="4"/>
        <v>24</v>
      </c>
      <c r="N25" s="65">
        <f>VLOOKUP($A25,'Return Data'!$B$7:$R$2843,10,0)</f>
        <v>2.6265000000000001</v>
      </c>
      <c r="O25" s="66">
        <f t="shared" si="5"/>
        <v>24</v>
      </c>
      <c r="P25" s="65">
        <f>VLOOKUP($A25,'Return Data'!$B$7:$R$2843,11,0)</f>
        <v>2.5333999999999999</v>
      </c>
      <c r="Q25" s="66">
        <f t="shared" si="6"/>
        <v>25</v>
      </c>
      <c r="R25" s="65">
        <f>VLOOKUP($A25,'Return Data'!$B$7:$R$2843,12,0)</f>
        <v>2.4853999999999998</v>
      </c>
      <c r="S25" s="66">
        <f t="shared" si="7"/>
        <v>25</v>
      </c>
      <c r="T25" s="65">
        <f>VLOOKUP($A25,'Return Data'!$B$7:$R$2843,13,0)</f>
        <v>2.7534999999999998</v>
      </c>
      <c r="U25" s="66">
        <f t="shared" si="8"/>
        <v>25</v>
      </c>
      <c r="V25" s="65">
        <f>VLOOKUP($A25,'Return Data'!$B$7:$R$2843,17,0)</f>
        <v>3.8361999999999998</v>
      </c>
      <c r="W25" s="66">
        <f t="shared" si="9"/>
        <v>20</v>
      </c>
      <c r="X25" s="65">
        <f>VLOOKUP($A25,'Return Data'!$B$7:$R$2843,14,0)</f>
        <v>0.4032</v>
      </c>
      <c r="Y25" s="66">
        <f t="shared" si="11"/>
        <v>17</v>
      </c>
      <c r="Z25" s="65">
        <f>VLOOKUP($A25,'Return Data'!$B$7:$R$2843,16,0)</f>
        <v>3.9946000000000002</v>
      </c>
      <c r="AA25" s="67">
        <f t="shared" si="10"/>
        <v>25</v>
      </c>
    </row>
    <row r="26" spans="1:27" x14ac:dyDescent="0.3">
      <c r="A26" s="63" t="s">
        <v>2026</v>
      </c>
      <c r="B26" s="64">
        <f>VLOOKUP($A26,'Return Data'!$B$7:$R$2843,3,0)</f>
        <v>44452</v>
      </c>
      <c r="C26" s="65">
        <f>VLOOKUP($A26,'Return Data'!$B$7:$R$2843,4,0)</f>
        <v>2215.8038999999999</v>
      </c>
      <c r="D26" s="65">
        <f>VLOOKUP($A26,'Return Data'!$B$7:$R$2843,5,0)</f>
        <v>1.7307999999999999</v>
      </c>
      <c r="E26" s="66">
        <f t="shared" si="0"/>
        <v>27</v>
      </c>
      <c r="F26" s="65">
        <f>VLOOKUP($A26,'Return Data'!$B$7:$R$2843,6,0)</f>
        <v>1.7307999999999999</v>
      </c>
      <c r="G26" s="66">
        <f t="shared" si="1"/>
        <v>27</v>
      </c>
      <c r="H26" s="65">
        <f>VLOOKUP($A26,'Return Data'!$B$7:$R$2843,7,0)</f>
        <v>2.8056000000000001</v>
      </c>
      <c r="I26" s="66">
        <f t="shared" si="2"/>
        <v>12</v>
      </c>
      <c r="J26" s="65">
        <f>VLOOKUP($A26,'Return Data'!$B$7:$R$2843,8,0)</f>
        <v>2.7732999999999999</v>
      </c>
      <c r="K26" s="66">
        <f t="shared" si="3"/>
        <v>22</v>
      </c>
      <c r="L26" s="65">
        <f>VLOOKUP($A26,'Return Data'!$B$7:$R$2843,9,0)</f>
        <v>2.3237999999999999</v>
      </c>
      <c r="M26" s="66">
        <f t="shared" si="4"/>
        <v>26</v>
      </c>
      <c r="N26" s="65">
        <f>VLOOKUP($A26,'Return Data'!$B$7:$R$2843,10,0)</f>
        <v>2.2976999999999999</v>
      </c>
      <c r="O26" s="66">
        <f t="shared" si="5"/>
        <v>27</v>
      </c>
      <c r="P26" s="65">
        <f>VLOOKUP($A26,'Return Data'!$B$7:$R$2843,11,0)</f>
        <v>2.2726999999999999</v>
      </c>
      <c r="Q26" s="66">
        <f t="shared" si="6"/>
        <v>27</v>
      </c>
      <c r="R26" s="65">
        <f>VLOOKUP($A26,'Return Data'!$B$7:$R$2843,12,0)</f>
        <v>1.9739</v>
      </c>
      <c r="S26" s="66">
        <f t="shared" si="7"/>
        <v>27</v>
      </c>
      <c r="T26" s="65">
        <f>VLOOKUP($A26,'Return Data'!$B$7:$R$2843,13,0)</f>
        <v>2.0897000000000001</v>
      </c>
      <c r="U26" s="66">
        <f t="shared" si="8"/>
        <v>27</v>
      </c>
      <c r="V26" s="65">
        <f>VLOOKUP($A26,'Return Data'!$B$7:$R$2843,17,0)</f>
        <v>3.2806000000000002</v>
      </c>
      <c r="W26" s="66">
        <f t="shared" si="9"/>
        <v>22</v>
      </c>
      <c r="X26" s="65">
        <f>VLOOKUP($A26,'Return Data'!$B$7:$R$2843,14,0)</f>
        <v>4.4734999999999996</v>
      </c>
      <c r="Y26" s="66">
        <f t="shared" si="11"/>
        <v>14</v>
      </c>
      <c r="Z26" s="65">
        <f>VLOOKUP($A26,'Return Data'!$B$7:$R$2843,16,0)</f>
        <v>7.1167999999999996</v>
      </c>
      <c r="AA26" s="67">
        <f t="shared" si="10"/>
        <v>11</v>
      </c>
    </row>
    <row r="27" spans="1:27" x14ac:dyDescent="0.3">
      <c r="A27" s="63" t="s">
        <v>1536</v>
      </c>
      <c r="B27" s="64">
        <f>VLOOKUP($A27,'Return Data'!$B$7:$R$2843,3,0)</f>
        <v>44452</v>
      </c>
      <c r="C27" s="65">
        <f>VLOOKUP($A27,'Return Data'!$B$7:$R$2843,4,0)</f>
        <v>3213.0826000000002</v>
      </c>
      <c r="D27" s="65">
        <f>VLOOKUP($A27,'Return Data'!$B$7:$R$2843,5,0)</f>
        <v>2.9371999999999998</v>
      </c>
      <c r="E27" s="66">
        <f t="shared" si="0"/>
        <v>12</v>
      </c>
      <c r="F27" s="65">
        <f>VLOOKUP($A27,'Return Data'!$B$7:$R$2843,6,0)</f>
        <v>2.9371999999999998</v>
      </c>
      <c r="G27" s="66">
        <f t="shared" si="1"/>
        <v>12</v>
      </c>
      <c r="H27" s="65">
        <f>VLOOKUP($A27,'Return Data'!$B$7:$R$2843,7,0)</f>
        <v>3.1309</v>
      </c>
      <c r="I27" s="66">
        <f t="shared" si="2"/>
        <v>5</v>
      </c>
      <c r="J27" s="65">
        <f>VLOOKUP($A27,'Return Data'!$B$7:$R$2843,8,0)</f>
        <v>3.5747</v>
      </c>
      <c r="K27" s="66">
        <f t="shared" si="3"/>
        <v>6</v>
      </c>
      <c r="L27" s="65">
        <f>VLOOKUP($A27,'Return Data'!$B$7:$R$2843,9,0)</f>
        <v>3.7107000000000001</v>
      </c>
      <c r="M27" s="66">
        <f t="shared" si="4"/>
        <v>7</v>
      </c>
      <c r="N27" s="65">
        <f>VLOOKUP($A27,'Return Data'!$B$7:$R$2843,10,0)</f>
        <v>13.5282</v>
      </c>
      <c r="O27" s="66">
        <f t="shared" si="5"/>
        <v>2</v>
      </c>
      <c r="P27" s="65">
        <f>VLOOKUP($A27,'Return Data'!$B$7:$R$2843,11,0)</f>
        <v>11.6358</v>
      </c>
      <c r="Q27" s="66">
        <f t="shared" si="6"/>
        <v>1</v>
      </c>
      <c r="R27" s="65">
        <f>VLOOKUP($A27,'Return Data'!$B$7:$R$2843,12,0)</f>
        <v>9.0678000000000001</v>
      </c>
      <c r="S27" s="66">
        <f t="shared" si="7"/>
        <v>2</v>
      </c>
      <c r="T27" s="65">
        <f>VLOOKUP($A27,'Return Data'!$B$7:$R$2843,13,0)</f>
        <v>8.6774000000000004</v>
      </c>
      <c r="U27" s="66">
        <f t="shared" si="8"/>
        <v>2</v>
      </c>
      <c r="V27" s="65">
        <f>VLOOKUP($A27,'Return Data'!$B$7:$R$2843,17,0)</f>
        <v>6.5380000000000003</v>
      </c>
      <c r="W27" s="66">
        <f t="shared" si="9"/>
        <v>3</v>
      </c>
      <c r="X27" s="65">
        <f>VLOOKUP($A27,'Return Data'!$B$7:$R$2843,14,0)</f>
        <v>4.9463999999999997</v>
      </c>
      <c r="Y27" s="66">
        <f t="shared" si="11"/>
        <v>12</v>
      </c>
      <c r="Z27" s="65">
        <f>VLOOKUP($A27,'Return Data'!$B$7:$R$2843,16,0)</f>
        <v>6.0774999999999997</v>
      </c>
      <c r="AA27" s="67">
        <f t="shared" si="10"/>
        <v>17</v>
      </c>
    </row>
    <row r="28" spans="1:27" x14ac:dyDescent="0.3">
      <c r="A28" s="63" t="s">
        <v>1540</v>
      </c>
      <c r="B28" s="64">
        <f>VLOOKUP($A28,'Return Data'!$B$7:$R$2843,3,0)</f>
        <v>44452</v>
      </c>
      <c r="C28" s="65">
        <f>VLOOKUP($A28,'Return Data'!$B$7:$R$2843,4,0)</f>
        <v>27.488900000000001</v>
      </c>
      <c r="D28" s="65">
        <f>VLOOKUP($A28,'Return Data'!$B$7:$R$2843,5,0)</f>
        <v>2.3243</v>
      </c>
      <c r="E28" s="66">
        <f t="shared" si="0"/>
        <v>21</v>
      </c>
      <c r="F28" s="65">
        <f>VLOOKUP($A28,'Return Data'!$B$7:$R$2843,6,0)</f>
        <v>2.3243</v>
      </c>
      <c r="G28" s="66">
        <f t="shared" si="1"/>
        <v>21</v>
      </c>
      <c r="H28" s="65">
        <f>VLOOKUP($A28,'Return Data'!$B$7:$R$2843,7,0)</f>
        <v>2.4100999999999999</v>
      </c>
      <c r="I28" s="66">
        <f t="shared" si="2"/>
        <v>18</v>
      </c>
      <c r="J28" s="65">
        <f>VLOOKUP($A28,'Return Data'!$B$7:$R$2843,8,0)</f>
        <v>3.01</v>
      </c>
      <c r="K28" s="66">
        <f t="shared" si="3"/>
        <v>18</v>
      </c>
      <c r="L28" s="65">
        <f>VLOOKUP($A28,'Return Data'!$B$7:$R$2843,9,0)</f>
        <v>3.5788000000000002</v>
      </c>
      <c r="M28" s="66">
        <f t="shared" si="4"/>
        <v>10</v>
      </c>
      <c r="N28" s="65">
        <f>VLOOKUP($A28,'Return Data'!$B$7:$R$2843,10,0)</f>
        <v>3.5034000000000001</v>
      </c>
      <c r="O28" s="66">
        <f t="shared" si="5"/>
        <v>12</v>
      </c>
      <c r="P28" s="65">
        <f>VLOOKUP($A28,'Return Data'!$B$7:$R$2843,11,0)</f>
        <v>3.6150000000000002</v>
      </c>
      <c r="Q28" s="66">
        <f t="shared" si="6"/>
        <v>12</v>
      </c>
      <c r="R28" s="65">
        <f>VLOOKUP($A28,'Return Data'!$B$7:$R$2843,12,0)</f>
        <v>3.4165999999999999</v>
      </c>
      <c r="S28" s="66">
        <f t="shared" si="7"/>
        <v>12</v>
      </c>
      <c r="T28" s="65">
        <f>VLOOKUP($A28,'Return Data'!$B$7:$R$2843,13,0)</f>
        <v>3.6276999999999999</v>
      </c>
      <c r="U28" s="66">
        <f t="shared" si="8"/>
        <v>12</v>
      </c>
      <c r="V28" s="65">
        <f>VLOOKUP($A28,'Return Data'!$B$7:$R$2843,17,0)</f>
        <v>26.0473</v>
      </c>
      <c r="W28" s="66">
        <f t="shared" si="9"/>
        <v>1</v>
      </c>
      <c r="X28" s="65">
        <f>VLOOKUP($A28,'Return Data'!$B$7:$R$2843,14,0)</f>
        <v>8.15</v>
      </c>
      <c r="Y28" s="66">
        <f t="shared" si="11"/>
        <v>1</v>
      </c>
      <c r="Z28" s="65">
        <f>VLOOKUP($A28,'Return Data'!$B$7:$R$2843,16,0)</f>
        <v>7.9599000000000002</v>
      </c>
      <c r="AA28" s="67">
        <f t="shared" si="10"/>
        <v>2</v>
      </c>
    </row>
    <row r="29" spans="1:27" x14ac:dyDescent="0.3">
      <c r="A29" s="63" t="s">
        <v>1542</v>
      </c>
      <c r="B29" s="64">
        <f>VLOOKUP($A29,'Return Data'!$B$7:$R$2843,3,0)</f>
        <v>44452</v>
      </c>
      <c r="C29" s="65">
        <f>VLOOKUP($A29,'Return Data'!$B$7:$R$2843,4,0)</f>
        <v>2204.9326000000001</v>
      </c>
      <c r="D29" s="65">
        <f>VLOOKUP($A29,'Return Data'!$B$7:$R$2843,5,0)</f>
        <v>2.1248</v>
      </c>
      <c r="E29" s="66">
        <f t="shared" si="0"/>
        <v>23</v>
      </c>
      <c r="F29" s="65">
        <f>VLOOKUP($A29,'Return Data'!$B$7:$R$2843,6,0)</f>
        <v>2.1248</v>
      </c>
      <c r="G29" s="66">
        <f t="shared" si="1"/>
        <v>23</v>
      </c>
      <c r="H29" s="65">
        <f>VLOOKUP($A29,'Return Data'!$B$7:$R$2843,7,0)</f>
        <v>2.15</v>
      </c>
      <c r="I29" s="66">
        <f t="shared" si="2"/>
        <v>25</v>
      </c>
      <c r="J29" s="65">
        <f>VLOOKUP($A29,'Return Data'!$B$7:$R$2843,8,0)</f>
        <v>2.5222000000000002</v>
      </c>
      <c r="K29" s="66">
        <f t="shared" si="3"/>
        <v>24</v>
      </c>
      <c r="L29" s="65">
        <f>VLOOKUP($A29,'Return Data'!$B$7:$R$2843,9,0)</f>
        <v>2.8683999999999998</v>
      </c>
      <c r="M29" s="66">
        <f t="shared" si="4"/>
        <v>23</v>
      </c>
      <c r="N29" s="65">
        <f>VLOOKUP($A29,'Return Data'!$B$7:$R$2843,10,0)</f>
        <v>2.9083999999999999</v>
      </c>
      <c r="O29" s="66">
        <f t="shared" si="5"/>
        <v>22</v>
      </c>
      <c r="P29" s="65">
        <f>VLOOKUP($A29,'Return Data'!$B$7:$R$2843,11,0)</f>
        <v>2.9988000000000001</v>
      </c>
      <c r="Q29" s="66">
        <f t="shared" si="6"/>
        <v>22</v>
      </c>
      <c r="R29" s="65">
        <f>VLOOKUP($A29,'Return Data'!$B$7:$R$2843,12,0)</f>
        <v>2.7736999999999998</v>
      </c>
      <c r="S29" s="66">
        <f t="shared" si="7"/>
        <v>23</v>
      </c>
      <c r="T29" s="65">
        <f>VLOOKUP($A29,'Return Data'!$B$7:$R$2843,13,0)</f>
        <v>2.8734999999999999</v>
      </c>
      <c r="U29" s="66">
        <f t="shared" si="8"/>
        <v>23</v>
      </c>
      <c r="V29" s="65">
        <f>VLOOKUP($A29,'Return Data'!$B$7:$R$2843,17,0)</f>
        <v>3.7633999999999999</v>
      </c>
      <c r="W29" s="66">
        <f t="shared" si="9"/>
        <v>21</v>
      </c>
      <c r="X29" s="65">
        <f>VLOOKUP($A29,'Return Data'!$B$7:$R$2843,14,0)</f>
        <v>3.3134000000000001</v>
      </c>
      <c r="Y29" s="66">
        <f t="shared" si="11"/>
        <v>16</v>
      </c>
      <c r="Z29" s="65">
        <f>VLOOKUP($A29,'Return Data'!$B$7:$R$2843,16,0)</f>
        <v>5.9321999999999999</v>
      </c>
      <c r="AA29" s="67">
        <f t="shared" si="10"/>
        <v>18</v>
      </c>
    </row>
    <row r="30" spans="1:27" x14ac:dyDescent="0.3">
      <c r="A30" s="63" t="s">
        <v>1545</v>
      </c>
      <c r="B30" s="64">
        <f>VLOOKUP($A30,'Return Data'!$B$7:$R$2843,3,0)</f>
        <v>44452</v>
      </c>
      <c r="C30" s="65">
        <f>VLOOKUP($A30,'Return Data'!$B$7:$R$2843,4,0)</f>
        <v>4752.9643999999998</v>
      </c>
      <c r="D30" s="65">
        <f>VLOOKUP($A30,'Return Data'!$B$7:$R$2843,5,0)</f>
        <v>2.9428999999999998</v>
      </c>
      <c r="E30" s="66">
        <f t="shared" si="0"/>
        <v>11</v>
      </c>
      <c r="F30" s="65">
        <f>VLOOKUP($A30,'Return Data'!$B$7:$R$2843,6,0)</f>
        <v>2.9428999999999998</v>
      </c>
      <c r="G30" s="66">
        <f t="shared" si="1"/>
        <v>11</v>
      </c>
      <c r="H30" s="65">
        <f>VLOOKUP($A30,'Return Data'!$B$7:$R$2843,7,0)</f>
        <v>2.8847</v>
      </c>
      <c r="I30" s="66">
        <f t="shared" si="2"/>
        <v>10</v>
      </c>
      <c r="J30" s="65">
        <f>VLOOKUP($A30,'Return Data'!$B$7:$R$2843,8,0)</f>
        <v>3.2776999999999998</v>
      </c>
      <c r="K30" s="66">
        <f t="shared" si="3"/>
        <v>11</v>
      </c>
      <c r="L30" s="65">
        <f>VLOOKUP($A30,'Return Data'!$B$7:$R$2843,9,0)</f>
        <v>3.5497000000000001</v>
      </c>
      <c r="M30" s="66">
        <f t="shared" si="4"/>
        <v>11</v>
      </c>
      <c r="N30" s="65">
        <f>VLOOKUP($A30,'Return Data'!$B$7:$R$2843,10,0)</f>
        <v>3.6429999999999998</v>
      </c>
      <c r="O30" s="66">
        <f t="shared" si="5"/>
        <v>7</v>
      </c>
      <c r="P30" s="65">
        <f>VLOOKUP($A30,'Return Data'!$B$7:$R$2843,11,0)</f>
        <v>3.6793</v>
      </c>
      <c r="Q30" s="66">
        <f t="shared" si="6"/>
        <v>9</v>
      </c>
      <c r="R30" s="65">
        <f>VLOOKUP($A30,'Return Data'!$B$7:$R$2843,12,0)</f>
        <v>3.4470000000000001</v>
      </c>
      <c r="S30" s="66">
        <f t="shared" si="7"/>
        <v>9</v>
      </c>
      <c r="T30" s="65">
        <f>VLOOKUP($A30,'Return Data'!$B$7:$R$2843,13,0)</f>
        <v>3.6802000000000001</v>
      </c>
      <c r="U30" s="66">
        <f t="shared" si="8"/>
        <v>10</v>
      </c>
      <c r="V30" s="65">
        <f>VLOOKUP($A30,'Return Data'!$B$7:$R$2843,17,0)</f>
        <v>5.1421999999999999</v>
      </c>
      <c r="W30" s="66">
        <f t="shared" si="9"/>
        <v>7</v>
      </c>
      <c r="X30" s="65">
        <f>VLOOKUP($A30,'Return Data'!$B$7:$R$2843,14,0)</f>
        <v>6.2903000000000002</v>
      </c>
      <c r="Y30" s="66">
        <f t="shared" si="11"/>
        <v>5</v>
      </c>
      <c r="Z30" s="65">
        <f>VLOOKUP($A30,'Return Data'!$B$7:$R$2843,16,0)</f>
        <v>7.2276999999999996</v>
      </c>
      <c r="AA30" s="67">
        <f t="shared" si="10"/>
        <v>9</v>
      </c>
    </row>
    <row r="31" spans="1:27" x14ac:dyDescent="0.3">
      <c r="A31" s="63" t="s">
        <v>1547</v>
      </c>
      <c r="B31" s="64">
        <f>VLOOKUP($A31,'Return Data'!$B$7:$R$2843,3,0)</f>
        <v>44452</v>
      </c>
      <c r="C31" s="65">
        <f>VLOOKUP($A31,'Return Data'!$B$7:$R$2843,4,0)</f>
        <v>10.9719</v>
      </c>
      <c r="D31" s="65">
        <f>VLOOKUP($A31,'Return Data'!$B$7:$R$2843,5,0)</f>
        <v>1.9964</v>
      </c>
      <c r="E31" s="66">
        <f t="shared" si="0"/>
        <v>26</v>
      </c>
      <c r="F31" s="65">
        <f>VLOOKUP($A31,'Return Data'!$B$7:$R$2843,6,0)</f>
        <v>1.9964</v>
      </c>
      <c r="G31" s="66">
        <f t="shared" si="1"/>
        <v>26</v>
      </c>
      <c r="H31" s="65">
        <f>VLOOKUP($A31,'Return Data'!$B$7:$R$2843,7,0)</f>
        <v>1.7114</v>
      </c>
      <c r="I31" s="66">
        <f t="shared" si="2"/>
        <v>27</v>
      </c>
      <c r="J31" s="65">
        <f>VLOOKUP($A31,'Return Data'!$B$7:$R$2843,8,0)</f>
        <v>2.1402999999999999</v>
      </c>
      <c r="K31" s="66">
        <f t="shared" si="3"/>
        <v>27</v>
      </c>
      <c r="L31" s="65">
        <f>VLOOKUP($A31,'Return Data'!$B$7:$R$2843,9,0)</f>
        <v>2.4841000000000002</v>
      </c>
      <c r="M31" s="66">
        <f t="shared" si="4"/>
        <v>25</v>
      </c>
      <c r="N31" s="65">
        <f>VLOOKUP($A31,'Return Data'!$B$7:$R$2843,10,0)</f>
        <v>2.4967999999999999</v>
      </c>
      <c r="O31" s="66">
        <f t="shared" si="5"/>
        <v>25</v>
      </c>
      <c r="P31" s="65">
        <f>VLOOKUP($A31,'Return Data'!$B$7:$R$2843,11,0)</f>
        <v>2.6682000000000001</v>
      </c>
      <c r="Q31" s="66">
        <f t="shared" si="6"/>
        <v>24</v>
      </c>
      <c r="R31" s="65">
        <f>VLOOKUP($A31,'Return Data'!$B$7:$R$2843,12,0)</f>
        <v>2.4178999999999999</v>
      </c>
      <c r="S31" s="66">
        <f t="shared" si="7"/>
        <v>26</v>
      </c>
      <c r="T31" s="65">
        <f>VLOOKUP($A31,'Return Data'!$B$7:$R$2843,13,0)</f>
        <v>2.6150000000000002</v>
      </c>
      <c r="U31" s="66">
        <f t="shared" si="8"/>
        <v>26</v>
      </c>
      <c r="V31" s="65"/>
      <c r="W31" s="66"/>
      <c r="X31" s="65"/>
      <c r="Y31" s="66"/>
      <c r="Z31" s="65">
        <f>VLOOKUP($A31,'Return Data'!$B$7:$R$2843,16,0)</f>
        <v>4.2573999999999996</v>
      </c>
      <c r="AA31" s="67">
        <f t="shared" si="10"/>
        <v>23</v>
      </c>
    </row>
    <row r="32" spans="1:27" x14ac:dyDescent="0.3">
      <c r="A32" s="63" t="s">
        <v>1549</v>
      </c>
      <c r="B32" s="64">
        <f>VLOOKUP($A32,'Return Data'!$B$7:$R$2843,3,0)</f>
        <v>44452</v>
      </c>
      <c r="C32" s="65">
        <f>VLOOKUP($A32,'Return Data'!$B$7:$R$2843,4,0)</f>
        <v>11.4383</v>
      </c>
      <c r="D32" s="65">
        <f>VLOOKUP($A32,'Return Data'!$B$7:$R$2843,5,0)</f>
        <v>2.7930000000000001</v>
      </c>
      <c r="E32" s="66">
        <f t="shared" si="0"/>
        <v>15</v>
      </c>
      <c r="F32" s="65">
        <f>VLOOKUP($A32,'Return Data'!$B$7:$R$2843,6,0)</f>
        <v>2.7930000000000001</v>
      </c>
      <c r="G32" s="66">
        <f t="shared" si="1"/>
        <v>15</v>
      </c>
      <c r="H32" s="65">
        <f>VLOOKUP($A32,'Return Data'!$B$7:$R$2843,7,0)</f>
        <v>2.7366000000000001</v>
      </c>
      <c r="I32" s="66">
        <f t="shared" si="2"/>
        <v>13</v>
      </c>
      <c r="J32" s="65">
        <f>VLOOKUP($A32,'Return Data'!$B$7:$R$2843,8,0)</f>
        <v>3.1492</v>
      </c>
      <c r="K32" s="66">
        <f t="shared" si="3"/>
        <v>14</v>
      </c>
      <c r="L32" s="65">
        <f>VLOOKUP($A32,'Return Data'!$B$7:$R$2843,9,0)</f>
        <v>3.5206</v>
      </c>
      <c r="M32" s="66">
        <f t="shared" si="4"/>
        <v>13</v>
      </c>
      <c r="N32" s="65">
        <f>VLOOKUP($A32,'Return Data'!$B$7:$R$2843,10,0)</f>
        <v>3.3624999999999998</v>
      </c>
      <c r="O32" s="66">
        <f t="shared" si="5"/>
        <v>16</v>
      </c>
      <c r="P32" s="65">
        <f>VLOOKUP($A32,'Return Data'!$B$7:$R$2843,11,0)</f>
        <v>3.4933000000000001</v>
      </c>
      <c r="Q32" s="66">
        <f t="shared" si="6"/>
        <v>16</v>
      </c>
      <c r="R32" s="65">
        <f>VLOOKUP($A32,'Return Data'!$B$7:$R$2843,12,0)</f>
        <v>3.1583000000000001</v>
      </c>
      <c r="S32" s="66">
        <f t="shared" si="7"/>
        <v>21</v>
      </c>
      <c r="T32" s="65">
        <f>VLOOKUP($A32,'Return Data'!$B$7:$R$2843,13,0)</f>
        <v>3.3525</v>
      </c>
      <c r="U32" s="66">
        <f t="shared" si="8"/>
        <v>18</v>
      </c>
      <c r="V32" s="65">
        <f>VLOOKUP($A32,'Return Data'!$B$7:$R$2843,17,0)</f>
        <v>4.4348999999999998</v>
      </c>
      <c r="W32" s="66">
        <f t="shared" si="9"/>
        <v>17</v>
      </c>
      <c r="X32" s="65"/>
      <c r="Y32" s="66"/>
      <c r="Z32" s="65">
        <f>VLOOKUP($A32,'Return Data'!$B$7:$R$2843,16,0)</f>
        <v>5.2141999999999999</v>
      </c>
      <c r="AA32" s="67">
        <f t="shared" si="10"/>
        <v>20</v>
      </c>
    </row>
    <row r="33" spans="1:27" x14ac:dyDescent="0.3">
      <c r="A33" s="63" t="s">
        <v>1551</v>
      </c>
      <c r="B33" s="64">
        <f>VLOOKUP($A33,'Return Data'!$B$7:$R$2843,3,0)</f>
        <v>44452</v>
      </c>
      <c r="C33" s="65">
        <f>VLOOKUP($A33,'Return Data'!$B$7:$R$2843,4,0)</f>
        <v>3309.49</v>
      </c>
      <c r="D33" s="65">
        <f>VLOOKUP($A33,'Return Data'!$B$7:$R$2843,5,0)</f>
        <v>2.59</v>
      </c>
      <c r="E33" s="66">
        <f t="shared" si="0"/>
        <v>16</v>
      </c>
      <c r="F33" s="65">
        <f>VLOOKUP($A33,'Return Data'!$B$7:$R$2843,6,0)</f>
        <v>2.59</v>
      </c>
      <c r="G33" s="66">
        <f t="shared" si="1"/>
        <v>16</v>
      </c>
      <c r="H33" s="65">
        <f>VLOOKUP($A33,'Return Data'!$B$7:$R$2843,7,0)</f>
        <v>2.3765000000000001</v>
      </c>
      <c r="I33" s="66">
        <f t="shared" si="2"/>
        <v>19</v>
      </c>
      <c r="J33" s="65">
        <f>VLOOKUP($A33,'Return Data'!$B$7:$R$2843,8,0)</f>
        <v>3.1320000000000001</v>
      </c>
      <c r="K33" s="66">
        <f t="shared" si="3"/>
        <v>15</v>
      </c>
      <c r="L33" s="65">
        <f>VLOOKUP($A33,'Return Data'!$B$7:$R$2843,9,0)</f>
        <v>3.5861000000000001</v>
      </c>
      <c r="M33" s="66">
        <f t="shared" si="4"/>
        <v>9</v>
      </c>
      <c r="N33" s="65">
        <f>VLOOKUP($A33,'Return Data'!$B$7:$R$2843,10,0)</f>
        <v>3.3614000000000002</v>
      </c>
      <c r="O33" s="66">
        <f t="shared" si="5"/>
        <v>17</v>
      </c>
      <c r="P33" s="65">
        <f>VLOOKUP($A33,'Return Data'!$B$7:$R$2843,11,0)</f>
        <v>3.5074000000000001</v>
      </c>
      <c r="Q33" s="66">
        <f t="shared" si="6"/>
        <v>15</v>
      </c>
      <c r="R33" s="65">
        <f>VLOOKUP($A33,'Return Data'!$B$7:$R$2843,12,0)</f>
        <v>3.4315000000000002</v>
      </c>
      <c r="S33" s="66">
        <f t="shared" si="7"/>
        <v>11</v>
      </c>
      <c r="T33" s="65">
        <f>VLOOKUP($A33,'Return Data'!$B$7:$R$2843,13,0)</f>
        <v>3.7959000000000001</v>
      </c>
      <c r="U33" s="66">
        <f t="shared" si="8"/>
        <v>8</v>
      </c>
      <c r="V33" s="65">
        <f>VLOOKUP($A33,'Return Data'!$B$7:$R$2843,17,0)</f>
        <v>4.9291999999999998</v>
      </c>
      <c r="W33" s="66">
        <f t="shared" si="9"/>
        <v>10</v>
      </c>
      <c r="X33" s="65">
        <f>VLOOKUP($A33,'Return Data'!$B$7:$R$2843,14,0)</f>
        <v>4.4321000000000002</v>
      </c>
      <c r="Y33" s="66">
        <f t="shared" si="11"/>
        <v>15</v>
      </c>
      <c r="Z33" s="65">
        <f>VLOOKUP($A33,'Return Data'!$B$7:$R$2843,16,0)</f>
        <v>6.8532999999999999</v>
      </c>
      <c r="AA33" s="67">
        <f t="shared" si="10"/>
        <v>13</v>
      </c>
    </row>
    <row r="34" spans="1:27" x14ac:dyDescent="0.3">
      <c r="A34" s="63" t="s">
        <v>1553</v>
      </c>
      <c r="B34" s="64">
        <f>VLOOKUP($A34,'Return Data'!$B$7:$R$2843,3,0)</f>
        <v>44452</v>
      </c>
      <c r="C34" s="65">
        <f>VLOOKUP($A34,'Return Data'!$B$7:$R$2843,4,0)</f>
        <v>1097.2327</v>
      </c>
      <c r="D34" s="65">
        <f>VLOOKUP($A34,'Return Data'!$B$7:$R$2843,5,0)</f>
        <v>2.226</v>
      </c>
      <c r="E34" s="66">
        <f t="shared" si="0"/>
        <v>22</v>
      </c>
      <c r="F34" s="65">
        <f>VLOOKUP($A34,'Return Data'!$B$7:$R$2843,6,0)</f>
        <v>2.226</v>
      </c>
      <c r="G34" s="66">
        <f t="shared" si="1"/>
        <v>22</v>
      </c>
      <c r="H34" s="65">
        <f>VLOOKUP($A34,'Return Data'!$B$7:$R$2843,7,0)</f>
        <v>2.1907000000000001</v>
      </c>
      <c r="I34" s="66">
        <f t="shared" si="2"/>
        <v>24</v>
      </c>
      <c r="J34" s="65">
        <f>VLOOKUP($A34,'Return Data'!$B$7:$R$2843,8,0)</f>
        <v>2.1612</v>
      </c>
      <c r="K34" s="66">
        <f t="shared" si="3"/>
        <v>26</v>
      </c>
      <c r="L34" s="65">
        <f>VLOOKUP($A34,'Return Data'!$B$7:$R$2843,9,0)</f>
        <v>2.2002000000000002</v>
      </c>
      <c r="M34" s="66">
        <f t="shared" si="4"/>
        <v>27</v>
      </c>
      <c r="N34" s="65">
        <f>VLOOKUP($A34,'Return Data'!$B$7:$R$2843,10,0)</f>
        <v>2.3530000000000002</v>
      </c>
      <c r="O34" s="66">
        <f t="shared" si="5"/>
        <v>26</v>
      </c>
      <c r="P34" s="65">
        <f>VLOOKUP($A34,'Return Data'!$B$7:$R$2843,11,0)</f>
        <v>2.4828999999999999</v>
      </c>
      <c r="Q34" s="66">
        <f t="shared" si="6"/>
        <v>26</v>
      </c>
      <c r="R34" s="65">
        <f>VLOOKUP($A34,'Return Data'!$B$7:$R$2843,12,0)</f>
        <v>3.4419</v>
      </c>
      <c r="S34" s="66">
        <f t="shared" si="7"/>
        <v>10</v>
      </c>
      <c r="T34" s="65">
        <f>VLOOKUP($A34,'Return Data'!$B$7:$R$2843,13,0)</f>
        <v>3.2650999999999999</v>
      </c>
      <c r="U34" s="66">
        <f t="shared" si="8"/>
        <v>21</v>
      </c>
      <c r="V34" s="65"/>
      <c r="W34" s="66"/>
      <c r="X34" s="65"/>
      <c r="Y34" s="66"/>
      <c r="Z34" s="65">
        <f>VLOOKUP($A34,'Return Data'!$B$7:$R$2843,16,0)</f>
        <v>4.165</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3.0563703703703702</v>
      </c>
      <c r="E36" s="74"/>
      <c r="F36" s="75">
        <f>AVERAGE(F8:F34)</f>
        <v>3.0563703703703702</v>
      </c>
      <c r="G36" s="74"/>
      <c r="H36" s="75">
        <f>AVERAGE(H8:H34)</f>
        <v>2.9847111111111113</v>
      </c>
      <c r="I36" s="74"/>
      <c r="J36" s="75">
        <f>AVERAGE(J8:J34)</f>
        <v>3.5238259259259253</v>
      </c>
      <c r="K36" s="74"/>
      <c r="L36" s="75">
        <f>AVERAGE(L8:L34)</f>
        <v>3.7533740740740744</v>
      </c>
      <c r="M36" s="74"/>
      <c r="N36" s="75">
        <f>AVERAGE(N8:N34)</f>
        <v>4.1087814814814818</v>
      </c>
      <c r="O36" s="74"/>
      <c r="P36" s="75">
        <f>AVERAGE(P8:P34)</f>
        <v>4.0130962962962968</v>
      </c>
      <c r="Q36" s="74"/>
      <c r="R36" s="75">
        <f>AVERAGE(R8:R34)</f>
        <v>3.6886111111111122</v>
      </c>
      <c r="S36" s="74"/>
      <c r="T36" s="75">
        <f>AVERAGE(T8:T34)</f>
        <v>3.8494111111111118</v>
      </c>
      <c r="U36" s="74"/>
      <c r="V36" s="75">
        <f>AVERAGE(V8:V34)</f>
        <v>5.8427181818181824</v>
      </c>
      <c r="W36" s="74"/>
      <c r="X36" s="75">
        <f>AVERAGE(X8:X34)</f>
        <v>5.4630588235294129</v>
      </c>
      <c r="Y36" s="74"/>
      <c r="Z36" s="75">
        <f>AVERAGE(Z8:Z34)</f>
        <v>6.254518518518517</v>
      </c>
      <c r="AA36" s="76"/>
    </row>
    <row r="37" spans="1:27" x14ac:dyDescent="0.3">
      <c r="A37" s="73" t="s">
        <v>28</v>
      </c>
      <c r="B37" s="74"/>
      <c r="C37" s="74"/>
      <c r="D37" s="75">
        <f>MIN(D8:D34)</f>
        <v>1.7307999999999999</v>
      </c>
      <c r="E37" s="74"/>
      <c r="F37" s="75">
        <f>MIN(F8:F34)</f>
        <v>1.7307999999999999</v>
      </c>
      <c r="G37" s="74"/>
      <c r="H37" s="75">
        <f>MIN(H8:H34)</f>
        <v>1.7114</v>
      </c>
      <c r="I37" s="74"/>
      <c r="J37" s="75">
        <f>MIN(J8:J34)</f>
        <v>2.1402999999999999</v>
      </c>
      <c r="K37" s="74"/>
      <c r="L37" s="75">
        <f>MIN(L8:L34)</f>
        <v>2.2002000000000002</v>
      </c>
      <c r="M37" s="74"/>
      <c r="N37" s="75">
        <f>MIN(N8:N34)</f>
        <v>2.2976999999999999</v>
      </c>
      <c r="O37" s="74"/>
      <c r="P37" s="75">
        <f>MIN(P8:P34)</f>
        <v>2.2726999999999999</v>
      </c>
      <c r="Q37" s="74"/>
      <c r="R37" s="75">
        <f>MIN(R8:R34)</f>
        <v>1.9739</v>
      </c>
      <c r="S37" s="74"/>
      <c r="T37" s="75">
        <f>MIN(T8:T34)</f>
        <v>2.0897000000000001</v>
      </c>
      <c r="U37" s="74"/>
      <c r="V37" s="75">
        <f>MIN(V8:V34)</f>
        <v>3.2806000000000002</v>
      </c>
      <c r="W37" s="74"/>
      <c r="X37" s="75">
        <f>MIN(X8:X34)</f>
        <v>0.4032</v>
      </c>
      <c r="Y37" s="74"/>
      <c r="Z37" s="75">
        <f>MIN(Z8:Z34)</f>
        <v>3.8376000000000001</v>
      </c>
      <c r="AA37" s="76"/>
    </row>
    <row r="38" spans="1:27" ht="15" thickBot="1" x14ac:dyDescent="0.35">
      <c r="A38" s="77" t="s">
        <v>29</v>
      </c>
      <c r="B38" s="78"/>
      <c r="C38" s="78"/>
      <c r="D38" s="79">
        <f>MAX(D8:D34)</f>
        <v>12.6381</v>
      </c>
      <c r="E38" s="78"/>
      <c r="F38" s="79">
        <f>MAX(F8:F34)</f>
        <v>12.6381</v>
      </c>
      <c r="G38" s="78"/>
      <c r="H38" s="79">
        <f>MAX(H8:H34)</f>
        <v>11.5039</v>
      </c>
      <c r="I38" s="78"/>
      <c r="J38" s="79">
        <f>MAX(J8:J34)</f>
        <v>14.275399999999999</v>
      </c>
      <c r="K38" s="78"/>
      <c r="L38" s="79">
        <f>MAX(L8:L34)</f>
        <v>13.4903</v>
      </c>
      <c r="M38" s="78"/>
      <c r="N38" s="79">
        <f>MAX(N8:N34)</f>
        <v>14.182600000000001</v>
      </c>
      <c r="O38" s="78"/>
      <c r="P38" s="79">
        <f>MAX(P8:P34)</f>
        <v>11.6358</v>
      </c>
      <c r="Q38" s="78"/>
      <c r="R38" s="79">
        <f>MAX(R8:R34)</f>
        <v>9.2607999999999997</v>
      </c>
      <c r="S38" s="78"/>
      <c r="T38" s="79">
        <f>MAX(T8:T34)</f>
        <v>8.9826999999999995</v>
      </c>
      <c r="U38" s="78"/>
      <c r="V38" s="79">
        <f>MAX(V8:V34)</f>
        <v>26.0473</v>
      </c>
      <c r="W38" s="78"/>
      <c r="X38" s="79">
        <f>MAX(X8:X34)</f>
        <v>8.15</v>
      </c>
      <c r="Y38" s="78"/>
      <c r="Z38" s="79">
        <f>MAX(Z8:Z34)</f>
        <v>8.6189999999999998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44452</v>
      </c>
      <c r="C8" s="65">
        <f>VLOOKUP($A8,'Return Data'!$B$7:$R$2843,4,0)</f>
        <v>292.56490000000002</v>
      </c>
      <c r="D8" s="65">
        <f>VLOOKUP($A8,'Return Data'!$B$7:$R$2843,5,0)</f>
        <v>3.5038999999999998</v>
      </c>
      <c r="E8" s="66">
        <f t="shared" ref="E8:E24" si="0">RANK(D8,D$8:D$24,0)</f>
        <v>7</v>
      </c>
      <c r="F8" s="65">
        <f>VLOOKUP($A8,'Return Data'!$B$7:$R$2843,6,0)</f>
        <v>3.5038999999999998</v>
      </c>
      <c r="G8" s="66">
        <f t="shared" ref="G8:G24" si="1">RANK(F8,F$8:F$24,0)</f>
        <v>7</v>
      </c>
      <c r="H8" s="65">
        <f>VLOOKUP($A8,'Return Data'!$B$7:$R$2843,7,0)</f>
        <v>3.36</v>
      </c>
      <c r="I8" s="66">
        <f t="shared" ref="I8:I24" si="2">RANK(H8,H$8:H$24,0)</f>
        <v>6</v>
      </c>
      <c r="J8" s="65">
        <f>VLOOKUP($A8,'Return Data'!$B$7:$R$2843,8,0)</f>
        <v>3.7856999999999998</v>
      </c>
      <c r="K8" s="66">
        <f t="shared" ref="K8:K24" si="3">RANK(J8,J$8:J$24,0)</f>
        <v>7</v>
      </c>
      <c r="L8" s="65">
        <f>VLOOKUP($A8,'Return Data'!$B$7:$R$2843,9,0)</f>
        <v>4.1635</v>
      </c>
      <c r="M8" s="66">
        <f t="shared" ref="M8:M24" si="4">RANK(L8,L$8:L$24,0)</f>
        <v>5</v>
      </c>
      <c r="N8" s="65">
        <f>VLOOKUP($A8,'Return Data'!$B$7:$R$2843,10,0)</f>
        <v>4.1345999999999998</v>
      </c>
      <c r="O8" s="66">
        <f t="shared" ref="O8:O24" si="5">RANK(N8,N$8:N$24,0)</f>
        <v>3</v>
      </c>
      <c r="P8" s="65">
        <f>VLOOKUP($A8,'Return Data'!$B$7:$R$2843,11,0)</f>
        <v>4.3068</v>
      </c>
      <c r="Q8" s="66">
        <f t="shared" ref="Q8:Q24" si="6">RANK(P8,P$8:P$24,0)</f>
        <v>5</v>
      </c>
      <c r="R8" s="65">
        <f>VLOOKUP($A8,'Return Data'!$B$7:$R$2843,12,0)</f>
        <v>4.0446</v>
      </c>
      <c r="S8" s="66">
        <f t="shared" ref="S8:S24" si="7">RANK(R8,R$8:R$24,0)</f>
        <v>3</v>
      </c>
      <c r="T8" s="65">
        <f>VLOOKUP($A8,'Return Data'!$B$7:$R$2843,13,0)</f>
        <v>4.2065000000000001</v>
      </c>
      <c r="U8" s="66">
        <f t="shared" ref="U8:U19" si="8">RANK(T8,T$8:T$24,0)</f>
        <v>2</v>
      </c>
      <c r="V8" s="65">
        <f>VLOOKUP($A8,'Return Data'!$B$7:$R$2843,17,0)</f>
        <v>5.7499000000000002</v>
      </c>
      <c r="W8" s="66">
        <f>RANK(V8,V$8:V$24,0)</f>
        <v>1</v>
      </c>
      <c r="X8" s="65">
        <f>VLOOKUP($A8,'Return Data'!$B$7:$R$2843,14,0)</f>
        <v>6.8090999999999999</v>
      </c>
      <c r="Y8" s="66">
        <f>RANK(X8,X$8:X$24,0)</f>
        <v>1</v>
      </c>
      <c r="Z8" s="65">
        <f>VLOOKUP($A8,'Return Data'!$B$7:$R$2843,16,0)</f>
        <v>7.7633999999999999</v>
      </c>
      <c r="AA8" s="67">
        <f t="shared" ref="AA8:AA24" si="9">RANK(Z8,Z$8:Z$24,0)</f>
        <v>5</v>
      </c>
    </row>
    <row r="9" spans="1:27" x14ac:dyDescent="0.3">
      <c r="A9" s="63" t="s">
        <v>1202</v>
      </c>
      <c r="B9" s="64">
        <f>VLOOKUP($A9,'Return Data'!$B$7:$R$2843,3,0)</f>
        <v>44452</v>
      </c>
      <c r="C9" s="65">
        <f>VLOOKUP($A9,'Return Data'!$B$7:$R$2843,4,0)</f>
        <v>1127.3327999999999</v>
      </c>
      <c r="D9" s="65">
        <f>VLOOKUP($A9,'Return Data'!$B$7:$R$2843,5,0)</f>
        <v>3.6187999999999998</v>
      </c>
      <c r="E9" s="66">
        <f t="shared" si="0"/>
        <v>3</v>
      </c>
      <c r="F9" s="65">
        <f>VLOOKUP($A9,'Return Data'!$B$7:$R$2843,6,0)</f>
        <v>3.6187999999999998</v>
      </c>
      <c r="G9" s="66">
        <f t="shared" si="1"/>
        <v>3</v>
      </c>
      <c r="H9" s="65">
        <f>VLOOKUP($A9,'Return Data'!$B$7:$R$2843,7,0)</f>
        <v>3.4670999999999998</v>
      </c>
      <c r="I9" s="66">
        <f t="shared" si="2"/>
        <v>2</v>
      </c>
      <c r="J9" s="65">
        <f>VLOOKUP($A9,'Return Data'!$B$7:$R$2843,8,0)</f>
        <v>3.7591000000000001</v>
      </c>
      <c r="K9" s="66">
        <f t="shared" si="3"/>
        <v>8</v>
      </c>
      <c r="L9" s="65">
        <f>VLOOKUP($A9,'Return Data'!$B$7:$R$2843,9,0)</f>
        <v>4.1448</v>
      </c>
      <c r="M9" s="66">
        <f t="shared" si="4"/>
        <v>7</v>
      </c>
      <c r="N9" s="65">
        <f>VLOOKUP($A9,'Return Data'!$B$7:$R$2843,10,0)</f>
        <v>4.0835999999999997</v>
      </c>
      <c r="O9" s="66">
        <f t="shared" si="5"/>
        <v>6</v>
      </c>
      <c r="P9" s="65">
        <f>VLOOKUP($A9,'Return Data'!$B$7:$R$2843,11,0)</f>
        <v>4.2000999999999999</v>
      </c>
      <c r="Q9" s="66">
        <f t="shared" si="6"/>
        <v>6</v>
      </c>
      <c r="R9" s="65">
        <f>VLOOKUP($A9,'Return Data'!$B$7:$R$2843,12,0)</f>
        <v>3.9941</v>
      </c>
      <c r="S9" s="66">
        <f t="shared" si="7"/>
        <v>6</v>
      </c>
      <c r="T9" s="65">
        <f>VLOOKUP($A9,'Return Data'!$B$7:$R$2843,13,0)</f>
        <v>4.1364999999999998</v>
      </c>
      <c r="U9" s="66">
        <f t="shared" si="8"/>
        <v>3</v>
      </c>
      <c r="V9" s="65"/>
      <c r="W9" s="66"/>
      <c r="X9" s="65"/>
      <c r="Y9" s="66"/>
      <c r="Z9" s="65">
        <f>VLOOKUP($A9,'Return Data'!$B$7:$R$2843,16,0)</f>
        <v>5.8536999999999999</v>
      </c>
      <c r="AA9" s="67">
        <f t="shared" si="9"/>
        <v>15</v>
      </c>
    </row>
    <row r="10" spans="1:27" x14ac:dyDescent="0.3">
      <c r="A10" s="63" t="s">
        <v>1204</v>
      </c>
      <c r="B10" s="64">
        <f>VLOOKUP($A10,'Return Data'!$B$7:$R$2843,3,0)</f>
        <v>44452</v>
      </c>
      <c r="C10" s="65">
        <f>VLOOKUP($A10,'Return Data'!$B$7:$R$2843,4,0)</f>
        <v>1106.5121999999999</v>
      </c>
      <c r="D10" s="65">
        <f>VLOOKUP($A10,'Return Data'!$B$7:$R$2843,5,0)</f>
        <v>3.6572</v>
      </c>
      <c r="E10" s="66">
        <f t="shared" si="0"/>
        <v>2</v>
      </c>
      <c r="F10" s="65">
        <f>VLOOKUP($A10,'Return Data'!$B$7:$R$2843,6,0)</f>
        <v>3.6572</v>
      </c>
      <c r="G10" s="66">
        <f t="shared" si="1"/>
        <v>2</v>
      </c>
      <c r="H10" s="65">
        <f>VLOOKUP($A10,'Return Data'!$B$7:$R$2843,7,0)</f>
        <v>3.4329000000000001</v>
      </c>
      <c r="I10" s="66">
        <f t="shared" si="2"/>
        <v>4</v>
      </c>
      <c r="J10" s="65">
        <f>VLOOKUP($A10,'Return Data'!$B$7:$R$2843,8,0)</f>
        <v>3.6617000000000002</v>
      </c>
      <c r="K10" s="66">
        <f t="shared" si="3"/>
        <v>13</v>
      </c>
      <c r="L10" s="65">
        <f>VLOOKUP($A10,'Return Data'!$B$7:$R$2843,9,0)</f>
        <v>3.6863999999999999</v>
      </c>
      <c r="M10" s="66">
        <f t="shared" si="4"/>
        <v>16</v>
      </c>
      <c r="N10" s="65">
        <f>VLOOKUP($A10,'Return Data'!$B$7:$R$2843,10,0)</f>
        <v>3.3209</v>
      </c>
      <c r="O10" s="66">
        <f t="shared" si="5"/>
        <v>17</v>
      </c>
      <c r="P10" s="65">
        <f>VLOOKUP($A10,'Return Data'!$B$7:$R$2843,11,0)</f>
        <v>3.1435</v>
      </c>
      <c r="Q10" s="66">
        <f t="shared" si="6"/>
        <v>17</v>
      </c>
      <c r="R10" s="65">
        <f>VLOOKUP($A10,'Return Data'!$B$7:$R$2843,12,0)</f>
        <v>3.0623</v>
      </c>
      <c r="S10" s="66">
        <f t="shared" si="7"/>
        <v>17</v>
      </c>
      <c r="T10" s="65">
        <f>VLOOKUP($A10,'Return Data'!$B$7:$R$2843,13,0)</f>
        <v>3.1936</v>
      </c>
      <c r="U10" s="66">
        <f t="shared" si="8"/>
        <v>16</v>
      </c>
      <c r="V10" s="65"/>
      <c r="W10" s="66"/>
      <c r="X10" s="65"/>
      <c r="Y10" s="66"/>
      <c r="Z10" s="65">
        <f>VLOOKUP($A10,'Return Data'!$B$7:$R$2843,16,0)</f>
        <v>4.6254999999999997</v>
      </c>
      <c r="AA10" s="67">
        <f t="shared" si="9"/>
        <v>17</v>
      </c>
    </row>
    <row r="11" spans="1:27" x14ac:dyDescent="0.3">
      <c r="A11" s="63" t="s">
        <v>1206</v>
      </c>
      <c r="B11" s="64">
        <f>VLOOKUP($A11,'Return Data'!$B$7:$R$2843,3,0)</f>
        <v>44452</v>
      </c>
      <c r="C11" s="65">
        <f>VLOOKUP($A11,'Return Data'!$B$7:$R$2843,4,0)</f>
        <v>42.914000000000001</v>
      </c>
      <c r="D11" s="65">
        <f>VLOOKUP($A11,'Return Data'!$B$7:$R$2843,5,0)</f>
        <v>3.3820999999999999</v>
      </c>
      <c r="E11" s="66">
        <f t="shared" si="0"/>
        <v>14</v>
      </c>
      <c r="F11" s="65">
        <f>VLOOKUP($A11,'Return Data'!$B$7:$R$2843,6,0)</f>
        <v>3.3820999999999999</v>
      </c>
      <c r="G11" s="66">
        <f t="shared" si="1"/>
        <v>14</v>
      </c>
      <c r="H11" s="65">
        <f>VLOOKUP($A11,'Return Data'!$B$7:$R$2843,7,0)</f>
        <v>3.2219000000000002</v>
      </c>
      <c r="I11" s="66">
        <f t="shared" si="2"/>
        <v>14</v>
      </c>
      <c r="J11" s="65">
        <f>VLOOKUP($A11,'Return Data'!$B$7:$R$2843,8,0)</f>
        <v>4.0401999999999996</v>
      </c>
      <c r="K11" s="66">
        <f t="shared" si="3"/>
        <v>2</v>
      </c>
      <c r="L11" s="65">
        <f>VLOOKUP($A11,'Return Data'!$B$7:$R$2843,9,0)</f>
        <v>4.2210999999999999</v>
      </c>
      <c r="M11" s="66">
        <f t="shared" si="4"/>
        <v>4</v>
      </c>
      <c r="N11" s="65">
        <f>VLOOKUP($A11,'Return Data'!$B$7:$R$2843,10,0)</f>
        <v>4.1212999999999997</v>
      </c>
      <c r="O11" s="66">
        <f t="shared" si="5"/>
        <v>4</v>
      </c>
      <c r="P11" s="65">
        <f>VLOOKUP($A11,'Return Data'!$B$7:$R$2843,11,0)</f>
        <v>4.5362</v>
      </c>
      <c r="Q11" s="66">
        <f t="shared" si="6"/>
        <v>2</v>
      </c>
      <c r="R11" s="65">
        <f>VLOOKUP($A11,'Return Data'!$B$7:$R$2843,12,0)</f>
        <v>4.0339999999999998</v>
      </c>
      <c r="S11" s="66">
        <f t="shared" si="7"/>
        <v>4</v>
      </c>
      <c r="T11" s="65">
        <f>VLOOKUP($A11,'Return Data'!$B$7:$R$2843,13,0)</f>
        <v>3.9956999999999998</v>
      </c>
      <c r="U11" s="66">
        <f t="shared" si="8"/>
        <v>11</v>
      </c>
      <c r="V11" s="65">
        <f>VLOOKUP($A11,'Return Data'!$B$7:$R$2843,17,0)</f>
        <v>5.3230000000000004</v>
      </c>
      <c r="W11" s="66">
        <f t="shared" ref="W11:W19" si="10">RANK(V11,V$8:V$24,0)</f>
        <v>10</v>
      </c>
      <c r="X11" s="65">
        <f>VLOOKUP($A11,'Return Data'!$B$7:$R$2843,14,0)</f>
        <v>6.4917999999999996</v>
      </c>
      <c r="Y11" s="66">
        <f t="shared" ref="Y11:Y19" si="11">RANK(X11,X$8:X$24,0)</f>
        <v>8</v>
      </c>
      <c r="Z11" s="65">
        <f>VLOOKUP($A11,'Return Data'!$B$7:$R$2843,16,0)</f>
        <v>7.3350999999999997</v>
      </c>
      <c r="AA11" s="67">
        <f t="shared" si="9"/>
        <v>12</v>
      </c>
    </row>
    <row r="12" spans="1:27" x14ac:dyDescent="0.3">
      <c r="A12" s="63" t="s">
        <v>1209</v>
      </c>
      <c r="B12" s="64">
        <f>VLOOKUP($A12,'Return Data'!$B$7:$R$2843,3,0)</f>
        <v>44452</v>
      </c>
      <c r="C12" s="65">
        <f>VLOOKUP($A12,'Return Data'!$B$7:$R$2843,4,0)</f>
        <v>40.677100000000003</v>
      </c>
      <c r="D12" s="65">
        <f>VLOOKUP($A12,'Return Data'!$B$7:$R$2843,5,0)</f>
        <v>3.456</v>
      </c>
      <c r="E12" s="66">
        <f t="shared" si="0"/>
        <v>10</v>
      </c>
      <c r="F12" s="65">
        <f>VLOOKUP($A12,'Return Data'!$B$7:$R$2843,6,0)</f>
        <v>3.456</v>
      </c>
      <c r="G12" s="66">
        <f t="shared" si="1"/>
        <v>10</v>
      </c>
      <c r="H12" s="65">
        <f>VLOOKUP($A12,'Return Data'!$B$7:$R$2843,7,0)</f>
        <v>3.335</v>
      </c>
      <c r="I12" s="66">
        <f t="shared" si="2"/>
        <v>8</v>
      </c>
      <c r="J12" s="65">
        <f>VLOOKUP($A12,'Return Data'!$B$7:$R$2843,8,0)</f>
        <v>3.8834</v>
      </c>
      <c r="K12" s="66">
        <f t="shared" si="3"/>
        <v>6</v>
      </c>
      <c r="L12" s="65">
        <f>VLOOKUP($A12,'Return Data'!$B$7:$R$2843,9,0)</f>
        <v>4.0926</v>
      </c>
      <c r="M12" s="66">
        <f t="shared" si="4"/>
        <v>10</v>
      </c>
      <c r="N12" s="65">
        <f>VLOOKUP($A12,'Return Data'!$B$7:$R$2843,10,0)</f>
        <v>4.0608000000000004</v>
      </c>
      <c r="O12" s="66">
        <f t="shared" si="5"/>
        <v>7</v>
      </c>
      <c r="P12" s="65">
        <f>VLOOKUP($A12,'Return Data'!$B$7:$R$2843,11,0)</f>
        <v>4.1323999999999996</v>
      </c>
      <c r="Q12" s="66">
        <f t="shared" si="6"/>
        <v>9</v>
      </c>
      <c r="R12" s="65">
        <f>VLOOKUP($A12,'Return Data'!$B$7:$R$2843,12,0)</f>
        <v>3.8382999999999998</v>
      </c>
      <c r="S12" s="66">
        <f t="shared" si="7"/>
        <v>12</v>
      </c>
      <c r="T12" s="65">
        <f>VLOOKUP($A12,'Return Data'!$B$7:$R$2843,13,0)</f>
        <v>3.8791000000000002</v>
      </c>
      <c r="U12" s="66">
        <f t="shared" si="8"/>
        <v>12</v>
      </c>
      <c r="V12" s="65">
        <f>VLOOKUP($A12,'Return Data'!$B$7:$R$2843,17,0)</f>
        <v>5.4391999999999996</v>
      </c>
      <c r="W12" s="66">
        <f t="shared" si="10"/>
        <v>6</v>
      </c>
      <c r="X12" s="65">
        <f>VLOOKUP($A12,'Return Data'!$B$7:$R$2843,14,0)</f>
        <v>6.7003000000000004</v>
      </c>
      <c r="Y12" s="66">
        <f t="shared" si="11"/>
        <v>3</v>
      </c>
      <c r="Z12" s="65">
        <f>VLOOKUP($A12,'Return Data'!$B$7:$R$2843,16,0)</f>
        <v>7.9127999999999998</v>
      </c>
      <c r="AA12" s="67">
        <f t="shared" si="9"/>
        <v>4</v>
      </c>
    </row>
    <row r="13" spans="1:27" x14ac:dyDescent="0.3">
      <c r="A13" s="63" t="s">
        <v>1211</v>
      </c>
      <c r="B13" s="64">
        <f>VLOOKUP($A13,'Return Data'!$B$7:$R$2843,3,0)</f>
        <v>44452</v>
      </c>
      <c r="C13" s="65">
        <f>VLOOKUP($A13,'Return Data'!$B$7:$R$2843,4,0)</f>
        <v>4557.4219000000003</v>
      </c>
      <c r="D13" s="65">
        <f>VLOOKUP($A13,'Return Data'!$B$7:$R$2843,5,0)</f>
        <v>3.5724</v>
      </c>
      <c r="E13" s="66">
        <f t="shared" si="0"/>
        <v>4</v>
      </c>
      <c r="F13" s="65">
        <f>VLOOKUP($A13,'Return Data'!$B$7:$R$2843,6,0)</f>
        <v>3.5724</v>
      </c>
      <c r="G13" s="66">
        <f t="shared" si="1"/>
        <v>4</v>
      </c>
      <c r="H13" s="65">
        <f>VLOOKUP($A13,'Return Data'!$B$7:$R$2843,7,0)</f>
        <v>3.2831000000000001</v>
      </c>
      <c r="I13" s="66">
        <f t="shared" si="2"/>
        <v>11</v>
      </c>
      <c r="J13" s="65">
        <f>VLOOKUP($A13,'Return Data'!$B$7:$R$2843,8,0)</f>
        <v>3.7252000000000001</v>
      </c>
      <c r="K13" s="66">
        <f t="shared" si="3"/>
        <v>10</v>
      </c>
      <c r="L13" s="65">
        <f>VLOOKUP($A13,'Return Data'!$B$7:$R$2843,9,0)</f>
        <v>4.1242000000000001</v>
      </c>
      <c r="M13" s="66">
        <f t="shared" si="4"/>
        <v>9</v>
      </c>
      <c r="N13" s="65">
        <f>VLOOKUP($A13,'Return Data'!$B$7:$R$2843,10,0)</f>
        <v>4.0560999999999998</v>
      </c>
      <c r="O13" s="66">
        <f t="shared" si="5"/>
        <v>8</v>
      </c>
      <c r="P13" s="65">
        <f>VLOOKUP($A13,'Return Data'!$B$7:$R$2843,11,0)</f>
        <v>4.3273999999999999</v>
      </c>
      <c r="Q13" s="66">
        <f t="shared" si="6"/>
        <v>4</v>
      </c>
      <c r="R13" s="65">
        <f>VLOOKUP($A13,'Return Data'!$B$7:$R$2843,12,0)</f>
        <v>4.0147000000000004</v>
      </c>
      <c r="S13" s="66">
        <f t="shared" si="7"/>
        <v>5</v>
      </c>
      <c r="T13" s="65">
        <f>VLOOKUP($A13,'Return Data'!$B$7:$R$2843,13,0)</f>
        <v>4.0945999999999998</v>
      </c>
      <c r="U13" s="66">
        <f t="shared" si="8"/>
        <v>6</v>
      </c>
      <c r="V13" s="65">
        <f>VLOOKUP($A13,'Return Data'!$B$7:$R$2843,17,0)</f>
        <v>5.7404000000000002</v>
      </c>
      <c r="W13" s="66">
        <f t="shared" si="10"/>
        <v>2</v>
      </c>
      <c r="X13" s="65">
        <f>VLOOKUP($A13,'Return Data'!$B$7:$R$2843,14,0)</f>
        <v>6.7763</v>
      </c>
      <c r="Y13" s="66">
        <f t="shared" si="11"/>
        <v>2</v>
      </c>
      <c r="Z13" s="65">
        <f>VLOOKUP($A13,'Return Data'!$B$7:$R$2843,16,0)</f>
        <v>7.6475</v>
      </c>
      <c r="AA13" s="67">
        <f t="shared" si="9"/>
        <v>6</v>
      </c>
    </row>
    <row r="14" spans="1:27" x14ac:dyDescent="0.3">
      <c r="A14" s="63" t="s">
        <v>1213</v>
      </c>
      <c r="B14" s="64">
        <f>VLOOKUP($A14,'Return Data'!$B$7:$R$2843,3,0)</f>
        <v>44452</v>
      </c>
      <c r="C14" s="65">
        <f>VLOOKUP($A14,'Return Data'!$B$7:$R$2843,4,0)</f>
        <v>300.5967</v>
      </c>
      <c r="D14" s="65">
        <f>VLOOKUP($A14,'Return Data'!$B$7:$R$2843,5,0)</f>
        <v>3.4466999999999999</v>
      </c>
      <c r="E14" s="66">
        <f t="shared" si="0"/>
        <v>12</v>
      </c>
      <c r="F14" s="65">
        <f>VLOOKUP($A14,'Return Data'!$B$7:$R$2843,6,0)</f>
        <v>3.4466999999999999</v>
      </c>
      <c r="G14" s="66">
        <f t="shared" si="1"/>
        <v>12</v>
      </c>
      <c r="H14" s="65">
        <f>VLOOKUP($A14,'Return Data'!$B$7:$R$2843,7,0)</f>
        <v>3.1484999999999999</v>
      </c>
      <c r="I14" s="66">
        <f t="shared" si="2"/>
        <v>17</v>
      </c>
      <c r="J14" s="65">
        <f>VLOOKUP($A14,'Return Data'!$B$7:$R$2843,8,0)</f>
        <v>3.6547999999999998</v>
      </c>
      <c r="K14" s="66">
        <f t="shared" si="3"/>
        <v>14</v>
      </c>
      <c r="L14" s="65">
        <f>VLOOKUP($A14,'Return Data'!$B$7:$R$2843,9,0)</f>
        <v>4.1623000000000001</v>
      </c>
      <c r="M14" s="66">
        <f t="shared" si="4"/>
        <v>6</v>
      </c>
      <c r="N14" s="65">
        <f>VLOOKUP($A14,'Return Data'!$B$7:$R$2843,10,0)</f>
        <v>3.9779</v>
      </c>
      <c r="O14" s="66">
        <f t="shared" si="5"/>
        <v>13</v>
      </c>
      <c r="P14" s="65">
        <f>VLOOKUP($A14,'Return Data'!$B$7:$R$2843,11,0)</f>
        <v>4.1375999999999999</v>
      </c>
      <c r="Q14" s="66">
        <f t="shared" si="6"/>
        <v>8</v>
      </c>
      <c r="R14" s="65">
        <f>VLOOKUP($A14,'Return Data'!$B$7:$R$2843,12,0)</f>
        <v>3.9001999999999999</v>
      </c>
      <c r="S14" s="66">
        <f t="shared" si="7"/>
        <v>10</v>
      </c>
      <c r="T14" s="65">
        <f>VLOOKUP($A14,'Return Data'!$B$7:$R$2843,13,0)</f>
        <v>4.0246000000000004</v>
      </c>
      <c r="U14" s="66">
        <f t="shared" si="8"/>
        <v>9</v>
      </c>
      <c r="V14" s="65">
        <f>VLOOKUP($A14,'Return Data'!$B$7:$R$2843,17,0)</f>
        <v>5.5044000000000004</v>
      </c>
      <c r="W14" s="66">
        <f t="shared" si="10"/>
        <v>5</v>
      </c>
      <c r="X14" s="65">
        <f>VLOOKUP($A14,'Return Data'!$B$7:$R$2843,14,0)</f>
        <v>6.5461</v>
      </c>
      <c r="Y14" s="66">
        <f t="shared" si="11"/>
        <v>6</v>
      </c>
      <c r="Z14" s="65">
        <f>VLOOKUP($A14,'Return Data'!$B$7:$R$2843,16,0)</f>
        <v>7.5972</v>
      </c>
      <c r="AA14" s="67">
        <f t="shared" si="9"/>
        <v>9</v>
      </c>
    </row>
    <row r="15" spans="1:27" x14ac:dyDescent="0.3">
      <c r="A15" s="63" t="s">
        <v>1214</v>
      </c>
      <c r="B15" s="64">
        <f>VLOOKUP($A15,'Return Data'!$B$7:$R$2843,3,0)</f>
        <v>44452</v>
      </c>
      <c r="C15" s="65">
        <f>VLOOKUP($A15,'Return Data'!$B$7:$R$2843,4,0)</f>
        <v>34.216500000000003</v>
      </c>
      <c r="D15" s="65">
        <f>VLOOKUP($A15,'Return Data'!$B$7:$R$2843,5,0)</f>
        <v>3.2547000000000001</v>
      </c>
      <c r="E15" s="66">
        <f t="shared" si="0"/>
        <v>17</v>
      </c>
      <c r="F15" s="65">
        <f>VLOOKUP($A15,'Return Data'!$B$7:$R$2843,6,0)</f>
        <v>3.2547000000000001</v>
      </c>
      <c r="G15" s="66">
        <f t="shared" si="1"/>
        <v>17</v>
      </c>
      <c r="H15" s="65">
        <f>VLOOKUP($A15,'Return Data'!$B$7:$R$2843,7,0)</f>
        <v>3.1717</v>
      </c>
      <c r="I15" s="66">
        <f t="shared" si="2"/>
        <v>15</v>
      </c>
      <c r="J15" s="65">
        <f>VLOOKUP($A15,'Return Data'!$B$7:$R$2843,8,0)</f>
        <v>3.5556000000000001</v>
      </c>
      <c r="K15" s="66">
        <f t="shared" si="3"/>
        <v>16</v>
      </c>
      <c r="L15" s="65">
        <f>VLOOKUP($A15,'Return Data'!$B$7:$R$2843,9,0)</f>
        <v>3.7905000000000002</v>
      </c>
      <c r="M15" s="66">
        <f t="shared" si="4"/>
        <v>15</v>
      </c>
      <c r="N15" s="65">
        <f>VLOOKUP($A15,'Return Data'!$B$7:$R$2843,10,0)</f>
        <v>3.7502</v>
      </c>
      <c r="O15" s="66">
        <f t="shared" si="5"/>
        <v>14</v>
      </c>
      <c r="P15" s="65">
        <f>VLOOKUP($A15,'Return Data'!$B$7:$R$2843,11,0)</f>
        <v>3.9272999999999998</v>
      </c>
      <c r="Q15" s="66">
        <f t="shared" si="6"/>
        <v>14</v>
      </c>
      <c r="R15" s="65">
        <f>VLOOKUP($A15,'Return Data'!$B$7:$R$2843,12,0)</f>
        <v>3.7120000000000002</v>
      </c>
      <c r="S15" s="66">
        <f t="shared" si="7"/>
        <v>14</v>
      </c>
      <c r="T15" s="65">
        <f>VLOOKUP($A15,'Return Data'!$B$7:$R$2843,13,0)</f>
        <v>3.7465999999999999</v>
      </c>
      <c r="U15" s="66">
        <f t="shared" si="8"/>
        <v>13</v>
      </c>
      <c r="V15" s="65">
        <f>VLOOKUP($A15,'Return Data'!$B$7:$R$2843,17,0)</f>
        <v>5.1896000000000004</v>
      </c>
      <c r="W15" s="66">
        <f t="shared" si="10"/>
        <v>12</v>
      </c>
      <c r="X15" s="65">
        <f>VLOOKUP($A15,'Return Data'!$B$7:$R$2843,14,0)</f>
        <v>6.1086</v>
      </c>
      <c r="Y15" s="66">
        <f t="shared" si="11"/>
        <v>12</v>
      </c>
      <c r="Z15" s="65">
        <f>VLOOKUP($A15,'Return Data'!$B$7:$R$2843,16,0)</f>
        <v>7.5315000000000003</v>
      </c>
      <c r="AA15" s="67">
        <f t="shared" si="9"/>
        <v>11</v>
      </c>
    </row>
    <row r="16" spans="1:27" x14ac:dyDescent="0.3">
      <c r="A16" s="63" t="s">
        <v>1219</v>
      </c>
      <c r="B16" s="64">
        <f>VLOOKUP($A16,'Return Data'!$B$7:$R$2843,3,0)</f>
        <v>44452</v>
      </c>
      <c r="C16" s="65">
        <f>VLOOKUP($A16,'Return Data'!$B$7:$R$2843,4,0)</f>
        <v>2490.7363</v>
      </c>
      <c r="D16" s="65">
        <f>VLOOKUP($A16,'Return Data'!$B$7:$R$2843,5,0)</f>
        <v>3.4495</v>
      </c>
      <c r="E16" s="66">
        <f t="shared" si="0"/>
        <v>11</v>
      </c>
      <c r="F16" s="65">
        <f>VLOOKUP($A16,'Return Data'!$B$7:$R$2843,6,0)</f>
        <v>3.4495</v>
      </c>
      <c r="G16" s="66">
        <f t="shared" si="1"/>
        <v>11</v>
      </c>
      <c r="H16" s="65">
        <f>VLOOKUP($A16,'Return Data'!$B$7:$R$2843,7,0)</f>
        <v>3.1638999999999999</v>
      </c>
      <c r="I16" s="66">
        <f t="shared" si="2"/>
        <v>16</v>
      </c>
      <c r="J16" s="65">
        <f>VLOOKUP($A16,'Return Data'!$B$7:$R$2843,8,0)</f>
        <v>4.0175000000000001</v>
      </c>
      <c r="K16" s="66">
        <f t="shared" si="3"/>
        <v>3</v>
      </c>
      <c r="L16" s="65">
        <f>VLOOKUP($A16,'Return Data'!$B$7:$R$2843,9,0)</f>
        <v>4.2834000000000003</v>
      </c>
      <c r="M16" s="66">
        <f t="shared" si="4"/>
        <v>2</v>
      </c>
      <c r="N16" s="65">
        <f>VLOOKUP($A16,'Return Data'!$B$7:$R$2843,10,0)</f>
        <v>4.0948000000000002</v>
      </c>
      <c r="O16" s="66">
        <f t="shared" si="5"/>
        <v>5</v>
      </c>
      <c r="P16" s="65">
        <f>VLOOKUP($A16,'Return Data'!$B$7:$R$2843,11,0)</f>
        <v>4.4490999999999996</v>
      </c>
      <c r="Q16" s="66">
        <f t="shared" si="6"/>
        <v>3</v>
      </c>
      <c r="R16" s="65">
        <f>VLOOKUP($A16,'Return Data'!$B$7:$R$2843,12,0)</f>
        <v>4.0677000000000003</v>
      </c>
      <c r="S16" s="66">
        <f t="shared" si="7"/>
        <v>2</v>
      </c>
      <c r="T16" s="65">
        <f>VLOOKUP($A16,'Return Data'!$B$7:$R$2843,13,0)</f>
        <v>4.0808</v>
      </c>
      <c r="U16" s="66">
        <f t="shared" si="8"/>
        <v>7</v>
      </c>
      <c r="V16" s="65">
        <f>VLOOKUP($A16,'Return Data'!$B$7:$R$2843,17,0)</f>
        <v>5.4225000000000003</v>
      </c>
      <c r="W16" s="66">
        <f t="shared" si="10"/>
        <v>8</v>
      </c>
      <c r="X16" s="65">
        <f>VLOOKUP($A16,'Return Data'!$B$7:$R$2843,14,0)</f>
        <v>6.2184999999999997</v>
      </c>
      <c r="Y16" s="66">
        <f t="shared" si="11"/>
        <v>11</v>
      </c>
      <c r="Z16" s="65">
        <f>VLOOKUP($A16,'Return Data'!$B$7:$R$2843,16,0)</f>
        <v>8.0121000000000002</v>
      </c>
      <c r="AA16" s="67">
        <f t="shared" si="9"/>
        <v>1</v>
      </c>
    </row>
    <row r="17" spans="1:27" x14ac:dyDescent="0.3">
      <c r="A17" s="63" t="s">
        <v>1223</v>
      </c>
      <c r="B17" s="64">
        <f>VLOOKUP($A17,'Return Data'!$B$7:$R$2843,3,0)</f>
        <v>44452</v>
      </c>
      <c r="C17" s="65">
        <f>VLOOKUP($A17,'Return Data'!$B$7:$R$2843,4,0)</f>
        <v>3545.3278</v>
      </c>
      <c r="D17" s="65">
        <f>VLOOKUP($A17,'Return Data'!$B$7:$R$2843,5,0)</f>
        <v>3.4979</v>
      </c>
      <c r="E17" s="66">
        <f t="shared" si="0"/>
        <v>8</v>
      </c>
      <c r="F17" s="65">
        <f>VLOOKUP($A17,'Return Data'!$B$7:$R$2843,6,0)</f>
        <v>3.4979</v>
      </c>
      <c r="G17" s="66">
        <f t="shared" si="1"/>
        <v>8</v>
      </c>
      <c r="H17" s="65">
        <f>VLOOKUP($A17,'Return Data'!$B$7:$R$2843,7,0)</f>
        <v>3.4474999999999998</v>
      </c>
      <c r="I17" s="66">
        <f t="shared" si="2"/>
        <v>3</v>
      </c>
      <c r="J17" s="65">
        <f>VLOOKUP($A17,'Return Data'!$B$7:$R$2843,8,0)</f>
        <v>3.7082999999999999</v>
      </c>
      <c r="K17" s="66">
        <f t="shared" si="3"/>
        <v>11</v>
      </c>
      <c r="L17" s="65">
        <f>VLOOKUP($A17,'Return Data'!$B$7:$R$2843,9,0)</f>
        <v>4.032</v>
      </c>
      <c r="M17" s="66">
        <f t="shared" si="4"/>
        <v>11</v>
      </c>
      <c r="N17" s="65">
        <f>VLOOKUP($A17,'Return Data'!$B$7:$R$2843,10,0)</f>
        <v>4.0228000000000002</v>
      </c>
      <c r="O17" s="66">
        <f t="shared" si="5"/>
        <v>9</v>
      </c>
      <c r="P17" s="65">
        <f>VLOOKUP($A17,'Return Data'!$B$7:$R$2843,11,0)</f>
        <v>4.0439999999999996</v>
      </c>
      <c r="Q17" s="66">
        <f t="shared" si="6"/>
        <v>12</v>
      </c>
      <c r="R17" s="65">
        <f>VLOOKUP($A17,'Return Data'!$B$7:$R$2843,12,0)</f>
        <v>3.8374000000000001</v>
      </c>
      <c r="S17" s="66">
        <f t="shared" si="7"/>
        <v>13</v>
      </c>
      <c r="T17" s="65">
        <f>VLOOKUP($A17,'Return Data'!$B$7:$R$2843,13,0)</f>
        <v>3.9971999999999999</v>
      </c>
      <c r="U17" s="66">
        <f t="shared" si="8"/>
        <v>10</v>
      </c>
      <c r="V17" s="65">
        <f>VLOOKUP($A17,'Return Data'!$B$7:$R$2843,17,0)</f>
        <v>5.2026000000000003</v>
      </c>
      <c r="W17" s="66">
        <f t="shared" si="10"/>
        <v>11</v>
      </c>
      <c r="X17" s="65">
        <f>VLOOKUP($A17,'Return Data'!$B$7:$R$2843,14,0)</f>
        <v>6.3700999999999999</v>
      </c>
      <c r="Y17" s="66">
        <f t="shared" si="11"/>
        <v>10</v>
      </c>
      <c r="Z17" s="65">
        <f>VLOOKUP($A17,'Return Data'!$B$7:$R$2843,16,0)</f>
        <v>7.5468999999999999</v>
      </c>
      <c r="AA17" s="67">
        <f t="shared" si="9"/>
        <v>10</v>
      </c>
    </row>
    <row r="18" spans="1:27" x14ac:dyDescent="0.3">
      <c r="A18" s="63" t="s">
        <v>1224</v>
      </c>
      <c r="B18" s="64">
        <f>VLOOKUP($A18,'Return Data'!$B$7:$R$2843,3,0)</f>
        <v>44452</v>
      </c>
      <c r="C18" s="65">
        <f>VLOOKUP($A18,'Return Data'!$B$7:$R$2843,4,0)</f>
        <v>32.7022648867557</v>
      </c>
      <c r="D18" s="65">
        <f>VLOOKUP($A18,'Return Data'!$B$7:$R$2843,5,0)</f>
        <v>3.3075999999999999</v>
      </c>
      <c r="E18" s="66">
        <f t="shared" si="0"/>
        <v>16</v>
      </c>
      <c r="F18" s="65">
        <f>VLOOKUP($A18,'Return Data'!$B$7:$R$2843,6,0)</f>
        <v>3.3075999999999999</v>
      </c>
      <c r="G18" s="66">
        <f t="shared" si="1"/>
        <v>16</v>
      </c>
      <c r="H18" s="65">
        <f>VLOOKUP($A18,'Return Data'!$B$7:$R$2843,7,0)</f>
        <v>3.4701</v>
      </c>
      <c r="I18" s="66">
        <f t="shared" si="2"/>
        <v>1</v>
      </c>
      <c r="J18" s="65">
        <f>VLOOKUP($A18,'Return Data'!$B$7:$R$2843,8,0)</f>
        <v>3.9761000000000002</v>
      </c>
      <c r="K18" s="66">
        <f t="shared" si="3"/>
        <v>4</v>
      </c>
      <c r="L18" s="65">
        <f>VLOOKUP($A18,'Return Data'!$B$7:$R$2843,9,0)</f>
        <v>4.1403999999999996</v>
      </c>
      <c r="M18" s="66">
        <f t="shared" si="4"/>
        <v>8</v>
      </c>
      <c r="N18" s="65">
        <f>VLOOKUP($A18,'Return Data'!$B$7:$R$2843,10,0)</f>
        <v>3.7328000000000001</v>
      </c>
      <c r="O18" s="66">
        <f t="shared" si="5"/>
        <v>15</v>
      </c>
      <c r="P18" s="65">
        <f>VLOOKUP($A18,'Return Data'!$B$7:$R$2843,11,0)</f>
        <v>3.5569000000000002</v>
      </c>
      <c r="Q18" s="66">
        <f t="shared" si="6"/>
        <v>16</v>
      </c>
      <c r="R18" s="65">
        <f>VLOOKUP($A18,'Return Data'!$B$7:$R$2843,12,0)</f>
        <v>3.3866999999999998</v>
      </c>
      <c r="S18" s="66">
        <f t="shared" si="7"/>
        <v>16</v>
      </c>
      <c r="T18" s="65">
        <f>VLOOKUP($A18,'Return Data'!$B$7:$R$2843,13,0)</f>
        <v>3.5607000000000002</v>
      </c>
      <c r="U18" s="66">
        <f t="shared" si="8"/>
        <v>15</v>
      </c>
      <c r="V18" s="65">
        <f>VLOOKUP($A18,'Return Data'!$B$7:$R$2843,17,0)</f>
        <v>5.1058000000000003</v>
      </c>
      <c r="W18" s="66">
        <f t="shared" si="10"/>
        <v>13</v>
      </c>
      <c r="X18" s="65">
        <f>VLOOKUP($A18,'Return Data'!$B$7:$R$2843,14,0)</f>
        <v>6.4901</v>
      </c>
      <c r="Y18" s="66">
        <f t="shared" si="11"/>
        <v>9</v>
      </c>
      <c r="Z18" s="65">
        <f>VLOOKUP($A18,'Return Data'!$B$7:$R$2843,16,0)</f>
        <v>7.9208999999999996</v>
      </c>
      <c r="AA18" s="67">
        <f t="shared" si="9"/>
        <v>3</v>
      </c>
    </row>
    <row r="19" spans="1:27" x14ac:dyDescent="0.3">
      <c r="A19" s="63" t="s">
        <v>1227</v>
      </c>
      <c r="B19" s="64">
        <f>VLOOKUP($A19,'Return Data'!$B$7:$R$2843,3,0)</f>
        <v>44452</v>
      </c>
      <c r="C19" s="65">
        <f>VLOOKUP($A19,'Return Data'!$B$7:$R$2843,4,0)</f>
        <v>3278.6111999999998</v>
      </c>
      <c r="D19" s="65">
        <f>VLOOKUP($A19,'Return Data'!$B$7:$R$2843,5,0)</f>
        <v>3.5209999999999999</v>
      </c>
      <c r="E19" s="66">
        <f t="shared" si="0"/>
        <v>5</v>
      </c>
      <c r="F19" s="65">
        <f>VLOOKUP($A19,'Return Data'!$B$7:$R$2843,6,0)</f>
        <v>3.5209999999999999</v>
      </c>
      <c r="G19" s="66">
        <f t="shared" si="1"/>
        <v>5</v>
      </c>
      <c r="H19" s="65">
        <f>VLOOKUP($A19,'Return Data'!$B$7:$R$2843,7,0)</f>
        <v>3.3942000000000001</v>
      </c>
      <c r="I19" s="66">
        <f t="shared" si="2"/>
        <v>5</v>
      </c>
      <c r="J19" s="65">
        <f>VLOOKUP($A19,'Return Data'!$B$7:$R$2843,8,0)</f>
        <v>3.6901999999999999</v>
      </c>
      <c r="K19" s="66">
        <f t="shared" si="3"/>
        <v>12</v>
      </c>
      <c r="L19" s="65">
        <f>VLOOKUP($A19,'Return Data'!$B$7:$R$2843,9,0)</f>
        <v>3.9157000000000002</v>
      </c>
      <c r="M19" s="66">
        <f t="shared" si="4"/>
        <v>14</v>
      </c>
      <c r="N19" s="65">
        <f>VLOOKUP($A19,'Return Data'!$B$7:$R$2843,10,0)</f>
        <v>4.0133999999999999</v>
      </c>
      <c r="O19" s="66">
        <f t="shared" si="5"/>
        <v>10</v>
      </c>
      <c r="P19" s="65">
        <f>VLOOKUP($A19,'Return Data'!$B$7:$R$2843,11,0)</f>
        <v>4.1150000000000002</v>
      </c>
      <c r="Q19" s="66">
        <f t="shared" si="6"/>
        <v>10</v>
      </c>
      <c r="R19" s="65">
        <f>VLOOKUP($A19,'Return Data'!$B$7:$R$2843,12,0)</f>
        <v>3.9758</v>
      </c>
      <c r="S19" s="66">
        <f t="shared" si="7"/>
        <v>7</v>
      </c>
      <c r="T19" s="65">
        <f>VLOOKUP($A19,'Return Data'!$B$7:$R$2843,13,0)</f>
        <v>4.1036999999999999</v>
      </c>
      <c r="U19" s="66">
        <f t="shared" si="8"/>
        <v>5</v>
      </c>
      <c r="V19" s="65">
        <f>VLOOKUP($A19,'Return Data'!$B$7:$R$2843,17,0)</f>
        <v>5.4348000000000001</v>
      </c>
      <c r="W19" s="66">
        <f t="shared" si="10"/>
        <v>7</v>
      </c>
      <c r="X19" s="65">
        <f>VLOOKUP($A19,'Return Data'!$B$7:$R$2843,14,0)</f>
        <v>6.5765000000000002</v>
      </c>
      <c r="Y19" s="66">
        <f t="shared" si="11"/>
        <v>5</v>
      </c>
      <c r="Z19" s="65">
        <f>VLOOKUP($A19,'Return Data'!$B$7:$R$2843,16,0)</f>
        <v>7.6195000000000004</v>
      </c>
      <c r="AA19" s="67">
        <f t="shared" si="9"/>
        <v>7</v>
      </c>
    </row>
    <row r="20" spans="1:27" x14ac:dyDescent="0.3">
      <c r="A20" s="63" t="s">
        <v>1228</v>
      </c>
      <c r="B20" s="64">
        <f>VLOOKUP($A20,'Return Data'!$B$7:$R$2843,3,0)</f>
        <v>44452</v>
      </c>
      <c r="C20" s="65">
        <f>VLOOKUP($A20,'Return Data'!$B$7:$R$2843,4,0)</f>
        <v>1071.9958999999999</v>
      </c>
      <c r="D20" s="65">
        <f>VLOOKUP($A20,'Return Data'!$B$7:$R$2843,5,0)</f>
        <v>3.7776000000000001</v>
      </c>
      <c r="E20" s="66">
        <f t="shared" si="0"/>
        <v>1</v>
      </c>
      <c r="F20" s="65">
        <f>VLOOKUP($A20,'Return Data'!$B$7:$R$2843,6,0)</f>
        <v>3.7776000000000001</v>
      </c>
      <c r="G20" s="66">
        <f t="shared" si="1"/>
        <v>1</v>
      </c>
      <c r="H20" s="65">
        <f>VLOOKUP($A20,'Return Data'!$B$7:$R$2843,7,0)</f>
        <v>3.3018999999999998</v>
      </c>
      <c r="I20" s="66">
        <f t="shared" si="2"/>
        <v>9</v>
      </c>
      <c r="J20" s="65">
        <f>VLOOKUP($A20,'Return Data'!$B$7:$R$2843,8,0)</f>
        <v>4.0425000000000004</v>
      </c>
      <c r="K20" s="66">
        <f t="shared" si="3"/>
        <v>1</v>
      </c>
      <c r="L20" s="65">
        <f>VLOOKUP($A20,'Return Data'!$B$7:$R$2843,9,0)</f>
        <v>4.5730000000000004</v>
      </c>
      <c r="M20" s="66">
        <f t="shared" si="4"/>
        <v>1</v>
      </c>
      <c r="N20" s="65">
        <f>VLOOKUP($A20,'Return Data'!$B$7:$R$2843,10,0)</f>
        <v>4.2601000000000004</v>
      </c>
      <c r="O20" s="66">
        <f t="shared" si="5"/>
        <v>2</v>
      </c>
      <c r="P20" s="65">
        <f>VLOOKUP($A20,'Return Data'!$B$7:$R$2843,11,0)</f>
        <v>4.0266999999999999</v>
      </c>
      <c r="Q20" s="66">
        <f t="shared" si="6"/>
        <v>13</v>
      </c>
      <c r="R20" s="65">
        <f>VLOOKUP($A20,'Return Data'!$B$7:$R$2843,12,0)</f>
        <v>3.8420000000000001</v>
      </c>
      <c r="S20" s="66">
        <f t="shared" si="7"/>
        <v>11</v>
      </c>
      <c r="T20" s="65"/>
      <c r="U20" s="66"/>
      <c r="V20" s="65"/>
      <c r="W20" s="66"/>
      <c r="X20" s="65"/>
      <c r="Y20" s="66"/>
      <c r="Z20" s="65">
        <f>VLOOKUP($A20,'Return Data'!$B$7:$R$2843,16,0)</f>
        <v>4.6696999999999997</v>
      </c>
      <c r="AA20" s="67">
        <f t="shared" si="9"/>
        <v>16</v>
      </c>
    </row>
    <row r="21" spans="1:27" x14ac:dyDescent="0.3">
      <c r="A21" s="63" t="s">
        <v>1232</v>
      </c>
      <c r="B21" s="64">
        <f>VLOOKUP($A21,'Return Data'!$B$7:$R$2843,3,0)</f>
        <v>44452</v>
      </c>
      <c r="C21" s="65">
        <f>VLOOKUP($A21,'Return Data'!$B$7:$R$2843,4,0)</f>
        <v>34.8157</v>
      </c>
      <c r="D21" s="65">
        <f>VLOOKUP($A21,'Return Data'!$B$7:$R$2843,5,0)</f>
        <v>3.5133999999999999</v>
      </c>
      <c r="E21" s="66">
        <f t="shared" si="0"/>
        <v>6</v>
      </c>
      <c r="F21" s="65">
        <f>VLOOKUP($A21,'Return Data'!$B$7:$R$2843,6,0)</f>
        <v>3.5133999999999999</v>
      </c>
      <c r="G21" s="66">
        <f t="shared" si="1"/>
        <v>6</v>
      </c>
      <c r="H21" s="65">
        <f>VLOOKUP($A21,'Return Data'!$B$7:$R$2843,7,0)</f>
        <v>3.2970000000000002</v>
      </c>
      <c r="I21" s="66">
        <f t="shared" si="2"/>
        <v>10</v>
      </c>
      <c r="J21" s="65">
        <f>VLOOKUP($A21,'Return Data'!$B$7:$R$2843,8,0)</f>
        <v>3.7421000000000002</v>
      </c>
      <c r="K21" s="66">
        <f t="shared" si="3"/>
        <v>9</v>
      </c>
      <c r="L21" s="65">
        <f>VLOOKUP($A21,'Return Data'!$B$7:$R$2843,9,0)</f>
        <v>4.0110000000000001</v>
      </c>
      <c r="M21" s="66">
        <f t="shared" si="4"/>
        <v>12</v>
      </c>
      <c r="N21" s="65">
        <f>VLOOKUP($A21,'Return Data'!$B$7:$R$2843,10,0)</f>
        <v>3.9967000000000001</v>
      </c>
      <c r="O21" s="66">
        <f t="shared" si="5"/>
        <v>12</v>
      </c>
      <c r="P21" s="65">
        <f>VLOOKUP($A21,'Return Data'!$B$7:$R$2843,11,0)</f>
        <v>4.1586999999999996</v>
      </c>
      <c r="Q21" s="66">
        <f t="shared" si="6"/>
        <v>7</v>
      </c>
      <c r="R21" s="65">
        <f>VLOOKUP($A21,'Return Data'!$B$7:$R$2843,12,0)</f>
        <v>3.9453999999999998</v>
      </c>
      <c r="S21" s="66">
        <f t="shared" si="7"/>
        <v>8</v>
      </c>
      <c r="T21" s="65">
        <f>VLOOKUP($A21,'Return Data'!$B$7:$R$2843,13,0)</f>
        <v>4.1132</v>
      </c>
      <c r="U21" s="66">
        <f>RANK(T21,T$8:T$24,0)</f>
        <v>4</v>
      </c>
      <c r="V21" s="65">
        <f>VLOOKUP($A21,'Return Data'!$B$7:$R$2843,17,0)</f>
        <v>5.5583</v>
      </c>
      <c r="W21" s="66">
        <f>RANK(V21,V$8:V$24,0)</f>
        <v>4</v>
      </c>
      <c r="X21" s="65">
        <f>VLOOKUP($A21,'Return Data'!$B$7:$R$2843,14,0)</f>
        <v>6.6698000000000004</v>
      </c>
      <c r="Y21" s="66">
        <f>RANK(X21,X$8:X$24,0)</f>
        <v>4</v>
      </c>
      <c r="Z21" s="65">
        <f>VLOOKUP($A21,'Return Data'!$B$7:$R$2843,16,0)</f>
        <v>7.9669999999999996</v>
      </c>
      <c r="AA21" s="67">
        <f t="shared" si="9"/>
        <v>2</v>
      </c>
    </row>
    <row r="22" spans="1:27" x14ac:dyDescent="0.3">
      <c r="A22" s="63" t="s">
        <v>1234</v>
      </c>
      <c r="B22" s="64">
        <f>VLOOKUP($A22,'Return Data'!$B$7:$R$2843,3,0)</f>
        <v>44452</v>
      </c>
      <c r="C22" s="65">
        <f>VLOOKUP($A22,'Return Data'!$B$7:$R$2843,4,0)</f>
        <v>11.900600000000001</v>
      </c>
      <c r="D22" s="65">
        <f>VLOOKUP($A22,'Return Data'!$B$7:$R$2843,5,0)</f>
        <v>3.375</v>
      </c>
      <c r="E22" s="66">
        <f t="shared" si="0"/>
        <v>15</v>
      </c>
      <c r="F22" s="65">
        <f>VLOOKUP($A22,'Return Data'!$B$7:$R$2843,6,0)</f>
        <v>3.375</v>
      </c>
      <c r="G22" s="66">
        <f t="shared" si="1"/>
        <v>15</v>
      </c>
      <c r="H22" s="65">
        <f>VLOOKUP($A22,'Return Data'!$B$7:$R$2843,7,0)</f>
        <v>3.2444000000000002</v>
      </c>
      <c r="I22" s="66">
        <f t="shared" si="2"/>
        <v>12</v>
      </c>
      <c r="J22" s="65">
        <f>VLOOKUP($A22,'Return Data'!$B$7:$R$2843,8,0)</f>
        <v>3.2902999999999998</v>
      </c>
      <c r="K22" s="66">
        <f t="shared" si="3"/>
        <v>17</v>
      </c>
      <c r="L22" s="65">
        <f>VLOOKUP($A22,'Return Data'!$B$7:$R$2843,9,0)</f>
        <v>3.4929000000000001</v>
      </c>
      <c r="M22" s="66">
        <f t="shared" si="4"/>
        <v>17</v>
      </c>
      <c r="N22" s="65">
        <f>VLOOKUP($A22,'Return Data'!$B$7:$R$2843,10,0)</f>
        <v>3.6890999999999998</v>
      </c>
      <c r="O22" s="66">
        <f t="shared" si="5"/>
        <v>16</v>
      </c>
      <c r="P22" s="65">
        <f>VLOOKUP($A22,'Return Data'!$B$7:$R$2843,11,0)</f>
        <v>3.6385999999999998</v>
      </c>
      <c r="Q22" s="66">
        <f t="shared" si="6"/>
        <v>15</v>
      </c>
      <c r="R22" s="65">
        <f>VLOOKUP($A22,'Return Data'!$B$7:$R$2843,12,0)</f>
        <v>3.5394000000000001</v>
      </c>
      <c r="S22" s="66">
        <f t="shared" si="7"/>
        <v>15</v>
      </c>
      <c r="T22" s="65">
        <f>VLOOKUP($A22,'Return Data'!$B$7:$R$2843,13,0)</f>
        <v>3.5674999999999999</v>
      </c>
      <c r="U22" s="66">
        <f>RANK(T22,T$8:T$24,0)</f>
        <v>14</v>
      </c>
      <c r="V22" s="65">
        <f>VLOOKUP($A22,'Return Data'!$B$7:$R$2843,17,0)</f>
        <v>4.835</v>
      </c>
      <c r="W22" s="66">
        <f>RANK(V22,V$8:V$24,0)</f>
        <v>14</v>
      </c>
      <c r="X22" s="65"/>
      <c r="Y22" s="66"/>
      <c r="Z22" s="65">
        <f>VLOOKUP($A22,'Return Data'!$B$7:$R$2843,16,0)</f>
        <v>6.0397999999999996</v>
      </c>
      <c r="AA22" s="67">
        <f t="shared" si="9"/>
        <v>14</v>
      </c>
    </row>
    <row r="23" spans="1:27" x14ac:dyDescent="0.3">
      <c r="A23" s="63" t="s">
        <v>1236</v>
      </c>
      <c r="B23" s="64">
        <f>VLOOKUP($A23,'Return Data'!$B$7:$R$2843,3,0)</f>
        <v>44452</v>
      </c>
      <c r="C23" s="65">
        <f>VLOOKUP($A23,'Return Data'!$B$7:$R$2843,4,0)</f>
        <v>3741.9065000000001</v>
      </c>
      <c r="D23" s="65">
        <f>VLOOKUP($A23,'Return Data'!$B$7:$R$2843,5,0)</f>
        <v>3.4397000000000002</v>
      </c>
      <c r="E23" s="66">
        <f t="shared" si="0"/>
        <v>13</v>
      </c>
      <c r="F23" s="65">
        <f>VLOOKUP($A23,'Return Data'!$B$7:$R$2843,6,0)</f>
        <v>3.4397000000000002</v>
      </c>
      <c r="G23" s="66">
        <f t="shared" si="1"/>
        <v>13</v>
      </c>
      <c r="H23" s="65">
        <f>VLOOKUP($A23,'Return Data'!$B$7:$R$2843,7,0)</f>
        <v>3.2303000000000002</v>
      </c>
      <c r="I23" s="66">
        <f t="shared" si="2"/>
        <v>13</v>
      </c>
      <c r="J23" s="65">
        <f>VLOOKUP($A23,'Return Data'!$B$7:$R$2843,8,0)</f>
        <v>3.9567000000000001</v>
      </c>
      <c r="K23" s="66">
        <f t="shared" si="3"/>
        <v>5</v>
      </c>
      <c r="L23" s="65">
        <f>VLOOKUP($A23,'Return Data'!$B$7:$R$2843,9,0)</f>
        <v>4.2257999999999996</v>
      </c>
      <c r="M23" s="66">
        <f t="shared" si="4"/>
        <v>3</v>
      </c>
      <c r="N23" s="65">
        <f>VLOOKUP($A23,'Return Data'!$B$7:$R$2843,10,0)</f>
        <v>4.2679999999999998</v>
      </c>
      <c r="O23" s="66">
        <f t="shared" si="5"/>
        <v>1</v>
      </c>
      <c r="P23" s="65">
        <f>VLOOKUP($A23,'Return Data'!$B$7:$R$2843,11,0)</f>
        <v>4.6089000000000002</v>
      </c>
      <c r="Q23" s="66">
        <f t="shared" si="6"/>
        <v>1</v>
      </c>
      <c r="R23" s="65">
        <f>VLOOKUP($A23,'Return Data'!$B$7:$R$2843,12,0)</f>
        <v>4.2747999999999999</v>
      </c>
      <c r="S23" s="66">
        <f t="shared" si="7"/>
        <v>1</v>
      </c>
      <c r="T23" s="65">
        <f>VLOOKUP($A23,'Return Data'!$B$7:$R$2843,13,0)</f>
        <v>4.3785999999999996</v>
      </c>
      <c r="U23" s="66">
        <f>RANK(T23,T$8:T$24,0)</f>
        <v>1</v>
      </c>
      <c r="V23" s="65">
        <f>VLOOKUP($A23,'Return Data'!$B$7:$R$2843,17,0)</f>
        <v>5.7294</v>
      </c>
      <c r="W23" s="66">
        <f>RANK(V23,V$8:V$24,0)</f>
        <v>3</v>
      </c>
      <c r="X23" s="65">
        <f>VLOOKUP($A23,'Return Data'!$B$7:$R$2843,14,0)</f>
        <v>4.3137999999999996</v>
      </c>
      <c r="Y23" s="66">
        <f>RANK(X23,X$8:X$24,0)</f>
        <v>13</v>
      </c>
      <c r="Z23" s="65">
        <f>VLOOKUP($A23,'Return Data'!$B$7:$R$2843,16,0)</f>
        <v>6.7389999999999999</v>
      </c>
      <c r="AA23" s="67">
        <f t="shared" si="9"/>
        <v>13</v>
      </c>
    </row>
    <row r="24" spans="1:27" x14ac:dyDescent="0.3">
      <c r="A24" s="63" t="s">
        <v>1238</v>
      </c>
      <c r="B24" s="64">
        <f>VLOOKUP($A24,'Return Data'!$B$7:$R$2843,3,0)</f>
        <v>44452</v>
      </c>
      <c r="C24" s="65">
        <f>VLOOKUP($A24,'Return Data'!$B$7:$R$2843,4,0)</f>
        <v>2437.9216999999999</v>
      </c>
      <c r="D24" s="65">
        <f>VLOOKUP($A24,'Return Data'!$B$7:$R$2843,5,0)</f>
        <v>3.4729000000000001</v>
      </c>
      <c r="E24" s="66">
        <f t="shared" si="0"/>
        <v>9</v>
      </c>
      <c r="F24" s="65">
        <f>VLOOKUP($A24,'Return Data'!$B$7:$R$2843,6,0)</f>
        <v>3.4729000000000001</v>
      </c>
      <c r="G24" s="66">
        <f t="shared" si="1"/>
        <v>9</v>
      </c>
      <c r="H24" s="65">
        <f>VLOOKUP($A24,'Return Data'!$B$7:$R$2843,7,0)</f>
        <v>3.3563000000000001</v>
      </c>
      <c r="I24" s="66">
        <f t="shared" si="2"/>
        <v>7</v>
      </c>
      <c r="J24" s="65">
        <f>VLOOKUP($A24,'Return Data'!$B$7:$R$2843,8,0)</f>
        <v>3.6187999999999998</v>
      </c>
      <c r="K24" s="66">
        <f t="shared" si="3"/>
        <v>15</v>
      </c>
      <c r="L24" s="65">
        <f>VLOOKUP($A24,'Return Data'!$B$7:$R$2843,9,0)</f>
        <v>3.9632000000000001</v>
      </c>
      <c r="M24" s="66">
        <f t="shared" si="4"/>
        <v>13</v>
      </c>
      <c r="N24" s="65">
        <f>VLOOKUP($A24,'Return Data'!$B$7:$R$2843,10,0)</f>
        <v>4.0031999999999996</v>
      </c>
      <c r="O24" s="66">
        <f t="shared" si="5"/>
        <v>11</v>
      </c>
      <c r="P24" s="65">
        <f>VLOOKUP($A24,'Return Data'!$B$7:$R$2843,11,0)</f>
        <v>4.1100000000000003</v>
      </c>
      <c r="Q24" s="66">
        <f t="shared" si="6"/>
        <v>11</v>
      </c>
      <c r="R24" s="65">
        <f>VLOOKUP($A24,'Return Data'!$B$7:$R$2843,12,0)</f>
        <v>3.911</v>
      </c>
      <c r="S24" s="66">
        <f t="shared" si="7"/>
        <v>9</v>
      </c>
      <c r="T24" s="65">
        <f>VLOOKUP($A24,'Return Data'!$B$7:$R$2843,13,0)</f>
        <v>4.0411999999999999</v>
      </c>
      <c r="U24" s="66">
        <f>RANK(T24,T$8:T$24,0)</f>
        <v>8</v>
      </c>
      <c r="V24" s="65">
        <f>VLOOKUP($A24,'Return Data'!$B$7:$R$2843,17,0)</f>
        <v>5.3948</v>
      </c>
      <c r="W24" s="66">
        <f>RANK(V24,V$8:V$24,0)</f>
        <v>9</v>
      </c>
      <c r="X24" s="65">
        <f>VLOOKUP($A24,'Return Data'!$B$7:$R$2843,14,0)</f>
        <v>6.5236000000000001</v>
      </c>
      <c r="Y24" s="66">
        <f>RANK(X24,X$8:X$24,0)</f>
        <v>7</v>
      </c>
      <c r="Z24" s="65">
        <f>VLOOKUP($A24,'Return Data'!$B$7:$R$2843,16,0)</f>
        <v>7.6193999999999997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3.4850823529411765</v>
      </c>
      <c r="E26" s="74"/>
      <c r="F26" s="75">
        <f>AVERAGE(F8:F24)</f>
        <v>3.4850823529411765</v>
      </c>
      <c r="G26" s="74"/>
      <c r="H26" s="75">
        <f>AVERAGE(H8:H24)</f>
        <v>3.3132823529411759</v>
      </c>
      <c r="I26" s="74"/>
      <c r="J26" s="75">
        <f>AVERAGE(J8:J24)</f>
        <v>3.7710705882352937</v>
      </c>
      <c r="K26" s="74"/>
      <c r="L26" s="75">
        <f>AVERAGE(L8:L24)</f>
        <v>4.0601647058823529</v>
      </c>
      <c r="M26" s="74"/>
      <c r="N26" s="75">
        <f>AVERAGE(N8:N24)</f>
        <v>3.9756647058823527</v>
      </c>
      <c r="O26" s="74"/>
      <c r="P26" s="75">
        <f>AVERAGE(P8:P24)</f>
        <v>4.0834823529411768</v>
      </c>
      <c r="Q26" s="74"/>
      <c r="R26" s="75">
        <f>AVERAGE(R8:R24)</f>
        <v>3.8459058823529411</v>
      </c>
      <c r="S26" s="74"/>
      <c r="T26" s="75">
        <f>AVERAGE(T8:T24)</f>
        <v>3.9450062499999996</v>
      </c>
      <c r="U26" s="74"/>
      <c r="V26" s="75">
        <f>AVERAGE(V8:V24)</f>
        <v>5.4021214285714292</v>
      </c>
      <c r="W26" s="74"/>
      <c r="X26" s="75">
        <f>AVERAGE(X8:X24)</f>
        <v>6.3534307692307692</v>
      </c>
      <c r="Y26" s="74"/>
      <c r="Z26" s="75">
        <f>AVERAGE(Z8:Z24)</f>
        <v>7.0824117647058831</v>
      </c>
      <c r="AA26" s="76"/>
    </row>
    <row r="27" spans="1:27" x14ac:dyDescent="0.3">
      <c r="A27" s="73" t="s">
        <v>28</v>
      </c>
      <c r="B27" s="74"/>
      <c r="C27" s="74"/>
      <c r="D27" s="75">
        <f>MIN(D8:D24)</f>
        <v>3.2547000000000001</v>
      </c>
      <c r="E27" s="74"/>
      <c r="F27" s="75">
        <f>MIN(F8:F24)</f>
        <v>3.2547000000000001</v>
      </c>
      <c r="G27" s="74"/>
      <c r="H27" s="75">
        <f>MIN(H8:H24)</f>
        <v>3.1484999999999999</v>
      </c>
      <c r="I27" s="74"/>
      <c r="J27" s="75">
        <f>MIN(J8:J24)</f>
        <v>3.2902999999999998</v>
      </c>
      <c r="K27" s="74"/>
      <c r="L27" s="75">
        <f>MIN(L8:L24)</f>
        <v>3.4929000000000001</v>
      </c>
      <c r="M27" s="74"/>
      <c r="N27" s="75">
        <f>MIN(N8:N24)</f>
        <v>3.3209</v>
      </c>
      <c r="O27" s="74"/>
      <c r="P27" s="75">
        <f>MIN(P8:P24)</f>
        <v>3.1435</v>
      </c>
      <c r="Q27" s="74"/>
      <c r="R27" s="75">
        <f>MIN(R8:R24)</f>
        <v>3.0623</v>
      </c>
      <c r="S27" s="74"/>
      <c r="T27" s="75">
        <f>MIN(T8:T24)</f>
        <v>3.1936</v>
      </c>
      <c r="U27" s="74"/>
      <c r="V27" s="75">
        <f>MIN(V8:V24)</f>
        <v>4.835</v>
      </c>
      <c r="W27" s="74"/>
      <c r="X27" s="75">
        <f>MIN(X8:X24)</f>
        <v>4.3137999999999996</v>
      </c>
      <c r="Y27" s="74"/>
      <c r="Z27" s="75">
        <f>MIN(Z8:Z24)</f>
        <v>4.6254999999999997</v>
      </c>
      <c r="AA27" s="76"/>
    </row>
    <row r="28" spans="1:27" ht="15" thickBot="1" x14ac:dyDescent="0.35">
      <c r="A28" s="77" t="s">
        <v>29</v>
      </c>
      <c r="B28" s="78"/>
      <c r="C28" s="78"/>
      <c r="D28" s="79">
        <f>MAX(D8:D24)</f>
        <v>3.7776000000000001</v>
      </c>
      <c r="E28" s="78"/>
      <c r="F28" s="79">
        <f>MAX(F8:F24)</f>
        <v>3.7776000000000001</v>
      </c>
      <c r="G28" s="78"/>
      <c r="H28" s="79">
        <f>MAX(H8:H24)</f>
        <v>3.4701</v>
      </c>
      <c r="I28" s="78"/>
      <c r="J28" s="79">
        <f>MAX(J8:J24)</f>
        <v>4.0425000000000004</v>
      </c>
      <c r="K28" s="78"/>
      <c r="L28" s="79">
        <f>MAX(L8:L24)</f>
        <v>4.5730000000000004</v>
      </c>
      <c r="M28" s="78"/>
      <c r="N28" s="79">
        <f>MAX(N8:N24)</f>
        <v>4.2679999999999998</v>
      </c>
      <c r="O28" s="78"/>
      <c r="P28" s="79">
        <f>MAX(P8:P24)</f>
        <v>4.6089000000000002</v>
      </c>
      <c r="Q28" s="78"/>
      <c r="R28" s="79">
        <f>MAX(R8:R24)</f>
        <v>4.2747999999999999</v>
      </c>
      <c r="S28" s="78"/>
      <c r="T28" s="79">
        <f>MAX(T8:T24)</f>
        <v>4.3785999999999996</v>
      </c>
      <c r="U28" s="78"/>
      <c r="V28" s="79">
        <f>MAX(V8:V24)</f>
        <v>5.7499000000000002</v>
      </c>
      <c r="W28" s="78"/>
      <c r="X28" s="79">
        <f>MAX(X8:X24)</f>
        <v>6.8090999999999999</v>
      </c>
      <c r="Y28" s="78"/>
      <c r="Z28" s="79">
        <f>MAX(Z8:Z24)</f>
        <v>8.0121000000000002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44452</v>
      </c>
      <c r="C8" s="65">
        <f>VLOOKUP($A8,'Return Data'!$B$7:$R$2843,4,0)</f>
        <v>290.17770000000002</v>
      </c>
      <c r="D8" s="65">
        <f>VLOOKUP($A8,'Return Data'!$B$7:$R$2843,5,0)</f>
        <v>3.3849</v>
      </c>
      <c r="E8" s="66">
        <f t="shared" ref="E8:E24" si="0">RANK(D8,D$8:D$24,0)</f>
        <v>5</v>
      </c>
      <c r="F8" s="65">
        <f>VLOOKUP($A8,'Return Data'!$B$7:$R$2843,6,0)</f>
        <v>3.3849</v>
      </c>
      <c r="G8" s="66">
        <f t="shared" ref="G8:G24" si="1">RANK(F8,F$8:F$24,0)</f>
        <v>5</v>
      </c>
      <c r="H8" s="65">
        <f>VLOOKUP($A8,'Return Data'!$B$7:$R$2843,7,0)</f>
        <v>3.2401</v>
      </c>
      <c r="I8" s="66">
        <f t="shared" ref="I8:I24" si="2">RANK(H8,H$8:H$24,0)</f>
        <v>5</v>
      </c>
      <c r="J8" s="65">
        <f>VLOOKUP($A8,'Return Data'!$B$7:$R$2843,8,0)</f>
        <v>3.6663999999999999</v>
      </c>
      <c r="K8" s="66">
        <f t="shared" ref="K8:K24" si="3">RANK(J8,J$8:J$24,0)</f>
        <v>5</v>
      </c>
      <c r="L8" s="65">
        <f>VLOOKUP($A8,'Return Data'!$B$7:$R$2843,9,0)</f>
        <v>4.0426000000000002</v>
      </c>
      <c r="M8" s="66">
        <f t="shared" ref="M8:M24" si="4">RANK(L8,L$8:L$24,0)</f>
        <v>1</v>
      </c>
      <c r="N8" s="65">
        <f>VLOOKUP($A8,'Return Data'!$B$7:$R$2843,10,0)</f>
        <v>4.0233999999999996</v>
      </c>
      <c r="O8" s="66">
        <f t="shared" ref="O8:O24" si="5">RANK(N8,N$8:N$24,0)</f>
        <v>2</v>
      </c>
      <c r="P8" s="65">
        <f>VLOOKUP($A8,'Return Data'!$B$7:$R$2843,11,0)</f>
        <v>4.2037000000000004</v>
      </c>
      <c r="Q8" s="66">
        <f t="shared" ref="Q8:Q24" si="6">RANK(P8,P$8:P$24,0)</f>
        <v>3</v>
      </c>
      <c r="R8" s="65">
        <f>VLOOKUP($A8,'Return Data'!$B$7:$R$2843,12,0)</f>
        <v>3.9369000000000001</v>
      </c>
      <c r="S8" s="66">
        <f t="shared" ref="S8:S24" si="7">RANK(R8,R$8:R$24,0)</f>
        <v>2</v>
      </c>
      <c r="T8" s="65">
        <f>VLOOKUP($A8,'Return Data'!$B$7:$R$2843,13,0)</f>
        <v>4.0933999999999999</v>
      </c>
      <c r="U8" s="66">
        <f t="shared" ref="U8:U19" si="8">RANK(T8,T$8:T$24,0)</f>
        <v>2</v>
      </c>
      <c r="V8" s="65">
        <f>VLOOKUP($A8,'Return Data'!$B$7:$R$2843,17,0)</f>
        <v>5.6273</v>
      </c>
      <c r="W8" s="66">
        <f>RANK(V8,V$8:V$24,0)</f>
        <v>1</v>
      </c>
      <c r="X8" s="65">
        <f>VLOOKUP($A8,'Return Data'!$B$7:$R$2843,14,0)</f>
        <v>6.6805000000000003</v>
      </c>
      <c r="Y8" s="66">
        <f>RANK(X8,X$8:X$24,0)</f>
        <v>1</v>
      </c>
      <c r="Z8" s="65">
        <f>VLOOKUP($A8,'Return Data'!$B$7:$R$2843,16,0)</f>
        <v>6.9157999999999999</v>
      </c>
      <c r="AA8" s="67">
        <f t="shared" ref="AA8:AA24" si="9">RANK(Z8,Z$8:Z$24,0)</f>
        <v>10</v>
      </c>
    </row>
    <row r="9" spans="1:27" x14ac:dyDescent="0.3">
      <c r="A9" s="63" t="s">
        <v>1203</v>
      </c>
      <c r="B9" s="64">
        <f>VLOOKUP($A9,'Return Data'!$B$7:$R$2843,3,0)</f>
        <v>44452</v>
      </c>
      <c r="C9" s="65">
        <f>VLOOKUP($A9,'Return Data'!$B$7:$R$2843,4,0)</f>
        <v>1123.8126</v>
      </c>
      <c r="D9" s="65">
        <f>VLOOKUP($A9,'Return Data'!$B$7:$R$2843,5,0)</f>
        <v>3.4619</v>
      </c>
      <c r="E9" s="66">
        <f t="shared" si="0"/>
        <v>1</v>
      </c>
      <c r="F9" s="65">
        <f>VLOOKUP($A9,'Return Data'!$B$7:$R$2843,6,0)</f>
        <v>3.4619</v>
      </c>
      <c r="G9" s="66">
        <f t="shared" si="1"/>
        <v>1</v>
      </c>
      <c r="H9" s="65">
        <f>VLOOKUP($A9,'Return Data'!$B$7:$R$2843,7,0)</f>
        <v>3.3098000000000001</v>
      </c>
      <c r="I9" s="66">
        <f t="shared" si="2"/>
        <v>2</v>
      </c>
      <c r="J9" s="65">
        <f>VLOOKUP($A9,'Return Data'!$B$7:$R$2843,8,0)</f>
        <v>3.6025</v>
      </c>
      <c r="K9" s="66">
        <f t="shared" si="3"/>
        <v>7</v>
      </c>
      <c r="L9" s="65">
        <f>VLOOKUP($A9,'Return Data'!$B$7:$R$2843,9,0)</f>
        <v>3.9868999999999999</v>
      </c>
      <c r="M9" s="66">
        <f t="shared" si="4"/>
        <v>5</v>
      </c>
      <c r="N9" s="65">
        <f>VLOOKUP($A9,'Return Data'!$B$7:$R$2843,10,0)</f>
        <v>3.9308000000000001</v>
      </c>
      <c r="O9" s="66">
        <f t="shared" si="5"/>
        <v>4</v>
      </c>
      <c r="P9" s="65">
        <f>VLOOKUP($A9,'Return Data'!$B$7:$R$2843,11,0)</f>
        <v>4.0342000000000002</v>
      </c>
      <c r="Q9" s="66">
        <f t="shared" si="6"/>
        <v>6</v>
      </c>
      <c r="R9" s="65">
        <f>VLOOKUP($A9,'Return Data'!$B$7:$R$2843,12,0)</f>
        <v>3.831</v>
      </c>
      <c r="S9" s="66">
        <f t="shared" si="7"/>
        <v>5</v>
      </c>
      <c r="T9" s="65">
        <f>VLOOKUP($A9,'Return Data'!$B$7:$R$2843,13,0)</f>
        <v>3.9750000000000001</v>
      </c>
      <c r="U9" s="66">
        <f t="shared" si="8"/>
        <v>4</v>
      </c>
      <c r="V9" s="65"/>
      <c r="W9" s="66"/>
      <c r="X9" s="65"/>
      <c r="Y9" s="66"/>
      <c r="Z9" s="65">
        <f>VLOOKUP($A9,'Return Data'!$B$7:$R$2843,16,0)</f>
        <v>5.6966999999999999</v>
      </c>
      <c r="AA9" s="67">
        <f t="shared" si="9"/>
        <v>15</v>
      </c>
    </row>
    <row r="10" spans="1:27" x14ac:dyDescent="0.3">
      <c r="A10" s="63" t="s">
        <v>1205</v>
      </c>
      <c r="B10" s="64">
        <f>VLOOKUP($A10,'Return Data'!$B$7:$R$2843,3,0)</f>
        <v>44452</v>
      </c>
      <c r="C10" s="65">
        <f>VLOOKUP($A10,'Return Data'!$B$7:$R$2843,4,0)</f>
        <v>1099.0170000000001</v>
      </c>
      <c r="D10" s="65">
        <f>VLOOKUP($A10,'Return Data'!$B$7:$R$2843,5,0)</f>
        <v>3.3664000000000001</v>
      </c>
      <c r="E10" s="66">
        <f t="shared" si="0"/>
        <v>7</v>
      </c>
      <c r="F10" s="65">
        <f>VLOOKUP($A10,'Return Data'!$B$7:$R$2843,6,0)</f>
        <v>3.3664000000000001</v>
      </c>
      <c r="G10" s="66">
        <f t="shared" si="1"/>
        <v>7</v>
      </c>
      <c r="H10" s="65">
        <f>VLOOKUP($A10,'Return Data'!$B$7:$R$2843,7,0)</f>
        <v>3.1423000000000001</v>
      </c>
      <c r="I10" s="66">
        <f t="shared" si="2"/>
        <v>9</v>
      </c>
      <c r="J10" s="65">
        <f>VLOOKUP($A10,'Return Data'!$B$7:$R$2843,8,0)</f>
        <v>3.3713000000000002</v>
      </c>
      <c r="K10" s="66">
        <f t="shared" si="3"/>
        <v>13</v>
      </c>
      <c r="L10" s="65">
        <f>VLOOKUP($A10,'Return Data'!$B$7:$R$2843,9,0)</f>
        <v>3.3955000000000002</v>
      </c>
      <c r="M10" s="66">
        <f t="shared" si="4"/>
        <v>16</v>
      </c>
      <c r="N10" s="65">
        <f>VLOOKUP($A10,'Return Data'!$B$7:$R$2843,10,0)</f>
        <v>3.0335999999999999</v>
      </c>
      <c r="O10" s="66">
        <f t="shared" si="5"/>
        <v>17</v>
      </c>
      <c r="P10" s="65">
        <f>VLOOKUP($A10,'Return Data'!$B$7:$R$2843,11,0)</f>
        <v>2.8483000000000001</v>
      </c>
      <c r="Q10" s="66">
        <f t="shared" si="6"/>
        <v>17</v>
      </c>
      <c r="R10" s="65">
        <f>VLOOKUP($A10,'Return Data'!$B$7:$R$2843,12,0)</f>
        <v>2.7583000000000002</v>
      </c>
      <c r="S10" s="66">
        <f t="shared" si="7"/>
        <v>17</v>
      </c>
      <c r="T10" s="65">
        <f>VLOOKUP($A10,'Return Data'!$B$7:$R$2843,13,0)</f>
        <v>2.8656999999999999</v>
      </c>
      <c r="U10" s="66">
        <f t="shared" si="8"/>
        <v>16</v>
      </c>
      <c r="V10" s="65"/>
      <c r="W10" s="66"/>
      <c r="X10" s="65"/>
      <c r="Y10" s="66"/>
      <c r="Z10" s="65">
        <f>VLOOKUP($A10,'Return Data'!$B$7:$R$2843,16,0)</f>
        <v>4.3083</v>
      </c>
      <c r="AA10" s="67">
        <f t="shared" si="9"/>
        <v>16</v>
      </c>
    </row>
    <row r="11" spans="1:27" x14ac:dyDescent="0.3">
      <c r="A11" s="63" t="s">
        <v>1207</v>
      </c>
      <c r="B11" s="64">
        <f>VLOOKUP($A11,'Return Data'!$B$7:$R$2843,3,0)</f>
        <v>44452</v>
      </c>
      <c r="C11" s="65">
        <f>VLOOKUP($A11,'Return Data'!$B$7:$R$2843,4,0)</f>
        <v>42.023099999999999</v>
      </c>
      <c r="D11" s="65">
        <f>VLOOKUP($A11,'Return Data'!$B$7:$R$2843,5,0)</f>
        <v>3.1714000000000002</v>
      </c>
      <c r="E11" s="66">
        <f t="shared" si="0"/>
        <v>12</v>
      </c>
      <c r="F11" s="65">
        <f>VLOOKUP($A11,'Return Data'!$B$7:$R$2843,6,0)</f>
        <v>3.1714000000000002</v>
      </c>
      <c r="G11" s="66">
        <f t="shared" si="1"/>
        <v>12</v>
      </c>
      <c r="H11" s="65">
        <f>VLOOKUP($A11,'Return Data'!$B$7:$R$2843,7,0)</f>
        <v>2.9921000000000002</v>
      </c>
      <c r="I11" s="66">
        <f t="shared" si="2"/>
        <v>13</v>
      </c>
      <c r="J11" s="65">
        <f>VLOOKUP($A11,'Return Data'!$B$7:$R$2843,8,0)</f>
        <v>3.8149000000000002</v>
      </c>
      <c r="K11" s="66">
        <f t="shared" si="3"/>
        <v>1</v>
      </c>
      <c r="L11" s="65">
        <f>VLOOKUP($A11,'Return Data'!$B$7:$R$2843,9,0)</f>
        <v>3.9977</v>
      </c>
      <c r="M11" s="66">
        <f t="shared" si="4"/>
        <v>4</v>
      </c>
      <c r="N11" s="65">
        <f>VLOOKUP($A11,'Return Data'!$B$7:$R$2843,10,0)</f>
        <v>3.8982999999999999</v>
      </c>
      <c r="O11" s="66">
        <f t="shared" si="5"/>
        <v>8</v>
      </c>
      <c r="P11" s="65">
        <f>VLOOKUP($A11,'Return Data'!$B$7:$R$2843,11,0)</f>
        <v>4.3189000000000002</v>
      </c>
      <c r="Q11" s="66">
        <f t="shared" si="6"/>
        <v>2</v>
      </c>
      <c r="R11" s="65">
        <f>VLOOKUP($A11,'Return Data'!$B$7:$R$2843,12,0)</f>
        <v>3.8050999999999999</v>
      </c>
      <c r="S11" s="66">
        <f t="shared" si="7"/>
        <v>7</v>
      </c>
      <c r="T11" s="65">
        <f>VLOOKUP($A11,'Return Data'!$B$7:$R$2843,13,0)</f>
        <v>3.7662</v>
      </c>
      <c r="U11" s="66">
        <f t="shared" si="8"/>
        <v>9</v>
      </c>
      <c r="V11" s="65">
        <f>VLOOKUP($A11,'Return Data'!$B$7:$R$2843,17,0)</f>
        <v>5.0919999999999996</v>
      </c>
      <c r="W11" s="66">
        <f t="shared" ref="W11:W19" si="10">RANK(V11,V$8:V$24,0)</f>
        <v>9</v>
      </c>
      <c r="X11" s="65">
        <f>VLOOKUP($A11,'Return Data'!$B$7:$R$2843,14,0)</f>
        <v>6.2468000000000004</v>
      </c>
      <c r="Y11" s="66">
        <f t="shared" ref="Y11:Y19" si="11">RANK(X11,X$8:X$24,0)</f>
        <v>8</v>
      </c>
      <c r="Z11" s="65">
        <f>VLOOKUP($A11,'Return Data'!$B$7:$R$2843,16,0)</f>
        <v>6.7527999999999997</v>
      </c>
      <c r="AA11" s="67">
        <f t="shared" si="9"/>
        <v>12</v>
      </c>
    </row>
    <row r="12" spans="1:27" x14ac:dyDescent="0.3">
      <c r="A12" s="63" t="s">
        <v>1208</v>
      </c>
      <c r="B12" s="64">
        <f>VLOOKUP($A12,'Return Data'!$B$7:$R$2843,3,0)</f>
        <v>44452</v>
      </c>
      <c r="C12" s="65">
        <f>VLOOKUP($A12,'Return Data'!$B$7:$R$2843,4,0)</f>
        <v>39.608600000000003</v>
      </c>
      <c r="D12" s="65">
        <f>VLOOKUP($A12,'Return Data'!$B$7:$R$2843,5,0)</f>
        <v>3.2726000000000002</v>
      </c>
      <c r="E12" s="66">
        <f t="shared" si="0"/>
        <v>11</v>
      </c>
      <c r="F12" s="65">
        <f>VLOOKUP($A12,'Return Data'!$B$7:$R$2843,6,0)</f>
        <v>3.2726000000000002</v>
      </c>
      <c r="G12" s="66">
        <f t="shared" si="1"/>
        <v>11</v>
      </c>
      <c r="H12" s="65">
        <f>VLOOKUP($A12,'Return Data'!$B$7:$R$2843,7,0)</f>
        <v>3.1745999999999999</v>
      </c>
      <c r="I12" s="66">
        <f t="shared" si="2"/>
        <v>7</v>
      </c>
      <c r="J12" s="65">
        <f>VLOOKUP($A12,'Return Data'!$B$7:$R$2843,8,0)</f>
        <v>3.7176999999999998</v>
      </c>
      <c r="K12" s="66">
        <f t="shared" si="3"/>
        <v>3</v>
      </c>
      <c r="L12" s="65">
        <f>VLOOKUP($A12,'Return Data'!$B$7:$R$2843,9,0)</f>
        <v>3.9249999999999998</v>
      </c>
      <c r="M12" s="66">
        <f t="shared" si="4"/>
        <v>9</v>
      </c>
      <c r="N12" s="65">
        <f>VLOOKUP($A12,'Return Data'!$B$7:$R$2843,10,0)</f>
        <v>3.8942999999999999</v>
      </c>
      <c r="O12" s="66">
        <f t="shared" si="5"/>
        <v>9</v>
      </c>
      <c r="P12" s="65">
        <f>VLOOKUP($A12,'Return Data'!$B$7:$R$2843,11,0)</f>
        <v>3.9664999999999999</v>
      </c>
      <c r="Q12" s="66">
        <f t="shared" si="6"/>
        <v>10</v>
      </c>
      <c r="R12" s="65">
        <f>VLOOKUP($A12,'Return Data'!$B$7:$R$2843,12,0)</f>
        <v>3.6753</v>
      </c>
      <c r="S12" s="66">
        <f t="shared" si="7"/>
        <v>11</v>
      </c>
      <c r="T12" s="65">
        <f>VLOOKUP($A12,'Return Data'!$B$7:$R$2843,13,0)</f>
        <v>3.7164999999999999</v>
      </c>
      <c r="U12" s="66">
        <f t="shared" si="8"/>
        <v>11</v>
      </c>
      <c r="V12" s="65">
        <f>VLOOKUP($A12,'Return Data'!$B$7:$R$2843,17,0)</f>
        <v>5.2742000000000004</v>
      </c>
      <c r="W12" s="66">
        <f t="shared" si="10"/>
        <v>7</v>
      </c>
      <c r="X12" s="65">
        <f>VLOOKUP($A12,'Return Data'!$B$7:$R$2843,14,0)</f>
        <v>6.5342000000000002</v>
      </c>
      <c r="Y12" s="66">
        <f t="shared" si="11"/>
        <v>3</v>
      </c>
      <c r="Z12" s="65">
        <f>VLOOKUP($A12,'Return Data'!$B$7:$R$2843,16,0)</f>
        <v>7.2751999999999999</v>
      </c>
      <c r="AA12" s="67">
        <f t="shared" si="9"/>
        <v>6</v>
      </c>
    </row>
    <row r="13" spans="1:27" x14ac:dyDescent="0.3">
      <c r="A13" s="63" t="s">
        <v>1210</v>
      </c>
      <c r="B13" s="64">
        <f>VLOOKUP($A13,'Return Data'!$B$7:$R$2843,3,0)</f>
        <v>44452</v>
      </c>
      <c r="C13" s="65">
        <f>VLOOKUP($A13,'Return Data'!$B$7:$R$2843,4,0)</f>
        <v>4498.2317000000003</v>
      </c>
      <c r="D13" s="65">
        <f>VLOOKUP($A13,'Return Data'!$B$7:$R$2843,5,0)</f>
        <v>3.4321999999999999</v>
      </c>
      <c r="E13" s="66">
        <f t="shared" si="0"/>
        <v>2</v>
      </c>
      <c r="F13" s="65">
        <f>VLOOKUP($A13,'Return Data'!$B$7:$R$2843,6,0)</f>
        <v>3.4321999999999999</v>
      </c>
      <c r="G13" s="66">
        <f t="shared" si="1"/>
        <v>2</v>
      </c>
      <c r="H13" s="65">
        <f>VLOOKUP($A13,'Return Data'!$B$7:$R$2843,7,0)</f>
        <v>3.1429</v>
      </c>
      <c r="I13" s="66">
        <f t="shared" si="2"/>
        <v>8</v>
      </c>
      <c r="J13" s="65">
        <f>VLOOKUP($A13,'Return Data'!$B$7:$R$2843,8,0)</f>
        <v>3.585</v>
      </c>
      <c r="K13" s="66">
        <f t="shared" si="3"/>
        <v>9</v>
      </c>
      <c r="L13" s="65">
        <f>VLOOKUP($A13,'Return Data'!$B$7:$R$2843,9,0)</f>
        <v>3.9841000000000002</v>
      </c>
      <c r="M13" s="66">
        <f t="shared" si="4"/>
        <v>6</v>
      </c>
      <c r="N13" s="65">
        <f>VLOOKUP($A13,'Return Data'!$B$7:$R$2843,10,0)</f>
        <v>3.9146999999999998</v>
      </c>
      <c r="O13" s="66">
        <f t="shared" si="5"/>
        <v>5</v>
      </c>
      <c r="P13" s="65">
        <f>VLOOKUP($A13,'Return Data'!$B$7:$R$2843,11,0)</f>
        <v>4.1844999999999999</v>
      </c>
      <c r="Q13" s="66">
        <f t="shared" si="6"/>
        <v>4</v>
      </c>
      <c r="R13" s="65">
        <f>VLOOKUP($A13,'Return Data'!$B$7:$R$2843,12,0)</f>
        <v>3.8704999999999998</v>
      </c>
      <c r="S13" s="66">
        <f t="shared" si="7"/>
        <v>4</v>
      </c>
      <c r="T13" s="65">
        <f>VLOOKUP($A13,'Return Data'!$B$7:$R$2843,13,0)</f>
        <v>3.9495</v>
      </c>
      <c r="U13" s="66">
        <f t="shared" si="8"/>
        <v>5</v>
      </c>
      <c r="V13" s="65">
        <f>VLOOKUP($A13,'Return Data'!$B$7:$R$2843,17,0)</f>
        <v>5.5688000000000004</v>
      </c>
      <c r="W13" s="66">
        <f t="shared" si="10"/>
        <v>2</v>
      </c>
      <c r="X13" s="65">
        <f>VLOOKUP($A13,'Return Data'!$B$7:$R$2843,14,0)</f>
        <v>6.5896999999999997</v>
      </c>
      <c r="Y13" s="66">
        <f t="shared" si="11"/>
        <v>2</v>
      </c>
      <c r="Z13" s="65">
        <f>VLOOKUP($A13,'Return Data'!$B$7:$R$2843,16,0)</f>
        <v>7.1162999999999998</v>
      </c>
      <c r="AA13" s="67">
        <f t="shared" si="9"/>
        <v>9</v>
      </c>
    </row>
    <row r="14" spans="1:27" x14ac:dyDescent="0.3">
      <c r="A14" s="63" t="s">
        <v>1212</v>
      </c>
      <c r="B14" s="64">
        <f>VLOOKUP($A14,'Return Data'!$B$7:$R$2843,3,0)</f>
        <v>44452</v>
      </c>
      <c r="C14" s="65">
        <f>VLOOKUP($A14,'Return Data'!$B$7:$R$2843,4,0)</f>
        <v>298.18740000000003</v>
      </c>
      <c r="D14" s="65">
        <f>VLOOKUP($A14,'Return Data'!$B$7:$R$2843,5,0)</f>
        <v>3.3245</v>
      </c>
      <c r="E14" s="66">
        <f t="shared" si="0"/>
        <v>8</v>
      </c>
      <c r="F14" s="65">
        <f>VLOOKUP($A14,'Return Data'!$B$7:$R$2843,6,0)</f>
        <v>3.3245</v>
      </c>
      <c r="G14" s="66">
        <f t="shared" si="1"/>
        <v>8</v>
      </c>
      <c r="H14" s="65">
        <f>VLOOKUP($A14,'Return Data'!$B$7:$R$2843,7,0)</f>
        <v>3.0268999999999999</v>
      </c>
      <c r="I14" s="66">
        <f t="shared" si="2"/>
        <v>11</v>
      </c>
      <c r="J14" s="65">
        <f>VLOOKUP($A14,'Return Data'!$B$7:$R$2843,8,0)</f>
        <v>3.5345</v>
      </c>
      <c r="K14" s="66">
        <f t="shared" si="3"/>
        <v>10</v>
      </c>
      <c r="L14" s="65">
        <f>VLOOKUP($A14,'Return Data'!$B$7:$R$2843,9,0)</f>
        <v>4.0414000000000003</v>
      </c>
      <c r="M14" s="66">
        <f t="shared" si="4"/>
        <v>2</v>
      </c>
      <c r="N14" s="65">
        <f>VLOOKUP($A14,'Return Data'!$B$7:$R$2843,10,0)</f>
        <v>3.8565999999999998</v>
      </c>
      <c r="O14" s="66">
        <f t="shared" si="5"/>
        <v>10</v>
      </c>
      <c r="P14" s="65">
        <f>VLOOKUP($A14,'Return Data'!$B$7:$R$2843,11,0)</f>
        <v>4.0152000000000001</v>
      </c>
      <c r="Q14" s="66">
        <f t="shared" si="6"/>
        <v>8</v>
      </c>
      <c r="R14" s="65">
        <f>VLOOKUP($A14,'Return Data'!$B$7:$R$2843,12,0)</f>
        <v>3.7766999999999999</v>
      </c>
      <c r="S14" s="66">
        <f t="shared" si="7"/>
        <v>8</v>
      </c>
      <c r="T14" s="65">
        <f>VLOOKUP($A14,'Return Data'!$B$7:$R$2843,13,0)</f>
        <v>3.8999000000000001</v>
      </c>
      <c r="U14" s="66">
        <f t="shared" si="8"/>
        <v>8</v>
      </c>
      <c r="V14" s="65">
        <f>VLOOKUP($A14,'Return Data'!$B$7:$R$2843,17,0)</f>
        <v>5.3789999999999996</v>
      </c>
      <c r="W14" s="66">
        <f t="shared" si="10"/>
        <v>4</v>
      </c>
      <c r="X14" s="65">
        <f>VLOOKUP($A14,'Return Data'!$B$7:$R$2843,14,0)</f>
        <v>6.4192</v>
      </c>
      <c r="Y14" s="66">
        <f t="shared" si="11"/>
        <v>5</v>
      </c>
      <c r="Z14" s="65">
        <f>VLOOKUP($A14,'Return Data'!$B$7:$R$2843,16,0)</f>
        <v>7.2891000000000004</v>
      </c>
      <c r="AA14" s="67">
        <f t="shared" si="9"/>
        <v>5</v>
      </c>
    </row>
    <row r="15" spans="1:27" x14ac:dyDescent="0.3">
      <c r="A15" s="63" t="s">
        <v>1215</v>
      </c>
      <c r="B15" s="64">
        <f>VLOOKUP($A15,'Return Data'!$B$7:$R$2843,3,0)</f>
        <v>44452</v>
      </c>
      <c r="C15" s="65">
        <f>VLOOKUP($A15,'Return Data'!$B$7:$R$2843,4,0)</f>
        <v>32.341700000000003</v>
      </c>
      <c r="D15" s="65">
        <f>VLOOKUP($A15,'Return Data'!$B$7:$R$2843,5,0)</f>
        <v>2.5964999999999998</v>
      </c>
      <c r="E15" s="66">
        <f t="shared" si="0"/>
        <v>17</v>
      </c>
      <c r="F15" s="65">
        <f>VLOOKUP($A15,'Return Data'!$B$7:$R$2843,6,0)</f>
        <v>2.5964999999999998</v>
      </c>
      <c r="G15" s="66">
        <f t="shared" si="1"/>
        <v>17</v>
      </c>
      <c r="H15" s="65">
        <f>VLOOKUP($A15,'Return Data'!$B$7:$R$2843,7,0)</f>
        <v>2.5163000000000002</v>
      </c>
      <c r="I15" s="66">
        <f t="shared" si="2"/>
        <v>16</v>
      </c>
      <c r="J15" s="65">
        <f>VLOOKUP($A15,'Return Data'!$B$7:$R$2843,8,0)</f>
        <v>2.8891</v>
      </c>
      <c r="K15" s="66">
        <f t="shared" si="3"/>
        <v>17</v>
      </c>
      <c r="L15" s="65">
        <f>VLOOKUP($A15,'Return Data'!$B$7:$R$2843,9,0)</f>
        <v>3.1246</v>
      </c>
      <c r="M15" s="66">
        <f t="shared" si="4"/>
        <v>17</v>
      </c>
      <c r="N15" s="65">
        <f>VLOOKUP($A15,'Return Data'!$B$7:$R$2843,10,0)</f>
        <v>3.0737000000000001</v>
      </c>
      <c r="O15" s="66">
        <f t="shared" si="5"/>
        <v>16</v>
      </c>
      <c r="P15" s="65">
        <f>VLOOKUP($A15,'Return Data'!$B$7:$R$2843,11,0)</f>
        <v>3.2397999999999998</v>
      </c>
      <c r="Q15" s="66">
        <f t="shared" si="6"/>
        <v>14</v>
      </c>
      <c r="R15" s="65">
        <f>VLOOKUP($A15,'Return Data'!$B$7:$R$2843,12,0)</f>
        <v>3.0085999999999999</v>
      </c>
      <c r="S15" s="66">
        <f t="shared" si="7"/>
        <v>14</v>
      </c>
      <c r="T15" s="65">
        <f>VLOOKUP($A15,'Return Data'!$B$7:$R$2843,13,0)</f>
        <v>3.0196000000000001</v>
      </c>
      <c r="U15" s="66">
        <f t="shared" si="8"/>
        <v>15</v>
      </c>
      <c r="V15" s="65">
        <f>VLOOKUP($A15,'Return Data'!$B$7:$R$2843,17,0)</f>
        <v>4.4158999999999997</v>
      </c>
      <c r="W15" s="66">
        <f t="shared" si="10"/>
        <v>14</v>
      </c>
      <c r="X15" s="65">
        <f>VLOOKUP($A15,'Return Data'!$B$7:$R$2843,14,0)</f>
        <v>5.3445999999999998</v>
      </c>
      <c r="Y15" s="66">
        <f t="shared" si="11"/>
        <v>12</v>
      </c>
      <c r="Z15" s="65">
        <f>VLOOKUP($A15,'Return Data'!$B$7:$R$2843,16,0)</f>
        <v>6.5209000000000001</v>
      </c>
      <c r="AA15" s="67">
        <f t="shared" si="9"/>
        <v>13</v>
      </c>
    </row>
    <row r="16" spans="1:27" x14ac:dyDescent="0.3">
      <c r="A16" s="63" t="s">
        <v>1218</v>
      </c>
      <c r="B16" s="64">
        <f>VLOOKUP($A16,'Return Data'!$B$7:$R$2843,3,0)</f>
        <v>44452</v>
      </c>
      <c r="C16" s="65">
        <f>VLOOKUP($A16,'Return Data'!$B$7:$R$2843,4,0)</f>
        <v>2433.0293999999999</v>
      </c>
      <c r="D16" s="65">
        <f>VLOOKUP($A16,'Return Data'!$B$7:$R$2843,5,0)</f>
        <v>3.1341999999999999</v>
      </c>
      <c r="E16" s="66">
        <f t="shared" si="0"/>
        <v>13</v>
      </c>
      <c r="F16" s="65">
        <f>VLOOKUP($A16,'Return Data'!$B$7:$R$2843,6,0)</f>
        <v>3.1341999999999999</v>
      </c>
      <c r="G16" s="66">
        <f t="shared" si="1"/>
        <v>13</v>
      </c>
      <c r="H16" s="65">
        <f>VLOOKUP($A16,'Return Data'!$B$7:$R$2843,7,0)</f>
        <v>2.8336999999999999</v>
      </c>
      <c r="I16" s="66">
        <f t="shared" si="2"/>
        <v>14</v>
      </c>
      <c r="J16" s="65">
        <f>VLOOKUP($A16,'Return Data'!$B$7:$R$2843,8,0)</f>
        <v>3.677</v>
      </c>
      <c r="K16" s="66">
        <f t="shared" si="3"/>
        <v>4</v>
      </c>
      <c r="L16" s="65">
        <f>VLOOKUP($A16,'Return Data'!$B$7:$R$2843,9,0)</f>
        <v>3.9365000000000001</v>
      </c>
      <c r="M16" s="66">
        <f t="shared" si="4"/>
        <v>8</v>
      </c>
      <c r="N16" s="65">
        <f>VLOOKUP($A16,'Return Data'!$B$7:$R$2843,10,0)</f>
        <v>3.7425000000000002</v>
      </c>
      <c r="O16" s="66">
        <f t="shared" si="5"/>
        <v>11</v>
      </c>
      <c r="P16" s="65">
        <f>VLOOKUP($A16,'Return Data'!$B$7:$R$2843,11,0)</f>
        <v>4.0918999999999999</v>
      </c>
      <c r="Q16" s="66">
        <f t="shared" si="6"/>
        <v>5</v>
      </c>
      <c r="R16" s="65">
        <f>VLOOKUP($A16,'Return Data'!$B$7:$R$2843,12,0)</f>
        <v>3.7075999999999998</v>
      </c>
      <c r="S16" s="66">
        <f t="shared" si="7"/>
        <v>10</v>
      </c>
      <c r="T16" s="65">
        <f>VLOOKUP($A16,'Return Data'!$B$7:$R$2843,13,0)</f>
        <v>3.7172999999999998</v>
      </c>
      <c r="U16" s="66">
        <f t="shared" si="8"/>
        <v>10</v>
      </c>
      <c r="V16" s="65">
        <f>VLOOKUP($A16,'Return Data'!$B$7:$R$2843,17,0)</f>
        <v>5.0791000000000004</v>
      </c>
      <c r="W16" s="66">
        <f t="shared" si="10"/>
        <v>10</v>
      </c>
      <c r="X16" s="65">
        <f>VLOOKUP($A16,'Return Data'!$B$7:$R$2843,14,0)</f>
        <v>5.8996000000000004</v>
      </c>
      <c r="Y16" s="66">
        <f t="shared" si="11"/>
        <v>11</v>
      </c>
      <c r="Z16" s="65">
        <f>VLOOKUP($A16,'Return Data'!$B$7:$R$2843,16,0)</f>
        <v>7.6563999999999997</v>
      </c>
      <c r="AA16" s="67">
        <f t="shared" si="9"/>
        <v>1</v>
      </c>
    </row>
    <row r="17" spans="1:27" x14ac:dyDescent="0.3">
      <c r="A17" s="63" t="s">
        <v>1222</v>
      </c>
      <c r="B17" s="64">
        <f>VLOOKUP($A17,'Return Data'!$B$7:$R$2843,3,0)</f>
        <v>44452</v>
      </c>
      <c r="C17" s="65">
        <f>VLOOKUP($A17,'Return Data'!$B$7:$R$2843,4,0)</f>
        <v>3526.9486000000002</v>
      </c>
      <c r="D17" s="65">
        <f>VLOOKUP($A17,'Return Data'!$B$7:$R$2843,5,0)</f>
        <v>3.4249999999999998</v>
      </c>
      <c r="E17" s="66">
        <f t="shared" si="0"/>
        <v>3</v>
      </c>
      <c r="F17" s="65">
        <f>VLOOKUP($A17,'Return Data'!$B$7:$R$2843,6,0)</f>
        <v>3.4249999999999998</v>
      </c>
      <c r="G17" s="66">
        <f t="shared" si="1"/>
        <v>3</v>
      </c>
      <c r="H17" s="65">
        <f>VLOOKUP($A17,'Return Data'!$B$7:$R$2843,7,0)</f>
        <v>3.3744000000000001</v>
      </c>
      <c r="I17" s="66">
        <f t="shared" si="2"/>
        <v>1</v>
      </c>
      <c r="J17" s="65">
        <f>VLOOKUP($A17,'Return Data'!$B$7:$R$2843,8,0)</f>
        <v>3.6352000000000002</v>
      </c>
      <c r="K17" s="66">
        <f t="shared" si="3"/>
        <v>6</v>
      </c>
      <c r="L17" s="65">
        <f>VLOOKUP($A17,'Return Data'!$B$7:$R$2843,9,0)</f>
        <v>3.9582000000000002</v>
      </c>
      <c r="M17" s="66">
        <f t="shared" si="4"/>
        <v>7</v>
      </c>
      <c r="N17" s="65">
        <f>VLOOKUP($A17,'Return Data'!$B$7:$R$2843,10,0)</f>
        <v>3.9479000000000002</v>
      </c>
      <c r="O17" s="66">
        <f t="shared" si="5"/>
        <v>3</v>
      </c>
      <c r="P17" s="65">
        <f>VLOOKUP($A17,'Return Data'!$B$7:$R$2843,11,0)</f>
        <v>3.9626999999999999</v>
      </c>
      <c r="Q17" s="66">
        <f t="shared" si="6"/>
        <v>11</v>
      </c>
      <c r="R17" s="65">
        <f>VLOOKUP($A17,'Return Data'!$B$7:$R$2843,12,0)</f>
        <v>3.7473999999999998</v>
      </c>
      <c r="S17" s="66">
        <f t="shared" si="7"/>
        <v>9</v>
      </c>
      <c r="T17" s="65">
        <f>VLOOKUP($A17,'Return Data'!$B$7:$R$2843,13,0)</f>
        <v>3.9058999999999999</v>
      </c>
      <c r="U17" s="66">
        <f t="shared" si="8"/>
        <v>7</v>
      </c>
      <c r="V17" s="65">
        <f>VLOOKUP($A17,'Return Data'!$B$7:$R$2843,17,0)</f>
        <v>5.1071</v>
      </c>
      <c r="W17" s="66">
        <f t="shared" si="10"/>
        <v>8</v>
      </c>
      <c r="X17" s="65">
        <f>VLOOKUP($A17,'Return Data'!$B$7:$R$2843,14,0)</f>
        <v>6.2866</v>
      </c>
      <c r="Y17" s="66">
        <f t="shared" si="11"/>
        <v>7</v>
      </c>
      <c r="Z17" s="65">
        <f>VLOOKUP($A17,'Return Data'!$B$7:$R$2843,16,0)</f>
        <v>7.1787000000000001</v>
      </c>
      <c r="AA17" s="67">
        <f t="shared" si="9"/>
        <v>8</v>
      </c>
    </row>
    <row r="18" spans="1:27" x14ac:dyDescent="0.3">
      <c r="A18" s="63" t="s">
        <v>1225</v>
      </c>
      <c r="B18" s="64">
        <f>VLOOKUP($A18,'Return Data'!$B$7:$R$2843,3,0)</f>
        <v>44452</v>
      </c>
      <c r="C18" s="65">
        <f>VLOOKUP($A18,'Return Data'!$B$7:$R$2843,4,0)</f>
        <v>31.586470676466199</v>
      </c>
      <c r="D18" s="65">
        <f>VLOOKUP($A18,'Return Data'!$B$7:$R$2843,5,0)</f>
        <v>2.8607999999999998</v>
      </c>
      <c r="E18" s="66">
        <f t="shared" si="0"/>
        <v>16</v>
      </c>
      <c r="F18" s="65">
        <f>VLOOKUP($A18,'Return Data'!$B$7:$R$2843,6,0)</f>
        <v>2.8607999999999998</v>
      </c>
      <c r="G18" s="66">
        <f t="shared" si="1"/>
        <v>16</v>
      </c>
      <c r="H18" s="65">
        <f>VLOOKUP($A18,'Return Data'!$B$7:$R$2843,7,0)</f>
        <v>2.9977999999999998</v>
      </c>
      <c r="I18" s="66">
        <f t="shared" si="2"/>
        <v>12</v>
      </c>
      <c r="J18" s="65">
        <f>VLOOKUP($A18,'Return Data'!$B$7:$R$2843,8,0)</f>
        <v>3.5084</v>
      </c>
      <c r="K18" s="66">
        <f t="shared" si="3"/>
        <v>12</v>
      </c>
      <c r="L18" s="65">
        <f>VLOOKUP($A18,'Return Data'!$B$7:$R$2843,9,0)</f>
        <v>3.6623999999999999</v>
      </c>
      <c r="M18" s="66">
        <f t="shared" si="4"/>
        <v>13</v>
      </c>
      <c r="N18" s="65">
        <f>VLOOKUP($A18,'Return Data'!$B$7:$R$2843,10,0)</f>
        <v>3.2482000000000002</v>
      </c>
      <c r="O18" s="66">
        <f t="shared" si="5"/>
        <v>15</v>
      </c>
      <c r="P18" s="65">
        <f>VLOOKUP($A18,'Return Data'!$B$7:$R$2843,11,0)</f>
        <v>3.0693999999999999</v>
      </c>
      <c r="Q18" s="66">
        <f t="shared" si="6"/>
        <v>16</v>
      </c>
      <c r="R18" s="65">
        <f>VLOOKUP($A18,'Return Data'!$B$7:$R$2843,12,0)</f>
        <v>2.8980999999999999</v>
      </c>
      <c r="S18" s="66">
        <f t="shared" si="7"/>
        <v>16</v>
      </c>
      <c r="T18" s="65">
        <f>VLOOKUP($A18,'Return Data'!$B$7:$R$2843,13,0)</f>
        <v>3.0661</v>
      </c>
      <c r="U18" s="66">
        <f t="shared" si="8"/>
        <v>14</v>
      </c>
      <c r="V18" s="65">
        <f>VLOOKUP($A18,'Return Data'!$B$7:$R$2843,17,0)</f>
        <v>4.6012000000000004</v>
      </c>
      <c r="W18" s="66">
        <f t="shared" si="10"/>
        <v>13</v>
      </c>
      <c r="X18" s="65">
        <f>VLOOKUP($A18,'Return Data'!$B$7:$R$2843,14,0)</f>
        <v>5.9869000000000003</v>
      </c>
      <c r="Y18" s="66">
        <f t="shared" si="11"/>
        <v>10</v>
      </c>
      <c r="Z18" s="65">
        <f>VLOOKUP($A18,'Return Data'!$B$7:$R$2843,16,0)</f>
        <v>7.4031000000000002</v>
      </c>
      <c r="AA18" s="67">
        <f t="shared" si="9"/>
        <v>4</v>
      </c>
    </row>
    <row r="19" spans="1:27" x14ac:dyDescent="0.3">
      <c r="A19" s="63" t="s">
        <v>1226</v>
      </c>
      <c r="B19" s="64">
        <f>VLOOKUP($A19,'Return Data'!$B$7:$R$2843,3,0)</f>
        <v>44452</v>
      </c>
      <c r="C19" s="65">
        <f>VLOOKUP($A19,'Return Data'!$B$7:$R$2843,4,0)</f>
        <v>3252.0416</v>
      </c>
      <c r="D19" s="65">
        <f>VLOOKUP($A19,'Return Data'!$B$7:$R$2843,5,0)</f>
        <v>3.4211</v>
      </c>
      <c r="E19" s="66">
        <f t="shared" si="0"/>
        <v>4</v>
      </c>
      <c r="F19" s="65">
        <f>VLOOKUP($A19,'Return Data'!$B$7:$R$2843,6,0)</f>
        <v>3.4211</v>
      </c>
      <c r="G19" s="66">
        <f t="shared" si="1"/>
        <v>4</v>
      </c>
      <c r="H19" s="65">
        <f>VLOOKUP($A19,'Return Data'!$B$7:$R$2843,7,0)</f>
        <v>3.2942999999999998</v>
      </c>
      <c r="I19" s="66">
        <f t="shared" si="2"/>
        <v>3</v>
      </c>
      <c r="J19" s="65">
        <f>VLOOKUP($A19,'Return Data'!$B$7:$R$2843,8,0)</f>
        <v>3.5903999999999998</v>
      </c>
      <c r="K19" s="66">
        <f t="shared" si="3"/>
        <v>8</v>
      </c>
      <c r="L19" s="65">
        <f>VLOOKUP($A19,'Return Data'!$B$7:$R$2843,9,0)</f>
        <v>3.8153999999999999</v>
      </c>
      <c r="M19" s="66">
        <f t="shared" si="4"/>
        <v>11</v>
      </c>
      <c r="N19" s="65">
        <f>VLOOKUP($A19,'Return Data'!$B$7:$R$2843,10,0)</f>
        <v>3.9123999999999999</v>
      </c>
      <c r="O19" s="66">
        <f t="shared" si="5"/>
        <v>6</v>
      </c>
      <c r="P19" s="65">
        <f>VLOOKUP($A19,'Return Data'!$B$7:$R$2843,11,0)</f>
        <v>4.0129999999999999</v>
      </c>
      <c r="Q19" s="66">
        <f t="shared" si="6"/>
        <v>9</v>
      </c>
      <c r="R19" s="65">
        <f>VLOOKUP($A19,'Return Data'!$B$7:$R$2843,12,0)</f>
        <v>3.8729</v>
      </c>
      <c r="S19" s="66">
        <f t="shared" si="7"/>
        <v>3</v>
      </c>
      <c r="T19" s="65">
        <f>VLOOKUP($A19,'Return Data'!$B$7:$R$2843,13,0)</f>
        <v>3.9996</v>
      </c>
      <c r="U19" s="66">
        <f t="shared" si="8"/>
        <v>3</v>
      </c>
      <c r="V19" s="65">
        <f>VLOOKUP($A19,'Return Data'!$B$7:$R$2843,17,0)</f>
        <v>5.3295000000000003</v>
      </c>
      <c r="W19" s="66">
        <f t="shared" si="10"/>
        <v>5</v>
      </c>
      <c r="X19" s="65">
        <f>VLOOKUP($A19,'Return Data'!$B$7:$R$2843,14,0)</f>
        <v>6.4701000000000004</v>
      </c>
      <c r="Y19" s="66">
        <f t="shared" si="11"/>
        <v>4</v>
      </c>
      <c r="Z19" s="65">
        <f>VLOOKUP($A19,'Return Data'!$B$7:$R$2843,16,0)</f>
        <v>7.5232999999999999</v>
      </c>
      <c r="AA19" s="67">
        <f t="shared" si="9"/>
        <v>2</v>
      </c>
    </row>
    <row r="20" spans="1:27" x14ac:dyDescent="0.3">
      <c r="A20" s="63" t="s">
        <v>1229</v>
      </c>
      <c r="B20" s="64">
        <f>VLOOKUP($A20,'Return Data'!$B$7:$R$2843,3,0)</f>
        <v>44452</v>
      </c>
      <c r="C20" s="65">
        <f>VLOOKUP($A20,'Return Data'!$B$7:$R$2843,4,0)</f>
        <v>1057.8942999999999</v>
      </c>
      <c r="D20" s="65">
        <f>VLOOKUP($A20,'Return Data'!$B$7:$R$2843,5,0)</f>
        <v>2.8982999999999999</v>
      </c>
      <c r="E20" s="66">
        <f t="shared" si="0"/>
        <v>15</v>
      </c>
      <c r="F20" s="65">
        <f>VLOOKUP($A20,'Return Data'!$B$7:$R$2843,6,0)</f>
        <v>2.8982999999999999</v>
      </c>
      <c r="G20" s="66">
        <f t="shared" si="1"/>
        <v>15</v>
      </c>
      <c r="H20" s="65">
        <f>VLOOKUP($A20,'Return Data'!$B$7:$R$2843,7,0)</f>
        <v>2.4251999999999998</v>
      </c>
      <c r="I20" s="66">
        <f t="shared" si="2"/>
        <v>17</v>
      </c>
      <c r="J20" s="65">
        <f>VLOOKUP($A20,'Return Data'!$B$7:$R$2843,8,0)</f>
        <v>3.1642999999999999</v>
      </c>
      <c r="K20" s="66">
        <f t="shared" si="3"/>
        <v>16</v>
      </c>
      <c r="L20" s="65">
        <f>VLOOKUP($A20,'Return Data'!$B$7:$R$2843,9,0)</f>
        <v>3.6907999999999999</v>
      </c>
      <c r="M20" s="66">
        <f t="shared" si="4"/>
        <v>12</v>
      </c>
      <c r="N20" s="65">
        <f>VLOOKUP($A20,'Return Data'!$B$7:$R$2843,10,0)</f>
        <v>3.3622000000000001</v>
      </c>
      <c r="O20" s="66">
        <f t="shared" si="5"/>
        <v>14</v>
      </c>
      <c r="P20" s="65">
        <f>VLOOKUP($A20,'Return Data'!$B$7:$R$2843,11,0)</f>
        <v>3.1173000000000002</v>
      </c>
      <c r="Q20" s="66">
        <f t="shared" si="6"/>
        <v>15</v>
      </c>
      <c r="R20" s="65">
        <f>VLOOKUP($A20,'Return Data'!$B$7:$R$2843,12,0)</f>
        <v>2.9321999999999999</v>
      </c>
      <c r="S20" s="66">
        <f t="shared" si="7"/>
        <v>15</v>
      </c>
      <c r="T20" s="65"/>
      <c r="U20" s="66"/>
      <c r="V20" s="65"/>
      <c r="W20" s="66"/>
      <c r="X20" s="65"/>
      <c r="Y20" s="66"/>
      <c r="Z20" s="65">
        <f>VLOOKUP($A20,'Return Data'!$B$7:$R$2843,16,0)</f>
        <v>3.7637999999999998</v>
      </c>
      <c r="AA20" s="67">
        <f t="shared" si="9"/>
        <v>17</v>
      </c>
    </row>
    <row r="21" spans="1:27" x14ac:dyDescent="0.3">
      <c r="A21" s="63" t="s">
        <v>1233</v>
      </c>
      <c r="B21" s="64">
        <f>VLOOKUP($A21,'Return Data'!$B$7:$R$2843,3,0)</f>
        <v>44452</v>
      </c>
      <c r="C21" s="65">
        <f>VLOOKUP($A21,'Return Data'!$B$7:$R$2843,4,0)</f>
        <v>33.081699999999998</v>
      </c>
      <c r="D21" s="65">
        <f>VLOOKUP($A21,'Return Data'!$B$7:$R$2843,5,0)</f>
        <v>2.98</v>
      </c>
      <c r="E21" s="66">
        <f t="shared" si="0"/>
        <v>14</v>
      </c>
      <c r="F21" s="65">
        <f>VLOOKUP($A21,'Return Data'!$B$7:$R$2843,6,0)</f>
        <v>2.98</v>
      </c>
      <c r="G21" s="66">
        <f t="shared" si="1"/>
        <v>14</v>
      </c>
      <c r="H21" s="65">
        <f>VLOOKUP($A21,'Return Data'!$B$7:$R$2843,7,0)</f>
        <v>2.7755999999999998</v>
      </c>
      <c r="I21" s="66">
        <f t="shared" si="2"/>
        <v>15</v>
      </c>
      <c r="J21" s="65">
        <f>VLOOKUP($A21,'Return Data'!$B$7:$R$2843,8,0)</f>
        <v>3.2193999999999998</v>
      </c>
      <c r="K21" s="66">
        <f t="shared" si="3"/>
        <v>14</v>
      </c>
      <c r="L21" s="65">
        <f>VLOOKUP($A21,'Return Data'!$B$7:$R$2843,9,0)</f>
        <v>3.4803999999999999</v>
      </c>
      <c r="M21" s="66">
        <f t="shared" si="4"/>
        <v>14</v>
      </c>
      <c r="N21" s="65">
        <f>VLOOKUP($A21,'Return Data'!$B$7:$R$2843,10,0)</f>
        <v>3.4615</v>
      </c>
      <c r="O21" s="66">
        <f t="shared" si="5"/>
        <v>13</v>
      </c>
      <c r="P21" s="65">
        <f>VLOOKUP($A21,'Return Data'!$B$7:$R$2843,11,0)</f>
        <v>3.6191</v>
      </c>
      <c r="Q21" s="66">
        <f t="shared" si="6"/>
        <v>12</v>
      </c>
      <c r="R21" s="65">
        <f>VLOOKUP($A21,'Return Data'!$B$7:$R$2843,12,0)</f>
        <v>3.4379</v>
      </c>
      <c r="S21" s="66">
        <f t="shared" si="7"/>
        <v>13</v>
      </c>
      <c r="T21" s="65">
        <f>VLOOKUP($A21,'Return Data'!$B$7:$R$2843,13,0)</f>
        <v>3.5804999999999998</v>
      </c>
      <c r="U21" s="66">
        <f>RANK(T21,T$8:T$24,0)</f>
        <v>12</v>
      </c>
      <c r="V21" s="65">
        <f>VLOOKUP($A21,'Return Data'!$B$7:$R$2843,17,0)</f>
        <v>4.9842000000000004</v>
      </c>
      <c r="W21" s="66">
        <f>RANK(V21,V$8:V$24,0)</f>
        <v>11</v>
      </c>
      <c r="X21" s="65">
        <f>VLOOKUP($A21,'Return Data'!$B$7:$R$2843,14,0)</f>
        <v>6.0605000000000002</v>
      </c>
      <c r="Y21" s="66">
        <f>RANK(X21,X$8:X$24,0)</f>
        <v>9</v>
      </c>
      <c r="Z21" s="65">
        <f>VLOOKUP($A21,'Return Data'!$B$7:$R$2843,16,0)</f>
        <v>7.2129000000000003</v>
      </c>
      <c r="AA21" s="67">
        <f t="shared" si="9"/>
        <v>7</v>
      </c>
    </row>
    <row r="22" spans="1:27" x14ac:dyDescent="0.3">
      <c r="A22" s="63" t="s">
        <v>1235</v>
      </c>
      <c r="B22" s="64">
        <f>VLOOKUP($A22,'Return Data'!$B$7:$R$2843,3,0)</f>
        <v>44452</v>
      </c>
      <c r="C22" s="65">
        <f>VLOOKUP($A22,'Return Data'!$B$7:$R$2843,4,0)</f>
        <v>11.8667</v>
      </c>
      <c r="D22" s="65">
        <f>VLOOKUP($A22,'Return Data'!$B$7:$R$2843,5,0)</f>
        <v>3.3077000000000001</v>
      </c>
      <c r="E22" s="66">
        <f t="shared" si="0"/>
        <v>10</v>
      </c>
      <c r="F22" s="65">
        <f>VLOOKUP($A22,'Return Data'!$B$7:$R$2843,6,0)</f>
        <v>3.3077000000000001</v>
      </c>
      <c r="G22" s="66">
        <f t="shared" si="1"/>
        <v>10</v>
      </c>
      <c r="H22" s="65">
        <f>VLOOKUP($A22,'Return Data'!$B$7:$R$2843,7,0)</f>
        <v>3.2096</v>
      </c>
      <c r="I22" s="66">
        <f t="shared" si="2"/>
        <v>6</v>
      </c>
      <c r="J22" s="65">
        <f>VLOOKUP($A22,'Return Data'!$B$7:$R$2843,8,0)</f>
        <v>3.2115999999999998</v>
      </c>
      <c r="K22" s="66">
        <f t="shared" si="3"/>
        <v>15</v>
      </c>
      <c r="L22" s="65">
        <f>VLOOKUP($A22,'Return Data'!$B$7:$R$2843,9,0)</f>
        <v>3.4030999999999998</v>
      </c>
      <c r="M22" s="66">
        <f t="shared" si="4"/>
        <v>15</v>
      </c>
      <c r="N22" s="65">
        <f>VLOOKUP($A22,'Return Data'!$B$7:$R$2843,10,0)</f>
        <v>3.5996999999999999</v>
      </c>
      <c r="O22" s="66">
        <f t="shared" si="5"/>
        <v>12</v>
      </c>
      <c r="P22" s="65">
        <f>VLOOKUP($A22,'Return Data'!$B$7:$R$2843,11,0)</f>
        <v>3.5647000000000002</v>
      </c>
      <c r="Q22" s="66">
        <f t="shared" si="6"/>
        <v>13</v>
      </c>
      <c r="R22" s="65">
        <f>VLOOKUP($A22,'Return Data'!$B$7:$R$2843,12,0)</f>
        <v>3.4605000000000001</v>
      </c>
      <c r="S22" s="66">
        <f t="shared" si="7"/>
        <v>12</v>
      </c>
      <c r="T22" s="65">
        <f>VLOOKUP($A22,'Return Data'!$B$7:$R$2843,13,0)</f>
        <v>3.4836999999999998</v>
      </c>
      <c r="U22" s="66">
        <f>RANK(T22,T$8:T$24,0)</f>
        <v>13</v>
      </c>
      <c r="V22" s="65">
        <f>VLOOKUP($A22,'Return Data'!$B$7:$R$2843,17,0)</f>
        <v>4.7568000000000001</v>
      </c>
      <c r="W22" s="66">
        <f>RANK(V22,V$8:V$24,0)</f>
        <v>12</v>
      </c>
      <c r="X22" s="65"/>
      <c r="Y22" s="66"/>
      <c r="Z22" s="65">
        <f>VLOOKUP($A22,'Return Data'!$B$7:$R$2843,16,0)</f>
        <v>5.9379</v>
      </c>
      <c r="AA22" s="67">
        <f t="shared" si="9"/>
        <v>14</v>
      </c>
    </row>
    <row r="23" spans="1:27" x14ac:dyDescent="0.3">
      <c r="A23" s="63" t="s">
        <v>1237</v>
      </c>
      <c r="B23" s="64">
        <f>VLOOKUP($A23,'Return Data'!$B$7:$R$2843,3,0)</f>
        <v>44452</v>
      </c>
      <c r="C23" s="65">
        <f>VLOOKUP($A23,'Return Data'!$B$7:$R$2843,4,0)</f>
        <v>3708.4657999999999</v>
      </c>
      <c r="D23" s="65">
        <f>VLOOKUP($A23,'Return Data'!$B$7:$R$2843,5,0)</f>
        <v>3.3218000000000001</v>
      </c>
      <c r="E23" s="66">
        <f t="shared" si="0"/>
        <v>9</v>
      </c>
      <c r="F23" s="65">
        <f>VLOOKUP($A23,'Return Data'!$B$7:$R$2843,6,0)</f>
        <v>3.3218000000000001</v>
      </c>
      <c r="G23" s="66">
        <f t="shared" si="1"/>
        <v>9</v>
      </c>
      <c r="H23" s="65">
        <f>VLOOKUP($A23,'Return Data'!$B$7:$R$2843,7,0)</f>
        <v>3.0867</v>
      </c>
      <c r="I23" s="66">
        <f t="shared" si="2"/>
        <v>10</v>
      </c>
      <c r="J23" s="65">
        <f>VLOOKUP($A23,'Return Data'!$B$7:$R$2843,8,0)</f>
        <v>3.7869999999999999</v>
      </c>
      <c r="K23" s="66">
        <f t="shared" si="3"/>
        <v>2</v>
      </c>
      <c r="L23" s="65">
        <f>VLOOKUP($A23,'Return Data'!$B$7:$R$2843,9,0)</f>
        <v>4.0243000000000002</v>
      </c>
      <c r="M23" s="66">
        <f t="shared" si="4"/>
        <v>3</v>
      </c>
      <c r="N23" s="65">
        <f>VLOOKUP($A23,'Return Data'!$B$7:$R$2843,10,0)</f>
        <v>4.0827999999999998</v>
      </c>
      <c r="O23" s="66">
        <f t="shared" si="5"/>
        <v>1</v>
      </c>
      <c r="P23" s="65">
        <f>VLOOKUP($A23,'Return Data'!$B$7:$R$2843,11,0)</f>
        <v>4.4226999999999999</v>
      </c>
      <c r="Q23" s="66">
        <f t="shared" si="6"/>
        <v>1</v>
      </c>
      <c r="R23" s="65">
        <f>VLOOKUP($A23,'Return Data'!$B$7:$R$2843,12,0)</f>
        <v>4.0812999999999997</v>
      </c>
      <c r="S23" s="66">
        <f t="shared" si="7"/>
        <v>1</v>
      </c>
      <c r="T23" s="65">
        <f>VLOOKUP($A23,'Return Data'!$B$7:$R$2843,13,0)</f>
        <v>4.1787999999999998</v>
      </c>
      <c r="U23" s="66">
        <f>RANK(T23,T$8:T$24,0)</f>
        <v>1</v>
      </c>
      <c r="V23" s="65">
        <f>VLOOKUP($A23,'Return Data'!$B$7:$R$2843,17,0)</f>
        <v>5.5523999999999996</v>
      </c>
      <c r="W23" s="66">
        <f>RANK(V23,V$8:V$24,0)</f>
        <v>3</v>
      </c>
      <c r="X23" s="65">
        <f>VLOOKUP($A23,'Return Data'!$B$7:$R$2843,14,0)</f>
        <v>4.1462000000000003</v>
      </c>
      <c r="Y23" s="66">
        <f>RANK(X23,X$8:X$24,0)</f>
        <v>13</v>
      </c>
      <c r="Z23" s="65">
        <f>VLOOKUP($A23,'Return Data'!$B$7:$R$2843,16,0)</f>
        <v>6.7975000000000003</v>
      </c>
      <c r="AA23" s="67">
        <f t="shared" si="9"/>
        <v>11</v>
      </c>
    </row>
    <row r="24" spans="1:27" x14ac:dyDescent="0.3">
      <c r="A24" s="63" t="s">
        <v>1239</v>
      </c>
      <c r="B24" s="64">
        <f>VLOOKUP($A24,'Return Data'!$B$7:$R$2843,3,0)</f>
        <v>44452</v>
      </c>
      <c r="C24" s="65">
        <f>VLOOKUP($A24,'Return Data'!$B$7:$R$2843,4,0)</f>
        <v>2416.2006999999999</v>
      </c>
      <c r="D24" s="65">
        <f>VLOOKUP($A24,'Return Data'!$B$7:$R$2843,5,0)</f>
        <v>3.3828</v>
      </c>
      <c r="E24" s="66">
        <f t="shared" si="0"/>
        <v>6</v>
      </c>
      <c r="F24" s="65">
        <f>VLOOKUP($A24,'Return Data'!$B$7:$R$2843,6,0)</f>
        <v>3.3828</v>
      </c>
      <c r="G24" s="66">
        <f t="shared" si="1"/>
        <v>6</v>
      </c>
      <c r="H24" s="65">
        <f>VLOOKUP($A24,'Return Data'!$B$7:$R$2843,7,0)</f>
        <v>3.2663000000000002</v>
      </c>
      <c r="I24" s="66">
        <f t="shared" si="2"/>
        <v>4</v>
      </c>
      <c r="J24" s="65">
        <f>VLOOKUP($A24,'Return Data'!$B$7:$R$2843,8,0)</f>
        <v>3.5287000000000002</v>
      </c>
      <c r="K24" s="66">
        <f t="shared" si="3"/>
        <v>11</v>
      </c>
      <c r="L24" s="65">
        <f>VLOOKUP($A24,'Return Data'!$B$7:$R$2843,9,0)</f>
        <v>3.8730000000000002</v>
      </c>
      <c r="M24" s="66">
        <f t="shared" si="4"/>
        <v>10</v>
      </c>
      <c r="N24" s="65">
        <f>VLOOKUP($A24,'Return Data'!$B$7:$R$2843,10,0)</f>
        <v>3.9123000000000001</v>
      </c>
      <c r="O24" s="66">
        <f t="shared" si="5"/>
        <v>7</v>
      </c>
      <c r="P24" s="65">
        <f>VLOOKUP($A24,'Return Data'!$B$7:$R$2843,11,0)</f>
        <v>4.0190000000000001</v>
      </c>
      <c r="Q24" s="66">
        <f t="shared" si="6"/>
        <v>7</v>
      </c>
      <c r="R24" s="65">
        <f>VLOOKUP($A24,'Return Data'!$B$7:$R$2843,12,0)</f>
        <v>3.819</v>
      </c>
      <c r="S24" s="66">
        <f t="shared" si="7"/>
        <v>6</v>
      </c>
      <c r="T24" s="65">
        <f>VLOOKUP($A24,'Return Data'!$B$7:$R$2843,13,0)</f>
        <v>3.9470999999999998</v>
      </c>
      <c r="U24" s="66">
        <f>RANK(T24,T$8:T$24,0)</f>
        <v>6</v>
      </c>
      <c r="V24" s="65">
        <f>VLOOKUP($A24,'Return Data'!$B$7:$R$2843,17,0)</f>
        <v>5.2949999999999999</v>
      </c>
      <c r="W24" s="66">
        <f>RANK(V24,V$8:V$24,0)</f>
        <v>6</v>
      </c>
      <c r="X24" s="65">
        <f>VLOOKUP($A24,'Return Data'!$B$7:$R$2843,14,0)</f>
        <v>6.4126000000000003</v>
      </c>
      <c r="Y24" s="66">
        <f>RANK(X24,X$8:X$24,0)</f>
        <v>6</v>
      </c>
      <c r="Z24" s="65">
        <f>VLOOKUP($A24,'Return Data'!$B$7:$R$2843,16,0)</f>
        <v>7.5060000000000002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3.2201235294117643</v>
      </c>
      <c r="E26" s="74"/>
      <c r="F26" s="75">
        <f>AVERAGE(F8:F24)</f>
        <v>3.2201235294117643</v>
      </c>
      <c r="G26" s="74"/>
      <c r="H26" s="75">
        <f>AVERAGE(H8:H24)</f>
        <v>3.047564705882353</v>
      </c>
      <c r="I26" s="74"/>
      <c r="J26" s="75">
        <f>AVERAGE(J8:J24)</f>
        <v>3.5002</v>
      </c>
      <c r="K26" s="74"/>
      <c r="L26" s="75">
        <f>AVERAGE(L8:L24)</f>
        <v>3.7848176470588242</v>
      </c>
      <c r="M26" s="74"/>
      <c r="N26" s="75">
        <f>AVERAGE(N8:N24)</f>
        <v>3.6996999999999995</v>
      </c>
      <c r="O26" s="74"/>
      <c r="P26" s="75">
        <f>AVERAGE(P8:P24)</f>
        <v>3.8053470588235294</v>
      </c>
      <c r="Q26" s="74"/>
      <c r="R26" s="75">
        <f>AVERAGE(R8:R24)</f>
        <v>3.5658411764705882</v>
      </c>
      <c r="S26" s="74"/>
      <c r="T26" s="75">
        <f>AVERAGE(T8:T24)</f>
        <v>3.6978000000000004</v>
      </c>
      <c r="U26" s="74"/>
      <c r="V26" s="75">
        <f>AVERAGE(V8:V24)</f>
        <v>5.1473214285714297</v>
      </c>
      <c r="W26" s="74"/>
      <c r="X26" s="75">
        <f>AVERAGE(X8:X24)</f>
        <v>6.0828846153846143</v>
      </c>
      <c r="Y26" s="74"/>
      <c r="Z26" s="75">
        <f>AVERAGE(Z8:Z24)</f>
        <v>6.6385117647058829</v>
      </c>
      <c r="AA26" s="76"/>
    </row>
    <row r="27" spans="1:27" x14ac:dyDescent="0.3">
      <c r="A27" s="73" t="s">
        <v>28</v>
      </c>
      <c r="B27" s="74"/>
      <c r="C27" s="74"/>
      <c r="D27" s="75">
        <f>MIN(D8:D24)</f>
        <v>2.5964999999999998</v>
      </c>
      <c r="E27" s="74"/>
      <c r="F27" s="75">
        <f>MIN(F8:F24)</f>
        <v>2.5964999999999998</v>
      </c>
      <c r="G27" s="74"/>
      <c r="H27" s="75">
        <f>MIN(H8:H24)</f>
        <v>2.4251999999999998</v>
      </c>
      <c r="I27" s="74"/>
      <c r="J27" s="75">
        <f>MIN(J8:J24)</f>
        <v>2.8891</v>
      </c>
      <c r="K27" s="74"/>
      <c r="L27" s="75">
        <f>MIN(L8:L24)</f>
        <v>3.1246</v>
      </c>
      <c r="M27" s="74"/>
      <c r="N27" s="75">
        <f>MIN(N8:N24)</f>
        <v>3.0335999999999999</v>
      </c>
      <c r="O27" s="74"/>
      <c r="P27" s="75">
        <f>MIN(P8:P24)</f>
        <v>2.8483000000000001</v>
      </c>
      <c r="Q27" s="74"/>
      <c r="R27" s="75">
        <f>MIN(R8:R24)</f>
        <v>2.7583000000000002</v>
      </c>
      <c r="S27" s="74"/>
      <c r="T27" s="75">
        <f>MIN(T8:T24)</f>
        <v>2.8656999999999999</v>
      </c>
      <c r="U27" s="74"/>
      <c r="V27" s="75">
        <f>MIN(V8:V24)</f>
        <v>4.4158999999999997</v>
      </c>
      <c r="W27" s="74"/>
      <c r="X27" s="75">
        <f>MIN(X8:X24)</f>
        <v>4.1462000000000003</v>
      </c>
      <c r="Y27" s="74"/>
      <c r="Z27" s="75">
        <f>MIN(Z8:Z24)</f>
        <v>3.7637999999999998</v>
      </c>
      <c r="AA27" s="76"/>
    </row>
    <row r="28" spans="1:27" ht="15" thickBot="1" x14ac:dyDescent="0.35">
      <c r="A28" s="77" t="s">
        <v>29</v>
      </c>
      <c r="B28" s="78"/>
      <c r="C28" s="78"/>
      <c r="D28" s="79">
        <f>MAX(D8:D24)</f>
        <v>3.4619</v>
      </c>
      <c r="E28" s="78"/>
      <c r="F28" s="79">
        <f>MAX(F8:F24)</f>
        <v>3.4619</v>
      </c>
      <c r="G28" s="78"/>
      <c r="H28" s="79">
        <f>MAX(H8:H24)</f>
        <v>3.3744000000000001</v>
      </c>
      <c r="I28" s="78"/>
      <c r="J28" s="79">
        <f>MAX(J8:J24)</f>
        <v>3.8149000000000002</v>
      </c>
      <c r="K28" s="78"/>
      <c r="L28" s="79">
        <f>MAX(L8:L24)</f>
        <v>4.0426000000000002</v>
      </c>
      <c r="M28" s="78"/>
      <c r="N28" s="79">
        <f>MAX(N8:N24)</f>
        <v>4.0827999999999998</v>
      </c>
      <c r="O28" s="78"/>
      <c r="P28" s="79">
        <f>MAX(P8:P24)</f>
        <v>4.4226999999999999</v>
      </c>
      <c r="Q28" s="78"/>
      <c r="R28" s="79">
        <f>MAX(R8:R24)</f>
        <v>4.0812999999999997</v>
      </c>
      <c r="S28" s="78"/>
      <c r="T28" s="79">
        <f>MAX(T8:T24)</f>
        <v>4.1787999999999998</v>
      </c>
      <c r="U28" s="78"/>
      <c r="V28" s="79">
        <f>MAX(V8:V24)</f>
        <v>5.6273</v>
      </c>
      <c r="W28" s="78"/>
      <c r="X28" s="79">
        <f>MAX(X8:X24)</f>
        <v>6.6805000000000003</v>
      </c>
      <c r="Y28" s="78"/>
      <c r="Z28" s="79">
        <f>MAX(Z8:Z24)</f>
        <v>7.6563999999999997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44452</v>
      </c>
      <c r="C8" s="65">
        <f>VLOOKUP($A8,'Return Data'!$B$7:$R$2843,4,0)</f>
        <v>33.713200000000001</v>
      </c>
      <c r="D8" s="65">
        <f>VLOOKUP($A8,'Return Data'!$B$7:$R$2843,10,0)</f>
        <v>10.5702</v>
      </c>
      <c r="E8" s="66">
        <f t="shared" ref="E8:E16" si="0">RANK(D8,D$8:D$16,0)</f>
        <v>1</v>
      </c>
      <c r="F8" s="65">
        <f>VLOOKUP($A8,'Return Data'!$B$7:$R$2843,11,0)</f>
        <v>18.347999999999999</v>
      </c>
      <c r="G8" s="66">
        <f t="shared" ref="G8:G16" si="1">RANK(F8,F$8:F$16,0)</f>
        <v>2</v>
      </c>
      <c r="H8" s="65">
        <f>VLOOKUP($A8,'Return Data'!$B$7:$R$2843,12,0)</f>
        <v>25.017399999999999</v>
      </c>
      <c r="I8" s="66">
        <f t="shared" ref="I8:I16" si="2">RANK(H8,H$8:H$16,0)</f>
        <v>4</v>
      </c>
      <c r="J8" s="65">
        <f>VLOOKUP($A8,'Return Data'!$B$7:$R$2843,13,0)</f>
        <v>42.795099999999998</v>
      </c>
      <c r="K8" s="66">
        <f t="shared" ref="K8:K16" si="3">RANK(J8,J$8:J$16,0)</f>
        <v>3</v>
      </c>
      <c r="L8" s="65">
        <f>VLOOKUP($A8,'Return Data'!$B$7:$R$2843,17,0)</f>
        <v>26.046199999999999</v>
      </c>
      <c r="M8" s="66">
        <f t="shared" ref="M8:M14" si="4">RANK(L8,L$8:L$16,0)</f>
        <v>2</v>
      </c>
      <c r="N8" s="65">
        <f>VLOOKUP($A8,'Return Data'!$B$7:$R$2843,14,0)</f>
        <v>18.749199999999998</v>
      </c>
      <c r="O8" s="66">
        <f t="shared" ref="O8:O14" si="5">RANK(N8,N$8:N$16,0)</f>
        <v>2</v>
      </c>
      <c r="P8" s="65">
        <f>VLOOKUP($A8,'Return Data'!$B$7:$R$2843,15,0)</f>
        <v>14.1532</v>
      </c>
      <c r="Q8" s="66">
        <f t="shared" ref="Q8:Q14" si="6">RANK(P8,P$8:P$16,0)</f>
        <v>3</v>
      </c>
      <c r="R8" s="65">
        <f>VLOOKUP($A8,'Return Data'!$B$7:$R$2843,16,0)</f>
        <v>11.882300000000001</v>
      </c>
      <c r="S8" s="67">
        <f t="shared" ref="S8:S16" si="7">RANK(R8,R$8:R$16,0)</f>
        <v>4</v>
      </c>
    </row>
    <row r="9" spans="1:20" x14ac:dyDescent="0.3">
      <c r="A9" s="63" t="s">
        <v>1245</v>
      </c>
      <c r="B9" s="64">
        <f>VLOOKUP($A9,'Return Data'!$B$7:$R$2843,3,0)</f>
        <v>44452</v>
      </c>
      <c r="C9" s="65">
        <f>VLOOKUP($A9,'Return Data'!$B$7:$R$2843,4,0)</f>
        <v>49.878</v>
      </c>
      <c r="D9" s="65">
        <f>VLOOKUP($A9,'Return Data'!$B$7:$R$2843,10,0)</f>
        <v>6.8074000000000003</v>
      </c>
      <c r="E9" s="66">
        <f t="shared" si="0"/>
        <v>5</v>
      </c>
      <c r="F9" s="65">
        <f>VLOOKUP($A9,'Return Data'!$B$7:$R$2843,11,0)</f>
        <v>14.5962</v>
      </c>
      <c r="G9" s="66">
        <f t="shared" si="1"/>
        <v>4</v>
      </c>
      <c r="H9" s="65">
        <f>VLOOKUP($A9,'Return Data'!$B$7:$R$2843,12,0)</f>
        <v>22.725300000000001</v>
      </c>
      <c r="I9" s="66">
        <f t="shared" si="2"/>
        <v>5</v>
      </c>
      <c r="J9" s="65">
        <f>VLOOKUP($A9,'Return Data'!$B$7:$R$2843,13,0)</f>
        <v>32.827399999999997</v>
      </c>
      <c r="K9" s="66">
        <f t="shared" si="3"/>
        <v>6</v>
      </c>
      <c r="L9" s="65">
        <f>VLOOKUP($A9,'Return Data'!$B$7:$R$2843,17,0)</f>
        <v>23.2014</v>
      </c>
      <c r="M9" s="66">
        <f t="shared" si="4"/>
        <v>3</v>
      </c>
      <c r="N9" s="65">
        <f>VLOOKUP($A9,'Return Data'!$B$7:$R$2843,14,0)</f>
        <v>14.8782</v>
      </c>
      <c r="O9" s="66">
        <f t="shared" si="5"/>
        <v>4</v>
      </c>
      <c r="P9" s="65">
        <f>VLOOKUP($A9,'Return Data'!$B$7:$R$2843,15,0)</f>
        <v>12.0246</v>
      </c>
      <c r="Q9" s="66">
        <f t="shared" si="6"/>
        <v>4</v>
      </c>
      <c r="R9" s="65">
        <f>VLOOKUP($A9,'Return Data'!$B$7:$R$2843,16,0)</f>
        <v>11.626099999999999</v>
      </c>
      <c r="S9" s="67">
        <f t="shared" si="7"/>
        <v>5</v>
      </c>
    </row>
    <row r="10" spans="1:20" x14ac:dyDescent="0.3">
      <c r="A10" s="63" t="s">
        <v>1247</v>
      </c>
      <c r="B10" s="64">
        <f>VLOOKUP($A10,'Return Data'!$B$7:$R$2843,3,0)</f>
        <v>44452</v>
      </c>
      <c r="C10" s="65">
        <f>VLOOKUP($A10,'Return Data'!$B$7:$R$2843,4,0)</f>
        <v>418.76479999999998</v>
      </c>
      <c r="D10" s="65">
        <f>VLOOKUP($A10,'Return Data'!$B$7:$R$2843,10,0)</f>
        <v>6.7701000000000002</v>
      </c>
      <c r="E10" s="66">
        <f t="shared" si="0"/>
        <v>6</v>
      </c>
      <c r="F10" s="65">
        <f>VLOOKUP($A10,'Return Data'!$B$7:$R$2843,11,0)</f>
        <v>15.7685</v>
      </c>
      <c r="G10" s="66">
        <f t="shared" si="1"/>
        <v>3</v>
      </c>
      <c r="H10" s="65">
        <f>VLOOKUP($A10,'Return Data'!$B$7:$R$2843,12,0)</f>
        <v>29.999500000000001</v>
      </c>
      <c r="I10" s="66">
        <f t="shared" si="2"/>
        <v>2</v>
      </c>
      <c r="J10" s="65">
        <f>VLOOKUP($A10,'Return Data'!$B$7:$R$2843,13,0)</f>
        <v>49.172899999999998</v>
      </c>
      <c r="K10" s="66">
        <f t="shared" si="3"/>
        <v>2</v>
      </c>
      <c r="L10" s="65">
        <f>VLOOKUP($A10,'Return Data'!$B$7:$R$2843,17,0)</f>
        <v>22.699200000000001</v>
      </c>
      <c r="M10" s="66">
        <f t="shared" si="4"/>
        <v>4</v>
      </c>
      <c r="N10" s="65">
        <f>VLOOKUP($A10,'Return Data'!$B$7:$R$2843,14,0)</f>
        <v>15.127800000000001</v>
      </c>
      <c r="O10" s="66">
        <f t="shared" si="5"/>
        <v>3</v>
      </c>
      <c r="P10" s="65">
        <f>VLOOKUP($A10,'Return Data'!$B$7:$R$2843,15,0)</f>
        <v>14.5243</v>
      </c>
      <c r="Q10" s="66">
        <f t="shared" si="6"/>
        <v>2</v>
      </c>
      <c r="R10" s="65">
        <f>VLOOKUP($A10,'Return Data'!$B$7:$R$2843,16,0)</f>
        <v>15.768599999999999</v>
      </c>
      <c r="S10" s="67">
        <f t="shared" si="7"/>
        <v>2</v>
      </c>
    </row>
    <row r="11" spans="1:20" x14ac:dyDescent="0.3">
      <c r="A11" s="63" t="s">
        <v>2024</v>
      </c>
      <c r="B11" s="64">
        <f>VLOOKUP($A11,'Return Data'!$B$7:$R$2843,3,0)</f>
        <v>44452</v>
      </c>
      <c r="C11" s="65">
        <f>VLOOKUP($A11,'Return Data'!$B$7:$R$2843,4,0)</f>
        <v>27.7926</v>
      </c>
      <c r="D11" s="65">
        <f>VLOOKUP($A11,'Return Data'!$B$7:$R$2843,10,0)</f>
        <v>7.3318000000000003</v>
      </c>
      <c r="E11" s="66">
        <f t="shared" si="0"/>
        <v>3</v>
      </c>
      <c r="F11" s="65">
        <f>VLOOKUP($A11,'Return Data'!$B$7:$R$2843,11,0)</f>
        <v>13.843</v>
      </c>
      <c r="G11" s="66">
        <f t="shared" si="1"/>
        <v>5</v>
      </c>
      <c r="H11" s="65">
        <f>VLOOKUP($A11,'Return Data'!$B$7:$R$2843,12,0)</f>
        <v>21.133900000000001</v>
      </c>
      <c r="I11" s="66">
        <f t="shared" si="2"/>
        <v>6</v>
      </c>
      <c r="J11" s="65">
        <f>VLOOKUP($A11,'Return Data'!$B$7:$R$2843,13,0)</f>
        <v>35.174700000000001</v>
      </c>
      <c r="K11" s="66">
        <f t="shared" si="3"/>
        <v>5</v>
      </c>
      <c r="L11" s="65">
        <f>VLOOKUP($A11,'Return Data'!$B$7:$R$2843,17,0)</f>
        <v>20.1325</v>
      </c>
      <c r="M11" s="66">
        <f t="shared" si="4"/>
        <v>5</v>
      </c>
      <c r="N11" s="65">
        <f>VLOOKUP($A11,'Return Data'!$B$7:$R$2843,14,0)</f>
        <v>14.5402</v>
      </c>
      <c r="O11" s="66">
        <f t="shared" si="5"/>
        <v>5</v>
      </c>
      <c r="P11" s="65">
        <f>VLOOKUP($A11,'Return Data'!$B$7:$R$2843,15,0)</f>
        <v>10.8894</v>
      </c>
      <c r="Q11" s="66">
        <f t="shared" si="6"/>
        <v>5</v>
      </c>
      <c r="R11" s="65">
        <f>VLOOKUP($A11,'Return Data'!$B$7:$R$2843,16,0)</f>
        <v>10.126300000000001</v>
      </c>
      <c r="S11" s="67">
        <f t="shared" si="7"/>
        <v>7</v>
      </c>
    </row>
    <row r="12" spans="1:20" x14ac:dyDescent="0.3">
      <c r="A12" s="63" t="s">
        <v>1249</v>
      </c>
      <c r="B12" s="64">
        <f>VLOOKUP($A12,'Return Data'!$B$7:$R$2843,3,0)</f>
        <v>44452</v>
      </c>
      <c r="C12" s="65">
        <f>VLOOKUP($A12,'Return Data'!$B$7:$R$2843,4,0)</f>
        <v>73.167299999999997</v>
      </c>
      <c r="D12" s="65">
        <f>VLOOKUP($A12,'Return Data'!$B$7:$R$2843,10,0)</f>
        <v>5.8315999999999999</v>
      </c>
      <c r="E12" s="66">
        <f t="shared" si="0"/>
        <v>7</v>
      </c>
      <c r="F12" s="65">
        <f>VLOOKUP($A12,'Return Data'!$B$7:$R$2843,11,0)</f>
        <v>38.382300000000001</v>
      </c>
      <c r="G12" s="66">
        <f t="shared" si="1"/>
        <v>1</v>
      </c>
      <c r="H12" s="65">
        <f>VLOOKUP($A12,'Return Data'!$B$7:$R$2843,12,0)</f>
        <v>44.774799999999999</v>
      </c>
      <c r="I12" s="66">
        <f t="shared" si="2"/>
        <v>1</v>
      </c>
      <c r="J12" s="65">
        <f>VLOOKUP($A12,'Return Data'!$B$7:$R$2843,13,0)</f>
        <v>60.530299999999997</v>
      </c>
      <c r="K12" s="66">
        <f t="shared" si="3"/>
        <v>1</v>
      </c>
      <c r="L12" s="65">
        <f>VLOOKUP($A12,'Return Data'!$B$7:$R$2843,17,0)</f>
        <v>39.040500000000002</v>
      </c>
      <c r="M12" s="66">
        <f t="shared" si="4"/>
        <v>1</v>
      </c>
      <c r="N12" s="65">
        <f>VLOOKUP($A12,'Return Data'!$B$7:$R$2843,14,0)</f>
        <v>28.4129</v>
      </c>
      <c r="O12" s="66">
        <f t="shared" si="5"/>
        <v>1</v>
      </c>
      <c r="P12" s="65">
        <f>VLOOKUP($A12,'Return Data'!$B$7:$R$2843,15,0)</f>
        <v>17.527999999999999</v>
      </c>
      <c r="Q12" s="66">
        <f t="shared" si="6"/>
        <v>1</v>
      </c>
      <c r="R12" s="65">
        <f>VLOOKUP($A12,'Return Data'!$B$7:$R$2843,16,0)</f>
        <v>13.456300000000001</v>
      </c>
      <c r="S12" s="67">
        <f t="shared" si="7"/>
        <v>3</v>
      </c>
    </row>
    <row r="13" spans="1:20" x14ac:dyDescent="0.3">
      <c r="A13" s="63" t="s">
        <v>761</v>
      </c>
      <c r="B13" s="64">
        <f>VLOOKUP($A13,'Return Data'!$B$7:$R$2843,3,0)</f>
        <v>44452</v>
      </c>
      <c r="C13" s="65">
        <f>VLOOKUP($A13,'Return Data'!$B$7:$R$2843,4,0)</f>
        <v>23.410499999999999</v>
      </c>
      <c r="D13" s="65">
        <f>VLOOKUP($A13,'Return Data'!$B$7:$R$2843,10,0)</f>
        <v>7.6929999999999996</v>
      </c>
      <c r="E13" s="66">
        <f t="shared" si="0"/>
        <v>2</v>
      </c>
      <c r="F13" s="65">
        <f>VLOOKUP($A13,'Return Data'!$B$7:$R$2843,11,0)</f>
        <v>11.849</v>
      </c>
      <c r="G13" s="66">
        <f t="shared" si="1"/>
        <v>7</v>
      </c>
      <c r="H13" s="65">
        <f>VLOOKUP($A13,'Return Data'!$B$7:$R$2843,12,0)</f>
        <v>11.1525</v>
      </c>
      <c r="I13" s="66">
        <f t="shared" si="2"/>
        <v>9</v>
      </c>
      <c r="J13" s="65">
        <f>VLOOKUP($A13,'Return Data'!$B$7:$R$2843,13,0)</f>
        <v>14.150700000000001</v>
      </c>
      <c r="K13" s="66">
        <f t="shared" si="3"/>
        <v>9</v>
      </c>
      <c r="L13" s="65">
        <f>VLOOKUP($A13,'Return Data'!$B$7:$R$2843,17,0)</f>
        <v>11.6121</v>
      </c>
      <c r="M13" s="66">
        <f t="shared" si="4"/>
        <v>8</v>
      </c>
      <c r="N13" s="65">
        <f>VLOOKUP($A13,'Return Data'!$B$7:$R$2843,14,0)</f>
        <v>9.7049000000000003</v>
      </c>
      <c r="O13" s="66">
        <f t="shared" si="5"/>
        <v>8</v>
      </c>
      <c r="P13" s="65">
        <f>VLOOKUP($A13,'Return Data'!$B$7:$R$2843,15,0)</f>
        <v>8.6782000000000004</v>
      </c>
      <c r="Q13" s="66">
        <f t="shared" si="6"/>
        <v>8</v>
      </c>
      <c r="R13" s="65">
        <f>VLOOKUP($A13,'Return Data'!$B$7:$R$2843,16,0)</f>
        <v>9.7077000000000009</v>
      </c>
      <c r="S13" s="67">
        <f t="shared" si="7"/>
        <v>8</v>
      </c>
    </row>
    <row r="14" spans="1:20" x14ac:dyDescent="0.3">
      <c r="A14" s="63" t="s">
        <v>1250</v>
      </c>
      <c r="B14" s="64">
        <f>VLOOKUP($A14,'Return Data'!$B$7:$R$2843,3,0)</f>
        <v>44452</v>
      </c>
      <c r="C14" s="65">
        <f>VLOOKUP($A14,'Return Data'!$B$7:$R$2843,4,0)</f>
        <v>39.475000000000001</v>
      </c>
      <c r="D14" s="65">
        <f>VLOOKUP($A14,'Return Data'!$B$7:$R$2843,10,0)</f>
        <v>3.2523</v>
      </c>
      <c r="E14" s="66">
        <f t="shared" si="0"/>
        <v>9</v>
      </c>
      <c r="F14" s="65">
        <f>VLOOKUP($A14,'Return Data'!$B$7:$R$2843,11,0)</f>
        <v>11.7819</v>
      </c>
      <c r="G14" s="66">
        <f t="shared" si="1"/>
        <v>8</v>
      </c>
      <c r="H14" s="65">
        <f>VLOOKUP($A14,'Return Data'!$B$7:$R$2843,12,0)</f>
        <v>14.190300000000001</v>
      </c>
      <c r="I14" s="66">
        <f t="shared" si="2"/>
        <v>8</v>
      </c>
      <c r="J14" s="65">
        <f>VLOOKUP($A14,'Return Data'!$B$7:$R$2843,13,0)</f>
        <v>21.644600000000001</v>
      </c>
      <c r="K14" s="66">
        <f t="shared" si="3"/>
        <v>8</v>
      </c>
      <c r="L14" s="65">
        <f>VLOOKUP($A14,'Return Data'!$B$7:$R$2843,17,0)</f>
        <v>16.095400000000001</v>
      </c>
      <c r="M14" s="66">
        <f t="shared" si="4"/>
        <v>6</v>
      </c>
      <c r="N14" s="65">
        <f>VLOOKUP($A14,'Return Data'!$B$7:$R$2843,14,0)</f>
        <v>13.422599999999999</v>
      </c>
      <c r="O14" s="66">
        <f t="shared" si="5"/>
        <v>6</v>
      </c>
      <c r="P14" s="65">
        <f>VLOOKUP($A14,'Return Data'!$B$7:$R$2843,15,0)</f>
        <v>10.6874</v>
      </c>
      <c r="Q14" s="66">
        <f t="shared" si="6"/>
        <v>6</v>
      </c>
      <c r="R14" s="65">
        <f>VLOOKUP($A14,'Return Data'!$B$7:$R$2843,16,0)</f>
        <v>11.6035</v>
      </c>
      <c r="S14" s="67">
        <f t="shared" si="7"/>
        <v>6</v>
      </c>
    </row>
    <row r="15" spans="1:20" x14ac:dyDescent="0.3">
      <c r="A15" s="63" t="s">
        <v>1252</v>
      </c>
      <c r="B15" s="64">
        <f>VLOOKUP($A15,'Return Data'!$B$7:$R$2843,3,0)</f>
        <v>44452</v>
      </c>
      <c r="C15" s="65">
        <f>VLOOKUP($A15,'Return Data'!$B$7:$R$2843,4,0)</f>
        <v>15.556800000000001</v>
      </c>
      <c r="D15" s="65">
        <f>VLOOKUP($A15,'Return Data'!$B$7:$R$2843,10,0)</f>
        <v>7.1191000000000004</v>
      </c>
      <c r="E15" s="66">
        <f t="shared" si="0"/>
        <v>4</v>
      </c>
      <c r="F15" s="65">
        <f>VLOOKUP($A15,'Return Data'!$B$7:$R$2843,11,0)</f>
        <v>13.697699999999999</v>
      </c>
      <c r="G15" s="66">
        <f t="shared" si="1"/>
        <v>6</v>
      </c>
      <c r="H15" s="65">
        <f>VLOOKUP($A15,'Return Data'!$B$7:$R$2843,12,0)</f>
        <v>25.198599999999999</v>
      </c>
      <c r="I15" s="66">
        <f t="shared" si="2"/>
        <v>3</v>
      </c>
      <c r="J15" s="65">
        <f>VLOOKUP($A15,'Return Data'!$B$7:$R$2843,13,0)</f>
        <v>41.244399999999999</v>
      </c>
      <c r="K15" s="66">
        <f t="shared" si="3"/>
        <v>4</v>
      </c>
      <c r="L15" s="65"/>
      <c r="M15" s="66"/>
      <c r="N15" s="65"/>
      <c r="O15" s="66"/>
      <c r="P15" s="65"/>
      <c r="Q15" s="66"/>
      <c r="R15" s="65">
        <f>VLOOKUP($A15,'Return Data'!$B$7:$R$2843,16,0)</f>
        <v>33.517800000000001</v>
      </c>
      <c r="S15" s="67">
        <f t="shared" si="7"/>
        <v>1</v>
      </c>
    </row>
    <row r="16" spans="1:20" x14ac:dyDescent="0.3">
      <c r="A16" s="63" t="s">
        <v>1254</v>
      </c>
      <c r="B16" s="64">
        <f>VLOOKUP($A16,'Return Data'!$B$7:$R$2843,3,0)</f>
        <v>44452</v>
      </c>
      <c r="C16" s="65">
        <f>VLOOKUP($A16,'Return Data'!$B$7:$R$2843,4,0)</f>
        <v>47.028500000000001</v>
      </c>
      <c r="D16" s="65">
        <f>VLOOKUP($A16,'Return Data'!$B$7:$R$2843,10,0)</f>
        <v>5.4507000000000003</v>
      </c>
      <c r="E16" s="66">
        <f t="shared" si="0"/>
        <v>8</v>
      </c>
      <c r="F16" s="65">
        <f>VLOOKUP($A16,'Return Data'!$B$7:$R$2843,11,0)</f>
        <v>9.4763000000000002</v>
      </c>
      <c r="G16" s="66">
        <f t="shared" si="1"/>
        <v>9</v>
      </c>
      <c r="H16" s="65">
        <f>VLOOKUP($A16,'Return Data'!$B$7:$R$2843,12,0)</f>
        <v>14.316700000000001</v>
      </c>
      <c r="I16" s="66">
        <f t="shared" si="2"/>
        <v>7</v>
      </c>
      <c r="J16" s="65">
        <f>VLOOKUP($A16,'Return Data'!$B$7:$R$2843,13,0)</f>
        <v>22.867100000000001</v>
      </c>
      <c r="K16" s="66">
        <f t="shared" si="3"/>
        <v>7</v>
      </c>
      <c r="L16" s="65">
        <f>VLOOKUP($A16,'Return Data'!$B$7:$R$2843,17,0)</f>
        <v>15.500400000000001</v>
      </c>
      <c r="M16" s="66">
        <f>RANK(L16,L$8:L$16,0)</f>
        <v>7</v>
      </c>
      <c r="N16" s="65">
        <f>VLOOKUP($A16,'Return Data'!$B$7:$R$2843,14,0)</f>
        <v>9.7669999999999995</v>
      </c>
      <c r="O16" s="66">
        <f>RANK(N16,N$8:N$16,0)</f>
        <v>7</v>
      </c>
      <c r="P16" s="65">
        <f>VLOOKUP($A16,'Return Data'!$B$7:$R$2843,15,0)</f>
        <v>9.1811000000000007</v>
      </c>
      <c r="Q16" s="66">
        <f>RANK(P16,P$8:P$16,0)</f>
        <v>7</v>
      </c>
      <c r="R16" s="65">
        <f>VLOOKUP($A16,'Return Data'!$B$7:$R$2843,16,0)</f>
        <v>8.2332999999999998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6.7584666666666671</v>
      </c>
      <c r="E18" s="74"/>
      <c r="F18" s="75">
        <f>AVERAGE(F8:F16)</f>
        <v>16.41587777777778</v>
      </c>
      <c r="G18" s="74"/>
      <c r="H18" s="75">
        <f>AVERAGE(H8:H16)</f>
        <v>23.167666666666666</v>
      </c>
      <c r="I18" s="74"/>
      <c r="J18" s="75">
        <f>AVERAGE(J8:J16)</f>
        <v>35.6008</v>
      </c>
      <c r="K18" s="74"/>
      <c r="L18" s="75">
        <f>AVERAGE(L8:L16)</f>
        <v>21.790962500000003</v>
      </c>
      <c r="M18" s="74"/>
      <c r="N18" s="75">
        <f>AVERAGE(N8:N16)</f>
        <v>15.575349999999998</v>
      </c>
      <c r="O18" s="74"/>
      <c r="P18" s="75">
        <f>AVERAGE(P8:P16)</f>
        <v>12.208275</v>
      </c>
      <c r="Q18" s="74"/>
      <c r="R18" s="75">
        <f>AVERAGE(R8:R16)</f>
        <v>13.991322222222223</v>
      </c>
      <c r="S18" s="76"/>
    </row>
    <row r="19" spans="1:19" x14ac:dyDescent="0.3">
      <c r="A19" s="73" t="s">
        <v>28</v>
      </c>
      <c r="B19" s="74"/>
      <c r="C19" s="74"/>
      <c r="D19" s="75">
        <f>MIN(D8:D16)</f>
        <v>3.2523</v>
      </c>
      <c r="E19" s="74"/>
      <c r="F19" s="75">
        <f>MIN(F8:F16)</f>
        <v>9.4763000000000002</v>
      </c>
      <c r="G19" s="74"/>
      <c r="H19" s="75">
        <f>MIN(H8:H16)</f>
        <v>11.1525</v>
      </c>
      <c r="I19" s="74"/>
      <c r="J19" s="75">
        <f>MIN(J8:J16)</f>
        <v>14.150700000000001</v>
      </c>
      <c r="K19" s="74"/>
      <c r="L19" s="75">
        <f>MIN(L8:L16)</f>
        <v>11.6121</v>
      </c>
      <c r="M19" s="74"/>
      <c r="N19" s="75">
        <f>MIN(N8:N16)</f>
        <v>9.7049000000000003</v>
      </c>
      <c r="O19" s="74"/>
      <c r="P19" s="75">
        <f>MIN(P8:P16)</f>
        <v>8.6782000000000004</v>
      </c>
      <c r="Q19" s="74"/>
      <c r="R19" s="75">
        <f>MIN(R8:R16)</f>
        <v>8.2332999999999998</v>
      </c>
      <c r="S19" s="76"/>
    </row>
    <row r="20" spans="1:19" ht="15" thickBot="1" x14ac:dyDescent="0.35">
      <c r="A20" s="77" t="s">
        <v>29</v>
      </c>
      <c r="B20" s="78"/>
      <c r="C20" s="78"/>
      <c r="D20" s="79">
        <f>MAX(D8:D16)</f>
        <v>10.5702</v>
      </c>
      <c r="E20" s="78"/>
      <c r="F20" s="79">
        <f>MAX(F8:F16)</f>
        <v>38.382300000000001</v>
      </c>
      <c r="G20" s="78"/>
      <c r="H20" s="79">
        <f>MAX(H8:H16)</f>
        <v>44.774799999999999</v>
      </c>
      <c r="I20" s="78"/>
      <c r="J20" s="79">
        <f>MAX(J8:J16)</f>
        <v>60.530299999999997</v>
      </c>
      <c r="K20" s="78"/>
      <c r="L20" s="79">
        <f>MAX(L8:L16)</f>
        <v>39.040500000000002</v>
      </c>
      <c r="M20" s="78"/>
      <c r="N20" s="79">
        <f>MAX(N8:N16)</f>
        <v>28.4129</v>
      </c>
      <c r="O20" s="78"/>
      <c r="P20" s="79">
        <f>MAX(P8:P16)</f>
        <v>17.527999999999999</v>
      </c>
      <c r="Q20" s="78"/>
      <c r="R20" s="79">
        <f>MAX(R8:R16)</f>
        <v>33.517800000000001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44452</v>
      </c>
      <c r="C8" s="65">
        <f>VLOOKUP($A8,'Return Data'!$B$7:$R$2843,4,0)</f>
        <v>277.98219999999998</v>
      </c>
      <c r="D8" s="65">
        <f>VLOOKUP($A8,'Return Data'!$B$7:$R$2843,5,0)</f>
        <v>3.0867</v>
      </c>
      <c r="E8" s="66">
        <f>RANK(D8,D$8:D$14,0)</f>
        <v>2</v>
      </c>
      <c r="F8" s="65">
        <f>VLOOKUP($A8,'Return Data'!$B$7:$R$2843,6,0)</f>
        <v>3.0867</v>
      </c>
      <c r="G8" s="66">
        <f>RANK(F8,F$8:F$14,0)</f>
        <v>2</v>
      </c>
      <c r="H8" s="65">
        <f>VLOOKUP($A8,'Return Data'!$B$7:$R$2843,7,0)</f>
        <v>2.0491000000000001</v>
      </c>
      <c r="I8" s="66">
        <f>RANK(H8,H$8:H$14,0)</f>
        <v>6</v>
      </c>
      <c r="J8" s="65">
        <f>VLOOKUP($A8,'Return Data'!$B$7:$R$2843,8,0)</f>
        <v>4.5303000000000004</v>
      </c>
      <c r="K8" s="66">
        <f>RANK(J8,J$8:J$14,0)</f>
        <v>4</v>
      </c>
      <c r="L8" s="65">
        <f>VLOOKUP($A8,'Return Data'!$B$7:$R$2843,9,0)</f>
        <v>4.62</v>
      </c>
      <c r="M8" s="66">
        <f>RANK(L8,L$8:L$14,0)</f>
        <v>7</v>
      </c>
      <c r="N8" s="65">
        <f>VLOOKUP($A8,'Return Data'!$B$7:$R$2843,10,0)</f>
        <v>4.8719000000000001</v>
      </c>
      <c r="O8" s="66">
        <f>RANK(N8,N$8:N$14,0)</f>
        <v>7</v>
      </c>
      <c r="P8" s="65">
        <f>VLOOKUP($A8,'Return Data'!$B$7:$R$2843,11,0)</f>
        <v>6.3465999999999996</v>
      </c>
      <c r="Q8" s="66">
        <f>RANK(P8,P$8:P$14,0)</f>
        <v>5</v>
      </c>
      <c r="R8" s="65">
        <f>VLOOKUP($A8,'Return Data'!$B$7:$R$2843,12,0)</f>
        <v>4.4241000000000001</v>
      </c>
      <c r="S8" s="66">
        <f>RANK(R8,R$8:R$14,0)</f>
        <v>7</v>
      </c>
      <c r="T8" s="65">
        <f>VLOOKUP($A8,'Return Data'!$B$7:$R$2843,13,0)</f>
        <v>5.3017000000000003</v>
      </c>
      <c r="U8" s="66">
        <f>RANK(T8,T$8:T$14,0)</f>
        <v>5</v>
      </c>
      <c r="V8" s="65">
        <f>VLOOKUP($A8,'Return Data'!$B$7:$R$2843,17,0)</f>
        <v>7.0175999999999998</v>
      </c>
      <c r="W8" s="66">
        <f>RANK(V8,V$8:V$14,0)</f>
        <v>4</v>
      </c>
      <c r="X8" s="65">
        <f>VLOOKUP($A8,'Return Data'!$B$7:$R$2843,14,0)</f>
        <v>7.8540000000000001</v>
      </c>
      <c r="Y8" s="66">
        <f>RANK(X8,X$8:X$14,0)</f>
        <v>4</v>
      </c>
      <c r="Z8" s="65">
        <f>VLOOKUP($A8,'Return Data'!$B$7:$R$2843,16,0)</f>
        <v>8.5117999999999991</v>
      </c>
      <c r="AA8" s="67">
        <f>RANK(Z8,Z$8:Z$14,0)</f>
        <v>3</v>
      </c>
    </row>
    <row r="9" spans="1:27" x14ac:dyDescent="0.3">
      <c r="A9" s="63" t="s">
        <v>806</v>
      </c>
      <c r="B9" s="64">
        <f>VLOOKUP($A9,'Return Data'!$B$7:$R$2843,3,0)</f>
        <v>44452</v>
      </c>
      <c r="C9" s="65">
        <f>VLOOKUP($A9,'Return Data'!$B$7:$R$2843,4,0)</f>
        <v>34.037399999999998</v>
      </c>
      <c r="D9" s="65">
        <f>VLOOKUP($A9,'Return Data'!$B$7:$R$2843,5,0)</f>
        <v>1.5551999999999999</v>
      </c>
      <c r="E9" s="66">
        <f t="shared" ref="E9:E14" si="0">RANK(D9,D$8:D$14,0)</f>
        <v>6</v>
      </c>
      <c r="F9" s="65">
        <f>VLOOKUP($A9,'Return Data'!$B$7:$R$2843,6,0)</f>
        <v>1.5551999999999999</v>
      </c>
      <c r="G9" s="66">
        <f t="shared" ref="G9:G14" si="1">RANK(F9,F$8:F$14,0)</f>
        <v>6</v>
      </c>
      <c r="H9" s="65">
        <f>VLOOKUP($A9,'Return Data'!$B$7:$R$2843,7,0)</f>
        <v>2.7589000000000001</v>
      </c>
      <c r="I9" s="66">
        <f t="shared" ref="I9:I14" si="2">RANK(H9,H$8:H$14,0)</f>
        <v>3</v>
      </c>
      <c r="J9" s="65">
        <f>VLOOKUP($A9,'Return Data'!$B$7:$R$2843,8,0)</f>
        <v>3.0598000000000001</v>
      </c>
      <c r="K9" s="66">
        <f t="shared" ref="K9:K14" si="3">RANK(J9,J$8:J$14,0)</f>
        <v>6</v>
      </c>
      <c r="L9" s="65">
        <f>VLOOKUP($A9,'Return Data'!$B$7:$R$2843,9,0)</f>
        <v>5.5084999999999997</v>
      </c>
      <c r="M9" s="66">
        <f t="shared" ref="M9:M14" si="4">RANK(L9,L$8:L$14,0)</f>
        <v>5</v>
      </c>
      <c r="N9" s="65">
        <f>VLOOKUP($A9,'Return Data'!$B$7:$R$2843,10,0)</f>
        <v>5.3148999999999997</v>
      </c>
      <c r="O9" s="66">
        <f t="shared" ref="O9:O14" si="5">RANK(N9,N$8:N$14,0)</f>
        <v>6</v>
      </c>
      <c r="P9" s="65">
        <f>VLOOKUP($A9,'Return Data'!$B$7:$R$2843,11,0)</f>
        <v>5.3224</v>
      </c>
      <c r="Q9" s="66">
        <f t="shared" ref="Q9:Q14" si="6">RANK(P9,P$8:P$14,0)</f>
        <v>7</v>
      </c>
      <c r="R9" s="65">
        <f>VLOOKUP($A9,'Return Data'!$B$7:$R$2843,12,0)</f>
        <v>4.8297999999999996</v>
      </c>
      <c r="S9" s="66">
        <f t="shared" ref="S9:S14" si="7">RANK(R9,R$8:R$14,0)</f>
        <v>5</v>
      </c>
      <c r="T9" s="65">
        <f>VLOOKUP($A9,'Return Data'!$B$7:$R$2843,13,0)</f>
        <v>5.2737999999999996</v>
      </c>
      <c r="U9" s="66">
        <f t="shared" ref="U9:U14" si="8">RANK(T9,T$8:T$14,0)</f>
        <v>6</v>
      </c>
      <c r="V9" s="65">
        <f>VLOOKUP($A9,'Return Data'!$B$7:$R$2843,17,0)</f>
        <v>6.1329000000000002</v>
      </c>
      <c r="W9" s="66">
        <f t="shared" ref="W9:W13" si="9">RANK(V9,V$8:V$14,0)</f>
        <v>6</v>
      </c>
      <c r="X9" s="65">
        <f>VLOOKUP($A9,'Return Data'!$B$7:$R$2843,14,0)</f>
        <v>6.7653999999999996</v>
      </c>
      <c r="Y9" s="66">
        <f t="shared" ref="Y9:Y13" si="10">RANK(X9,X$8:X$14,0)</f>
        <v>5</v>
      </c>
      <c r="Z9" s="65">
        <f>VLOOKUP($A9,'Return Data'!$B$7:$R$2843,16,0)</f>
        <v>7.0693999999999999</v>
      </c>
      <c r="AA9" s="67">
        <f t="shared" ref="AA9:AA14" si="11">RANK(Z9,Z$8:Z$14,0)</f>
        <v>7</v>
      </c>
    </row>
    <row r="10" spans="1:27" x14ac:dyDescent="0.3">
      <c r="A10" s="63" t="s">
        <v>808</v>
      </c>
      <c r="B10" s="64">
        <f>VLOOKUP($A10,'Return Data'!$B$7:$R$2843,3,0)</f>
        <v>44452</v>
      </c>
      <c r="C10" s="65">
        <f>VLOOKUP($A10,'Return Data'!$B$7:$R$2843,4,0)</f>
        <v>39.412399999999998</v>
      </c>
      <c r="D10" s="65">
        <f>VLOOKUP($A10,'Return Data'!$B$7:$R$2843,5,0)</f>
        <v>3.6827999999999999</v>
      </c>
      <c r="E10" s="66">
        <f t="shared" si="0"/>
        <v>1</v>
      </c>
      <c r="F10" s="65">
        <f>VLOOKUP($A10,'Return Data'!$B$7:$R$2843,6,0)</f>
        <v>3.6827999999999999</v>
      </c>
      <c r="G10" s="66">
        <f t="shared" si="1"/>
        <v>1</v>
      </c>
      <c r="H10" s="65">
        <f>VLOOKUP($A10,'Return Data'!$B$7:$R$2843,7,0)</f>
        <v>4.1840999999999999</v>
      </c>
      <c r="I10" s="66">
        <f t="shared" si="2"/>
        <v>1</v>
      </c>
      <c r="J10" s="65">
        <f>VLOOKUP($A10,'Return Data'!$B$7:$R$2843,8,0)</f>
        <v>5.8143000000000002</v>
      </c>
      <c r="K10" s="66">
        <f t="shared" si="3"/>
        <v>2</v>
      </c>
      <c r="L10" s="65">
        <f>VLOOKUP($A10,'Return Data'!$B$7:$R$2843,9,0)</f>
        <v>6.4219999999999997</v>
      </c>
      <c r="M10" s="66">
        <f t="shared" si="4"/>
        <v>3</v>
      </c>
      <c r="N10" s="65">
        <f>VLOOKUP($A10,'Return Data'!$B$7:$R$2843,10,0)</f>
        <v>5.7660999999999998</v>
      </c>
      <c r="O10" s="66">
        <f t="shared" si="5"/>
        <v>3</v>
      </c>
      <c r="P10" s="65">
        <f>VLOOKUP($A10,'Return Data'!$B$7:$R$2843,11,0)</f>
        <v>6.7077999999999998</v>
      </c>
      <c r="Q10" s="66">
        <f t="shared" si="6"/>
        <v>4</v>
      </c>
      <c r="R10" s="65">
        <f>VLOOKUP($A10,'Return Data'!$B$7:$R$2843,12,0)</f>
        <v>5.22</v>
      </c>
      <c r="S10" s="66">
        <f t="shared" si="7"/>
        <v>3</v>
      </c>
      <c r="T10" s="65">
        <f>VLOOKUP($A10,'Return Data'!$B$7:$R$2843,13,0)</f>
        <v>6.4104000000000001</v>
      </c>
      <c r="U10" s="66">
        <f t="shared" si="8"/>
        <v>4</v>
      </c>
      <c r="V10" s="65">
        <f>VLOOKUP($A10,'Return Data'!$B$7:$R$2843,17,0)</f>
        <v>7.6052999999999997</v>
      </c>
      <c r="W10" s="66">
        <f t="shared" si="9"/>
        <v>3</v>
      </c>
      <c r="X10" s="65">
        <f>VLOOKUP($A10,'Return Data'!$B$7:$R$2843,14,0)</f>
        <v>8.0805000000000007</v>
      </c>
      <c r="Y10" s="66">
        <f t="shared" si="10"/>
        <v>3</v>
      </c>
      <c r="Z10" s="65">
        <f>VLOOKUP($A10,'Return Data'!$B$7:$R$2843,16,0)</f>
        <v>8.3373000000000008</v>
      </c>
      <c r="AA10" s="67">
        <f t="shared" si="11"/>
        <v>4</v>
      </c>
    </row>
    <row r="11" spans="1:27" x14ac:dyDescent="0.3">
      <c r="A11" s="63" t="s">
        <v>810</v>
      </c>
      <c r="B11" s="64">
        <f>VLOOKUP($A11,'Return Data'!$B$7:$R$2843,3,0)</f>
        <v>44452</v>
      </c>
      <c r="C11" s="65">
        <f>VLOOKUP($A11,'Return Data'!$B$7:$R$2843,4,0)</f>
        <v>356.74450000000002</v>
      </c>
      <c r="D11" s="65">
        <f>VLOOKUP($A11,'Return Data'!$B$7:$R$2843,5,0)</f>
        <v>1.1384000000000001</v>
      </c>
      <c r="E11" s="66">
        <f t="shared" si="0"/>
        <v>7</v>
      </c>
      <c r="F11" s="65">
        <f>VLOOKUP($A11,'Return Data'!$B$7:$R$2843,6,0)</f>
        <v>1.1384000000000001</v>
      </c>
      <c r="G11" s="66">
        <f t="shared" si="1"/>
        <v>7</v>
      </c>
      <c r="H11" s="65">
        <f>VLOOKUP($A11,'Return Data'!$B$7:$R$2843,7,0)</f>
        <v>3.9786999999999999</v>
      </c>
      <c r="I11" s="66">
        <f t="shared" si="2"/>
        <v>2</v>
      </c>
      <c r="J11" s="65">
        <f>VLOOKUP($A11,'Return Data'!$B$7:$R$2843,8,0)</f>
        <v>4.1386000000000003</v>
      </c>
      <c r="K11" s="66">
        <f t="shared" si="3"/>
        <v>5</v>
      </c>
      <c r="L11" s="65">
        <f>VLOOKUP($A11,'Return Data'!$B$7:$R$2843,9,0)</f>
        <v>7.8114999999999997</v>
      </c>
      <c r="M11" s="66">
        <f t="shared" si="4"/>
        <v>2</v>
      </c>
      <c r="N11" s="65">
        <f>VLOOKUP($A11,'Return Data'!$B$7:$R$2843,10,0)</f>
        <v>7.9763999999999999</v>
      </c>
      <c r="O11" s="66">
        <f t="shared" si="5"/>
        <v>1</v>
      </c>
      <c r="P11" s="65">
        <f>VLOOKUP($A11,'Return Data'!$B$7:$R$2843,11,0)</f>
        <v>7.8413000000000004</v>
      </c>
      <c r="Q11" s="66">
        <f t="shared" si="6"/>
        <v>2</v>
      </c>
      <c r="R11" s="65">
        <f>VLOOKUP($A11,'Return Data'!$B$7:$R$2843,12,0)</f>
        <v>6.0819000000000001</v>
      </c>
      <c r="S11" s="66">
        <f t="shared" si="7"/>
        <v>1</v>
      </c>
      <c r="T11" s="65">
        <f>VLOOKUP($A11,'Return Data'!$B$7:$R$2843,13,0)</f>
        <v>7.2945000000000002</v>
      </c>
      <c r="U11" s="66">
        <f t="shared" si="8"/>
        <v>1</v>
      </c>
      <c r="V11" s="65">
        <f>VLOOKUP($A11,'Return Data'!$B$7:$R$2843,17,0)</f>
        <v>8.4878</v>
      </c>
      <c r="W11" s="66">
        <f t="shared" si="9"/>
        <v>2</v>
      </c>
      <c r="X11" s="65">
        <f>VLOOKUP($A11,'Return Data'!$B$7:$R$2843,14,0)</f>
        <v>8.6678999999999995</v>
      </c>
      <c r="Y11" s="66">
        <f t="shared" si="10"/>
        <v>2</v>
      </c>
      <c r="Z11" s="65">
        <f>VLOOKUP($A11,'Return Data'!$B$7:$R$2843,16,0)</f>
        <v>8.8454999999999995</v>
      </c>
      <c r="AA11" s="67">
        <f t="shared" si="11"/>
        <v>1</v>
      </c>
    </row>
    <row r="12" spans="1:27" x14ac:dyDescent="0.3">
      <c r="A12" s="63" t="s">
        <v>811</v>
      </c>
      <c r="B12" s="64">
        <f>VLOOKUP($A12,'Return Data'!$B$7:$R$2843,3,0)</f>
        <v>44452</v>
      </c>
      <c r="C12" s="65">
        <f>VLOOKUP($A12,'Return Data'!$B$7:$R$2843,4,0)</f>
        <v>1205.364</v>
      </c>
      <c r="D12" s="65">
        <f>VLOOKUP($A12,'Return Data'!$B$7:$R$2843,5,0)</f>
        <v>1.64</v>
      </c>
      <c r="E12" s="66">
        <f t="shared" si="0"/>
        <v>5</v>
      </c>
      <c r="F12" s="65">
        <f>VLOOKUP($A12,'Return Data'!$B$7:$R$2843,6,0)</f>
        <v>1.64</v>
      </c>
      <c r="G12" s="66">
        <f t="shared" si="1"/>
        <v>5</v>
      </c>
      <c r="H12" s="65">
        <f>VLOOKUP($A12,'Return Data'!$B$7:$R$2843,7,0)</f>
        <v>-1.1409</v>
      </c>
      <c r="I12" s="66">
        <f t="shared" si="2"/>
        <v>7</v>
      </c>
      <c r="J12" s="65">
        <f>VLOOKUP($A12,'Return Data'!$B$7:$R$2843,8,0)</f>
        <v>7.9943</v>
      </c>
      <c r="K12" s="66">
        <f t="shared" si="3"/>
        <v>1</v>
      </c>
      <c r="L12" s="65">
        <f>VLOOKUP($A12,'Return Data'!$B$7:$R$2843,9,0)</f>
        <v>9.6247000000000007</v>
      </c>
      <c r="M12" s="66">
        <f t="shared" si="4"/>
        <v>1</v>
      </c>
      <c r="N12" s="65">
        <f>VLOOKUP($A12,'Return Data'!$B$7:$R$2843,10,0)</f>
        <v>6.1955999999999998</v>
      </c>
      <c r="O12" s="66">
        <f t="shared" si="5"/>
        <v>2</v>
      </c>
      <c r="P12" s="65">
        <f>VLOOKUP($A12,'Return Data'!$B$7:$R$2843,11,0)</f>
        <v>9.3003</v>
      </c>
      <c r="Q12" s="66">
        <f t="shared" si="6"/>
        <v>1</v>
      </c>
      <c r="R12" s="65">
        <f>VLOOKUP($A12,'Return Data'!$B$7:$R$2843,12,0)</f>
        <v>5.3921000000000001</v>
      </c>
      <c r="S12" s="66">
        <f t="shared" si="7"/>
        <v>2</v>
      </c>
      <c r="T12" s="65">
        <f>VLOOKUP($A12,'Return Data'!$B$7:$R$2843,13,0)</f>
        <v>7.1451000000000002</v>
      </c>
      <c r="U12" s="66">
        <f t="shared" si="8"/>
        <v>2</v>
      </c>
      <c r="V12" s="65"/>
      <c r="W12" s="66"/>
      <c r="X12" s="65"/>
      <c r="Y12" s="66"/>
      <c r="Z12" s="65">
        <f>VLOOKUP($A12,'Return Data'!$B$7:$R$2843,16,0)</f>
        <v>8.3204999999999991</v>
      </c>
      <c r="AA12" s="67">
        <f t="shared" si="11"/>
        <v>5</v>
      </c>
    </row>
    <row r="13" spans="1:27" x14ac:dyDescent="0.3">
      <c r="A13" s="63" t="s">
        <v>814</v>
      </c>
      <c r="B13" s="64">
        <f>VLOOKUP($A13,'Return Data'!$B$7:$R$2843,3,0)</f>
        <v>44452</v>
      </c>
      <c r="C13" s="65">
        <f>VLOOKUP($A13,'Return Data'!$B$7:$R$2843,4,0)</f>
        <v>37.1036</v>
      </c>
      <c r="D13" s="65">
        <f>VLOOKUP($A13,'Return Data'!$B$7:$R$2843,5,0)</f>
        <v>3.0013999999999998</v>
      </c>
      <c r="E13" s="66">
        <f t="shared" si="0"/>
        <v>3</v>
      </c>
      <c r="F13" s="65">
        <f>VLOOKUP($A13,'Return Data'!$B$7:$R$2843,6,0)</f>
        <v>3.0013999999999998</v>
      </c>
      <c r="G13" s="66">
        <f t="shared" si="1"/>
        <v>3</v>
      </c>
      <c r="H13" s="65">
        <f>VLOOKUP($A13,'Return Data'!$B$7:$R$2843,7,0)</f>
        <v>2.0526</v>
      </c>
      <c r="I13" s="66">
        <f t="shared" si="2"/>
        <v>5</v>
      </c>
      <c r="J13" s="65">
        <f>VLOOKUP($A13,'Return Data'!$B$7:$R$2843,8,0)</f>
        <v>5.4641000000000002</v>
      </c>
      <c r="K13" s="66">
        <f t="shared" si="3"/>
        <v>3</v>
      </c>
      <c r="L13" s="65">
        <f>VLOOKUP($A13,'Return Data'!$B$7:$R$2843,9,0)</f>
        <v>5.4291</v>
      </c>
      <c r="M13" s="66">
        <f t="shared" si="4"/>
        <v>6</v>
      </c>
      <c r="N13" s="65">
        <f>VLOOKUP($A13,'Return Data'!$B$7:$R$2843,10,0)</f>
        <v>5.4386000000000001</v>
      </c>
      <c r="O13" s="66">
        <f t="shared" si="5"/>
        <v>4</v>
      </c>
      <c r="P13" s="65">
        <f>VLOOKUP($A13,'Return Data'!$B$7:$R$2843,11,0)</f>
        <v>7.4215999999999998</v>
      </c>
      <c r="Q13" s="66">
        <f t="shared" si="6"/>
        <v>3</v>
      </c>
      <c r="R13" s="65">
        <f>VLOOKUP($A13,'Return Data'!$B$7:$R$2843,12,0)</f>
        <v>4.9615999999999998</v>
      </c>
      <c r="S13" s="66">
        <f t="shared" si="7"/>
        <v>4</v>
      </c>
      <c r="T13" s="65">
        <f>VLOOKUP($A13,'Return Data'!$B$7:$R$2843,13,0)</f>
        <v>6.6695000000000002</v>
      </c>
      <c r="U13" s="66">
        <f t="shared" si="8"/>
        <v>3</v>
      </c>
      <c r="V13" s="65">
        <f>VLOOKUP($A13,'Return Data'!$B$7:$R$2843,17,0)</f>
        <v>8.6532</v>
      </c>
      <c r="W13" s="66">
        <f t="shared" si="9"/>
        <v>1</v>
      </c>
      <c r="X13" s="65">
        <f>VLOOKUP($A13,'Return Data'!$B$7:$R$2843,14,0)</f>
        <v>9.1476000000000006</v>
      </c>
      <c r="Y13" s="66">
        <f t="shared" si="10"/>
        <v>1</v>
      </c>
      <c r="Z13" s="65">
        <f>VLOOKUP($A13,'Return Data'!$B$7:$R$2843,16,0)</f>
        <v>8.5753000000000004</v>
      </c>
      <c r="AA13" s="67">
        <f t="shared" si="11"/>
        <v>2</v>
      </c>
    </row>
    <row r="14" spans="1:27" x14ac:dyDescent="0.3">
      <c r="A14" s="63" t="s">
        <v>815</v>
      </c>
      <c r="B14" s="64">
        <f>VLOOKUP($A14,'Return Data'!$B$7:$R$2843,3,0)</f>
        <v>44452</v>
      </c>
      <c r="C14" s="65">
        <f>VLOOKUP($A14,'Return Data'!$B$7:$R$2843,4,0)</f>
        <v>1239.8639000000001</v>
      </c>
      <c r="D14" s="65">
        <f>VLOOKUP($A14,'Return Data'!$B$7:$R$2843,5,0)</f>
        <v>2.2504</v>
      </c>
      <c r="E14" s="66">
        <f t="shared" si="0"/>
        <v>4</v>
      </c>
      <c r="F14" s="65">
        <f>VLOOKUP($A14,'Return Data'!$B$7:$R$2843,6,0)</f>
        <v>2.2504</v>
      </c>
      <c r="G14" s="66">
        <f t="shared" si="1"/>
        <v>4</v>
      </c>
      <c r="H14" s="65">
        <f>VLOOKUP($A14,'Return Data'!$B$7:$R$2843,7,0)</f>
        <v>2.0931000000000002</v>
      </c>
      <c r="I14" s="66">
        <f t="shared" si="2"/>
        <v>4</v>
      </c>
      <c r="J14" s="65">
        <f>VLOOKUP($A14,'Return Data'!$B$7:$R$2843,8,0)</f>
        <v>3.0339999999999998</v>
      </c>
      <c r="K14" s="66">
        <f t="shared" si="3"/>
        <v>7</v>
      </c>
      <c r="L14" s="65">
        <f>VLOOKUP($A14,'Return Data'!$B$7:$R$2843,9,0)</f>
        <v>5.5441000000000003</v>
      </c>
      <c r="M14" s="66">
        <f t="shared" si="4"/>
        <v>4</v>
      </c>
      <c r="N14" s="65">
        <f>VLOOKUP($A14,'Return Data'!$B$7:$R$2843,10,0)</f>
        <v>5.3253000000000004</v>
      </c>
      <c r="O14" s="66">
        <f t="shared" si="5"/>
        <v>5</v>
      </c>
      <c r="P14" s="65">
        <f>VLOOKUP($A14,'Return Data'!$B$7:$R$2843,11,0)</f>
        <v>5.8446999999999996</v>
      </c>
      <c r="Q14" s="66">
        <f t="shared" si="6"/>
        <v>6</v>
      </c>
      <c r="R14" s="65">
        <f>VLOOKUP($A14,'Return Data'!$B$7:$R$2843,12,0)</f>
        <v>4.6280000000000001</v>
      </c>
      <c r="S14" s="66">
        <f t="shared" si="7"/>
        <v>6</v>
      </c>
      <c r="T14" s="65">
        <f>VLOOKUP($A14,'Return Data'!$B$7:$R$2843,13,0)</f>
        <v>5.1736000000000004</v>
      </c>
      <c r="U14" s="66">
        <f t="shared" si="8"/>
        <v>7</v>
      </c>
      <c r="V14" s="65">
        <f>VLOOKUP($A14,'Return Data'!$B$7:$R$2843,17,0)</f>
        <v>6.8380000000000001</v>
      </c>
      <c r="W14" s="66">
        <f t="shared" ref="W14" si="12">RANK(V14,V$8:V$14,0)</f>
        <v>5</v>
      </c>
      <c r="X14" s="65"/>
      <c r="Y14" s="66"/>
      <c r="Z14" s="65">
        <f>VLOOKUP($A14,'Return Data'!$B$7:$R$2843,16,0)</f>
        <v>7.7679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2.336414285714286</v>
      </c>
      <c r="E16" s="74"/>
      <c r="F16" s="75">
        <f>AVERAGE(F8:F14)</f>
        <v>2.336414285714286</v>
      </c>
      <c r="G16" s="74"/>
      <c r="H16" s="75">
        <f>AVERAGE(H8:H14)</f>
        <v>2.2822285714285715</v>
      </c>
      <c r="I16" s="74"/>
      <c r="J16" s="75">
        <f>AVERAGE(J8:J14)</f>
        <v>4.8621999999999996</v>
      </c>
      <c r="K16" s="74"/>
      <c r="L16" s="75">
        <f>AVERAGE(L8:L14)</f>
        <v>6.4228428571428564</v>
      </c>
      <c r="M16" s="74"/>
      <c r="N16" s="75">
        <f>AVERAGE(N8:N14)</f>
        <v>5.8412571428571427</v>
      </c>
      <c r="O16" s="74"/>
      <c r="P16" s="75">
        <f>AVERAGE(P8:P14)</f>
        <v>6.9692428571428575</v>
      </c>
      <c r="Q16" s="74"/>
      <c r="R16" s="75">
        <f>AVERAGE(R8:R14)</f>
        <v>5.0767857142857142</v>
      </c>
      <c r="S16" s="74"/>
      <c r="T16" s="75">
        <f>AVERAGE(T8:T14)</f>
        <v>6.1812285714285711</v>
      </c>
      <c r="U16" s="74"/>
      <c r="V16" s="75">
        <f>AVERAGE(V8:V14)</f>
        <v>7.4558</v>
      </c>
      <c r="W16" s="74"/>
      <c r="X16" s="75">
        <f>AVERAGE(X8:X14)</f>
        <v>8.1030800000000003</v>
      </c>
      <c r="Y16" s="74"/>
      <c r="Z16" s="75">
        <f>AVERAGE(Z8:Z14)</f>
        <v>8.2039571428571438</v>
      </c>
      <c r="AA16" s="76"/>
    </row>
    <row r="17" spans="1:27" x14ac:dyDescent="0.3">
      <c r="A17" s="73" t="s">
        <v>28</v>
      </c>
      <c r="B17" s="74"/>
      <c r="C17" s="74"/>
      <c r="D17" s="75">
        <f>MIN(D8:D14)</f>
        <v>1.1384000000000001</v>
      </c>
      <c r="E17" s="74"/>
      <c r="F17" s="75">
        <f>MIN(F8:F14)</f>
        <v>1.1384000000000001</v>
      </c>
      <c r="G17" s="74"/>
      <c r="H17" s="75">
        <f>MIN(H8:H14)</f>
        <v>-1.1409</v>
      </c>
      <c r="I17" s="74"/>
      <c r="J17" s="75">
        <f>MIN(J8:J14)</f>
        <v>3.0339999999999998</v>
      </c>
      <c r="K17" s="74"/>
      <c r="L17" s="75">
        <f>MIN(L8:L14)</f>
        <v>4.62</v>
      </c>
      <c r="M17" s="74"/>
      <c r="N17" s="75">
        <f>MIN(N8:N14)</f>
        <v>4.8719000000000001</v>
      </c>
      <c r="O17" s="74"/>
      <c r="P17" s="75">
        <f>MIN(P8:P14)</f>
        <v>5.3224</v>
      </c>
      <c r="Q17" s="74"/>
      <c r="R17" s="75">
        <f>MIN(R8:R14)</f>
        <v>4.4241000000000001</v>
      </c>
      <c r="S17" s="74"/>
      <c r="T17" s="75">
        <f>MIN(T8:T14)</f>
        <v>5.1736000000000004</v>
      </c>
      <c r="U17" s="74"/>
      <c r="V17" s="75">
        <f>MIN(V8:V14)</f>
        <v>6.1329000000000002</v>
      </c>
      <c r="W17" s="74"/>
      <c r="X17" s="75">
        <f>MIN(X8:X14)</f>
        <v>6.7653999999999996</v>
      </c>
      <c r="Y17" s="74"/>
      <c r="Z17" s="75">
        <f>MIN(Z8:Z14)</f>
        <v>7.0693999999999999</v>
      </c>
      <c r="AA17" s="76"/>
    </row>
    <row r="18" spans="1:27" ht="15" thickBot="1" x14ac:dyDescent="0.35">
      <c r="A18" s="77" t="s">
        <v>29</v>
      </c>
      <c r="B18" s="78"/>
      <c r="C18" s="78"/>
      <c r="D18" s="79">
        <f>MAX(D8:D14)</f>
        <v>3.6827999999999999</v>
      </c>
      <c r="E18" s="78"/>
      <c r="F18" s="79">
        <f>MAX(F8:F14)</f>
        <v>3.6827999999999999</v>
      </c>
      <c r="G18" s="78"/>
      <c r="H18" s="79">
        <f>MAX(H8:H14)</f>
        <v>4.1840999999999999</v>
      </c>
      <c r="I18" s="78"/>
      <c r="J18" s="79">
        <f>MAX(J8:J14)</f>
        <v>7.9943</v>
      </c>
      <c r="K18" s="78"/>
      <c r="L18" s="79">
        <f>MAX(L8:L14)</f>
        <v>9.6247000000000007</v>
      </c>
      <c r="M18" s="78"/>
      <c r="N18" s="79">
        <f>MAX(N8:N14)</f>
        <v>7.9763999999999999</v>
      </c>
      <c r="O18" s="78"/>
      <c r="P18" s="79">
        <f>MAX(P8:P14)</f>
        <v>9.3003</v>
      </c>
      <c r="Q18" s="78"/>
      <c r="R18" s="79">
        <f>MAX(R8:R14)</f>
        <v>6.0819000000000001</v>
      </c>
      <c r="S18" s="78"/>
      <c r="T18" s="79">
        <f>MAX(T8:T14)</f>
        <v>7.2945000000000002</v>
      </c>
      <c r="U18" s="78"/>
      <c r="V18" s="79">
        <f>MAX(V8:V14)</f>
        <v>8.6532</v>
      </c>
      <c r="W18" s="78"/>
      <c r="X18" s="79">
        <f>MAX(X8:X14)</f>
        <v>9.1476000000000006</v>
      </c>
      <c r="Y18" s="78"/>
      <c r="Z18" s="79">
        <f>MAX(Z8:Z14)</f>
        <v>8.8454999999999995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44452</v>
      </c>
      <c r="C8" s="65">
        <f>VLOOKUP($A8,'Return Data'!$B$7:$R$2843,4,0)</f>
        <v>272.78300000000002</v>
      </c>
      <c r="D8" s="65">
        <f>VLOOKUP($A8,'Return Data'!$B$7:$R$2843,5,0)</f>
        <v>2.8944999999999999</v>
      </c>
      <c r="E8" s="66">
        <f>RANK(D8,D$8:D$14,0)</f>
        <v>2</v>
      </c>
      <c r="F8" s="65">
        <f>VLOOKUP($A8,'Return Data'!$B$7:$R$2843,6,0)</f>
        <v>2.8944999999999999</v>
      </c>
      <c r="G8" s="66">
        <f>RANK(F8,F$8:F$14,0)</f>
        <v>2</v>
      </c>
      <c r="H8" s="65">
        <f>VLOOKUP($A8,'Return Data'!$B$7:$R$2843,7,0)</f>
        <v>1.8606</v>
      </c>
      <c r="I8" s="66">
        <f>RANK(H8,H$8:H$14,0)</f>
        <v>4</v>
      </c>
      <c r="J8" s="65">
        <f>VLOOKUP($A8,'Return Data'!$B$7:$R$2843,8,0)</f>
        <v>4.3396999999999997</v>
      </c>
      <c r="K8" s="66">
        <f>RANK(J8,J$8:J$14,0)</f>
        <v>4</v>
      </c>
      <c r="L8" s="65">
        <f>VLOOKUP($A8,'Return Data'!$B$7:$R$2843,9,0)</f>
        <v>4.4309000000000003</v>
      </c>
      <c r="M8" s="66">
        <f>RANK(L8,L$8:L$14,0)</f>
        <v>7</v>
      </c>
      <c r="N8" s="65">
        <f>VLOOKUP($A8,'Return Data'!$B$7:$R$2843,10,0)</f>
        <v>4.7003000000000004</v>
      </c>
      <c r="O8" s="66">
        <f>RANK(N8,N$8:N$14,0)</f>
        <v>5</v>
      </c>
      <c r="P8" s="65">
        <f>VLOOKUP($A8,'Return Data'!$B$7:$R$2843,11,0)</f>
        <v>6.1813000000000002</v>
      </c>
      <c r="Q8" s="66">
        <f>RANK(P8,P$8:P$14,0)</f>
        <v>5</v>
      </c>
      <c r="R8" s="65">
        <f>VLOOKUP($A8,'Return Data'!$B$7:$R$2843,12,0)</f>
        <v>4.2598000000000003</v>
      </c>
      <c r="S8" s="66">
        <f>RANK(R8,R$8:R$14,0)</f>
        <v>5</v>
      </c>
      <c r="T8" s="65">
        <f>VLOOKUP($A8,'Return Data'!$B$7:$R$2843,13,0)</f>
        <v>5.1311999999999998</v>
      </c>
      <c r="U8" s="66">
        <f>RANK(T8,T$8:T$14,0)</f>
        <v>5</v>
      </c>
      <c r="V8" s="65">
        <f>VLOOKUP($A8,'Return Data'!$B$7:$R$2843,17,0)</f>
        <v>6.8231000000000002</v>
      </c>
      <c r="W8" s="66">
        <f>RANK(V8,V$8:V$14,0)</f>
        <v>4</v>
      </c>
      <c r="X8" s="65">
        <f>VLOOKUP($A8,'Return Data'!$B$7:$R$2843,14,0)</f>
        <v>7.6425999999999998</v>
      </c>
      <c r="Y8" s="66">
        <f>RANK(X8,X$8:X$14,0)</f>
        <v>4</v>
      </c>
      <c r="Z8" s="65">
        <f>VLOOKUP($A8,'Return Data'!$B$7:$R$2843,16,0)</f>
        <v>8.3716000000000008</v>
      </c>
      <c r="AA8" s="67">
        <f>RANK(Z8,Z$8:Z$14,0)</f>
        <v>1</v>
      </c>
    </row>
    <row r="9" spans="1:27" x14ac:dyDescent="0.3">
      <c r="A9" s="63" t="s">
        <v>805</v>
      </c>
      <c r="B9" s="64">
        <f>VLOOKUP($A9,'Return Data'!$B$7:$R$2843,3,0)</f>
        <v>44452</v>
      </c>
      <c r="C9" s="65">
        <f>VLOOKUP($A9,'Return Data'!$B$7:$R$2843,4,0)</f>
        <v>32.034300000000002</v>
      </c>
      <c r="D9" s="65">
        <f>VLOOKUP($A9,'Return Data'!$B$7:$R$2843,5,0)</f>
        <v>0.85460000000000003</v>
      </c>
      <c r="E9" s="66">
        <f t="shared" ref="E9:E14" si="0">RANK(D9,D$8:D$14,0)</f>
        <v>6</v>
      </c>
      <c r="F9" s="65">
        <f>VLOOKUP($A9,'Return Data'!$B$7:$R$2843,6,0)</f>
        <v>0.85460000000000003</v>
      </c>
      <c r="G9" s="66">
        <f t="shared" ref="G9:G14" si="1">RANK(F9,F$8:F$14,0)</f>
        <v>6</v>
      </c>
      <c r="H9" s="65">
        <f>VLOOKUP($A9,'Return Data'!$B$7:$R$2843,7,0)</f>
        <v>2.0680000000000001</v>
      </c>
      <c r="I9" s="66">
        <f t="shared" ref="I9:I14" si="2">RANK(H9,H$8:H$14,0)</f>
        <v>3</v>
      </c>
      <c r="J9" s="65">
        <f>VLOOKUP($A9,'Return Data'!$B$7:$R$2843,8,0)</f>
        <v>2.3704999999999998</v>
      </c>
      <c r="K9" s="66">
        <f t="shared" ref="K9:K14" si="3">RANK(J9,J$8:J$14,0)</f>
        <v>7</v>
      </c>
      <c r="L9" s="65">
        <f>VLOOKUP($A9,'Return Data'!$B$7:$R$2843,9,0)</f>
        <v>4.8160999999999996</v>
      </c>
      <c r="M9" s="66">
        <f t="shared" ref="M9:M14" si="4">RANK(L9,L$8:L$14,0)</f>
        <v>6</v>
      </c>
      <c r="N9" s="65">
        <f>VLOOKUP($A9,'Return Data'!$B$7:$R$2843,10,0)</f>
        <v>4.6242000000000001</v>
      </c>
      <c r="O9" s="66">
        <f t="shared" ref="O9:O14" si="5">RANK(N9,N$8:N$14,0)</f>
        <v>6</v>
      </c>
      <c r="P9" s="65">
        <f>VLOOKUP($A9,'Return Data'!$B$7:$R$2843,11,0)</f>
        <v>4.6414999999999997</v>
      </c>
      <c r="Q9" s="66">
        <f t="shared" ref="Q9:Q14" si="6">RANK(P9,P$8:P$14,0)</f>
        <v>7</v>
      </c>
      <c r="R9" s="65">
        <f>VLOOKUP($A9,'Return Data'!$B$7:$R$2843,12,0)</f>
        <v>4.1658999999999997</v>
      </c>
      <c r="S9" s="66">
        <f t="shared" ref="S9:S14" si="7">RANK(R9,R$8:R$14,0)</f>
        <v>6</v>
      </c>
      <c r="T9" s="65">
        <f>VLOOKUP($A9,'Return Data'!$B$7:$R$2843,13,0)</f>
        <v>4.5865999999999998</v>
      </c>
      <c r="U9" s="66">
        <f t="shared" ref="U9:U14" si="8">RANK(T9,T$8:T$14,0)</f>
        <v>6</v>
      </c>
      <c r="V9" s="65">
        <f>VLOOKUP($A9,'Return Data'!$B$7:$R$2843,17,0)</f>
        <v>5.4336000000000002</v>
      </c>
      <c r="W9" s="66">
        <f t="shared" ref="W9:W11" si="9">RANK(V9,V$8:V$14,0)</f>
        <v>6</v>
      </c>
      <c r="X9" s="65">
        <f>VLOOKUP($A9,'Return Data'!$B$7:$R$2843,14,0)</f>
        <v>6.1147999999999998</v>
      </c>
      <c r="Y9" s="66">
        <f t="shared" ref="Y9:Y11" si="10">RANK(X9,X$8:X$14,0)</f>
        <v>5</v>
      </c>
      <c r="Z9" s="65">
        <f>VLOOKUP($A9,'Return Data'!$B$7:$R$2843,16,0)</f>
        <v>5.8712999999999997</v>
      </c>
      <c r="AA9" s="67">
        <f t="shared" ref="AA9:AA14" si="11">RANK(Z9,Z$8:Z$14,0)</f>
        <v>7</v>
      </c>
    </row>
    <row r="10" spans="1:27" x14ac:dyDescent="0.3">
      <c r="A10" s="63" t="s">
        <v>807</v>
      </c>
      <c r="B10" s="64">
        <f>VLOOKUP($A10,'Return Data'!$B$7:$R$2843,3,0)</f>
        <v>44452</v>
      </c>
      <c r="C10" s="65">
        <f>VLOOKUP($A10,'Return Data'!$B$7:$R$2843,4,0)</f>
        <v>38.977899999999998</v>
      </c>
      <c r="D10" s="65">
        <f>VLOOKUP($A10,'Return Data'!$B$7:$R$2843,5,0)</f>
        <v>3.4192</v>
      </c>
      <c r="E10" s="66">
        <f t="shared" si="0"/>
        <v>1</v>
      </c>
      <c r="F10" s="65">
        <f>VLOOKUP($A10,'Return Data'!$B$7:$R$2843,6,0)</f>
        <v>3.4192</v>
      </c>
      <c r="G10" s="66">
        <f t="shared" si="1"/>
        <v>1</v>
      </c>
      <c r="H10" s="65">
        <f>VLOOKUP($A10,'Return Data'!$B$7:$R$2843,7,0)</f>
        <v>3.9359999999999999</v>
      </c>
      <c r="I10" s="66">
        <f t="shared" si="2"/>
        <v>1</v>
      </c>
      <c r="J10" s="65">
        <f>VLOOKUP($A10,'Return Data'!$B$7:$R$2843,8,0)</f>
        <v>5.5635000000000003</v>
      </c>
      <c r="K10" s="66">
        <f t="shared" si="3"/>
        <v>2</v>
      </c>
      <c r="L10" s="65">
        <f>VLOOKUP($A10,'Return Data'!$B$7:$R$2843,9,0)</f>
        <v>6.1672000000000002</v>
      </c>
      <c r="M10" s="66">
        <f t="shared" si="4"/>
        <v>3</v>
      </c>
      <c r="N10" s="65">
        <f>VLOOKUP($A10,'Return Data'!$B$7:$R$2843,10,0)</f>
        <v>5.5124000000000004</v>
      </c>
      <c r="O10" s="66">
        <f t="shared" si="5"/>
        <v>3</v>
      </c>
      <c r="P10" s="65">
        <f>VLOOKUP($A10,'Return Data'!$B$7:$R$2843,11,0)</f>
        <v>6.4493999999999998</v>
      </c>
      <c r="Q10" s="66">
        <f t="shared" si="6"/>
        <v>4</v>
      </c>
      <c r="R10" s="65">
        <f>VLOOKUP($A10,'Return Data'!$B$7:$R$2843,12,0)</f>
        <v>4.9602000000000004</v>
      </c>
      <c r="S10" s="66">
        <f t="shared" si="7"/>
        <v>3</v>
      </c>
      <c r="T10" s="65">
        <f>VLOOKUP($A10,'Return Data'!$B$7:$R$2843,13,0)</f>
        <v>6.1441999999999997</v>
      </c>
      <c r="U10" s="66">
        <f t="shared" si="8"/>
        <v>4</v>
      </c>
      <c r="V10" s="65">
        <f>VLOOKUP($A10,'Return Data'!$B$7:$R$2843,17,0)</f>
        <v>7.3771000000000004</v>
      </c>
      <c r="W10" s="66">
        <f t="shared" si="9"/>
        <v>3</v>
      </c>
      <c r="X10" s="65">
        <f>VLOOKUP($A10,'Return Data'!$B$7:$R$2843,14,0)</f>
        <v>7.8737000000000004</v>
      </c>
      <c r="Y10" s="66">
        <f t="shared" si="10"/>
        <v>2</v>
      </c>
      <c r="Z10" s="65">
        <f>VLOOKUP($A10,'Return Data'!$B$7:$R$2843,16,0)</f>
        <v>8.1109000000000009</v>
      </c>
      <c r="AA10" s="67">
        <f t="shared" si="11"/>
        <v>2</v>
      </c>
    </row>
    <row r="11" spans="1:27" x14ac:dyDescent="0.3">
      <c r="A11" s="63" t="s">
        <v>809</v>
      </c>
      <c r="B11" s="64">
        <f>VLOOKUP($A11,'Return Data'!$B$7:$R$2843,3,0)</f>
        <v>44452</v>
      </c>
      <c r="C11" s="65">
        <f>VLOOKUP($A11,'Return Data'!$B$7:$R$2843,4,0)</f>
        <v>334.98379999999997</v>
      </c>
      <c r="D11" s="65">
        <f>VLOOKUP($A11,'Return Data'!$B$7:$R$2843,5,0)</f>
        <v>0.4168</v>
      </c>
      <c r="E11" s="66">
        <f t="shared" si="0"/>
        <v>7</v>
      </c>
      <c r="F11" s="65">
        <f>VLOOKUP($A11,'Return Data'!$B$7:$R$2843,6,0)</f>
        <v>0.4168</v>
      </c>
      <c r="G11" s="66">
        <f t="shared" si="1"/>
        <v>7</v>
      </c>
      <c r="H11" s="65">
        <f>VLOOKUP($A11,'Return Data'!$B$7:$R$2843,7,0)</f>
        <v>3.2568000000000001</v>
      </c>
      <c r="I11" s="66">
        <f t="shared" si="2"/>
        <v>2</v>
      </c>
      <c r="J11" s="65">
        <f>VLOOKUP($A11,'Return Data'!$B$7:$R$2843,8,0)</f>
        <v>3.4173</v>
      </c>
      <c r="K11" s="66">
        <f t="shared" si="3"/>
        <v>5</v>
      </c>
      <c r="L11" s="65">
        <f>VLOOKUP($A11,'Return Data'!$B$7:$R$2843,9,0)</f>
        <v>7.0872000000000002</v>
      </c>
      <c r="M11" s="66">
        <f t="shared" si="4"/>
        <v>2</v>
      </c>
      <c r="N11" s="65">
        <f>VLOOKUP($A11,'Return Data'!$B$7:$R$2843,10,0)</f>
        <v>7.2422000000000004</v>
      </c>
      <c r="O11" s="66">
        <f t="shared" si="5"/>
        <v>1</v>
      </c>
      <c r="P11" s="65">
        <f>VLOOKUP($A11,'Return Data'!$B$7:$R$2843,11,0)</f>
        <v>7.0938999999999997</v>
      </c>
      <c r="Q11" s="66">
        <f t="shared" si="6"/>
        <v>2</v>
      </c>
      <c r="R11" s="65">
        <f>VLOOKUP($A11,'Return Data'!$B$7:$R$2843,12,0)</f>
        <v>5.3308</v>
      </c>
      <c r="S11" s="66">
        <f t="shared" si="7"/>
        <v>1</v>
      </c>
      <c r="T11" s="65">
        <f>VLOOKUP($A11,'Return Data'!$B$7:$R$2843,13,0)</f>
        <v>6.5244999999999997</v>
      </c>
      <c r="U11" s="66">
        <f t="shared" si="8"/>
        <v>2</v>
      </c>
      <c r="V11" s="65">
        <f>VLOOKUP($A11,'Return Data'!$B$7:$R$2843,17,0)</f>
        <v>7.7037000000000004</v>
      </c>
      <c r="W11" s="66">
        <f t="shared" si="9"/>
        <v>2</v>
      </c>
      <c r="X11" s="65">
        <f>VLOOKUP($A11,'Return Data'!$B$7:$R$2843,14,0)</f>
        <v>7.8632</v>
      </c>
      <c r="Y11" s="66">
        <f t="shared" si="10"/>
        <v>3</v>
      </c>
      <c r="Z11" s="65">
        <f>VLOOKUP($A11,'Return Data'!$B$7:$R$2843,16,0)</f>
        <v>7.9344999999999999</v>
      </c>
      <c r="AA11" s="67">
        <f t="shared" si="11"/>
        <v>4</v>
      </c>
    </row>
    <row r="12" spans="1:27" x14ac:dyDescent="0.3">
      <c r="A12" s="63" t="s">
        <v>812</v>
      </c>
      <c r="B12" s="64">
        <f>VLOOKUP($A12,'Return Data'!$B$7:$R$2843,3,0)</f>
        <v>44452</v>
      </c>
      <c r="C12" s="65">
        <f>VLOOKUP($A12,'Return Data'!$B$7:$R$2843,4,0)</f>
        <v>1195.6777999999999</v>
      </c>
      <c r="D12" s="65">
        <f>VLOOKUP($A12,'Return Data'!$B$7:$R$2843,5,0)</f>
        <v>1.2403</v>
      </c>
      <c r="E12" s="66">
        <f t="shared" si="0"/>
        <v>5</v>
      </c>
      <c r="F12" s="65">
        <f>VLOOKUP($A12,'Return Data'!$B$7:$R$2843,6,0)</f>
        <v>1.2403</v>
      </c>
      <c r="G12" s="66">
        <f t="shared" si="1"/>
        <v>5</v>
      </c>
      <c r="H12" s="65">
        <f>VLOOKUP($A12,'Return Data'!$B$7:$R$2843,7,0)</f>
        <v>-1.5407</v>
      </c>
      <c r="I12" s="66">
        <f t="shared" si="2"/>
        <v>7</v>
      </c>
      <c r="J12" s="65">
        <f>VLOOKUP($A12,'Return Data'!$B$7:$R$2843,8,0)</f>
        <v>7.5930999999999997</v>
      </c>
      <c r="K12" s="66">
        <f t="shared" si="3"/>
        <v>1</v>
      </c>
      <c r="L12" s="65">
        <f>VLOOKUP($A12,'Return Data'!$B$7:$R$2843,9,0)</f>
        <v>9.2215000000000007</v>
      </c>
      <c r="M12" s="66">
        <f t="shared" si="4"/>
        <v>1</v>
      </c>
      <c r="N12" s="65">
        <f>VLOOKUP($A12,'Return Data'!$B$7:$R$2843,10,0)</f>
        <v>5.7895000000000003</v>
      </c>
      <c r="O12" s="66">
        <f t="shared" si="5"/>
        <v>2</v>
      </c>
      <c r="P12" s="65">
        <f>VLOOKUP($A12,'Return Data'!$B$7:$R$2843,11,0)</f>
        <v>8.8815000000000008</v>
      </c>
      <c r="Q12" s="66">
        <f t="shared" si="6"/>
        <v>1</v>
      </c>
      <c r="R12" s="65">
        <f>VLOOKUP($A12,'Return Data'!$B$7:$R$2843,12,0)</f>
        <v>4.9762000000000004</v>
      </c>
      <c r="S12" s="66">
        <f t="shared" si="7"/>
        <v>2</v>
      </c>
      <c r="T12" s="65">
        <f>VLOOKUP($A12,'Return Data'!$B$7:$R$2843,13,0)</f>
        <v>6.7171000000000003</v>
      </c>
      <c r="U12" s="66">
        <f t="shared" si="8"/>
        <v>1</v>
      </c>
      <c r="V12" s="65"/>
      <c r="W12" s="66"/>
      <c r="X12" s="65"/>
      <c r="Y12" s="66"/>
      <c r="Z12" s="65">
        <f>VLOOKUP($A12,'Return Data'!$B$7:$R$2843,16,0)</f>
        <v>7.9471999999999996</v>
      </c>
      <c r="AA12" s="67">
        <f t="shared" si="11"/>
        <v>3</v>
      </c>
    </row>
    <row r="13" spans="1:27" x14ac:dyDescent="0.3">
      <c r="A13" s="63" t="s">
        <v>813</v>
      </c>
      <c r="B13" s="64">
        <f>VLOOKUP($A13,'Return Data'!$B$7:$R$2843,3,0)</f>
        <v>44452</v>
      </c>
      <c r="C13" s="65">
        <f>VLOOKUP($A13,'Return Data'!$B$7:$R$2843,4,0)</f>
        <v>35.678800000000003</v>
      </c>
      <c r="D13" s="65">
        <f>VLOOKUP($A13,'Return Data'!$B$7:$R$2843,5,0)</f>
        <v>2.6606000000000001</v>
      </c>
      <c r="E13" s="66">
        <f t="shared" si="0"/>
        <v>3</v>
      </c>
      <c r="F13" s="65">
        <f>VLOOKUP($A13,'Return Data'!$B$7:$R$2843,6,0)</f>
        <v>2.6606000000000001</v>
      </c>
      <c r="G13" s="66">
        <f t="shared" si="1"/>
        <v>3</v>
      </c>
      <c r="H13" s="65">
        <f>VLOOKUP($A13,'Return Data'!$B$7:$R$2843,7,0)</f>
        <v>1.7251000000000001</v>
      </c>
      <c r="I13" s="66">
        <f t="shared" si="2"/>
        <v>5</v>
      </c>
      <c r="J13" s="65">
        <f>VLOOKUP($A13,'Return Data'!$B$7:$R$2843,8,0)</f>
        <v>5.1325000000000003</v>
      </c>
      <c r="K13" s="66">
        <f t="shared" si="3"/>
        <v>3</v>
      </c>
      <c r="L13" s="65">
        <f>VLOOKUP($A13,'Return Data'!$B$7:$R$2843,9,0)</f>
        <v>5.0941000000000001</v>
      </c>
      <c r="M13" s="66">
        <f t="shared" si="4"/>
        <v>4</v>
      </c>
      <c r="N13" s="65">
        <f>VLOOKUP($A13,'Return Data'!$B$7:$R$2843,10,0)</f>
        <v>5.1029</v>
      </c>
      <c r="O13" s="66">
        <f t="shared" si="5"/>
        <v>4</v>
      </c>
      <c r="P13" s="65">
        <f>VLOOKUP($A13,'Return Data'!$B$7:$R$2843,11,0)</f>
        <v>7.0789</v>
      </c>
      <c r="Q13" s="66">
        <f t="shared" si="6"/>
        <v>3</v>
      </c>
      <c r="R13" s="65">
        <f>VLOOKUP($A13,'Return Data'!$B$7:$R$2843,12,0)</f>
        <v>4.6130000000000004</v>
      </c>
      <c r="S13" s="66">
        <f t="shared" si="7"/>
        <v>4</v>
      </c>
      <c r="T13" s="65">
        <f>VLOOKUP($A13,'Return Data'!$B$7:$R$2843,13,0)</f>
        <v>6.3074000000000003</v>
      </c>
      <c r="U13" s="66">
        <f t="shared" si="8"/>
        <v>3</v>
      </c>
      <c r="V13" s="65">
        <f>VLOOKUP($A13,'Return Data'!$B$7:$R$2843,17,0)</f>
        <v>8.2563999999999993</v>
      </c>
      <c r="W13" s="66">
        <f t="shared" ref="W13:W14" si="12">RANK(V13,V$8:V$14,0)</f>
        <v>1</v>
      </c>
      <c r="X13" s="65">
        <f>VLOOKUP($A13,'Return Data'!$B$7:$R$2843,14,0)</f>
        <v>8.7187999999999999</v>
      </c>
      <c r="Y13" s="66">
        <f t="shared" ref="Y13" si="13">RANK(X13,X$8:X$14,0)</f>
        <v>1</v>
      </c>
      <c r="Z13" s="65">
        <f>VLOOKUP($A13,'Return Data'!$B$7:$R$2843,16,0)</f>
        <v>7.7497999999999996</v>
      </c>
      <c r="AA13" s="67">
        <f t="shared" si="11"/>
        <v>5</v>
      </c>
    </row>
    <row r="14" spans="1:27" x14ac:dyDescent="0.3">
      <c r="A14" s="63" t="s">
        <v>816</v>
      </c>
      <c r="B14" s="64">
        <f>VLOOKUP($A14,'Return Data'!$B$7:$R$2843,3,0)</f>
        <v>44452</v>
      </c>
      <c r="C14" s="65">
        <f>VLOOKUP($A14,'Return Data'!$B$7:$R$2843,4,0)</f>
        <v>1206.5809999999999</v>
      </c>
      <c r="D14" s="65">
        <f>VLOOKUP($A14,'Return Data'!$B$7:$R$2843,5,0)</f>
        <v>1.7496</v>
      </c>
      <c r="E14" s="66">
        <f t="shared" si="0"/>
        <v>4</v>
      </c>
      <c r="F14" s="65">
        <f>VLOOKUP($A14,'Return Data'!$B$7:$R$2843,6,0)</f>
        <v>1.7496</v>
      </c>
      <c r="G14" s="66">
        <f t="shared" si="1"/>
        <v>4</v>
      </c>
      <c r="H14" s="65">
        <f>VLOOKUP($A14,'Return Data'!$B$7:$R$2843,7,0)</f>
        <v>1.5925</v>
      </c>
      <c r="I14" s="66">
        <f t="shared" si="2"/>
        <v>6</v>
      </c>
      <c r="J14" s="65">
        <f>VLOOKUP($A14,'Return Data'!$B$7:$R$2843,8,0)</f>
        <v>2.5095999999999998</v>
      </c>
      <c r="K14" s="66">
        <f t="shared" si="3"/>
        <v>6</v>
      </c>
      <c r="L14" s="65">
        <f>VLOOKUP($A14,'Return Data'!$B$7:$R$2843,9,0)</f>
        <v>4.8495999999999997</v>
      </c>
      <c r="M14" s="66">
        <f t="shared" si="4"/>
        <v>5</v>
      </c>
      <c r="N14" s="65">
        <f>VLOOKUP($A14,'Return Data'!$B$7:$R$2843,10,0)</f>
        <v>4.516</v>
      </c>
      <c r="O14" s="66">
        <f t="shared" si="5"/>
        <v>7</v>
      </c>
      <c r="P14" s="65">
        <f>VLOOKUP($A14,'Return Data'!$B$7:$R$2843,11,0)</f>
        <v>4.9861000000000004</v>
      </c>
      <c r="Q14" s="66">
        <f t="shared" si="6"/>
        <v>6</v>
      </c>
      <c r="R14" s="65">
        <f>VLOOKUP($A14,'Return Data'!$B$7:$R$2843,12,0)</f>
        <v>3.7477999999999998</v>
      </c>
      <c r="S14" s="66">
        <f t="shared" si="7"/>
        <v>7</v>
      </c>
      <c r="T14" s="65">
        <f>VLOOKUP($A14,'Return Data'!$B$7:$R$2843,13,0)</f>
        <v>4.2633999999999999</v>
      </c>
      <c r="U14" s="66">
        <f t="shared" si="8"/>
        <v>7</v>
      </c>
      <c r="V14" s="65">
        <f>VLOOKUP($A14,'Return Data'!$B$7:$R$2843,17,0)</f>
        <v>5.8730000000000002</v>
      </c>
      <c r="W14" s="66">
        <f t="shared" si="12"/>
        <v>5</v>
      </c>
      <c r="X14" s="65"/>
      <c r="Y14" s="66"/>
      <c r="Z14" s="65">
        <f>VLOOKUP($A14,'Return Data'!$B$7:$R$2843,16,0)</f>
        <v>6.7523999999999997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1.8908000000000003</v>
      </c>
      <c r="E16" s="74"/>
      <c r="F16" s="75">
        <f>AVERAGE(F8:F14)</f>
        <v>1.8908000000000003</v>
      </c>
      <c r="G16" s="74"/>
      <c r="H16" s="75">
        <f>AVERAGE(H8:H14)</f>
        <v>1.8426142857142858</v>
      </c>
      <c r="I16" s="74"/>
      <c r="J16" s="75">
        <f>AVERAGE(J8:J14)</f>
        <v>4.4180285714285707</v>
      </c>
      <c r="K16" s="74"/>
      <c r="L16" s="75">
        <f>AVERAGE(L8:L14)</f>
        <v>5.9523714285714293</v>
      </c>
      <c r="M16" s="74"/>
      <c r="N16" s="75">
        <f>AVERAGE(N8:N14)</f>
        <v>5.3553571428571427</v>
      </c>
      <c r="O16" s="74"/>
      <c r="P16" s="75">
        <f>AVERAGE(P8:P14)</f>
        <v>6.4732285714285718</v>
      </c>
      <c r="Q16" s="74"/>
      <c r="R16" s="75">
        <f>AVERAGE(R8:R14)</f>
        <v>4.5790999999999995</v>
      </c>
      <c r="S16" s="74"/>
      <c r="T16" s="75">
        <f>AVERAGE(T8:T14)</f>
        <v>5.6677714285714282</v>
      </c>
      <c r="U16" s="74"/>
      <c r="V16" s="75">
        <f>AVERAGE(V8:V14)</f>
        <v>6.9111500000000001</v>
      </c>
      <c r="W16" s="74"/>
      <c r="X16" s="75">
        <f>AVERAGE(X8:X14)</f>
        <v>7.6426199999999991</v>
      </c>
      <c r="Y16" s="74"/>
      <c r="Z16" s="75">
        <f>AVERAGE(Z8:Z14)</f>
        <v>7.533957142857143</v>
      </c>
      <c r="AA16" s="76"/>
    </row>
    <row r="17" spans="1:27" x14ac:dyDescent="0.3">
      <c r="A17" s="73" t="s">
        <v>28</v>
      </c>
      <c r="B17" s="74"/>
      <c r="C17" s="74"/>
      <c r="D17" s="75">
        <f>MIN(D8:D14)</f>
        <v>0.4168</v>
      </c>
      <c r="E17" s="74"/>
      <c r="F17" s="75">
        <f>MIN(F8:F14)</f>
        <v>0.4168</v>
      </c>
      <c r="G17" s="74"/>
      <c r="H17" s="75">
        <f>MIN(H8:H14)</f>
        <v>-1.5407</v>
      </c>
      <c r="I17" s="74"/>
      <c r="J17" s="75">
        <f>MIN(J8:J14)</f>
        <v>2.3704999999999998</v>
      </c>
      <c r="K17" s="74"/>
      <c r="L17" s="75">
        <f>MIN(L8:L14)</f>
        <v>4.4309000000000003</v>
      </c>
      <c r="M17" s="74"/>
      <c r="N17" s="75">
        <f>MIN(N8:N14)</f>
        <v>4.516</v>
      </c>
      <c r="O17" s="74"/>
      <c r="P17" s="75">
        <f>MIN(P8:P14)</f>
        <v>4.6414999999999997</v>
      </c>
      <c r="Q17" s="74"/>
      <c r="R17" s="75">
        <f>MIN(R8:R14)</f>
        <v>3.7477999999999998</v>
      </c>
      <c r="S17" s="74"/>
      <c r="T17" s="75">
        <f>MIN(T8:T14)</f>
        <v>4.2633999999999999</v>
      </c>
      <c r="U17" s="74"/>
      <c r="V17" s="75">
        <f>MIN(V8:V14)</f>
        <v>5.4336000000000002</v>
      </c>
      <c r="W17" s="74"/>
      <c r="X17" s="75">
        <f>MIN(X8:X14)</f>
        <v>6.1147999999999998</v>
      </c>
      <c r="Y17" s="74"/>
      <c r="Z17" s="75">
        <f>MIN(Z8:Z14)</f>
        <v>5.8712999999999997</v>
      </c>
      <c r="AA17" s="76"/>
    </row>
    <row r="18" spans="1:27" ht="15" thickBot="1" x14ac:dyDescent="0.35">
      <c r="A18" s="77" t="s">
        <v>29</v>
      </c>
      <c r="B18" s="78"/>
      <c r="C18" s="78"/>
      <c r="D18" s="79">
        <f>MAX(D8:D14)</f>
        <v>3.4192</v>
      </c>
      <c r="E18" s="78"/>
      <c r="F18" s="79">
        <f>MAX(F8:F14)</f>
        <v>3.4192</v>
      </c>
      <c r="G18" s="78"/>
      <c r="H18" s="79">
        <f>MAX(H8:H14)</f>
        <v>3.9359999999999999</v>
      </c>
      <c r="I18" s="78"/>
      <c r="J18" s="79">
        <f>MAX(J8:J14)</f>
        <v>7.5930999999999997</v>
      </c>
      <c r="K18" s="78"/>
      <c r="L18" s="79">
        <f>MAX(L8:L14)</f>
        <v>9.2215000000000007</v>
      </c>
      <c r="M18" s="78"/>
      <c r="N18" s="79">
        <f>MAX(N8:N14)</f>
        <v>7.2422000000000004</v>
      </c>
      <c r="O18" s="78"/>
      <c r="P18" s="79">
        <f>MAX(P8:P14)</f>
        <v>8.8815000000000008</v>
      </c>
      <c r="Q18" s="78"/>
      <c r="R18" s="79">
        <f>MAX(R8:R14)</f>
        <v>5.3308</v>
      </c>
      <c r="S18" s="78"/>
      <c r="T18" s="79">
        <f>MAX(T8:T14)</f>
        <v>6.7171000000000003</v>
      </c>
      <c r="U18" s="78"/>
      <c r="V18" s="79">
        <f>MAX(V8:V14)</f>
        <v>8.2563999999999993</v>
      </c>
      <c r="W18" s="78"/>
      <c r="X18" s="79">
        <f>MAX(X8:X14)</f>
        <v>8.7187999999999999</v>
      </c>
      <c r="Y18" s="78"/>
      <c r="Z18" s="79">
        <f>MAX(Z8:Z14)</f>
        <v>8.3716000000000008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44452</v>
      </c>
      <c r="C8" s="65">
        <f>VLOOKUP($A8,'Return Data'!$B$7:$R$2843,4,0)</f>
        <v>336.60129999999998</v>
      </c>
      <c r="D8" s="65">
        <f>VLOOKUP($A8,'Return Data'!$B$7:$R$2843,5,0)</f>
        <v>3.5461999999999998</v>
      </c>
      <c r="E8" s="66">
        <f t="shared" ref="E8:E50" si="0">RANK(D8,D$8:D$50,0)</f>
        <v>3</v>
      </c>
      <c r="F8" s="65">
        <f>VLOOKUP($A8,'Return Data'!$B$7:$R$2843,6,0)</f>
        <v>3.2974000000000001</v>
      </c>
      <c r="G8" s="66">
        <f t="shared" ref="G8:G50" si="1">RANK(F8,F$8:F$50,0)</f>
        <v>5</v>
      </c>
      <c r="H8" s="65">
        <f>VLOOKUP($A8,'Return Data'!$B$7:$R$2843,7,0)</f>
        <v>3.0861000000000001</v>
      </c>
      <c r="I8" s="66">
        <f t="shared" ref="I8:I50" si="2">RANK(H8,H$8:H$50,0)</f>
        <v>12</v>
      </c>
      <c r="J8" s="65">
        <f>VLOOKUP($A8,'Return Data'!$B$7:$R$2843,8,0)</f>
        <v>3.1795</v>
      </c>
      <c r="K8" s="66">
        <f t="shared" ref="K8:K50" si="3">RANK(J8,J$8:J$50,0)</f>
        <v>9</v>
      </c>
      <c r="L8" s="65">
        <f>VLOOKUP($A8,'Return Data'!$B$7:$R$2843,9,0)</f>
        <v>3.3113999999999999</v>
      </c>
      <c r="M8" s="66">
        <f t="shared" ref="M8:M50" si="4">RANK(L8,L$8:L$50,0)</f>
        <v>8</v>
      </c>
      <c r="N8" s="65">
        <f>VLOOKUP($A8,'Return Data'!$B$7:$R$2843,10,0)</f>
        <v>3.4083999999999999</v>
      </c>
      <c r="O8" s="66">
        <f t="shared" ref="O8:O50" si="5">RANK(N8,N$8:N$50,0)</f>
        <v>10</v>
      </c>
      <c r="P8" s="65">
        <f>VLOOKUP($A8,'Return Data'!$B$7:$R$2843,11,0)</f>
        <v>3.4047999999999998</v>
      </c>
      <c r="Q8" s="66">
        <f t="shared" ref="Q8:Q50" si="6">RANK(P8,P$8:P$50,0)</f>
        <v>11</v>
      </c>
      <c r="R8" s="65">
        <f>VLOOKUP($A8,'Return Data'!$B$7:$R$2843,12,0)</f>
        <v>3.3218999999999999</v>
      </c>
      <c r="S8" s="66">
        <f t="shared" ref="S8:S50" si="7">RANK(R8,R$8:R$50,0)</f>
        <v>13</v>
      </c>
      <c r="T8" s="65">
        <f>VLOOKUP($A8,'Return Data'!$B$7:$R$2843,13,0)</f>
        <v>3.3155999999999999</v>
      </c>
      <c r="U8" s="66">
        <f t="shared" ref="U8:U23" si="8">RANK(T8,T$8:T$50,0)</f>
        <v>13</v>
      </c>
      <c r="V8" s="65">
        <f>VLOOKUP($A8,'Return Data'!$B$7:$R$2843,17,0)</f>
        <v>4.1928000000000001</v>
      </c>
      <c r="W8" s="66">
        <f t="shared" ref="W8:W23" si="9">RANK(V8,V$8:V$50,0)</f>
        <v>9</v>
      </c>
      <c r="X8" s="65">
        <f>VLOOKUP($A8,'Return Data'!$B$7:$R$2843,14,0)</f>
        <v>5.2680999999999996</v>
      </c>
      <c r="Y8" s="66">
        <f t="shared" ref="Y8:Y23" si="10">RANK(X8,X$8:X$50,0)</f>
        <v>7</v>
      </c>
      <c r="Z8" s="65">
        <f>VLOOKUP($A8,'Return Data'!$B$7:$R$2843,16,0)</f>
        <v>7.1848999999999998</v>
      </c>
      <c r="AA8" s="67">
        <f t="shared" ref="AA8:AA50" si="11">RANK(Z8,Z$8:Z$50,0)</f>
        <v>3</v>
      </c>
    </row>
    <row r="9" spans="1:27" x14ac:dyDescent="0.3">
      <c r="A9" s="63" t="s">
        <v>119</v>
      </c>
      <c r="B9" s="64">
        <f>VLOOKUP($A9,'Return Data'!$B$7:$R$2843,3,0)</f>
        <v>44452</v>
      </c>
      <c r="C9" s="65">
        <f>VLOOKUP($A9,'Return Data'!$B$7:$R$2843,4,0)</f>
        <v>2319.4349000000002</v>
      </c>
      <c r="D9" s="65">
        <f>VLOOKUP($A9,'Return Data'!$B$7:$R$2843,5,0)</f>
        <v>3.3096999999999999</v>
      </c>
      <c r="E9" s="66">
        <f t="shared" si="0"/>
        <v>15</v>
      </c>
      <c r="F9" s="65">
        <f>VLOOKUP($A9,'Return Data'!$B$7:$R$2843,6,0)</f>
        <v>3.1806999999999999</v>
      </c>
      <c r="G9" s="66">
        <f t="shared" si="1"/>
        <v>19</v>
      </c>
      <c r="H9" s="65">
        <f>VLOOKUP($A9,'Return Data'!$B$7:$R$2843,7,0)</f>
        <v>3.0308000000000002</v>
      </c>
      <c r="I9" s="66">
        <f t="shared" si="2"/>
        <v>23</v>
      </c>
      <c r="J9" s="65">
        <f>VLOOKUP($A9,'Return Data'!$B$7:$R$2843,8,0)</f>
        <v>3.1053999999999999</v>
      </c>
      <c r="K9" s="66">
        <f t="shared" si="3"/>
        <v>20</v>
      </c>
      <c r="L9" s="65">
        <f>VLOOKUP($A9,'Return Data'!$B$7:$R$2843,9,0)</f>
        <v>3.2652000000000001</v>
      </c>
      <c r="M9" s="66">
        <f t="shared" si="4"/>
        <v>19</v>
      </c>
      <c r="N9" s="65">
        <f>VLOOKUP($A9,'Return Data'!$B$7:$R$2843,10,0)</f>
        <v>3.4007999999999998</v>
      </c>
      <c r="O9" s="66">
        <f t="shared" si="5"/>
        <v>13</v>
      </c>
      <c r="P9" s="65">
        <f>VLOOKUP($A9,'Return Data'!$B$7:$R$2843,11,0)</f>
        <v>3.3778000000000001</v>
      </c>
      <c r="Q9" s="66">
        <f t="shared" si="6"/>
        <v>18</v>
      </c>
      <c r="R9" s="65">
        <f>VLOOKUP($A9,'Return Data'!$B$7:$R$2843,12,0)</f>
        <v>3.2986</v>
      </c>
      <c r="S9" s="66">
        <f t="shared" si="7"/>
        <v>18</v>
      </c>
      <c r="T9" s="65">
        <f>VLOOKUP($A9,'Return Data'!$B$7:$R$2843,13,0)</f>
        <v>3.3046000000000002</v>
      </c>
      <c r="U9" s="66">
        <f t="shared" si="8"/>
        <v>16</v>
      </c>
      <c r="V9" s="65">
        <f>VLOOKUP($A9,'Return Data'!$B$7:$R$2843,17,0)</f>
        <v>4.1588000000000003</v>
      </c>
      <c r="W9" s="66">
        <f t="shared" si="9"/>
        <v>14</v>
      </c>
      <c r="X9" s="65">
        <f>VLOOKUP($A9,'Return Data'!$B$7:$R$2843,14,0)</f>
        <v>5.2130000000000001</v>
      </c>
      <c r="Y9" s="66">
        <f t="shared" si="10"/>
        <v>13</v>
      </c>
      <c r="Z9" s="65">
        <f>VLOOKUP($A9,'Return Data'!$B$7:$R$2843,16,0)</f>
        <v>7.1337999999999999</v>
      </c>
      <c r="AA9" s="67">
        <f t="shared" si="11"/>
        <v>10</v>
      </c>
    </row>
    <row r="10" spans="1:27" x14ac:dyDescent="0.3">
      <c r="A10" s="63" t="s">
        <v>120</v>
      </c>
      <c r="B10" s="64">
        <f>VLOOKUP($A10,'Return Data'!$B$7:$R$2843,3,0)</f>
        <v>44452</v>
      </c>
      <c r="C10" s="65">
        <f>VLOOKUP($A10,'Return Data'!$B$7:$R$2843,4,0)</f>
        <v>2405.9875000000002</v>
      </c>
      <c r="D10" s="65">
        <f>VLOOKUP($A10,'Return Data'!$B$7:$R$2843,5,0)</f>
        <v>3.2740999999999998</v>
      </c>
      <c r="E10" s="66">
        <f t="shared" si="0"/>
        <v>16</v>
      </c>
      <c r="F10" s="65">
        <f>VLOOKUP($A10,'Return Data'!$B$7:$R$2843,6,0)</f>
        <v>3.2326999999999999</v>
      </c>
      <c r="G10" s="66">
        <f t="shared" si="1"/>
        <v>10</v>
      </c>
      <c r="H10" s="65">
        <f>VLOOKUP($A10,'Return Data'!$B$7:$R$2843,7,0)</f>
        <v>3.1789000000000001</v>
      </c>
      <c r="I10" s="66">
        <f t="shared" si="2"/>
        <v>3</v>
      </c>
      <c r="J10" s="65">
        <f>VLOOKUP($A10,'Return Data'!$B$7:$R$2843,8,0)</f>
        <v>3.1856</v>
      </c>
      <c r="K10" s="66">
        <f t="shared" si="3"/>
        <v>6</v>
      </c>
      <c r="L10" s="65">
        <f>VLOOKUP($A10,'Return Data'!$B$7:$R$2843,9,0)</f>
        <v>3.2603</v>
      </c>
      <c r="M10" s="66">
        <f t="shared" si="4"/>
        <v>21</v>
      </c>
      <c r="N10" s="65">
        <f>VLOOKUP($A10,'Return Data'!$B$7:$R$2843,10,0)</f>
        <v>3.4443999999999999</v>
      </c>
      <c r="O10" s="66">
        <f t="shared" si="5"/>
        <v>3</v>
      </c>
      <c r="P10" s="65">
        <f>VLOOKUP($A10,'Return Data'!$B$7:$R$2843,11,0)</f>
        <v>3.4456000000000002</v>
      </c>
      <c r="Q10" s="66">
        <f t="shared" si="6"/>
        <v>4</v>
      </c>
      <c r="R10" s="65">
        <f>VLOOKUP($A10,'Return Data'!$B$7:$R$2843,12,0)</f>
        <v>3.3748</v>
      </c>
      <c r="S10" s="66">
        <f t="shared" si="7"/>
        <v>7</v>
      </c>
      <c r="T10" s="65">
        <f>VLOOKUP($A10,'Return Data'!$B$7:$R$2843,13,0)</f>
        <v>3.3637999999999999</v>
      </c>
      <c r="U10" s="66">
        <f t="shared" si="8"/>
        <v>7</v>
      </c>
      <c r="V10" s="65">
        <f>VLOOKUP($A10,'Return Data'!$B$7:$R$2843,17,0)</f>
        <v>4.1531000000000002</v>
      </c>
      <c r="W10" s="66">
        <f t="shared" si="9"/>
        <v>16</v>
      </c>
      <c r="X10" s="65">
        <f>VLOOKUP($A10,'Return Data'!$B$7:$R$2843,14,0)</f>
        <v>5.2100999999999997</v>
      </c>
      <c r="Y10" s="66">
        <f t="shared" si="10"/>
        <v>14</v>
      </c>
      <c r="Z10" s="65">
        <f>VLOOKUP($A10,'Return Data'!$B$7:$R$2843,16,0)</f>
        <v>7.1738</v>
      </c>
      <c r="AA10" s="67">
        <f t="shared" si="11"/>
        <v>4</v>
      </c>
    </row>
    <row r="11" spans="1:27" x14ac:dyDescent="0.3">
      <c r="A11" s="63" t="s">
        <v>121</v>
      </c>
      <c r="B11" s="64">
        <f>VLOOKUP($A11,'Return Data'!$B$7:$R$2843,3,0)</f>
        <v>44452</v>
      </c>
      <c r="C11" s="65">
        <f>VLOOKUP($A11,'Return Data'!$B$7:$R$2843,4,0)</f>
        <v>3215.6723999999999</v>
      </c>
      <c r="D11" s="65">
        <f>VLOOKUP($A11,'Return Data'!$B$7:$R$2843,5,0)</f>
        <v>3.4043999999999999</v>
      </c>
      <c r="E11" s="66">
        <f t="shared" si="0"/>
        <v>9</v>
      </c>
      <c r="F11" s="65">
        <f>VLOOKUP($A11,'Return Data'!$B$7:$R$2843,6,0)</f>
        <v>3.2614000000000001</v>
      </c>
      <c r="G11" s="66">
        <f t="shared" si="1"/>
        <v>8</v>
      </c>
      <c r="H11" s="65">
        <f>VLOOKUP($A11,'Return Data'!$B$7:$R$2843,7,0)</f>
        <v>3.1461999999999999</v>
      </c>
      <c r="I11" s="66">
        <f t="shared" si="2"/>
        <v>5</v>
      </c>
      <c r="J11" s="65">
        <f>VLOOKUP($A11,'Return Data'!$B$7:$R$2843,8,0)</f>
        <v>3.1838000000000002</v>
      </c>
      <c r="K11" s="66">
        <f t="shared" si="3"/>
        <v>7</v>
      </c>
      <c r="L11" s="65">
        <f>VLOOKUP($A11,'Return Data'!$B$7:$R$2843,9,0)</f>
        <v>3.2991000000000001</v>
      </c>
      <c r="M11" s="66">
        <f t="shared" si="4"/>
        <v>10</v>
      </c>
      <c r="N11" s="65">
        <f>VLOOKUP($A11,'Return Data'!$B$7:$R$2843,10,0)</f>
        <v>3.4228000000000001</v>
      </c>
      <c r="O11" s="66">
        <f t="shared" si="5"/>
        <v>8</v>
      </c>
      <c r="P11" s="65">
        <f>VLOOKUP($A11,'Return Data'!$B$7:$R$2843,11,0)</f>
        <v>3.4325999999999999</v>
      </c>
      <c r="Q11" s="66">
        <f t="shared" si="6"/>
        <v>6</v>
      </c>
      <c r="R11" s="65">
        <f>VLOOKUP($A11,'Return Data'!$B$7:$R$2843,12,0)</f>
        <v>3.3923999999999999</v>
      </c>
      <c r="S11" s="66">
        <f t="shared" si="7"/>
        <v>4</v>
      </c>
      <c r="T11" s="65">
        <f>VLOOKUP($A11,'Return Data'!$B$7:$R$2843,13,0)</f>
        <v>3.3864000000000001</v>
      </c>
      <c r="U11" s="66">
        <f t="shared" si="8"/>
        <v>6</v>
      </c>
      <c r="V11" s="65">
        <f>VLOOKUP($A11,'Return Data'!$B$7:$R$2843,17,0)</f>
        <v>4.1718000000000002</v>
      </c>
      <c r="W11" s="66">
        <f t="shared" si="9"/>
        <v>13</v>
      </c>
      <c r="X11" s="65">
        <f>VLOOKUP($A11,'Return Data'!$B$7:$R$2843,14,0)</f>
        <v>5.2439999999999998</v>
      </c>
      <c r="Y11" s="66">
        <f t="shared" si="10"/>
        <v>9</v>
      </c>
      <c r="Z11" s="65">
        <f>VLOOKUP($A11,'Return Data'!$B$7:$R$2843,16,0)</f>
        <v>7.1166</v>
      </c>
      <c r="AA11" s="67">
        <f t="shared" si="11"/>
        <v>14</v>
      </c>
    </row>
    <row r="12" spans="1:27" x14ac:dyDescent="0.3">
      <c r="A12" s="63" t="s">
        <v>122</v>
      </c>
      <c r="B12" s="64">
        <f>VLOOKUP($A12,'Return Data'!$B$7:$R$2843,3,0)</f>
        <v>44452</v>
      </c>
      <c r="C12" s="65">
        <f>VLOOKUP($A12,'Return Data'!$B$7:$R$2843,4,0)</f>
        <v>2402.1361999999999</v>
      </c>
      <c r="D12" s="65">
        <f>VLOOKUP($A12,'Return Data'!$B$7:$R$2843,5,0)</f>
        <v>3.4647000000000001</v>
      </c>
      <c r="E12" s="66">
        <f t="shared" si="0"/>
        <v>7</v>
      </c>
      <c r="F12" s="65">
        <f>VLOOKUP($A12,'Return Data'!$B$7:$R$2843,6,0)</f>
        <v>3.2267000000000001</v>
      </c>
      <c r="G12" s="66">
        <f t="shared" si="1"/>
        <v>11</v>
      </c>
      <c r="H12" s="65">
        <f>VLOOKUP($A12,'Return Data'!$B$7:$R$2843,7,0)</f>
        <v>3.0525000000000002</v>
      </c>
      <c r="I12" s="66">
        <f t="shared" si="2"/>
        <v>18</v>
      </c>
      <c r="J12" s="65">
        <f>VLOOKUP($A12,'Return Data'!$B$7:$R$2843,8,0)</f>
        <v>3.0676999999999999</v>
      </c>
      <c r="K12" s="66">
        <f t="shared" si="3"/>
        <v>27</v>
      </c>
      <c r="L12" s="65">
        <f>VLOOKUP($A12,'Return Data'!$B$7:$R$2843,9,0)</f>
        <v>3.1991000000000001</v>
      </c>
      <c r="M12" s="66">
        <f t="shared" si="4"/>
        <v>29</v>
      </c>
      <c r="N12" s="65">
        <f>VLOOKUP($A12,'Return Data'!$B$7:$R$2843,10,0)</f>
        <v>3.274</v>
      </c>
      <c r="O12" s="66">
        <f t="shared" si="5"/>
        <v>29</v>
      </c>
      <c r="P12" s="65">
        <f>VLOOKUP($A12,'Return Data'!$B$7:$R$2843,11,0)</f>
        <v>3.2978999999999998</v>
      </c>
      <c r="Q12" s="66">
        <f t="shared" si="6"/>
        <v>28</v>
      </c>
      <c r="R12" s="65">
        <f>VLOOKUP($A12,'Return Data'!$B$7:$R$2843,12,0)</f>
        <v>3.2471000000000001</v>
      </c>
      <c r="S12" s="66">
        <f t="shared" si="7"/>
        <v>27</v>
      </c>
      <c r="T12" s="65">
        <f>VLOOKUP($A12,'Return Data'!$B$7:$R$2843,13,0)</f>
        <v>3.2513999999999998</v>
      </c>
      <c r="U12" s="66">
        <f t="shared" si="8"/>
        <v>25</v>
      </c>
      <c r="V12" s="65">
        <f>VLOOKUP($A12,'Return Data'!$B$7:$R$2843,17,0)</f>
        <v>4.0343999999999998</v>
      </c>
      <c r="W12" s="66">
        <f t="shared" si="9"/>
        <v>25</v>
      </c>
      <c r="X12" s="65">
        <f>VLOOKUP($A12,'Return Data'!$B$7:$R$2843,14,0)</f>
        <v>5.0827999999999998</v>
      </c>
      <c r="Y12" s="66">
        <f t="shared" si="10"/>
        <v>26</v>
      </c>
      <c r="Z12" s="65">
        <f>VLOOKUP($A12,'Return Data'!$B$7:$R$2843,16,0)</f>
        <v>7.0989000000000004</v>
      </c>
      <c r="AA12" s="67">
        <f t="shared" si="11"/>
        <v>16</v>
      </c>
    </row>
    <row r="13" spans="1:27" x14ac:dyDescent="0.3">
      <c r="A13" s="63" t="s">
        <v>123</v>
      </c>
      <c r="B13" s="64">
        <f>VLOOKUP($A13,'Return Data'!$B$7:$R$2843,3,0)</f>
        <v>44452</v>
      </c>
      <c r="C13" s="65">
        <f>VLOOKUP($A13,'Return Data'!$B$7:$R$2843,4,0)</f>
        <v>2503.0783000000001</v>
      </c>
      <c r="D13" s="65">
        <f>VLOOKUP($A13,'Return Data'!$B$7:$R$2843,5,0)</f>
        <v>2.8422999999999998</v>
      </c>
      <c r="E13" s="66">
        <f t="shared" si="0"/>
        <v>36</v>
      </c>
      <c r="F13" s="65">
        <f>VLOOKUP($A13,'Return Data'!$B$7:$R$2843,6,0)</f>
        <v>3.0007999999999999</v>
      </c>
      <c r="G13" s="66">
        <f t="shared" si="1"/>
        <v>34</v>
      </c>
      <c r="H13" s="65">
        <f>VLOOKUP($A13,'Return Data'!$B$7:$R$2843,7,0)</f>
        <v>3.0002</v>
      </c>
      <c r="I13" s="66">
        <f t="shared" si="2"/>
        <v>30</v>
      </c>
      <c r="J13" s="65">
        <f>VLOOKUP($A13,'Return Data'!$B$7:$R$2843,8,0)</f>
        <v>3.0247000000000002</v>
      </c>
      <c r="K13" s="66">
        <f t="shared" si="3"/>
        <v>34</v>
      </c>
      <c r="L13" s="65">
        <f>VLOOKUP($A13,'Return Data'!$B$7:$R$2843,9,0)</f>
        <v>3.1255000000000002</v>
      </c>
      <c r="M13" s="66">
        <f t="shared" si="4"/>
        <v>34</v>
      </c>
      <c r="N13" s="65">
        <f>VLOOKUP($A13,'Return Data'!$B$7:$R$2843,10,0)</f>
        <v>3.2442000000000002</v>
      </c>
      <c r="O13" s="66">
        <f t="shared" si="5"/>
        <v>33</v>
      </c>
      <c r="P13" s="65">
        <f>VLOOKUP($A13,'Return Data'!$B$7:$R$2843,11,0)</f>
        <v>3.2614000000000001</v>
      </c>
      <c r="Q13" s="66">
        <f t="shared" si="6"/>
        <v>31</v>
      </c>
      <c r="R13" s="65">
        <f>VLOOKUP($A13,'Return Data'!$B$7:$R$2843,12,0)</f>
        <v>3.2006000000000001</v>
      </c>
      <c r="S13" s="66">
        <f t="shared" si="7"/>
        <v>35</v>
      </c>
      <c r="T13" s="65">
        <f>VLOOKUP($A13,'Return Data'!$B$7:$R$2843,13,0)</f>
        <v>3.1974</v>
      </c>
      <c r="U13" s="66">
        <f t="shared" si="8"/>
        <v>31</v>
      </c>
      <c r="V13" s="65">
        <f>VLOOKUP($A13,'Return Data'!$B$7:$R$2843,17,0)</f>
        <v>3.7633000000000001</v>
      </c>
      <c r="W13" s="66">
        <f t="shared" si="9"/>
        <v>31</v>
      </c>
      <c r="X13" s="65">
        <f>VLOOKUP($A13,'Return Data'!$B$7:$R$2843,14,0)</f>
        <v>4.8517000000000001</v>
      </c>
      <c r="Y13" s="66">
        <f t="shared" si="10"/>
        <v>30</v>
      </c>
      <c r="Z13" s="65">
        <f>VLOOKUP($A13,'Return Data'!$B$7:$R$2843,16,0)</f>
        <v>6.9288999999999996</v>
      </c>
      <c r="AA13" s="67">
        <f t="shared" si="11"/>
        <v>29</v>
      </c>
    </row>
    <row r="14" spans="1:27" x14ac:dyDescent="0.3">
      <c r="A14" s="63" t="s">
        <v>124</v>
      </c>
      <c r="B14" s="64">
        <f>VLOOKUP($A14,'Return Data'!$B$7:$R$2843,3,0)</f>
        <v>44452</v>
      </c>
      <c r="C14" s="65">
        <f>VLOOKUP($A14,'Return Data'!$B$7:$R$2843,4,0)</f>
        <v>2985.5581999999999</v>
      </c>
      <c r="D14" s="65">
        <f>VLOOKUP($A14,'Return Data'!$B$7:$R$2843,5,0)</f>
        <v>3.1764999999999999</v>
      </c>
      <c r="E14" s="66">
        <f t="shared" si="0"/>
        <v>26</v>
      </c>
      <c r="F14" s="65">
        <f>VLOOKUP($A14,'Return Data'!$B$7:$R$2843,6,0)</f>
        <v>3.1534</v>
      </c>
      <c r="G14" s="66">
        <f t="shared" si="1"/>
        <v>26</v>
      </c>
      <c r="H14" s="65">
        <f>VLOOKUP($A14,'Return Data'!$B$7:$R$2843,7,0)</f>
        <v>3.0482</v>
      </c>
      <c r="I14" s="66">
        <f t="shared" si="2"/>
        <v>20</v>
      </c>
      <c r="J14" s="65">
        <f>VLOOKUP($A14,'Return Data'!$B$7:$R$2843,8,0)</f>
        <v>3.1089000000000002</v>
      </c>
      <c r="K14" s="66">
        <f t="shared" si="3"/>
        <v>18</v>
      </c>
      <c r="L14" s="65">
        <f>VLOOKUP($A14,'Return Data'!$B$7:$R$2843,9,0)</f>
        <v>3.2176999999999998</v>
      </c>
      <c r="M14" s="66">
        <f t="shared" si="4"/>
        <v>26</v>
      </c>
      <c r="N14" s="65">
        <f>VLOOKUP($A14,'Return Data'!$B$7:$R$2843,10,0)</f>
        <v>3.3466999999999998</v>
      </c>
      <c r="O14" s="66">
        <f t="shared" si="5"/>
        <v>25</v>
      </c>
      <c r="P14" s="65">
        <f>VLOOKUP($A14,'Return Data'!$B$7:$R$2843,11,0)</f>
        <v>3.3611</v>
      </c>
      <c r="Q14" s="66">
        <f t="shared" si="6"/>
        <v>23</v>
      </c>
      <c r="R14" s="65">
        <f>VLOOKUP($A14,'Return Data'!$B$7:$R$2843,12,0)</f>
        <v>3.2945000000000002</v>
      </c>
      <c r="S14" s="66">
        <f t="shared" si="7"/>
        <v>19</v>
      </c>
      <c r="T14" s="65">
        <f>VLOOKUP($A14,'Return Data'!$B$7:$R$2843,13,0)</f>
        <v>3.2898000000000001</v>
      </c>
      <c r="U14" s="66">
        <f t="shared" si="8"/>
        <v>22</v>
      </c>
      <c r="V14" s="65">
        <f>VLOOKUP($A14,'Return Data'!$B$7:$R$2843,17,0)</f>
        <v>4.0888</v>
      </c>
      <c r="W14" s="66">
        <f t="shared" si="9"/>
        <v>21</v>
      </c>
      <c r="X14" s="65">
        <f>VLOOKUP($A14,'Return Data'!$B$7:$R$2843,14,0)</f>
        <v>5.1523000000000003</v>
      </c>
      <c r="Y14" s="66">
        <f t="shared" si="10"/>
        <v>19</v>
      </c>
      <c r="Z14" s="65">
        <f>VLOOKUP($A14,'Return Data'!$B$7:$R$2843,16,0)</f>
        <v>7.0956000000000001</v>
      </c>
      <c r="AA14" s="67">
        <f t="shared" si="11"/>
        <v>18</v>
      </c>
    </row>
    <row r="15" spans="1:27" x14ac:dyDescent="0.3">
      <c r="A15" s="63" t="s">
        <v>125</v>
      </c>
      <c r="B15" s="64">
        <f>VLOOKUP($A15,'Return Data'!$B$7:$R$2843,3,0)</f>
        <v>44452</v>
      </c>
      <c r="C15" s="65">
        <f>VLOOKUP($A15,'Return Data'!$B$7:$R$2843,4,0)</f>
        <v>2695.8633</v>
      </c>
      <c r="D15" s="65">
        <f>VLOOKUP($A15,'Return Data'!$B$7:$R$2843,5,0)</f>
        <v>3.3540000000000001</v>
      </c>
      <c r="E15" s="66">
        <f t="shared" si="0"/>
        <v>12</v>
      </c>
      <c r="F15" s="65">
        <f>VLOOKUP($A15,'Return Data'!$B$7:$R$2843,6,0)</f>
        <v>3.2597999999999998</v>
      </c>
      <c r="G15" s="66">
        <f t="shared" si="1"/>
        <v>9</v>
      </c>
      <c r="H15" s="65">
        <f>VLOOKUP($A15,'Return Data'!$B$7:$R$2843,7,0)</f>
        <v>3.1074000000000002</v>
      </c>
      <c r="I15" s="66">
        <f t="shared" si="2"/>
        <v>9</v>
      </c>
      <c r="J15" s="65">
        <f>VLOOKUP($A15,'Return Data'!$B$7:$R$2843,8,0)</f>
        <v>3.1890999999999998</v>
      </c>
      <c r="K15" s="66">
        <f t="shared" si="3"/>
        <v>5</v>
      </c>
      <c r="L15" s="65">
        <f>VLOOKUP($A15,'Return Data'!$B$7:$R$2843,9,0)</f>
        <v>3.3485999999999998</v>
      </c>
      <c r="M15" s="66">
        <f t="shared" si="4"/>
        <v>4</v>
      </c>
      <c r="N15" s="65">
        <f>VLOOKUP($A15,'Return Data'!$B$7:$R$2843,10,0)</f>
        <v>3.5217999999999998</v>
      </c>
      <c r="O15" s="66">
        <f t="shared" si="5"/>
        <v>2</v>
      </c>
      <c r="P15" s="65">
        <f>VLOOKUP($A15,'Return Data'!$B$7:$R$2843,11,0)</f>
        <v>3.5413999999999999</v>
      </c>
      <c r="Q15" s="66">
        <f t="shared" si="6"/>
        <v>2</v>
      </c>
      <c r="R15" s="65">
        <f>VLOOKUP($A15,'Return Data'!$B$7:$R$2843,12,0)</f>
        <v>3.4695</v>
      </c>
      <c r="S15" s="66">
        <f t="shared" si="7"/>
        <v>2</v>
      </c>
      <c r="T15" s="65">
        <f>VLOOKUP($A15,'Return Data'!$B$7:$R$2843,13,0)</f>
        <v>3.4624000000000001</v>
      </c>
      <c r="U15" s="66">
        <f t="shared" si="8"/>
        <v>2</v>
      </c>
      <c r="V15" s="65">
        <f>VLOOKUP($A15,'Return Data'!$B$7:$R$2843,17,0)</f>
        <v>4.2702</v>
      </c>
      <c r="W15" s="66">
        <f t="shared" si="9"/>
        <v>3</v>
      </c>
      <c r="X15" s="65">
        <f>VLOOKUP($A15,'Return Data'!$B$7:$R$2843,14,0)</f>
        <v>5.3076999999999996</v>
      </c>
      <c r="Y15" s="66">
        <f t="shared" si="10"/>
        <v>5</v>
      </c>
      <c r="Z15" s="65">
        <f>VLOOKUP($A15,'Return Data'!$B$7:$R$2843,16,0)</f>
        <v>7.0552999999999999</v>
      </c>
      <c r="AA15" s="67">
        <f t="shared" si="11"/>
        <v>26</v>
      </c>
    </row>
    <row r="16" spans="1:27" x14ac:dyDescent="0.3">
      <c r="A16" s="63" t="s">
        <v>127</v>
      </c>
      <c r="B16" s="64">
        <f>VLOOKUP($A16,'Return Data'!$B$7:$R$2843,3,0)</f>
        <v>44452</v>
      </c>
      <c r="C16" s="65">
        <f>VLOOKUP($A16,'Return Data'!$B$7:$R$2843,4,0)</f>
        <v>3138.4967999999999</v>
      </c>
      <c r="D16" s="65">
        <f>VLOOKUP($A16,'Return Data'!$B$7:$R$2843,5,0)</f>
        <v>3.2589999999999999</v>
      </c>
      <c r="E16" s="66">
        <f t="shared" si="0"/>
        <v>17</v>
      </c>
      <c r="F16" s="65">
        <f>VLOOKUP($A16,'Return Data'!$B$7:$R$2843,6,0)</f>
        <v>3.2014</v>
      </c>
      <c r="G16" s="66">
        <f t="shared" si="1"/>
        <v>14</v>
      </c>
      <c r="H16" s="65">
        <f>VLOOKUP($A16,'Return Data'!$B$7:$R$2843,7,0)</f>
        <v>3.0257000000000001</v>
      </c>
      <c r="I16" s="66">
        <f t="shared" si="2"/>
        <v>25</v>
      </c>
      <c r="J16" s="65">
        <f>VLOOKUP($A16,'Return Data'!$B$7:$R$2843,8,0)</f>
        <v>3.1244000000000001</v>
      </c>
      <c r="K16" s="66">
        <f t="shared" si="3"/>
        <v>16</v>
      </c>
      <c r="L16" s="65">
        <f>VLOOKUP($A16,'Return Data'!$B$7:$R$2843,9,0)</f>
        <v>3.2585999999999999</v>
      </c>
      <c r="M16" s="66">
        <f t="shared" si="4"/>
        <v>22</v>
      </c>
      <c r="N16" s="65">
        <f>VLOOKUP($A16,'Return Data'!$B$7:$R$2843,10,0)</f>
        <v>3.3784999999999998</v>
      </c>
      <c r="O16" s="66">
        <f t="shared" si="5"/>
        <v>21</v>
      </c>
      <c r="P16" s="65">
        <f>VLOOKUP($A16,'Return Data'!$B$7:$R$2843,11,0)</f>
        <v>3.3637000000000001</v>
      </c>
      <c r="Q16" s="66">
        <f t="shared" si="6"/>
        <v>22</v>
      </c>
      <c r="R16" s="65">
        <f>VLOOKUP($A16,'Return Data'!$B$7:$R$2843,12,0)</f>
        <v>3.2858000000000001</v>
      </c>
      <c r="S16" s="66">
        <f t="shared" si="7"/>
        <v>22</v>
      </c>
      <c r="T16" s="65">
        <f>VLOOKUP($A16,'Return Data'!$B$7:$R$2843,13,0)</f>
        <v>3.2841</v>
      </c>
      <c r="U16" s="66">
        <f t="shared" si="8"/>
        <v>23</v>
      </c>
      <c r="V16" s="65">
        <f>VLOOKUP($A16,'Return Data'!$B$7:$R$2843,17,0)</f>
        <v>4.2503000000000002</v>
      </c>
      <c r="W16" s="66">
        <f t="shared" si="9"/>
        <v>4</v>
      </c>
      <c r="X16" s="65">
        <f>VLOOKUP($A16,'Return Data'!$B$7:$R$2843,14,0)</f>
        <v>5.3364000000000003</v>
      </c>
      <c r="Y16" s="66">
        <f t="shared" si="10"/>
        <v>3</v>
      </c>
      <c r="Z16" s="65">
        <f>VLOOKUP($A16,'Return Data'!$B$7:$R$2843,16,0)</f>
        <v>7.2267999999999999</v>
      </c>
      <c r="AA16" s="67">
        <f t="shared" si="11"/>
        <v>2</v>
      </c>
    </row>
    <row r="17" spans="1:27" x14ac:dyDescent="0.3">
      <c r="A17" s="63" t="s">
        <v>128</v>
      </c>
      <c r="B17" s="64">
        <f>VLOOKUP($A17,'Return Data'!$B$7:$R$2843,3,0)</f>
        <v>44452</v>
      </c>
      <c r="C17" s="65">
        <f>VLOOKUP($A17,'Return Data'!$B$7:$R$2843,4,0)</f>
        <v>4106.2637000000004</v>
      </c>
      <c r="D17" s="65">
        <f>VLOOKUP($A17,'Return Data'!$B$7:$R$2843,5,0)</f>
        <v>3.1558000000000002</v>
      </c>
      <c r="E17" s="66">
        <f t="shared" si="0"/>
        <v>27</v>
      </c>
      <c r="F17" s="65">
        <f>VLOOKUP($A17,'Return Data'!$B$7:$R$2843,6,0)</f>
        <v>3.1252</v>
      </c>
      <c r="G17" s="66">
        <f t="shared" si="1"/>
        <v>29</v>
      </c>
      <c r="H17" s="65">
        <f>VLOOKUP($A17,'Return Data'!$B$7:$R$2843,7,0)</f>
        <v>2.9805000000000001</v>
      </c>
      <c r="I17" s="66">
        <f t="shared" si="2"/>
        <v>33</v>
      </c>
      <c r="J17" s="65">
        <f>VLOOKUP($A17,'Return Data'!$B$7:$R$2843,8,0)</f>
        <v>3.1051000000000002</v>
      </c>
      <c r="K17" s="66">
        <f t="shared" si="3"/>
        <v>21</v>
      </c>
      <c r="L17" s="65">
        <f>VLOOKUP($A17,'Return Data'!$B$7:$R$2843,9,0)</f>
        <v>3.2679999999999998</v>
      </c>
      <c r="M17" s="66">
        <f t="shared" si="4"/>
        <v>16</v>
      </c>
      <c r="N17" s="65">
        <f>VLOOKUP($A17,'Return Data'!$B$7:$R$2843,10,0)</f>
        <v>3.3822000000000001</v>
      </c>
      <c r="O17" s="66">
        <f t="shared" si="5"/>
        <v>20</v>
      </c>
      <c r="P17" s="65">
        <f>VLOOKUP($A17,'Return Data'!$B$7:$R$2843,11,0)</f>
        <v>3.3418000000000001</v>
      </c>
      <c r="Q17" s="66">
        <f t="shared" si="6"/>
        <v>25</v>
      </c>
      <c r="R17" s="65">
        <f>VLOOKUP($A17,'Return Data'!$B$7:$R$2843,12,0)</f>
        <v>3.2471000000000001</v>
      </c>
      <c r="S17" s="66">
        <f t="shared" si="7"/>
        <v>27</v>
      </c>
      <c r="T17" s="65">
        <f>VLOOKUP($A17,'Return Data'!$B$7:$R$2843,13,0)</f>
        <v>3.2467000000000001</v>
      </c>
      <c r="U17" s="66">
        <f t="shared" si="8"/>
        <v>26</v>
      </c>
      <c r="V17" s="65">
        <f>VLOOKUP($A17,'Return Data'!$B$7:$R$2843,17,0)</f>
        <v>4.0544000000000002</v>
      </c>
      <c r="W17" s="66">
        <f t="shared" si="9"/>
        <v>24</v>
      </c>
      <c r="X17" s="65">
        <f>VLOOKUP($A17,'Return Data'!$B$7:$R$2843,14,0)</f>
        <v>5.1226000000000003</v>
      </c>
      <c r="Y17" s="66">
        <f t="shared" si="10"/>
        <v>22</v>
      </c>
      <c r="Z17" s="65">
        <f>VLOOKUP($A17,'Return Data'!$B$7:$R$2843,16,0)</f>
        <v>7.0707000000000004</v>
      </c>
      <c r="AA17" s="67">
        <f t="shared" si="11"/>
        <v>23</v>
      </c>
    </row>
    <row r="18" spans="1:27" x14ac:dyDescent="0.3">
      <c r="A18" s="63" t="s">
        <v>129</v>
      </c>
      <c r="B18" s="64">
        <f>VLOOKUP($A18,'Return Data'!$B$7:$R$2843,3,0)</f>
        <v>44452</v>
      </c>
      <c r="C18" s="65">
        <f>VLOOKUP($A18,'Return Data'!$B$7:$R$2843,4,0)</f>
        <v>2079.8490999999999</v>
      </c>
      <c r="D18" s="65">
        <f>VLOOKUP($A18,'Return Data'!$B$7:$R$2843,5,0)</f>
        <v>3.6646999999999998</v>
      </c>
      <c r="E18" s="66">
        <f t="shared" si="0"/>
        <v>2</v>
      </c>
      <c r="F18" s="65">
        <f>VLOOKUP($A18,'Return Data'!$B$7:$R$2843,6,0)</f>
        <v>3.2951999999999999</v>
      </c>
      <c r="G18" s="66">
        <f t="shared" si="1"/>
        <v>6</v>
      </c>
      <c r="H18" s="65">
        <f>VLOOKUP($A18,'Return Data'!$B$7:$R$2843,7,0)</f>
        <v>3.1168999999999998</v>
      </c>
      <c r="I18" s="66">
        <f t="shared" si="2"/>
        <v>7</v>
      </c>
      <c r="J18" s="65">
        <f>VLOOKUP($A18,'Return Data'!$B$7:$R$2843,8,0)</f>
        <v>3.1678999999999999</v>
      </c>
      <c r="K18" s="66">
        <f t="shared" si="3"/>
        <v>11</v>
      </c>
      <c r="L18" s="65">
        <f>VLOOKUP($A18,'Return Data'!$B$7:$R$2843,9,0)</f>
        <v>3.3147000000000002</v>
      </c>
      <c r="M18" s="66">
        <f t="shared" si="4"/>
        <v>7</v>
      </c>
      <c r="N18" s="65">
        <f>VLOOKUP($A18,'Return Data'!$B$7:$R$2843,10,0)</f>
        <v>3.3925999999999998</v>
      </c>
      <c r="O18" s="66">
        <f t="shared" si="5"/>
        <v>18</v>
      </c>
      <c r="P18" s="65">
        <f>VLOOKUP($A18,'Return Data'!$B$7:$R$2843,11,0)</f>
        <v>3.3664999999999998</v>
      </c>
      <c r="Q18" s="66">
        <f t="shared" si="6"/>
        <v>21</v>
      </c>
      <c r="R18" s="65">
        <f>VLOOKUP($A18,'Return Data'!$B$7:$R$2843,12,0)</f>
        <v>3.3008000000000002</v>
      </c>
      <c r="S18" s="66">
        <f t="shared" si="7"/>
        <v>17</v>
      </c>
      <c r="T18" s="65">
        <f>VLOOKUP($A18,'Return Data'!$B$7:$R$2843,13,0)</f>
        <v>3.2900999999999998</v>
      </c>
      <c r="U18" s="66">
        <f t="shared" si="8"/>
        <v>21</v>
      </c>
      <c r="V18" s="65">
        <f>VLOOKUP($A18,'Return Data'!$B$7:$R$2843,17,0)</f>
        <v>4.0591999999999997</v>
      </c>
      <c r="W18" s="66">
        <f t="shared" si="9"/>
        <v>23</v>
      </c>
      <c r="X18" s="65">
        <f>VLOOKUP($A18,'Return Data'!$B$7:$R$2843,14,0)</f>
        <v>5.1536</v>
      </c>
      <c r="Y18" s="66">
        <f t="shared" si="10"/>
        <v>18</v>
      </c>
      <c r="Z18" s="65">
        <f>VLOOKUP($A18,'Return Data'!$B$7:$R$2843,16,0)</f>
        <v>7.0907</v>
      </c>
      <c r="AA18" s="67">
        <f t="shared" si="11"/>
        <v>21</v>
      </c>
    </row>
    <row r="19" spans="1:27" x14ac:dyDescent="0.3">
      <c r="A19" s="63" t="s">
        <v>130</v>
      </c>
      <c r="B19" s="64">
        <f>VLOOKUP($A19,'Return Data'!$B$7:$R$2843,3,0)</f>
        <v>44452</v>
      </c>
      <c r="C19" s="65">
        <f>VLOOKUP($A19,'Return Data'!$B$7:$R$2843,4,0)</f>
        <v>309.34679999999997</v>
      </c>
      <c r="D19" s="65">
        <f>VLOOKUP($A19,'Return Data'!$B$7:$R$2843,5,0)</f>
        <v>3.3157999999999999</v>
      </c>
      <c r="E19" s="66">
        <f t="shared" si="0"/>
        <v>14</v>
      </c>
      <c r="F19" s="65">
        <f>VLOOKUP($A19,'Return Data'!$B$7:$R$2843,6,0)</f>
        <v>3.1865999999999999</v>
      </c>
      <c r="G19" s="66">
        <f t="shared" si="1"/>
        <v>17</v>
      </c>
      <c r="H19" s="65">
        <f>VLOOKUP($A19,'Return Data'!$B$7:$R$2843,7,0)</f>
        <v>2.9986999999999999</v>
      </c>
      <c r="I19" s="66">
        <f t="shared" si="2"/>
        <v>31</v>
      </c>
      <c r="J19" s="65">
        <f>VLOOKUP($A19,'Return Data'!$B$7:$R$2843,8,0)</f>
        <v>3.1263000000000001</v>
      </c>
      <c r="K19" s="66">
        <f t="shared" si="3"/>
        <v>15</v>
      </c>
      <c r="L19" s="65">
        <f>VLOOKUP($A19,'Return Data'!$B$7:$R$2843,9,0)</f>
        <v>3.2686000000000002</v>
      </c>
      <c r="M19" s="66">
        <f t="shared" si="4"/>
        <v>15</v>
      </c>
      <c r="N19" s="65">
        <f>VLOOKUP($A19,'Return Data'!$B$7:$R$2843,10,0)</f>
        <v>3.3921000000000001</v>
      </c>
      <c r="O19" s="66">
        <f t="shared" si="5"/>
        <v>19</v>
      </c>
      <c r="P19" s="65">
        <f>VLOOKUP($A19,'Return Data'!$B$7:$R$2843,11,0)</f>
        <v>3.3708</v>
      </c>
      <c r="Q19" s="66">
        <f t="shared" si="6"/>
        <v>19</v>
      </c>
      <c r="R19" s="65">
        <f>VLOOKUP($A19,'Return Data'!$B$7:$R$2843,12,0)</f>
        <v>3.3014000000000001</v>
      </c>
      <c r="S19" s="66">
        <f t="shared" si="7"/>
        <v>16</v>
      </c>
      <c r="T19" s="65">
        <f>VLOOKUP($A19,'Return Data'!$B$7:$R$2843,13,0)</f>
        <v>3.3127</v>
      </c>
      <c r="U19" s="66">
        <f t="shared" si="8"/>
        <v>15</v>
      </c>
      <c r="V19" s="65">
        <f>VLOOKUP($A19,'Return Data'!$B$7:$R$2843,17,0)</f>
        <v>4.1779999999999999</v>
      </c>
      <c r="W19" s="66">
        <f t="shared" si="9"/>
        <v>12</v>
      </c>
      <c r="X19" s="65">
        <f>VLOOKUP($A19,'Return Data'!$B$7:$R$2843,14,0)</f>
        <v>5.2157</v>
      </c>
      <c r="Y19" s="66">
        <f t="shared" si="10"/>
        <v>12</v>
      </c>
      <c r="Z19" s="65">
        <f>VLOOKUP($A19,'Return Data'!$B$7:$R$2843,16,0)</f>
        <v>7.1273999999999997</v>
      </c>
      <c r="AA19" s="67">
        <f t="shared" si="11"/>
        <v>11</v>
      </c>
    </row>
    <row r="20" spans="1:27" x14ac:dyDescent="0.3">
      <c r="A20" s="63" t="s">
        <v>131</v>
      </c>
      <c r="B20" s="64">
        <f>VLOOKUP($A20,'Return Data'!$B$7:$R$2843,3,0)</f>
        <v>44452</v>
      </c>
      <c r="C20" s="65">
        <f>VLOOKUP($A20,'Return Data'!$B$7:$R$2843,4,0)</f>
        <v>2247.5585999999998</v>
      </c>
      <c r="D20" s="65">
        <f>VLOOKUP($A20,'Return Data'!$B$7:$R$2843,5,0)</f>
        <v>3.0615000000000001</v>
      </c>
      <c r="E20" s="66">
        <f t="shared" si="0"/>
        <v>32</v>
      </c>
      <c r="F20" s="65">
        <f>VLOOKUP($A20,'Return Data'!$B$7:$R$2843,6,0)</f>
        <v>3.1736</v>
      </c>
      <c r="G20" s="66">
        <f t="shared" si="1"/>
        <v>22</v>
      </c>
      <c r="H20" s="65">
        <f>VLOOKUP($A20,'Return Data'!$B$7:$R$2843,7,0)</f>
        <v>3.0646</v>
      </c>
      <c r="I20" s="66">
        <f t="shared" si="2"/>
        <v>16</v>
      </c>
      <c r="J20" s="65">
        <f>VLOOKUP($A20,'Return Data'!$B$7:$R$2843,8,0)</f>
        <v>3.0666000000000002</v>
      </c>
      <c r="K20" s="66">
        <f t="shared" si="3"/>
        <v>28</v>
      </c>
      <c r="L20" s="65">
        <f>VLOOKUP($A20,'Return Data'!$B$7:$R$2843,9,0)</f>
        <v>3.1970000000000001</v>
      </c>
      <c r="M20" s="66">
        <f t="shared" si="4"/>
        <v>30</v>
      </c>
      <c r="N20" s="65">
        <f>VLOOKUP($A20,'Return Data'!$B$7:$R$2843,10,0)</f>
        <v>3.4249999999999998</v>
      </c>
      <c r="O20" s="66">
        <f t="shared" si="5"/>
        <v>7</v>
      </c>
      <c r="P20" s="65">
        <f>VLOOKUP($A20,'Return Data'!$B$7:$R$2843,11,0)</f>
        <v>3.4392</v>
      </c>
      <c r="Q20" s="66">
        <f t="shared" si="6"/>
        <v>5</v>
      </c>
      <c r="R20" s="65">
        <f>VLOOKUP($A20,'Return Data'!$B$7:$R$2843,12,0)</f>
        <v>3.3944000000000001</v>
      </c>
      <c r="S20" s="66">
        <f t="shared" si="7"/>
        <v>3</v>
      </c>
      <c r="T20" s="65">
        <f>VLOOKUP($A20,'Return Data'!$B$7:$R$2843,13,0)</f>
        <v>3.4137</v>
      </c>
      <c r="U20" s="66">
        <f t="shared" si="8"/>
        <v>3</v>
      </c>
      <c r="V20" s="65">
        <f>VLOOKUP($A20,'Return Data'!$B$7:$R$2843,17,0)</f>
        <v>4.3272000000000004</v>
      </c>
      <c r="W20" s="66">
        <f t="shared" si="9"/>
        <v>2</v>
      </c>
      <c r="X20" s="65">
        <f>VLOOKUP($A20,'Return Data'!$B$7:$R$2843,14,0)</f>
        <v>5.3487</v>
      </c>
      <c r="Y20" s="66">
        <f t="shared" si="10"/>
        <v>2</v>
      </c>
      <c r="Z20" s="65">
        <f>VLOOKUP($A20,'Return Data'!$B$7:$R$2843,16,0)</f>
        <v>7.1420000000000003</v>
      </c>
      <c r="AA20" s="67">
        <f t="shared" si="11"/>
        <v>9</v>
      </c>
    </row>
    <row r="21" spans="1:27" x14ac:dyDescent="0.3">
      <c r="A21" s="63" t="s">
        <v>132</v>
      </c>
      <c r="B21" s="64">
        <f>VLOOKUP($A21,'Return Data'!$B$7:$R$2843,3,0)</f>
        <v>44452</v>
      </c>
      <c r="C21" s="65">
        <f>VLOOKUP($A21,'Return Data'!$B$7:$R$2843,4,0)</f>
        <v>2523.1217999999999</v>
      </c>
      <c r="D21" s="65">
        <f>VLOOKUP($A21,'Return Data'!$B$7:$R$2843,5,0)</f>
        <v>3.2262</v>
      </c>
      <c r="E21" s="66">
        <f t="shared" si="0"/>
        <v>19</v>
      </c>
      <c r="F21" s="65">
        <f>VLOOKUP($A21,'Return Data'!$B$7:$R$2843,6,0)</f>
        <v>3.1255000000000002</v>
      </c>
      <c r="G21" s="66">
        <f t="shared" si="1"/>
        <v>28</v>
      </c>
      <c r="H21" s="65">
        <f>VLOOKUP($A21,'Return Data'!$B$7:$R$2843,7,0)</f>
        <v>3.0135999999999998</v>
      </c>
      <c r="I21" s="66">
        <f t="shared" si="2"/>
        <v>29</v>
      </c>
      <c r="J21" s="65">
        <f>VLOOKUP($A21,'Return Data'!$B$7:$R$2843,8,0)</f>
        <v>3.1009000000000002</v>
      </c>
      <c r="K21" s="66">
        <f t="shared" si="3"/>
        <v>22</v>
      </c>
      <c r="L21" s="65">
        <f>VLOOKUP($A21,'Return Data'!$B$7:$R$2843,9,0)</f>
        <v>3.2071999999999998</v>
      </c>
      <c r="M21" s="66">
        <f t="shared" si="4"/>
        <v>28</v>
      </c>
      <c r="N21" s="65">
        <f>VLOOKUP($A21,'Return Data'!$B$7:$R$2843,10,0)</f>
        <v>3.3353999999999999</v>
      </c>
      <c r="O21" s="66">
        <f t="shared" si="5"/>
        <v>26</v>
      </c>
      <c r="P21" s="65">
        <f>VLOOKUP($A21,'Return Data'!$B$7:$R$2843,11,0)</f>
        <v>3.3199000000000001</v>
      </c>
      <c r="Q21" s="66">
        <f t="shared" si="6"/>
        <v>26</v>
      </c>
      <c r="R21" s="65">
        <f>VLOOKUP($A21,'Return Data'!$B$7:$R$2843,12,0)</f>
        <v>3.2389999999999999</v>
      </c>
      <c r="S21" s="66">
        <f t="shared" si="7"/>
        <v>30</v>
      </c>
      <c r="T21" s="65">
        <f>VLOOKUP($A21,'Return Data'!$B$7:$R$2843,13,0)</f>
        <v>3.2395</v>
      </c>
      <c r="U21" s="66">
        <f t="shared" si="8"/>
        <v>28</v>
      </c>
      <c r="V21" s="65">
        <f>VLOOKUP($A21,'Return Data'!$B$7:$R$2843,17,0)</f>
        <v>3.9699</v>
      </c>
      <c r="W21" s="66">
        <f t="shared" si="9"/>
        <v>28</v>
      </c>
      <c r="X21" s="65">
        <f>VLOOKUP($A21,'Return Data'!$B$7:$R$2843,14,0)</f>
        <v>4.9991000000000003</v>
      </c>
      <c r="Y21" s="66">
        <f t="shared" si="10"/>
        <v>28</v>
      </c>
      <c r="Z21" s="65">
        <f>VLOOKUP($A21,'Return Data'!$B$7:$R$2843,16,0)</f>
        <v>7.0297999999999998</v>
      </c>
      <c r="AA21" s="67">
        <f t="shared" si="11"/>
        <v>27</v>
      </c>
    </row>
    <row r="22" spans="1:27" x14ac:dyDescent="0.3">
      <c r="A22" s="63" t="s">
        <v>133</v>
      </c>
      <c r="B22" s="64">
        <f>VLOOKUP($A22,'Return Data'!$B$7:$R$2843,3,0)</f>
        <v>44452</v>
      </c>
      <c r="C22" s="65">
        <f>VLOOKUP($A22,'Return Data'!$B$7:$R$2843,4,0)</f>
        <v>1611.6297</v>
      </c>
      <c r="D22" s="65">
        <f>VLOOKUP($A22,'Return Data'!$B$7:$R$2843,5,0)</f>
        <v>3.0735999999999999</v>
      </c>
      <c r="E22" s="66">
        <f t="shared" si="0"/>
        <v>31</v>
      </c>
      <c r="F22" s="65">
        <f>VLOOKUP($A22,'Return Data'!$B$7:$R$2843,6,0)</f>
        <v>3.0415000000000001</v>
      </c>
      <c r="G22" s="66">
        <f t="shared" si="1"/>
        <v>33</v>
      </c>
      <c r="H22" s="65">
        <f>VLOOKUP($A22,'Return Data'!$B$7:$R$2843,7,0)</f>
        <v>2.9708000000000001</v>
      </c>
      <c r="I22" s="66">
        <f t="shared" si="2"/>
        <v>34</v>
      </c>
      <c r="J22" s="65">
        <f>VLOOKUP($A22,'Return Data'!$B$7:$R$2843,8,0)</f>
        <v>3.0272000000000001</v>
      </c>
      <c r="K22" s="66">
        <f t="shared" si="3"/>
        <v>33</v>
      </c>
      <c r="L22" s="65">
        <f>VLOOKUP($A22,'Return Data'!$B$7:$R$2843,9,0)</f>
        <v>3.0036</v>
      </c>
      <c r="M22" s="66">
        <f t="shared" si="4"/>
        <v>39</v>
      </c>
      <c r="N22" s="65">
        <f>VLOOKUP($A22,'Return Data'!$B$7:$R$2843,10,0)</f>
        <v>3.0202</v>
      </c>
      <c r="O22" s="66">
        <f t="shared" si="5"/>
        <v>41</v>
      </c>
      <c r="P22" s="65">
        <f>VLOOKUP($A22,'Return Data'!$B$7:$R$2843,11,0)</f>
        <v>3.0026000000000002</v>
      </c>
      <c r="Q22" s="66">
        <f t="shared" si="6"/>
        <v>40</v>
      </c>
      <c r="R22" s="65">
        <f>VLOOKUP($A22,'Return Data'!$B$7:$R$2843,12,0)</f>
        <v>2.9348000000000001</v>
      </c>
      <c r="S22" s="66">
        <f t="shared" si="7"/>
        <v>41</v>
      </c>
      <c r="T22" s="65">
        <f>VLOOKUP($A22,'Return Data'!$B$7:$R$2843,13,0)</f>
        <v>2.9073000000000002</v>
      </c>
      <c r="U22" s="66">
        <f t="shared" si="8"/>
        <v>38</v>
      </c>
      <c r="V22" s="65">
        <f>VLOOKUP($A22,'Return Data'!$B$7:$R$2843,17,0)</f>
        <v>3.5110999999999999</v>
      </c>
      <c r="W22" s="66">
        <f t="shared" si="9"/>
        <v>35</v>
      </c>
      <c r="X22" s="65">
        <f>VLOOKUP($A22,'Return Data'!$B$7:$R$2843,14,0)</f>
        <v>4.5069999999999997</v>
      </c>
      <c r="Y22" s="66">
        <f t="shared" si="10"/>
        <v>32</v>
      </c>
      <c r="Z22" s="65">
        <f>VLOOKUP($A22,'Return Data'!$B$7:$R$2843,16,0)</f>
        <v>6.2746000000000004</v>
      </c>
      <c r="AA22" s="67">
        <f t="shared" si="11"/>
        <v>32</v>
      </c>
    </row>
    <row r="23" spans="1:27" x14ac:dyDescent="0.3">
      <c r="A23" s="63" t="s">
        <v>134</v>
      </c>
      <c r="B23" s="64">
        <f>VLOOKUP($A23,'Return Data'!$B$7:$R$2843,3,0)</f>
        <v>44452</v>
      </c>
      <c r="C23" s="65">
        <f>VLOOKUP($A23,'Return Data'!$B$7:$R$2843,4,0)</f>
        <v>2033.6498999999999</v>
      </c>
      <c r="D23" s="65">
        <f>VLOOKUP($A23,'Return Data'!$B$7:$R$2843,5,0)</f>
        <v>2.7391000000000001</v>
      </c>
      <c r="E23" s="66">
        <f t="shared" si="0"/>
        <v>39</v>
      </c>
      <c r="F23" s="65">
        <f>VLOOKUP($A23,'Return Data'!$B$7:$R$2843,6,0)</f>
        <v>2.8610000000000002</v>
      </c>
      <c r="G23" s="66">
        <f t="shared" si="1"/>
        <v>38</v>
      </c>
      <c r="H23" s="65">
        <f>VLOOKUP($A23,'Return Data'!$B$7:$R$2843,7,0)</f>
        <v>2.8658000000000001</v>
      </c>
      <c r="I23" s="66">
        <f t="shared" si="2"/>
        <v>39</v>
      </c>
      <c r="J23" s="65">
        <f>VLOOKUP($A23,'Return Data'!$B$7:$R$2843,8,0)</f>
        <v>2.8940999999999999</v>
      </c>
      <c r="K23" s="66">
        <f t="shared" si="3"/>
        <v>38</v>
      </c>
      <c r="L23" s="65">
        <f>VLOOKUP($A23,'Return Data'!$B$7:$R$2843,9,0)</f>
        <v>3.0074000000000001</v>
      </c>
      <c r="M23" s="66">
        <f t="shared" si="4"/>
        <v>37</v>
      </c>
      <c r="N23" s="65">
        <f>VLOOKUP($A23,'Return Data'!$B$7:$R$2843,10,0)</f>
        <v>3.0718000000000001</v>
      </c>
      <c r="O23" s="66">
        <f t="shared" si="5"/>
        <v>39</v>
      </c>
      <c r="P23" s="65">
        <f>VLOOKUP($A23,'Return Data'!$B$7:$R$2843,11,0)</f>
        <v>3.0215000000000001</v>
      </c>
      <c r="Q23" s="66">
        <f t="shared" si="6"/>
        <v>38</v>
      </c>
      <c r="R23" s="65">
        <f>VLOOKUP($A23,'Return Data'!$B$7:$R$2843,12,0)</f>
        <v>3.2446999999999999</v>
      </c>
      <c r="S23" s="66">
        <f t="shared" si="7"/>
        <v>29</v>
      </c>
      <c r="T23" s="65">
        <f>VLOOKUP($A23,'Return Data'!$B$7:$R$2843,13,0)</f>
        <v>3.2189000000000001</v>
      </c>
      <c r="U23" s="66">
        <f t="shared" si="8"/>
        <v>29</v>
      </c>
      <c r="V23" s="65">
        <f>VLOOKUP($A23,'Return Data'!$B$7:$R$2843,17,0)</f>
        <v>3.9546999999999999</v>
      </c>
      <c r="W23" s="66">
        <f t="shared" si="9"/>
        <v>29</v>
      </c>
      <c r="X23" s="65">
        <f>VLOOKUP($A23,'Return Data'!$B$7:$R$2843,14,0)</f>
        <v>5.0377999999999998</v>
      </c>
      <c r="Y23" s="66">
        <f t="shared" si="10"/>
        <v>27</v>
      </c>
      <c r="Z23" s="65">
        <f>VLOOKUP($A23,'Return Data'!$B$7:$R$2843,16,0)</f>
        <v>7.1227</v>
      </c>
      <c r="AA23" s="67">
        <f t="shared" si="11"/>
        <v>12</v>
      </c>
    </row>
    <row r="24" spans="1:27" x14ac:dyDescent="0.3">
      <c r="A24" s="63" t="s">
        <v>135</v>
      </c>
      <c r="B24" s="64">
        <f>VLOOKUP($A24,'Return Data'!$B$7:$R$2843,3,0)</f>
        <v>44452</v>
      </c>
      <c r="C24" s="65">
        <f>VLOOKUP($A24,'Return Data'!$B$7:$R$2843,4,0)</f>
        <v>2022.1804999999999</v>
      </c>
      <c r="D24" s="65">
        <f>VLOOKUP($A24,'Return Data'!$B$7:$R$2843,5,0)</f>
        <v>2.7149000000000001</v>
      </c>
      <c r="E24" s="66">
        <f t="shared" si="0"/>
        <v>41</v>
      </c>
      <c r="F24" s="65">
        <f>VLOOKUP($A24,'Return Data'!$B$7:$R$2843,6,0)</f>
        <v>2.7153</v>
      </c>
      <c r="G24" s="66">
        <f t="shared" si="1"/>
        <v>42</v>
      </c>
      <c r="H24" s="65">
        <f>VLOOKUP($A24,'Return Data'!$B$7:$R$2843,7,0)</f>
        <v>2.91</v>
      </c>
      <c r="I24" s="66">
        <f t="shared" si="2"/>
        <v>38</v>
      </c>
      <c r="J24" s="65">
        <f>VLOOKUP($A24,'Return Data'!$B$7:$R$2843,8,0)</f>
        <v>2.8142999999999998</v>
      </c>
      <c r="K24" s="66">
        <f t="shared" si="3"/>
        <v>41</v>
      </c>
      <c r="L24" s="65">
        <f>VLOOKUP($A24,'Return Data'!$B$7:$R$2843,9,0)</f>
        <v>2.8085</v>
      </c>
      <c r="M24" s="66">
        <f t="shared" si="4"/>
        <v>41</v>
      </c>
      <c r="N24" s="65">
        <f>VLOOKUP($A24,'Return Data'!$B$7:$R$2843,10,0)</f>
        <v>3.1372</v>
      </c>
      <c r="O24" s="66">
        <f t="shared" si="5"/>
        <v>35</v>
      </c>
      <c r="P24" s="65">
        <f>VLOOKUP($A24,'Return Data'!$B$7:$R$2843,11,0)</f>
        <v>2.7898000000000001</v>
      </c>
      <c r="Q24" s="66">
        <f t="shared" si="6"/>
        <v>42</v>
      </c>
      <c r="R24" s="65">
        <f>VLOOKUP($A24,'Return Data'!$B$7:$R$2843,12,0)</f>
        <v>2.9154</v>
      </c>
      <c r="S24" s="66">
        <f t="shared" si="7"/>
        <v>42</v>
      </c>
      <c r="T24" s="65"/>
      <c r="U24" s="66"/>
      <c r="V24" s="65"/>
      <c r="W24" s="66"/>
      <c r="X24" s="65"/>
      <c r="Y24" s="66"/>
      <c r="Z24" s="65">
        <f>VLOOKUP($A24,'Return Data'!$B$7:$R$2843,16,0)</f>
        <v>3.2591999999999999</v>
      </c>
      <c r="AA24" s="67">
        <f t="shared" si="11"/>
        <v>42</v>
      </c>
    </row>
    <row r="25" spans="1:27" x14ac:dyDescent="0.3">
      <c r="A25" s="63" t="s">
        <v>136</v>
      </c>
      <c r="B25" s="64">
        <f>VLOOKUP($A25,'Return Data'!$B$7:$R$2843,3,0)</f>
        <v>44452</v>
      </c>
      <c r="C25" s="65">
        <f>VLOOKUP($A25,'Return Data'!$B$7:$R$2843,4,0)</f>
        <v>2033.9568999999999</v>
      </c>
      <c r="D25" s="65">
        <f>VLOOKUP($A25,'Return Data'!$B$7:$R$2843,5,0)</f>
        <v>2.8984000000000001</v>
      </c>
      <c r="E25" s="66">
        <f t="shared" si="0"/>
        <v>35</v>
      </c>
      <c r="F25" s="65">
        <f>VLOOKUP($A25,'Return Data'!$B$7:$R$2843,6,0)</f>
        <v>2.9790999999999999</v>
      </c>
      <c r="G25" s="66">
        <f t="shared" si="1"/>
        <v>35</v>
      </c>
      <c r="H25" s="65">
        <f>VLOOKUP($A25,'Return Data'!$B$7:$R$2843,7,0)</f>
        <v>2.9687999999999999</v>
      </c>
      <c r="I25" s="66">
        <f t="shared" si="2"/>
        <v>35</v>
      </c>
      <c r="J25" s="65">
        <f>VLOOKUP($A25,'Return Data'!$B$7:$R$2843,8,0)</f>
        <v>2.9792000000000001</v>
      </c>
      <c r="K25" s="66">
        <f t="shared" si="3"/>
        <v>37</v>
      </c>
      <c r="L25" s="65">
        <f>VLOOKUP($A25,'Return Data'!$B$7:$R$2843,9,0)</f>
        <v>3.0581</v>
      </c>
      <c r="M25" s="66">
        <f t="shared" si="4"/>
        <v>36</v>
      </c>
      <c r="N25" s="65">
        <f>VLOOKUP($A25,'Return Data'!$B$7:$R$2843,10,0)</f>
        <v>3.0821999999999998</v>
      </c>
      <c r="O25" s="66">
        <f t="shared" si="5"/>
        <v>38</v>
      </c>
      <c r="P25" s="65">
        <f>VLOOKUP($A25,'Return Data'!$B$7:$R$2843,11,0)</f>
        <v>3.0196999999999998</v>
      </c>
      <c r="Q25" s="66">
        <f t="shared" si="6"/>
        <v>39</v>
      </c>
      <c r="R25" s="65">
        <f>VLOOKUP($A25,'Return Data'!$B$7:$R$2843,12,0)</f>
        <v>3.2387000000000001</v>
      </c>
      <c r="S25" s="66">
        <f t="shared" si="7"/>
        <v>31</v>
      </c>
      <c r="T25" s="65"/>
      <c r="U25" s="66"/>
      <c r="V25" s="65"/>
      <c r="W25" s="66"/>
      <c r="X25" s="65"/>
      <c r="Y25" s="66"/>
      <c r="Z25" s="65">
        <f>VLOOKUP($A25,'Return Data'!$B$7:$R$2843,16,0)</f>
        <v>3.6131000000000002</v>
      </c>
      <c r="AA25" s="67">
        <f t="shared" si="11"/>
        <v>40</v>
      </c>
    </row>
    <row r="26" spans="1:27" x14ac:dyDescent="0.3">
      <c r="A26" s="63" t="s">
        <v>137</v>
      </c>
      <c r="B26" s="64">
        <f>VLOOKUP($A26,'Return Data'!$B$7:$R$2843,3,0)</f>
        <v>44452</v>
      </c>
      <c r="C26" s="65">
        <f>VLOOKUP($A26,'Return Data'!$B$7:$R$2843,4,0)</f>
        <v>2034.067</v>
      </c>
      <c r="D26" s="65">
        <f>VLOOKUP($A26,'Return Data'!$B$7:$R$2843,5,0)</f>
        <v>2.7349000000000001</v>
      </c>
      <c r="E26" s="66">
        <f t="shared" si="0"/>
        <v>40</v>
      </c>
      <c r="F26" s="65">
        <f>VLOOKUP($A26,'Return Data'!$B$7:$R$2843,6,0)</f>
        <v>2.8567999999999998</v>
      </c>
      <c r="G26" s="66">
        <f t="shared" si="1"/>
        <v>39</v>
      </c>
      <c r="H26" s="65">
        <f>VLOOKUP($A26,'Return Data'!$B$7:$R$2843,7,0)</f>
        <v>2.8616000000000001</v>
      </c>
      <c r="I26" s="66">
        <f t="shared" si="2"/>
        <v>40</v>
      </c>
      <c r="J26" s="65">
        <f>VLOOKUP($A26,'Return Data'!$B$7:$R$2843,8,0)</f>
        <v>2.8919000000000001</v>
      </c>
      <c r="K26" s="66">
        <f t="shared" si="3"/>
        <v>39</v>
      </c>
      <c r="L26" s="65">
        <f>VLOOKUP($A26,'Return Data'!$B$7:$R$2843,9,0)</f>
        <v>3.0055000000000001</v>
      </c>
      <c r="M26" s="66">
        <f t="shared" si="4"/>
        <v>38</v>
      </c>
      <c r="N26" s="65">
        <f>VLOOKUP($A26,'Return Data'!$B$7:$R$2843,10,0)</f>
        <v>3.0710000000000002</v>
      </c>
      <c r="O26" s="66">
        <f t="shared" si="5"/>
        <v>40</v>
      </c>
      <c r="P26" s="65">
        <f>VLOOKUP($A26,'Return Data'!$B$7:$R$2843,11,0)</f>
        <v>3.0255999999999998</v>
      </c>
      <c r="Q26" s="66">
        <f t="shared" si="6"/>
        <v>37</v>
      </c>
      <c r="R26" s="65">
        <f>VLOOKUP($A26,'Return Data'!$B$7:$R$2843,12,0)</f>
        <v>3.2471999999999999</v>
      </c>
      <c r="S26" s="66">
        <f t="shared" si="7"/>
        <v>26</v>
      </c>
      <c r="T26" s="65"/>
      <c r="U26" s="66"/>
      <c r="V26" s="65"/>
      <c r="W26" s="66"/>
      <c r="X26" s="65"/>
      <c r="Y26" s="66"/>
      <c r="Z26" s="65">
        <f>VLOOKUP($A26,'Return Data'!$B$7:$R$2843,16,0)</f>
        <v>3.6175999999999999</v>
      </c>
      <c r="AA26" s="67">
        <f t="shared" si="11"/>
        <v>39</v>
      </c>
    </row>
    <row r="27" spans="1:27" x14ac:dyDescent="0.3">
      <c r="A27" s="63" t="s">
        <v>138</v>
      </c>
      <c r="B27" s="64">
        <f>VLOOKUP($A27,'Return Data'!$B$7:$R$2843,3,0)</f>
        <v>44452</v>
      </c>
      <c r="C27" s="65">
        <f>VLOOKUP($A27,'Return Data'!$B$7:$R$2843,4,0)</f>
        <v>2033.9766999999999</v>
      </c>
      <c r="D27" s="65">
        <f>VLOOKUP($A27,'Return Data'!$B$7:$R$2843,5,0)</f>
        <v>2.8372999999999999</v>
      </c>
      <c r="E27" s="66">
        <f t="shared" si="0"/>
        <v>37</v>
      </c>
      <c r="F27" s="65">
        <f>VLOOKUP($A27,'Return Data'!$B$7:$R$2843,6,0)</f>
        <v>2.9365000000000001</v>
      </c>
      <c r="G27" s="66">
        <f t="shared" si="1"/>
        <v>36</v>
      </c>
      <c r="H27" s="65">
        <f>VLOOKUP($A27,'Return Data'!$B$7:$R$2843,7,0)</f>
        <v>2.9236</v>
      </c>
      <c r="I27" s="66">
        <f t="shared" si="2"/>
        <v>37</v>
      </c>
      <c r="J27" s="65">
        <f>VLOOKUP($A27,'Return Data'!$B$7:$R$2843,8,0)</f>
        <v>3</v>
      </c>
      <c r="K27" s="66">
        <f t="shared" si="3"/>
        <v>35</v>
      </c>
      <c r="L27" s="65">
        <f>VLOOKUP($A27,'Return Data'!$B$7:$R$2843,9,0)</f>
        <v>3.1387</v>
      </c>
      <c r="M27" s="66">
        <f t="shared" si="4"/>
        <v>33</v>
      </c>
      <c r="N27" s="65">
        <f>VLOOKUP($A27,'Return Data'!$B$7:$R$2843,10,0)</f>
        <v>3.1419999999999999</v>
      </c>
      <c r="O27" s="66">
        <f t="shared" si="5"/>
        <v>34</v>
      </c>
      <c r="P27" s="65">
        <f>VLOOKUP($A27,'Return Data'!$B$7:$R$2843,11,0)</f>
        <v>3.0516000000000001</v>
      </c>
      <c r="Q27" s="66">
        <f t="shared" si="6"/>
        <v>36</v>
      </c>
      <c r="R27" s="65">
        <f>VLOOKUP($A27,'Return Data'!$B$7:$R$2843,12,0)</f>
        <v>3.2622</v>
      </c>
      <c r="S27" s="66">
        <f t="shared" si="7"/>
        <v>25</v>
      </c>
      <c r="T27" s="65"/>
      <c r="U27" s="66"/>
      <c r="V27" s="65"/>
      <c r="W27" s="66"/>
      <c r="X27" s="65"/>
      <c r="Y27" s="66"/>
      <c r="Z27" s="65">
        <f>VLOOKUP($A27,'Return Data'!$B$7:$R$2843,16,0)</f>
        <v>3.6128</v>
      </c>
      <c r="AA27" s="67">
        <f t="shared" si="11"/>
        <v>41</v>
      </c>
    </row>
    <row r="28" spans="1:27" x14ac:dyDescent="0.3">
      <c r="A28" s="63" t="s">
        <v>139</v>
      </c>
      <c r="B28" s="64">
        <f>VLOOKUP($A28,'Return Data'!$B$7:$R$2843,3,0)</f>
        <v>44452</v>
      </c>
      <c r="C28" s="65">
        <f>VLOOKUP($A28,'Return Data'!$B$7:$R$2843,4,0)</f>
        <v>2868.5873999999999</v>
      </c>
      <c r="D28" s="65">
        <f>VLOOKUP($A28,'Return Data'!$B$7:$R$2843,5,0)</f>
        <v>3.2155999999999998</v>
      </c>
      <c r="E28" s="66">
        <f t="shared" si="0"/>
        <v>20</v>
      </c>
      <c r="F28" s="65">
        <f>VLOOKUP($A28,'Return Data'!$B$7:$R$2843,6,0)</f>
        <v>3.1657000000000002</v>
      </c>
      <c r="G28" s="66">
        <f t="shared" si="1"/>
        <v>23</v>
      </c>
      <c r="H28" s="65">
        <f>VLOOKUP($A28,'Return Data'!$B$7:$R$2843,7,0)</f>
        <v>3.0190000000000001</v>
      </c>
      <c r="I28" s="66">
        <f t="shared" si="2"/>
        <v>27</v>
      </c>
      <c r="J28" s="65">
        <f>VLOOKUP($A28,'Return Data'!$B$7:$R$2843,8,0)</f>
        <v>3.1147</v>
      </c>
      <c r="K28" s="66">
        <f t="shared" si="3"/>
        <v>17</v>
      </c>
      <c r="L28" s="65">
        <f>VLOOKUP($A28,'Return Data'!$B$7:$R$2843,9,0)</f>
        <v>3.2740999999999998</v>
      </c>
      <c r="M28" s="66">
        <f t="shared" si="4"/>
        <v>13</v>
      </c>
      <c r="N28" s="65">
        <f>VLOOKUP($A28,'Return Data'!$B$7:$R$2843,10,0)</f>
        <v>3.3772000000000002</v>
      </c>
      <c r="O28" s="66">
        <f t="shared" si="5"/>
        <v>22</v>
      </c>
      <c r="P28" s="65">
        <f>VLOOKUP($A28,'Return Data'!$B$7:$R$2843,11,0)</f>
        <v>3.3454999999999999</v>
      </c>
      <c r="Q28" s="66">
        <f t="shared" si="6"/>
        <v>24</v>
      </c>
      <c r="R28" s="65">
        <f>VLOOKUP($A28,'Return Data'!$B$7:$R$2843,12,0)</f>
        <v>3.2780999999999998</v>
      </c>
      <c r="S28" s="66">
        <f t="shared" si="7"/>
        <v>24</v>
      </c>
      <c r="T28" s="65">
        <f>VLOOKUP($A28,'Return Data'!$B$7:$R$2843,13,0)</f>
        <v>3.2806999999999999</v>
      </c>
      <c r="U28" s="66">
        <f t="shared" ref="U28:U50" si="12">RANK(T28,T$8:T$50,0)</f>
        <v>24</v>
      </c>
      <c r="V28" s="65">
        <f>VLOOKUP($A28,'Return Data'!$B$7:$R$2843,17,0)</f>
        <v>4.0321999999999996</v>
      </c>
      <c r="W28" s="66">
        <f>RANK(V28,V$8:V$50,0)</f>
        <v>26</v>
      </c>
      <c r="X28" s="65">
        <f>VLOOKUP($A28,'Return Data'!$B$7:$R$2843,14,0)</f>
        <v>5.0930999999999997</v>
      </c>
      <c r="Y28" s="66">
        <f>RANK(X28,X$8:X$50,0)</f>
        <v>24</v>
      </c>
      <c r="Z28" s="65">
        <f>VLOOKUP($A28,'Return Data'!$B$7:$R$2843,16,0)</f>
        <v>7.0967000000000002</v>
      </c>
      <c r="AA28" s="67">
        <f t="shared" si="11"/>
        <v>17</v>
      </c>
    </row>
    <row r="29" spans="1:27" x14ac:dyDescent="0.3">
      <c r="A29" s="63" t="s">
        <v>140</v>
      </c>
      <c r="B29" s="64">
        <f>VLOOKUP($A29,'Return Data'!$B$7:$R$2843,3,0)</f>
        <v>44452</v>
      </c>
      <c r="C29" s="65">
        <f>VLOOKUP($A29,'Return Data'!$B$7:$R$2843,4,0)</f>
        <v>1095.2364</v>
      </c>
      <c r="D29" s="65">
        <f>VLOOKUP($A29,'Return Data'!$B$7:$R$2843,5,0)</f>
        <v>2.9228999999999998</v>
      </c>
      <c r="E29" s="66">
        <f t="shared" si="0"/>
        <v>34</v>
      </c>
      <c r="F29" s="65">
        <f>VLOOKUP($A29,'Return Data'!$B$7:$R$2843,6,0)</f>
        <v>3.2012999999999998</v>
      </c>
      <c r="G29" s="66">
        <f t="shared" si="1"/>
        <v>15</v>
      </c>
      <c r="H29" s="65">
        <f>VLOOKUP($A29,'Return Data'!$B$7:$R$2843,7,0)</f>
        <v>2.9863</v>
      </c>
      <c r="I29" s="66">
        <f t="shared" si="2"/>
        <v>32</v>
      </c>
      <c r="J29" s="65">
        <f>VLOOKUP($A29,'Return Data'!$B$7:$R$2843,8,0)</f>
        <v>2.9992000000000001</v>
      </c>
      <c r="K29" s="66">
        <f t="shared" si="3"/>
        <v>36</v>
      </c>
      <c r="L29" s="65">
        <f>VLOOKUP($A29,'Return Data'!$B$7:$R$2843,9,0)</f>
        <v>3.0019</v>
      </c>
      <c r="M29" s="66">
        <f t="shared" si="4"/>
        <v>40</v>
      </c>
      <c r="N29" s="65">
        <f>VLOOKUP($A29,'Return Data'!$B$7:$R$2843,10,0)</f>
        <v>3.1166999999999998</v>
      </c>
      <c r="O29" s="66">
        <f t="shared" si="5"/>
        <v>37</v>
      </c>
      <c r="P29" s="65">
        <f>VLOOKUP($A29,'Return Data'!$B$7:$R$2843,11,0)</f>
        <v>3.1074000000000002</v>
      </c>
      <c r="Q29" s="66">
        <f t="shared" si="6"/>
        <v>34</v>
      </c>
      <c r="R29" s="65">
        <f>VLOOKUP($A29,'Return Data'!$B$7:$R$2843,12,0)</f>
        <v>3.0689000000000002</v>
      </c>
      <c r="S29" s="66">
        <f t="shared" si="7"/>
        <v>38</v>
      </c>
      <c r="T29" s="65">
        <f>VLOOKUP($A29,'Return Data'!$B$7:$R$2843,13,0)</f>
        <v>3.0545</v>
      </c>
      <c r="U29" s="66">
        <f t="shared" si="12"/>
        <v>35</v>
      </c>
      <c r="V29" s="65"/>
      <c r="W29" s="66"/>
      <c r="X29" s="65"/>
      <c r="Y29" s="66"/>
      <c r="Z29" s="65">
        <f>VLOOKUP($A29,'Return Data'!$B$7:$R$2843,16,0)</f>
        <v>3.8729</v>
      </c>
      <c r="AA29" s="67">
        <f t="shared" si="11"/>
        <v>38</v>
      </c>
    </row>
    <row r="30" spans="1:27" x14ac:dyDescent="0.3">
      <c r="A30" s="63" t="s">
        <v>141</v>
      </c>
      <c r="B30" s="64">
        <f>VLOOKUP($A30,'Return Data'!$B$7:$R$2843,3,0)</f>
        <v>44452</v>
      </c>
      <c r="C30" s="65">
        <f>VLOOKUP($A30,'Return Data'!$B$7:$R$2843,4,0)</f>
        <v>57.104199999999999</v>
      </c>
      <c r="D30" s="65">
        <f>VLOOKUP($A30,'Return Data'!$B$7:$R$2843,5,0)</f>
        <v>3.1962000000000002</v>
      </c>
      <c r="E30" s="66">
        <f t="shared" si="0"/>
        <v>23</v>
      </c>
      <c r="F30" s="65">
        <f>VLOOKUP($A30,'Return Data'!$B$7:$R$2843,6,0)</f>
        <v>3.1968000000000001</v>
      </c>
      <c r="G30" s="66">
        <f t="shared" si="1"/>
        <v>16</v>
      </c>
      <c r="H30" s="65">
        <f>VLOOKUP($A30,'Return Data'!$B$7:$R$2843,7,0)</f>
        <v>3.0973000000000002</v>
      </c>
      <c r="I30" s="66">
        <f t="shared" si="2"/>
        <v>11</v>
      </c>
      <c r="J30" s="65">
        <f>VLOOKUP($A30,'Return Data'!$B$7:$R$2843,8,0)</f>
        <v>3.1724000000000001</v>
      </c>
      <c r="K30" s="66">
        <f t="shared" si="3"/>
        <v>10</v>
      </c>
      <c r="L30" s="65">
        <f>VLOOKUP($A30,'Return Data'!$B$7:$R$2843,9,0)</f>
        <v>3.2709999999999999</v>
      </c>
      <c r="M30" s="66">
        <f t="shared" si="4"/>
        <v>14</v>
      </c>
      <c r="N30" s="65">
        <f>VLOOKUP($A30,'Return Data'!$B$7:$R$2843,10,0)</f>
        <v>3.3948999999999998</v>
      </c>
      <c r="O30" s="66">
        <f t="shared" si="5"/>
        <v>16</v>
      </c>
      <c r="P30" s="65">
        <f>VLOOKUP($A30,'Return Data'!$B$7:$R$2843,11,0)</f>
        <v>3.3912</v>
      </c>
      <c r="Q30" s="66">
        <f t="shared" si="6"/>
        <v>15</v>
      </c>
      <c r="R30" s="65">
        <f>VLOOKUP($A30,'Return Data'!$B$7:$R$2843,12,0)</f>
        <v>3.3317999999999999</v>
      </c>
      <c r="S30" s="66">
        <f t="shared" si="7"/>
        <v>11</v>
      </c>
      <c r="T30" s="65">
        <f>VLOOKUP($A30,'Return Data'!$B$7:$R$2843,13,0)</f>
        <v>3.3025000000000002</v>
      </c>
      <c r="U30" s="66">
        <f t="shared" si="12"/>
        <v>17</v>
      </c>
      <c r="V30" s="65">
        <f>VLOOKUP($A30,'Return Data'!$B$7:$R$2843,17,0)</f>
        <v>4.0114999999999998</v>
      </c>
      <c r="W30" s="66">
        <f t="shared" ref="W30:W35" si="13">RANK(V30,V$8:V$50,0)</f>
        <v>27</v>
      </c>
      <c r="X30" s="65">
        <f>VLOOKUP($A30,'Return Data'!$B$7:$R$2843,14,0)</f>
        <v>5.1199000000000003</v>
      </c>
      <c r="Y30" s="66">
        <f t="shared" ref="Y30:Y35" si="14">RANK(X30,X$8:X$50,0)</f>
        <v>23</v>
      </c>
      <c r="Z30" s="65">
        <f>VLOOKUP($A30,'Return Data'!$B$7:$R$2843,16,0)</f>
        <v>7.1444000000000001</v>
      </c>
      <c r="AA30" s="67">
        <f t="shared" si="11"/>
        <v>7</v>
      </c>
    </row>
    <row r="31" spans="1:27" x14ac:dyDescent="0.3">
      <c r="A31" s="63" t="s">
        <v>142</v>
      </c>
      <c r="B31" s="64">
        <f>VLOOKUP($A31,'Return Data'!$B$7:$R$2843,3,0)</f>
        <v>44452</v>
      </c>
      <c r="C31" s="65">
        <f>VLOOKUP($A31,'Return Data'!$B$7:$R$2843,4,0)</f>
        <v>4222.1904000000004</v>
      </c>
      <c r="D31" s="65">
        <f>VLOOKUP($A31,'Return Data'!$B$7:$R$2843,5,0)</f>
        <v>3.1356999999999999</v>
      </c>
      <c r="E31" s="66">
        <f t="shared" si="0"/>
        <v>29</v>
      </c>
      <c r="F31" s="65">
        <f>VLOOKUP($A31,'Return Data'!$B$7:$R$2843,6,0)</f>
        <v>3.1185999999999998</v>
      </c>
      <c r="G31" s="66">
        <f t="shared" si="1"/>
        <v>31</v>
      </c>
      <c r="H31" s="65">
        <f>VLOOKUP($A31,'Return Data'!$B$7:$R$2843,7,0)</f>
        <v>3.02</v>
      </c>
      <c r="I31" s="66">
        <f t="shared" si="2"/>
        <v>26</v>
      </c>
      <c r="J31" s="65">
        <f>VLOOKUP($A31,'Return Data'!$B$7:$R$2843,8,0)</f>
        <v>3.0874000000000001</v>
      </c>
      <c r="K31" s="66">
        <f t="shared" si="3"/>
        <v>26</v>
      </c>
      <c r="L31" s="65">
        <f>VLOOKUP($A31,'Return Data'!$B$7:$R$2843,9,0)</f>
        <v>3.2671999999999999</v>
      </c>
      <c r="M31" s="66">
        <f t="shared" si="4"/>
        <v>17</v>
      </c>
      <c r="N31" s="65">
        <f>VLOOKUP($A31,'Return Data'!$B$7:$R$2843,10,0)</f>
        <v>3.3934000000000002</v>
      </c>
      <c r="O31" s="66">
        <f t="shared" si="5"/>
        <v>17</v>
      </c>
      <c r="P31" s="65">
        <f>VLOOKUP($A31,'Return Data'!$B$7:$R$2843,11,0)</f>
        <v>3.3942000000000001</v>
      </c>
      <c r="Q31" s="66">
        <f t="shared" si="6"/>
        <v>13</v>
      </c>
      <c r="R31" s="65">
        <f>VLOOKUP($A31,'Return Data'!$B$7:$R$2843,12,0)</f>
        <v>3.29</v>
      </c>
      <c r="S31" s="66">
        <f t="shared" si="7"/>
        <v>21</v>
      </c>
      <c r="T31" s="65">
        <f>VLOOKUP($A31,'Return Data'!$B$7:$R$2843,13,0)</f>
        <v>3.2917999999999998</v>
      </c>
      <c r="U31" s="66">
        <f t="shared" si="12"/>
        <v>20</v>
      </c>
      <c r="V31" s="65">
        <f>VLOOKUP($A31,'Return Data'!$B$7:$R$2843,17,0)</f>
        <v>4.0602</v>
      </c>
      <c r="W31" s="66">
        <f t="shared" si="13"/>
        <v>22</v>
      </c>
      <c r="X31" s="65">
        <f>VLOOKUP($A31,'Return Data'!$B$7:$R$2843,14,0)</f>
        <v>5.0929000000000002</v>
      </c>
      <c r="Y31" s="66">
        <f t="shared" si="14"/>
        <v>25</v>
      </c>
      <c r="Z31" s="65">
        <f>VLOOKUP($A31,'Return Data'!$B$7:$R$2843,16,0)</f>
        <v>7.0664999999999996</v>
      </c>
      <c r="AA31" s="67">
        <f t="shared" si="11"/>
        <v>24</v>
      </c>
    </row>
    <row r="32" spans="1:27" x14ac:dyDescent="0.3">
      <c r="A32" s="63" t="s">
        <v>143</v>
      </c>
      <c r="B32" s="64">
        <f>VLOOKUP($A32,'Return Data'!$B$7:$R$2843,3,0)</f>
        <v>44452</v>
      </c>
      <c r="C32" s="65">
        <f>VLOOKUP($A32,'Return Data'!$B$7:$R$2843,4,0)</f>
        <v>2860.6871999999998</v>
      </c>
      <c r="D32" s="65">
        <f>VLOOKUP($A32,'Return Data'!$B$7:$R$2843,5,0)</f>
        <v>3.2067000000000001</v>
      </c>
      <c r="E32" s="66">
        <f t="shared" si="0"/>
        <v>21</v>
      </c>
      <c r="F32" s="65">
        <f>VLOOKUP($A32,'Return Data'!$B$7:$R$2843,6,0)</f>
        <v>3.1242000000000001</v>
      </c>
      <c r="G32" s="66">
        <f t="shared" si="1"/>
        <v>30</v>
      </c>
      <c r="H32" s="65">
        <f>VLOOKUP($A32,'Return Data'!$B$7:$R$2843,7,0)</f>
        <v>3.0674999999999999</v>
      </c>
      <c r="I32" s="66">
        <f t="shared" si="2"/>
        <v>15</v>
      </c>
      <c r="J32" s="65">
        <f>VLOOKUP($A32,'Return Data'!$B$7:$R$2843,8,0)</f>
        <v>3.0951</v>
      </c>
      <c r="K32" s="66">
        <f t="shared" si="3"/>
        <v>25</v>
      </c>
      <c r="L32" s="65">
        <f>VLOOKUP($A32,'Return Data'!$B$7:$R$2843,9,0)</f>
        <v>3.1879</v>
      </c>
      <c r="M32" s="66">
        <f t="shared" si="4"/>
        <v>31</v>
      </c>
      <c r="N32" s="65">
        <f>VLOOKUP($A32,'Return Data'!$B$7:$R$2843,10,0)</f>
        <v>3.3018000000000001</v>
      </c>
      <c r="O32" s="66">
        <f t="shared" si="5"/>
        <v>27</v>
      </c>
      <c r="P32" s="65">
        <f>VLOOKUP($A32,'Return Data'!$B$7:$R$2843,11,0)</f>
        <v>3.3012999999999999</v>
      </c>
      <c r="Q32" s="66">
        <f t="shared" si="6"/>
        <v>27</v>
      </c>
      <c r="R32" s="65">
        <f>VLOOKUP($A32,'Return Data'!$B$7:$R$2843,12,0)</f>
        <v>3.2372000000000001</v>
      </c>
      <c r="S32" s="66">
        <f t="shared" si="7"/>
        <v>32</v>
      </c>
      <c r="T32" s="65">
        <f>VLOOKUP($A32,'Return Data'!$B$7:$R$2843,13,0)</f>
        <v>3.2463000000000002</v>
      </c>
      <c r="U32" s="66">
        <f t="shared" si="12"/>
        <v>27</v>
      </c>
      <c r="V32" s="65">
        <f>VLOOKUP($A32,'Return Data'!$B$7:$R$2843,17,0)</f>
        <v>4.0888999999999998</v>
      </c>
      <c r="W32" s="66">
        <f t="shared" si="13"/>
        <v>20</v>
      </c>
      <c r="X32" s="65">
        <f>VLOOKUP($A32,'Return Data'!$B$7:$R$2843,14,0)</f>
        <v>5.1277999999999997</v>
      </c>
      <c r="Y32" s="66">
        <f t="shared" si="14"/>
        <v>21</v>
      </c>
      <c r="Z32" s="65">
        <f>VLOOKUP($A32,'Return Data'!$B$7:$R$2843,16,0)</f>
        <v>7.0900999999999996</v>
      </c>
      <c r="AA32" s="67">
        <f t="shared" si="11"/>
        <v>22</v>
      </c>
    </row>
    <row r="33" spans="1:27" x14ac:dyDescent="0.3">
      <c r="A33" s="63" t="s">
        <v>144</v>
      </c>
      <c r="B33" s="64">
        <f>VLOOKUP($A33,'Return Data'!$B$7:$R$2843,3,0)</f>
        <v>44452</v>
      </c>
      <c r="C33" s="65">
        <f>VLOOKUP($A33,'Return Data'!$B$7:$R$2843,4,0)</f>
        <v>3794.2647000000002</v>
      </c>
      <c r="D33" s="65">
        <f>VLOOKUP($A33,'Return Data'!$B$7:$R$2843,5,0)</f>
        <v>3.1421000000000001</v>
      </c>
      <c r="E33" s="66">
        <f t="shared" si="0"/>
        <v>28</v>
      </c>
      <c r="F33" s="65">
        <f>VLOOKUP($A33,'Return Data'!$B$7:$R$2843,6,0)</f>
        <v>3.1818</v>
      </c>
      <c r="G33" s="66">
        <f t="shared" si="1"/>
        <v>18</v>
      </c>
      <c r="H33" s="65">
        <f>VLOOKUP($A33,'Return Data'!$B$7:$R$2843,7,0)</f>
        <v>3.1539000000000001</v>
      </c>
      <c r="I33" s="66">
        <f t="shared" si="2"/>
        <v>4</v>
      </c>
      <c r="J33" s="65">
        <f>VLOOKUP($A33,'Return Data'!$B$7:$R$2843,8,0)</f>
        <v>3.2473000000000001</v>
      </c>
      <c r="K33" s="66">
        <f t="shared" si="3"/>
        <v>3</v>
      </c>
      <c r="L33" s="65">
        <f>VLOOKUP($A33,'Return Data'!$B$7:$R$2843,9,0)</f>
        <v>3.4051999999999998</v>
      </c>
      <c r="M33" s="66">
        <f t="shared" si="4"/>
        <v>3</v>
      </c>
      <c r="N33" s="65">
        <f>VLOOKUP($A33,'Return Data'!$B$7:$R$2843,10,0)</f>
        <v>3.4304999999999999</v>
      </c>
      <c r="O33" s="66">
        <f t="shared" si="5"/>
        <v>6</v>
      </c>
      <c r="P33" s="65">
        <f>VLOOKUP($A33,'Return Data'!$B$7:$R$2843,11,0)</f>
        <v>3.4081999999999999</v>
      </c>
      <c r="Q33" s="66">
        <f t="shared" si="6"/>
        <v>10</v>
      </c>
      <c r="R33" s="65">
        <f>VLOOKUP($A33,'Return Data'!$B$7:$R$2843,12,0)</f>
        <v>3.3683999999999998</v>
      </c>
      <c r="S33" s="66">
        <f t="shared" si="7"/>
        <v>8</v>
      </c>
      <c r="T33" s="65">
        <f>VLOOKUP($A33,'Return Data'!$B$7:$R$2843,13,0)</f>
        <v>3.3553000000000002</v>
      </c>
      <c r="U33" s="66">
        <f t="shared" si="12"/>
        <v>9</v>
      </c>
      <c r="V33" s="65">
        <f>VLOOKUP($A33,'Return Data'!$B$7:$R$2843,17,0)</f>
        <v>4.2240000000000002</v>
      </c>
      <c r="W33" s="66">
        <f t="shared" si="13"/>
        <v>6</v>
      </c>
      <c r="X33" s="65">
        <f>VLOOKUP($A33,'Return Data'!$B$7:$R$2843,14,0)</f>
        <v>5.2286999999999999</v>
      </c>
      <c r="Y33" s="66">
        <f t="shared" si="14"/>
        <v>11</v>
      </c>
      <c r="Z33" s="65">
        <f>VLOOKUP($A33,'Return Data'!$B$7:$R$2843,16,0)</f>
        <v>7.1192000000000002</v>
      </c>
      <c r="AA33" s="67">
        <f t="shared" si="11"/>
        <v>13</v>
      </c>
    </row>
    <row r="34" spans="1:27" x14ac:dyDescent="0.3">
      <c r="A34" s="63" t="s">
        <v>436</v>
      </c>
      <c r="B34" s="64">
        <f>VLOOKUP($A34,'Return Data'!$B$7:$R$2843,3,0)</f>
        <v>44452</v>
      </c>
      <c r="C34" s="65">
        <f>VLOOKUP($A34,'Return Data'!$B$7:$R$2843,4,0)</f>
        <v>1357.9478999999999</v>
      </c>
      <c r="D34" s="65">
        <f>VLOOKUP($A34,'Return Data'!$B$7:$R$2843,5,0)</f>
        <v>3.1854</v>
      </c>
      <c r="E34" s="66">
        <f t="shared" si="0"/>
        <v>24</v>
      </c>
      <c r="F34" s="65">
        <f>VLOOKUP($A34,'Return Data'!$B$7:$R$2843,6,0)</f>
        <v>3.2120000000000002</v>
      </c>
      <c r="G34" s="66">
        <f t="shared" si="1"/>
        <v>13</v>
      </c>
      <c r="H34" s="65">
        <f>VLOOKUP($A34,'Return Data'!$B$7:$R$2843,7,0)</f>
        <v>3.1436000000000002</v>
      </c>
      <c r="I34" s="66">
        <f t="shared" si="2"/>
        <v>6</v>
      </c>
      <c r="J34" s="65">
        <f>VLOOKUP($A34,'Return Data'!$B$7:$R$2843,8,0)</f>
        <v>3.2088999999999999</v>
      </c>
      <c r="K34" s="66">
        <f t="shared" si="3"/>
        <v>4</v>
      </c>
      <c r="L34" s="65">
        <f>VLOOKUP($A34,'Return Data'!$B$7:$R$2843,9,0)</f>
        <v>3.3149000000000002</v>
      </c>
      <c r="M34" s="66">
        <f t="shared" si="4"/>
        <v>6</v>
      </c>
      <c r="N34" s="65">
        <f>VLOOKUP($A34,'Return Data'!$B$7:$R$2843,10,0)</f>
        <v>3.4424999999999999</v>
      </c>
      <c r="O34" s="66">
        <f t="shared" si="5"/>
        <v>4</v>
      </c>
      <c r="P34" s="65">
        <f>VLOOKUP($A34,'Return Data'!$B$7:$R$2843,11,0)</f>
        <v>3.4613999999999998</v>
      </c>
      <c r="Q34" s="66">
        <f t="shared" si="6"/>
        <v>3</v>
      </c>
      <c r="R34" s="65">
        <f>VLOOKUP($A34,'Return Data'!$B$7:$R$2843,12,0)</f>
        <v>3.3845000000000001</v>
      </c>
      <c r="S34" s="66">
        <f t="shared" si="7"/>
        <v>5</v>
      </c>
      <c r="T34" s="65">
        <f>VLOOKUP($A34,'Return Data'!$B$7:$R$2843,13,0)</f>
        <v>3.3925000000000001</v>
      </c>
      <c r="U34" s="66">
        <f t="shared" si="12"/>
        <v>5</v>
      </c>
      <c r="V34" s="65">
        <f>VLOOKUP($A34,'Return Data'!$B$7:$R$2843,17,0)</f>
        <v>4.2480000000000002</v>
      </c>
      <c r="W34" s="66">
        <f t="shared" si="13"/>
        <v>5</v>
      </c>
      <c r="X34" s="65">
        <f>VLOOKUP($A34,'Return Data'!$B$7:$R$2843,14,0)</f>
        <v>5.3097000000000003</v>
      </c>
      <c r="Y34" s="66">
        <f t="shared" si="14"/>
        <v>4</v>
      </c>
      <c r="Z34" s="65">
        <f>VLOOKUP($A34,'Return Data'!$B$7:$R$2843,16,0)</f>
        <v>6.0606999999999998</v>
      </c>
      <c r="AA34" s="67">
        <f t="shared" si="11"/>
        <v>33</v>
      </c>
    </row>
    <row r="35" spans="1:27" x14ac:dyDescent="0.3">
      <c r="A35" s="63" t="s">
        <v>146</v>
      </c>
      <c r="B35" s="64">
        <f>VLOOKUP($A35,'Return Data'!$B$7:$R$2843,3,0)</f>
        <v>44452</v>
      </c>
      <c r="C35" s="65">
        <f>VLOOKUP($A35,'Return Data'!$B$7:$R$2843,4,0)</f>
        <v>2204.8391999999999</v>
      </c>
      <c r="D35" s="65">
        <f>VLOOKUP($A35,'Return Data'!$B$7:$R$2843,5,0)</f>
        <v>3.2019000000000002</v>
      </c>
      <c r="E35" s="66">
        <f t="shared" si="0"/>
        <v>22</v>
      </c>
      <c r="F35" s="65">
        <f>VLOOKUP($A35,'Return Data'!$B$7:$R$2843,6,0)</f>
        <v>3.1646999999999998</v>
      </c>
      <c r="G35" s="66">
        <f t="shared" si="1"/>
        <v>24</v>
      </c>
      <c r="H35" s="65">
        <f>VLOOKUP($A35,'Return Data'!$B$7:$R$2843,7,0)</f>
        <v>3.0691000000000002</v>
      </c>
      <c r="I35" s="66">
        <f t="shared" si="2"/>
        <v>14</v>
      </c>
      <c r="J35" s="65">
        <f>VLOOKUP($A35,'Return Data'!$B$7:$R$2843,8,0)</f>
        <v>3.1284000000000001</v>
      </c>
      <c r="K35" s="66">
        <f t="shared" si="3"/>
        <v>14</v>
      </c>
      <c r="L35" s="65">
        <f>VLOOKUP($A35,'Return Data'!$B$7:$R$2843,9,0)</f>
        <v>3.2753000000000001</v>
      </c>
      <c r="M35" s="66">
        <f t="shared" si="4"/>
        <v>12</v>
      </c>
      <c r="N35" s="65">
        <f>VLOOKUP($A35,'Return Data'!$B$7:$R$2843,10,0)</f>
        <v>3.4035000000000002</v>
      </c>
      <c r="O35" s="66">
        <f t="shared" si="5"/>
        <v>12</v>
      </c>
      <c r="P35" s="65">
        <f>VLOOKUP($A35,'Return Data'!$B$7:$R$2843,11,0)</f>
        <v>3.4245000000000001</v>
      </c>
      <c r="Q35" s="66">
        <f t="shared" si="6"/>
        <v>8</v>
      </c>
      <c r="R35" s="65">
        <f>VLOOKUP($A35,'Return Data'!$B$7:$R$2843,12,0)</f>
        <v>3.3795000000000002</v>
      </c>
      <c r="S35" s="66">
        <f t="shared" si="7"/>
        <v>6</v>
      </c>
      <c r="T35" s="65">
        <f>VLOOKUP($A35,'Return Data'!$B$7:$R$2843,13,0)</f>
        <v>3.3935</v>
      </c>
      <c r="U35" s="66">
        <f t="shared" si="12"/>
        <v>4</v>
      </c>
      <c r="V35" s="65">
        <f>VLOOKUP($A35,'Return Data'!$B$7:$R$2843,17,0)</f>
        <v>4.1558999999999999</v>
      </c>
      <c r="W35" s="66">
        <f t="shared" si="13"/>
        <v>15</v>
      </c>
      <c r="X35" s="65">
        <f>VLOOKUP($A35,'Return Data'!$B$7:$R$2843,14,0)</f>
        <v>5.1863000000000001</v>
      </c>
      <c r="Y35" s="66">
        <f t="shared" si="14"/>
        <v>17</v>
      </c>
      <c r="Z35" s="65">
        <f>VLOOKUP($A35,'Return Data'!$B$7:$R$2843,16,0)</f>
        <v>6.9119000000000002</v>
      </c>
      <c r="AA35" s="67">
        <f t="shared" si="11"/>
        <v>30</v>
      </c>
    </row>
    <row r="36" spans="1:27" x14ac:dyDescent="0.3">
      <c r="A36" s="63" t="s">
        <v>147</v>
      </c>
      <c r="B36" s="64">
        <f>VLOOKUP($A36,'Return Data'!$B$7:$R$2843,3,0)</f>
        <v>44452</v>
      </c>
      <c r="C36" s="65">
        <f>VLOOKUP($A36,'Return Data'!$B$7:$R$2843,4,0)</f>
        <v>11.1911</v>
      </c>
      <c r="D36" s="65">
        <f>VLOOKUP($A36,'Return Data'!$B$7:$R$2843,5,0)</f>
        <v>2.2831999999999999</v>
      </c>
      <c r="E36" s="66">
        <f t="shared" si="0"/>
        <v>42</v>
      </c>
      <c r="F36" s="65">
        <f>VLOOKUP($A36,'Return Data'!$B$7:$R$2843,6,0)</f>
        <v>2.7730999999999999</v>
      </c>
      <c r="G36" s="66">
        <f t="shared" si="1"/>
        <v>41</v>
      </c>
      <c r="H36" s="65">
        <f>VLOOKUP($A36,'Return Data'!$B$7:$R$2843,7,0)</f>
        <v>2.8437000000000001</v>
      </c>
      <c r="I36" s="66">
        <f t="shared" si="2"/>
        <v>41</v>
      </c>
      <c r="J36" s="65">
        <f>VLOOKUP($A36,'Return Data'!$B$7:$R$2843,8,0)</f>
        <v>2.8452999999999999</v>
      </c>
      <c r="K36" s="66">
        <f t="shared" si="3"/>
        <v>40</v>
      </c>
      <c r="L36" s="65">
        <f>VLOOKUP($A36,'Return Data'!$B$7:$R$2843,9,0)</f>
        <v>3.0695999999999999</v>
      </c>
      <c r="M36" s="66">
        <f t="shared" si="4"/>
        <v>35</v>
      </c>
      <c r="N36" s="65">
        <f>VLOOKUP($A36,'Return Data'!$B$7:$R$2843,10,0)</f>
        <v>3.1372</v>
      </c>
      <c r="O36" s="66">
        <f t="shared" si="5"/>
        <v>35</v>
      </c>
      <c r="P36" s="65">
        <f>VLOOKUP($A36,'Return Data'!$B$7:$R$2843,11,0)</f>
        <v>3.0796999999999999</v>
      </c>
      <c r="Q36" s="66">
        <f t="shared" si="6"/>
        <v>35</v>
      </c>
      <c r="R36" s="65">
        <f>VLOOKUP($A36,'Return Data'!$B$7:$R$2843,12,0)</f>
        <v>3.0426000000000002</v>
      </c>
      <c r="S36" s="66">
        <f t="shared" si="7"/>
        <v>39</v>
      </c>
      <c r="T36" s="65">
        <f>VLOOKUP($A36,'Return Data'!$B$7:$R$2843,13,0)</f>
        <v>3.0430999999999999</v>
      </c>
      <c r="U36" s="66">
        <f t="shared" si="12"/>
        <v>36</v>
      </c>
      <c r="V36" s="65"/>
      <c r="W36" s="66"/>
      <c r="X36" s="65"/>
      <c r="Y36" s="66"/>
      <c r="Z36" s="65">
        <f>VLOOKUP($A36,'Return Data'!$B$7:$R$2843,16,0)</f>
        <v>4.1973000000000003</v>
      </c>
      <c r="AA36" s="67">
        <f t="shared" si="11"/>
        <v>37</v>
      </c>
    </row>
    <row r="37" spans="1:27" x14ac:dyDescent="0.3">
      <c r="A37" s="63" t="s">
        <v>2021</v>
      </c>
      <c r="B37" s="64">
        <f>VLOOKUP($A37,'Return Data'!$B$7:$R$2843,3,0)</f>
        <v>44452</v>
      </c>
      <c r="C37" s="65">
        <f>VLOOKUP($A37,'Return Data'!$B$7:$R$2843,4,0)</f>
        <v>2281.9049</v>
      </c>
      <c r="D37" s="65">
        <f>VLOOKUP($A37,'Return Data'!$B$7:$R$2843,5,0)</f>
        <v>3.4584999999999999</v>
      </c>
      <c r="E37" s="66">
        <f t="shared" si="0"/>
        <v>8</v>
      </c>
      <c r="F37" s="65">
        <f>VLOOKUP($A37,'Return Data'!$B$7:$R$2843,6,0)</f>
        <v>3.3915000000000002</v>
      </c>
      <c r="G37" s="66">
        <f t="shared" si="1"/>
        <v>2</v>
      </c>
      <c r="H37" s="65">
        <f>VLOOKUP($A37,'Return Data'!$B$7:$R$2843,7,0)</f>
        <v>3.3292000000000002</v>
      </c>
      <c r="I37" s="66">
        <f t="shared" si="2"/>
        <v>2</v>
      </c>
      <c r="J37" s="65">
        <f>VLOOKUP($A37,'Return Data'!$B$7:$R$2843,8,0)</f>
        <v>3.2814999999999999</v>
      </c>
      <c r="K37" s="66">
        <f t="shared" si="3"/>
        <v>2</v>
      </c>
      <c r="L37" s="65">
        <f>VLOOKUP($A37,'Return Data'!$B$7:$R$2843,9,0)</f>
        <v>3.4169999999999998</v>
      </c>
      <c r="M37" s="66">
        <f t="shared" si="4"/>
        <v>2</v>
      </c>
      <c r="N37" s="65">
        <f>VLOOKUP($A37,'Return Data'!$B$7:$R$2843,10,0)</f>
        <v>3.2877999999999998</v>
      </c>
      <c r="O37" s="66">
        <f t="shared" si="5"/>
        <v>28</v>
      </c>
      <c r="P37" s="65">
        <f>VLOOKUP($A37,'Return Data'!$B$7:$R$2843,11,0)</f>
        <v>3.2725</v>
      </c>
      <c r="Q37" s="66">
        <f t="shared" si="6"/>
        <v>29</v>
      </c>
      <c r="R37" s="65">
        <f>VLOOKUP($A37,'Return Data'!$B$7:$R$2843,12,0)</f>
        <v>3.2097000000000002</v>
      </c>
      <c r="S37" s="66">
        <f t="shared" si="7"/>
        <v>34</v>
      </c>
      <c r="T37" s="65">
        <f>VLOOKUP($A37,'Return Data'!$B$7:$R$2843,13,0)</f>
        <v>3.1537999999999999</v>
      </c>
      <c r="U37" s="66">
        <f t="shared" si="12"/>
        <v>34</v>
      </c>
      <c r="V37" s="65">
        <f>VLOOKUP($A37,'Return Data'!$B$7:$R$2843,17,0)</f>
        <v>3.7250000000000001</v>
      </c>
      <c r="W37" s="66">
        <f t="shared" ref="W37:W49" si="15">RANK(V37,V$8:V$50,0)</f>
        <v>33</v>
      </c>
      <c r="X37" s="65">
        <f>VLOOKUP($A37,'Return Data'!$B$7:$R$2843,14,0)</f>
        <v>4.8666</v>
      </c>
      <c r="Y37" s="66">
        <f>RANK(X37,X$8:X$50,0)</f>
        <v>29</v>
      </c>
      <c r="Z37" s="65">
        <f>VLOOKUP($A37,'Return Data'!$B$7:$R$2843,16,0)</f>
        <v>7.0945999999999998</v>
      </c>
      <c r="AA37" s="67">
        <f t="shared" si="11"/>
        <v>20</v>
      </c>
    </row>
    <row r="38" spans="1:27" x14ac:dyDescent="0.3">
      <c r="A38" s="63" t="s">
        <v>148</v>
      </c>
      <c r="B38" s="64">
        <f>VLOOKUP($A38,'Return Data'!$B$7:$R$2843,3,0)</f>
        <v>44452</v>
      </c>
      <c r="C38" s="65">
        <f>VLOOKUP($A38,'Return Data'!$B$7:$R$2843,4,0)</f>
        <v>5108.9449999999997</v>
      </c>
      <c r="D38" s="65">
        <f>VLOOKUP($A38,'Return Data'!$B$7:$R$2843,5,0)</f>
        <v>3.3174000000000001</v>
      </c>
      <c r="E38" s="66">
        <f t="shared" si="0"/>
        <v>13</v>
      </c>
      <c r="F38" s="65">
        <f>VLOOKUP($A38,'Return Data'!$B$7:$R$2843,6,0)</f>
        <v>3.1402999999999999</v>
      </c>
      <c r="G38" s="66">
        <f t="shared" si="1"/>
        <v>27</v>
      </c>
      <c r="H38" s="65">
        <f>VLOOKUP($A38,'Return Data'!$B$7:$R$2843,7,0)</f>
        <v>3.0514999999999999</v>
      </c>
      <c r="I38" s="66">
        <f t="shared" si="2"/>
        <v>19</v>
      </c>
      <c r="J38" s="65">
        <f>VLOOKUP($A38,'Return Data'!$B$7:$R$2843,8,0)</f>
        <v>3.1076000000000001</v>
      </c>
      <c r="K38" s="66">
        <f t="shared" si="3"/>
        <v>19</v>
      </c>
      <c r="L38" s="65">
        <f>VLOOKUP($A38,'Return Data'!$B$7:$R$2843,9,0)</f>
        <v>3.2658999999999998</v>
      </c>
      <c r="M38" s="66">
        <f t="shared" si="4"/>
        <v>18</v>
      </c>
      <c r="N38" s="65">
        <f>VLOOKUP($A38,'Return Data'!$B$7:$R$2843,10,0)</f>
        <v>3.3976000000000002</v>
      </c>
      <c r="O38" s="66">
        <f t="shared" si="5"/>
        <v>14</v>
      </c>
      <c r="P38" s="65">
        <f>VLOOKUP($A38,'Return Data'!$B$7:$R$2843,11,0)</f>
        <v>3.3957000000000002</v>
      </c>
      <c r="Q38" s="66">
        <f t="shared" si="6"/>
        <v>12</v>
      </c>
      <c r="R38" s="65">
        <f>VLOOKUP($A38,'Return Data'!$B$7:$R$2843,12,0)</f>
        <v>3.3193000000000001</v>
      </c>
      <c r="S38" s="66">
        <f t="shared" si="7"/>
        <v>14</v>
      </c>
      <c r="T38" s="65">
        <f>VLOOKUP($A38,'Return Data'!$B$7:$R$2843,13,0)</f>
        <v>3.3129</v>
      </c>
      <c r="U38" s="66">
        <f t="shared" si="12"/>
        <v>14</v>
      </c>
      <c r="V38" s="65">
        <f>VLOOKUP($A38,'Return Data'!$B$7:$R$2843,17,0)</f>
        <v>4.1816000000000004</v>
      </c>
      <c r="W38" s="66">
        <f t="shared" si="15"/>
        <v>10</v>
      </c>
      <c r="X38" s="65">
        <f>VLOOKUP($A38,'Return Data'!$B$7:$R$2843,14,0)</f>
        <v>5.2637999999999998</v>
      </c>
      <c r="Y38" s="66">
        <f>RANK(X38,X$8:X$50,0)</f>
        <v>8</v>
      </c>
      <c r="Z38" s="65">
        <f>VLOOKUP($A38,'Return Data'!$B$7:$R$2843,16,0)</f>
        <v>7.1616</v>
      </c>
      <c r="AA38" s="67">
        <f t="shared" si="11"/>
        <v>5</v>
      </c>
    </row>
    <row r="39" spans="1:27" x14ac:dyDescent="0.3">
      <c r="A39" s="63" t="s">
        <v>149</v>
      </c>
      <c r="B39" s="64">
        <f>VLOOKUP($A39,'Return Data'!$B$7:$R$2843,3,0)</f>
        <v>44452</v>
      </c>
      <c r="C39" s="65">
        <f>VLOOKUP($A39,'Return Data'!$B$7:$R$2843,4,0)</f>
        <v>1169.9168999999999</v>
      </c>
      <c r="D39" s="65">
        <f>VLOOKUP($A39,'Return Data'!$B$7:$R$2843,5,0)</f>
        <v>3.4695999999999998</v>
      </c>
      <c r="E39" s="66">
        <f t="shared" si="0"/>
        <v>6</v>
      </c>
      <c r="F39" s="65">
        <f>VLOOKUP($A39,'Return Data'!$B$7:$R$2843,6,0)</f>
        <v>3.32</v>
      </c>
      <c r="G39" s="66">
        <f t="shared" si="1"/>
        <v>3</v>
      </c>
      <c r="H39" s="65">
        <f>VLOOKUP($A39,'Return Data'!$B$7:$R$2843,7,0)</f>
        <v>3.0400999999999998</v>
      </c>
      <c r="I39" s="66">
        <f t="shared" si="2"/>
        <v>21</v>
      </c>
      <c r="J39" s="65">
        <f>VLOOKUP($A39,'Return Data'!$B$7:$R$2843,8,0)</f>
        <v>3.0316000000000001</v>
      </c>
      <c r="K39" s="66">
        <f t="shared" si="3"/>
        <v>32</v>
      </c>
      <c r="L39" s="65">
        <f>VLOOKUP($A39,'Return Data'!$B$7:$R$2843,9,0)</f>
        <v>3.2199</v>
      </c>
      <c r="M39" s="66">
        <f t="shared" si="4"/>
        <v>25</v>
      </c>
      <c r="N39" s="65">
        <f>VLOOKUP($A39,'Return Data'!$B$7:$R$2843,10,0)</f>
        <v>3.2629000000000001</v>
      </c>
      <c r="O39" s="66">
        <f t="shared" si="5"/>
        <v>30</v>
      </c>
      <c r="P39" s="65">
        <f>VLOOKUP($A39,'Return Data'!$B$7:$R$2843,11,0)</f>
        <v>3.2286999999999999</v>
      </c>
      <c r="Q39" s="66">
        <f t="shared" si="6"/>
        <v>32</v>
      </c>
      <c r="R39" s="65">
        <f>VLOOKUP($A39,'Return Data'!$B$7:$R$2843,12,0)</f>
        <v>3.1631</v>
      </c>
      <c r="S39" s="66">
        <f t="shared" si="7"/>
        <v>36</v>
      </c>
      <c r="T39" s="65">
        <f>VLOOKUP($A39,'Return Data'!$B$7:$R$2843,13,0)</f>
        <v>3.1621000000000001</v>
      </c>
      <c r="U39" s="66">
        <f t="shared" si="12"/>
        <v>32</v>
      </c>
      <c r="V39" s="65">
        <f>VLOOKUP($A39,'Return Data'!$B$7:$R$2843,17,0)</f>
        <v>3.7414999999999998</v>
      </c>
      <c r="W39" s="66">
        <f t="shared" si="15"/>
        <v>32</v>
      </c>
      <c r="X39" s="65"/>
      <c r="Y39" s="66"/>
      <c r="Z39" s="65">
        <f>VLOOKUP($A39,'Return Data'!$B$7:$R$2843,16,0)</f>
        <v>4.8030999999999997</v>
      </c>
      <c r="AA39" s="67">
        <f t="shared" si="11"/>
        <v>35</v>
      </c>
    </row>
    <row r="40" spans="1:27" x14ac:dyDescent="0.3">
      <c r="A40" s="63" t="s">
        <v>150</v>
      </c>
      <c r="B40" s="64">
        <f>VLOOKUP($A40,'Return Data'!$B$7:$R$2843,3,0)</f>
        <v>44452</v>
      </c>
      <c r="C40" s="65">
        <f>VLOOKUP($A40,'Return Data'!$B$7:$R$2843,4,0)</f>
        <v>272.18040000000002</v>
      </c>
      <c r="D40" s="65">
        <f>VLOOKUP($A40,'Return Data'!$B$7:$R$2843,5,0)</f>
        <v>3.5272000000000001</v>
      </c>
      <c r="E40" s="66">
        <f t="shared" si="0"/>
        <v>4</v>
      </c>
      <c r="F40" s="65">
        <f>VLOOKUP($A40,'Return Data'!$B$7:$R$2843,6,0)</f>
        <v>3.3088000000000002</v>
      </c>
      <c r="G40" s="66">
        <f t="shared" si="1"/>
        <v>4</v>
      </c>
      <c r="H40" s="65">
        <f>VLOOKUP($A40,'Return Data'!$B$7:$R$2843,7,0)</f>
        <v>3.0190000000000001</v>
      </c>
      <c r="I40" s="66">
        <f t="shared" si="2"/>
        <v>27</v>
      </c>
      <c r="J40" s="65">
        <f>VLOOKUP($A40,'Return Data'!$B$7:$R$2843,8,0)</f>
        <v>3.1831</v>
      </c>
      <c r="K40" s="66">
        <f t="shared" si="3"/>
        <v>8</v>
      </c>
      <c r="L40" s="65">
        <f>VLOOKUP($A40,'Return Data'!$B$7:$R$2843,9,0)</f>
        <v>3.3037999999999998</v>
      </c>
      <c r="M40" s="66">
        <f t="shared" si="4"/>
        <v>9</v>
      </c>
      <c r="N40" s="65">
        <f>VLOOKUP($A40,'Return Data'!$B$7:$R$2843,10,0)</f>
        <v>3.3950999999999998</v>
      </c>
      <c r="O40" s="66">
        <f t="shared" si="5"/>
        <v>15</v>
      </c>
      <c r="P40" s="65">
        <f>VLOOKUP($A40,'Return Data'!$B$7:$R$2843,11,0)</f>
        <v>3.4142000000000001</v>
      </c>
      <c r="Q40" s="66">
        <f t="shared" si="6"/>
        <v>9</v>
      </c>
      <c r="R40" s="65">
        <f>VLOOKUP($A40,'Return Data'!$B$7:$R$2843,12,0)</f>
        <v>3.3464999999999998</v>
      </c>
      <c r="S40" s="66">
        <f t="shared" si="7"/>
        <v>10</v>
      </c>
      <c r="T40" s="65">
        <f>VLOOKUP($A40,'Return Data'!$B$7:$R$2843,13,0)</f>
        <v>3.3380999999999998</v>
      </c>
      <c r="U40" s="66">
        <f t="shared" si="12"/>
        <v>10</v>
      </c>
      <c r="V40" s="65">
        <f>VLOOKUP($A40,'Return Data'!$B$7:$R$2843,17,0)</f>
        <v>4.2073999999999998</v>
      </c>
      <c r="W40" s="66">
        <f t="shared" si="15"/>
        <v>7</v>
      </c>
      <c r="X40" s="65">
        <f>VLOOKUP($A40,'Return Data'!$B$7:$R$2843,14,0)</f>
        <v>5.2713999999999999</v>
      </c>
      <c r="Y40" s="66">
        <f t="shared" ref="Y40:Y49" si="16">RANK(X40,X$8:X$50,0)</f>
        <v>6</v>
      </c>
      <c r="Z40" s="65">
        <f>VLOOKUP($A40,'Return Data'!$B$7:$R$2843,16,0)</f>
        <v>7.1433</v>
      </c>
      <c r="AA40" s="67">
        <f t="shared" si="11"/>
        <v>8</v>
      </c>
    </row>
    <row r="41" spans="1:27" x14ac:dyDescent="0.3">
      <c r="A41" s="63" t="s">
        <v>151</v>
      </c>
      <c r="B41" s="64">
        <f>VLOOKUP($A41,'Return Data'!$B$7:$R$2843,3,0)</f>
        <v>44452</v>
      </c>
      <c r="C41" s="65">
        <f>VLOOKUP($A41,'Return Data'!$B$7:$R$2843,4,0)</f>
        <v>2950.6526399999998</v>
      </c>
      <c r="D41" s="65">
        <f>VLOOKUP($A41,'Return Data'!$B$7:$R$2843,5,0)</f>
        <v>3.0304000000000002</v>
      </c>
      <c r="E41" s="66">
        <f t="shared" si="0"/>
        <v>33</v>
      </c>
      <c r="F41" s="65">
        <f>VLOOKUP($A41,'Return Data'!$B$7:$R$2843,6,0)</f>
        <v>3.0975999999999999</v>
      </c>
      <c r="G41" s="66">
        <f t="shared" si="1"/>
        <v>32</v>
      </c>
      <c r="H41" s="65">
        <f>VLOOKUP($A41,'Return Data'!$B$7:$R$2843,7,0)</f>
        <v>3.0531999999999999</v>
      </c>
      <c r="I41" s="66">
        <f t="shared" si="2"/>
        <v>17</v>
      </c>
      <c r="J41" s="65">
        <f>VLOOKUP($A41,'Return Data'!$B$7:$R$2843,8,0)</f>
        <v>3.0461999999999998</v>
      </c>
      <c r="K41" s="66">
        <f t="shared" si="3"/>
        <v>30</v>
      </c>
      <c r="L41" s="65">
        <f>VLOOKUP($A41,'Return Data'!$B$7:$R$2843,9,0)</f>
        <v>3.1591999999999998</v>
      </c>
      <c r="M41" s="66">
        <f t="shared" si="4"/>
        <v>32</v>
      </c>
      <c r="N41" s="65">
        <f>VLOOKUP($A41,'Return Data'!$B$7:$R$2843,10,0)</f>
        <v>3.2624</v>
      </c>
      <c r="O41" s="66">
        <f t="shared" si="5"/>
        <v>31</v>
      </c>
      <c r="P41" s="65">
        <f>VLOOKUP($A41,'Return Data'!$B$7:$R$2843,11,0)</f>
        <v>3.2627999999999999</v>
      </c>
      <c r="Q41" s="66">
        <f t="shared" si="6"/>
        <v>30</v>
      </c>
      <c r="R41" s="65">
        <f>VLOOKUP($A41,'Return Data'!$B$7:$R$2843,12,0)</f>
        <v>3.2223000000000002</v>
      </c>
      <c r="S41" s="66">
        <f t="shared" si="7"/>
        <v>33</v>
      </c>
      <c r="T41" s="65">
        <f>VLOOKUP($A41,'Return Data'!$B$7:$R$2843,13,0)</f>
        <v>3.2113</v>
      </c>
      <c r="U41" s="66">
        <f t="shared" si="12"/>
        <v>30</v>
      </c>
      <c r="V41" s="65">
        <f>VLOOKUP($A41,'Return Data'!$B$7:$R$2843,17,0)</f>
        <v>3.8563999999999998</v>
      </c>
      <c r="W41" s="66">
        <f t="shared" si="15"/>
        <v>30</v>
      </c>
      <c r="X41" s="65">
        <f>VLOOKUP($A41,'Return Data'!$B$7:$R$2843,14,0)</f>
        <v>2.1844999999999999</v>
      </c>
      <c r="Y41" s="66">
        <f t="shared" si="16"/>
        <v>34</v>
      </c>
      <c r="Z41" s="65">
        <f>VLOOKUP($A41,'Return Data'!$B$7:$R$2843,16,0)</f>
        <v>5.9298999999999999</v>
      </c>
      <c r="AA41" s="67">
        <f t="shared" si="11"/>
        <v>34</v>
      </c>
    </row>
    <row r="42" spans="1:27" x14ac:dyDescent="0.3">
      <c r="A42" s="63" t="s">
        <v>152</v>
      </c>
      <c r="B42" s="64">
        <f>VLOOKUP($A42,'Return Data'!$B$7:$R$2843,3,0)</f>
        <v>44452</v>
      </c>
      <c r="C42" s="65">
        <f>VLOOKUP($A42,'Return Data'!$B$7:$R$2843,4,0)</f>
        <v>33.5349</v>
      </c>
      <c r="D42" s="65">
        <f>VLOOKUP($A42,'Return Data'!$B$7:$R$2843,5,0)</f>
        <v>3.7010000000000001</v>
      </c>
      <c r="E42" s="66">
        <f t="shared" si="0"/>
        <v>1</v>
      </c>
      <c r="F42" s="65">
        <f>VLOOKUP($A42,'Return Data'!$B$7:$R$2843,6,0)</f>
        <v>3.7566000000000002</v>
      </c>
      <c r="G42" s="66">
        <f t="shared" si="1"/>
        <v>1</v>
      </c>
      <c r="H42" s="65">
        <f>VLOOKUP($A42,'Return Data'!$B$7:$R$2843,7,0)</f>
        <v>3.6254</v>
      </c>
      <c r="I42" s="66">
        <f t="shared" si="2"/>
        <v>1</v>
      </c>
      <c r="J42" s="65">
        <f>VLOOKUP($A42,'Return Data'!$B$7:$R$2843,8,0)</f>
        <v>3.5966999999999998</v>
      </c>
      <c r="K42" s="66">
        <f t="shared" si="3"/>
        <v>1</v>
      </c>
      <c r="L42" s="65">
        <f>VLOOKUP($A42,'Return Data'!$B$7:$R$2843,9,0)</f>
        <v>3.6663999999999999</v>
      </c>
      <c r="M42" s="66">
        <f t="shared" si="4"/>
        <v>1</v>
      </c>
      <c r="N42" s="65">
        <f>VLOOKUP($A42,'Return Data'!$B$7:$R$2843,10,0)</f>
        <v>3.7439</v>
      </c>
      <c r="O42" s="66">
        <f t="shared" si="5"/>
        <v>1</v>
      </c>
      <c r="P42" s="65">
        <f>VLOOKUP($A42,'Return Data'!$B$7:$R$2843,11,0)</f>
        <v>4.2539999999999996</v>
      </c>
      <c r="Q42" s="66">
        <f t="shared" si="6"/>
        <v>1</v>
      </c>
      <c r="R42" s="65">
        <f>VLOOKUP($A42,'Return Data'!$B$7:$R$2843,12,0)</f>
        <v>4.3265000000000002</v>
      </c>
      <c r="S42" s="66">
        <f t="shared" si="7"/>
        <v>1</v>
      </c>
      <c r="T42" s="65">
        <f>VLOOKUP($A42,'Return Data'!$B$7:$R$2843,13,0)</f>
        <v>4.5209000000000001</v>
      </c>
      <c r="U42" s="66">
        <f t="shared" si="12"/>
        <v>1</v>
      </c>
      <c r="V42" s="65">
        <f>VLOOKUP($A42,'Return Data'!$B$7:$R$2843,17,0)</f>
        <v>5.1623999999999999</v>
      </c>
      <c r="W42" s="66">
        <f t="shared" si="15"/>
        <v>1</v>
      </c>
      <c r="X42" s="65">
        <f>VLOOKUP($A42,'Return Data'!$B$7:$R$2843,14,0)</f>
        <v>6.0319000000000003</v>
      </c>
      <c r="Y42" s="66">
        <f t="shared" si="16"/>
        <v>1</v>
      </c>
      <c r="Z42" s="65">
        <f>VLOOKUP($A42,'Return Data'!$B$7:$R$2843,16,0)</f>
        <v>7.6132</v>
      </c>
      <c r="AA42" s="67">
        <f t="shared" si="11"/>
        <v>1</v>
      </c>
    </row>
    <row r="43" spans="1:27" x14ac:dyDescent="0.3">
      <c r="A43" s="63" t="s">
        <v>153</v>
      </c>
      <c r="B43" s="64">
        <f>VLOOKUP($A43,'Return Data'!$B$7:$R$2843,3,0)</f>
        <v>44452</v>
      </c>
      <c r="C43" s="65">
        <f>VLOOKUP($A43,'Return Data'!$B$7:$R$2843,4,0)</f>
        <v>28.190200000000001</v>
      </c>
      <c r="D43" s="65">
        <f>VLOOKUP($A43,'Return Data'!$B$7:$R$2843,5,0)</f>
        <v>3.2372000000000001</v>
      </c>
      <c r="E43" s="66">
        <f t="shared" si="0"/>
        <v>18</v>
      </c>
      <c r="F43" s="65">
        <f>VLOOKUP($A43,'Return Data'!$B$7:$R$2843,6,0)</f>
        <v>2.8923999999999999</v>
      </c>
      <c r="G43" s="66">
        <f t="shared" si="1"/>
        <v>37</v>
      </c>
      <c r="H43" s="65">
        <f>VLOOKUP($A43,'Return Data'!$B$7:$R$2843,7,0)</f>
        <v>2.9241000000000001</v>
      </c>
      <c r="I43" s="66">
        <f t="shared" si="2"/>
        <v>36</v>
      </c>
      <c r="J43" s="65">
        <f>VLOOKUP($A43,'Return Data'!$B$7:$R$2843,8,0)</f>
        <v>3.0369999999999999</v>
      </c>
      <c r="K43" s="66">
        <f t="shared" si="3"/>
        <v>31</v>
      </c>
      <c r="L43" s="65">
        <f>VLOOKUP($A43,'Return Data'!$B$7:$R$2843,9,0)</f>
        <v>3.2122999999999999</v>
      </c>
      <c r="M43" s="66">
        <f t="shared" si="4"/>
        <v>27</v>
      </c>
      <c r="N43" s="65">
        <f>VLOOKUP($A43,'Return Data'!$B$7:$R$2843,10,0)</f>
        <v>3.2549999999999999</v>
      </c>
      <c r="O43" s="66">
        <f t="shared" si="5"/>
        <v>32</v>
      </c>
      <c r="P43" s="65">
        <f>VLOOKUP($A43,'Return Data'!$B$7:$R$2843,11,0)</f>
        <v>3.2099000000000002</v>
      </c>
      <c r="Q43" s="66">
        <f t="shared" si="6"/>
        <v>33</v>
      </c>
      <c r="R43" s="65">
        <f>VLOOKUP($A43,'Return Data'!$B$7:$R$2843,12,0)</f>
        <v>3.1558999999999999</v>
      </c>
      <c r="S43" s="66">
        <f t="shared" si="7"/>
        <v>37</v>
      </c>
      <c r="T43" s="65">
        <f>VLOOKUP($A43,'Return Data'!$B$7:$R$2843,13,0)</f>
        <v>3.1579999999999999</v>
      </c>
      <c r="U43" s="66">
        <f t="shared" si="12"/>
        <v>33</v>
      </c>
      <c r="V43" s="65">
        <f>VLOOKUP($A43,'Return Data'!$B$7:$R$2843,17,0)</f>
        <v>3.7063999999999999</v>
      </c>
      <c r="W43" s="66">
        <f t="shared" si="15"/>
        <v>34</v>
      </c>
      <c r="X43" s="65">
        <f>VLOOKUP($A43,'Return Data'!$B$7:$R$2843,14,0)</f>
        <v>4.6825000000000001</v>
      </c>
      <c r="Y43" s="66">
        <f t="shared" si="16"/>
        <v>31</v>
      </c>
      <c r="Z43" s="65">
        <f>VLOOKUP($A43,'Return Data'!$B$7:$R$2843,16,0)</f>
        <v>6.9397000000000002</v>
      </c>
      <c r="AA43" s="67">
        <f t="shared" si="11"/>
        <v>28</v>
      </c>
    </row>
    <row r="44" spans="1:27" x14ac:dyDescent="0.3">
      <c r="A44" s="63" t="s">
        <v>156</v>
      </c>
      <c r="B44" s="64">
        <f>VLOOKUP($A44,'Return Data'!$B$7:$R$2843,3,0)</f>
        <v>44452</v>
      </c>
      <c r="C44" s="65">
        <f>VLOOKUP($A44,'Return Data'!$B$7:$R$2843,4,0)</f>
        <v>3270.3384000000001</v>
      </c>
      <c r="D44" s="65">
        <f>VLOOKUP($A44,'Return Data'!$B$7:$R$2843,5,0)</f>
        <v>3.4735999999999998</v>
      </c>
      <c r="E44" s="66">
        <f t="shared" si="0"/>
        <v>5</v>
      </c>
      <c r="F44" s="65">
        <f>VLOOKUP($A44,'Return Data'!$B$7:$R$2843,6,0)</f>
        <v>3.2256</v>
      </c>
      <c r="G44" s="66">
        <f t="shared" si="1"/>
        <v>12</v>
      </c>
      <c r="H44" s="65">
        <f>VLOOKUP($A44,'Return Data'!$B$7:$R$2843,7,0)</f>
        <v>3.0293999999999999</v>
      </c>
      <c r="I44" s="66">
        <f t="shared" si="2"/>
        <v>24</v>
      </c>
      <c r="J44" s="65">
        <f>VLOOKUP($A44,'Return Data'!$B$7:$R$2843,8,0)</f>
        <v>3.0577999999999999</v>
      </c>
      <c r="K44" s="66">
        <f t="shared" si="3"/>
        <v>29</v>
      </c>
      <c r="L44" s="65">
        <f>VLOOKUP($A44,'Return Data'!$B$7:$R$2843,9,0)</f>
        <v>3.262</v>
      </c>
      <c r="M44" s="66">
        <f t="shared" si="4"/>
        <v>20</v>
      </c>
      <c r="N44" s="65">
        <f>VLOOKUP($A44,'Return Data'!$B$7:$R$2843,10,0)</f>
        <v>3.4051999999999998</v>
      </c>
      <c r="O44" s="66">
        <f t="shared" si="5"/>
        <v>11</v>
      </c>
      <c r="P44" s="65">
        <f>VLOOKUP($A44,'Return Data'!$B$7:$R$2843,11,0)</f>
        <v>3.3791000000000002</v>
      </c>
      <c r="Q44" s="66">
        <f t="shared" si="6"/>
        <v>17</v>
      </c>
      <c r="R44" s="65">
        <f>VLOOKUP($A44,'Return Data'!$B$7:$R$2843,12,0)</f>
        <v>3.2940999999999998</v>
      </c>
      <c r="S44" s="66">
        <f t="shared" si="7"/>
        <v>20</v>
      </c>
      <c r="T44" s="65">
        <f>VLOOKUP($A44,'Return Data'!$B$7:$R$2843,13,0)</f>
        <v>3.2982999999999998</v>
      </c>
      <c r="U44" s="66">
        <f t="shared" si="12"/>
        <v>18</v>
      </c>
      <c r="V44" s="65">
        <f>VLOOKUP($A44,'Return Data'!$B$7:$R$2843,17,0)</f>
        <v>4.1067</v>
      </c>
      <c r="W44" s="66">
        <f t="shared" si="15"/>
        <v>19</v>
      </c>
      <c r="X44" s="65">
        <f>VLOOKUP($A44,'Return Data'!$B$7:$R$2843,14,0)</f>
        <v>5.1369999999999996</v>
      </c>
      <c r="Y44" s="66">
        <f t="shared" si="16"/>
        <v>20</v>
      </c>
      <c r="Z44" s="65">
        <f>VLOOKUP($A44,'Return Data'!$B$7:$R$2843,16,0)</f>
        <v>7.0610999999999997</v>
      </c>
      <c r="AA44" s="67">
        <f t="shared" si="11"/>
        <v>25</v>
      </c>
    </row>
    <row r="45" spans="1:27" x14ac:dyDescent="0.3">
      <c r="A45" s="63" t="s">
        <v>157</v>
      </c>
      <c r="B45" s="64">
        <f>VLOOKUP($A45,'Return Data'!$B$7:$R$2843,3,0)</f>
        <v>44452</v>
      </c>
      <c r="C45" s="65">
        <f>VLOOKUP($A45,'Return Data'!$B$7:$R$2843,4,0)</f>
        <v>44.062800000000003</v>
      </c>
      <c r="D45" s="65">
        <f>VLOOKUP($A45,'Return Data'!$B$7:$R$2843,5,0)</f>
        <v>3.3965999999999998</v>
      </c>
      <c r="E45" s="66">
        <f t="shared" si="0"/>
        <v>11</v>
      </c>
      <c r="F45" s="65">
        <f>VLOOKUP($A45,'Return Data'!$B$7:$R$2843,6,0)</f>
        <v>3.2867000000000002</v>
      </c>
      <c r="G45" s="66">
        <f t="shared" si="1"/>
        <v>7</v>
      </c>
      <c r="H45" s="65">
        <f>VLOOKUP($A45,'Return Data'!$B$7:$R$2843,7,0)</f>
        <v>3.1023000000000001</v>
      </c>
      <c r="I45" s="66">
        <f t="shared" si="2"/>
        <v>10</v>
      </c>
      <c r="J45" s="65">
        <f>VLOOKUP($A45,'Return Data'!$B$7:$R$2843,8,0)</f>
        <v>3.1634000000000002</v>
      </c>
      <c r="K45" s="66">
        <f t="shared" si="3"/>
        <v>12</v>
      </c>
      <c r="L45" s="65">
        <f>VLOOKUP($A45,'Return Data'!$B$7:$R$2843,9,0)</f>
        <v>3.3281999999999998</v>
      </c>
      <c r="M45" s="66">
        <f t="shared" si="4"/>
        <v>5</v>
      </c>
      <c r="N45" s="65">
        <f>VLOOKUP($A45,'Return Data'!$B$7:$R$2843,10,0)</f>
        <v>3.4411999999999998</v>
      </c>
      <c r="O45" s="66">
        <f t="shared" si="5"/>
        <v>5</v>
      </c>
      <c r="P45" s="65">
        <f>VLOOKUP($A45,'Return Data'!$B$7:$R$2843,11,0)</f>
        <v>3.4256000000000002</v>
      </c>
      <c r="Q45" s="66">
        <f t="shared" si="6"/>
        <v>7</v>
      </c>
      <c r="R45" s="65">
        <f>VLOOKUP($A45,'Return Data'!$B$7:$R$2843,12,0)</f>
        <v>3.3586</v>
      </c>
      <c r="S45" s="66">
        <f t="shared" si="7"/>
        <v>9</v>
      </c>
      <c r="T45" s="65">
        <f>VLOOKUP($A45,'Return Data'!$B$7:$R$2843,13,0)</f>
        <v>3.3637000000000001</v>
      </c>
      <c r="U45" s="66">
        <f t="shared" si="12"/>
        <v>8</v>
      </c>
      <c r="V45" s="65">
        <f>VLOOKUP($A45,'Return Data'!$B$7:$R$2843,17,0)</f>
        <v>4.1336000000000004</v>
      </c>
      <c r="W45" s="66">
        <f t="shared" si="15"/>
        <v>17</v>
      </c>
      <c r="X45" s="65">
        <f>VLOOKUP($A45,'Return Data'!$B$7:$R$2843,14,0)</f>
        <v>5.2008999999999999</v>
      </c>
      <c r="Y45" s="66">
        <f t="shared" si="16"/>
        <v>15</v>
      </c>
      <c r="Z45" s="65">
        <f>VLOOKUP($A45,'Return Data'!$B$7:$R$2843,16,0)</f>
        <v>7.1157000000000004</v>
      </c>
      <c r="AA45" s="67">
        <f t="shared" si="11"/>
        <v>15</v>
      </c>
    </row>
    <row r="46" spans="1:27" x14ac:dyDescent="0.3">
      <c r="A46" s="63" t="s">
        <v>158</v>
      </c>
      <c r="B46" s="64">
        <f>VLOOKUP($A46,'Return Data'!$B$7:$R$2843,3,0)</f>
        <v>44452</v>
      </c>
      <c r="C46" s="65">
        <f>VLOOKUP($A46,'Return Data'!$B$7:$R$2843,4,0)</f>
        <v>3296.7566000000002</v>
      </c>
      <c r="D46" s="65">
        <f>VLOOKUP($A46,'Return Data'!$B$7:$R$2843,5,0)</f>
        <v>3.4026000000000001</v>
      </c>
      <c r="E46" s="66">
        <f t="shared" si="0"/>
        <v>10</v>
      </c>
      <c r="F46" s="65">
        <f>VLOOKUP($A46,'Return Data'!$B$7:$R$2843,6,0)</f>
        <v>3.1802000000000001</v>
      </c>
      <c r="G46" s="66">
        <f t="shared" si="1"/>
        <v>20</v>
      </c>
      <c r="H46" s="65">
        <f>VLOOKUP($A46,'Return Data'!$B$7:$R$2843,7,0)</f>
        <v>3.0356999999999998</v>
      </c>
      <c r="I46" s="66">
        <f t="shared" si="2"/>
        <v>22</v>
      </c>
      <c r="J46" s="65">
        <f>VLOOKUP($A46,'Return Data'!$B$7:$R$2843,8,0)</f>
        <v>3.0988000000000002</v>
      </c>
      <c r="K46" s="66">
        <f t="shared" si="3"/>
        <v>23</v>
      </c>
      <c r="L46" s="65">
        <f>VLOOKUP($A46,'Return Data'!$B$7:$R$2843,9,0)</f>
        <v>3.2372000000000001</v>
      </c>
      <c r="M46" s="66">
        <f t="shared" si="4"/>
        <v>23</v>
      </c>
      <c r="N46" s="65">
        <f>VLOOKUP($A46,'Return Data'!$B$7:$R$2843,10,0)</f>
        <v>3.3738999999999999</v>
      </c>
      <c r="O46" s="66">
        <f t="shared" si="5"/>
        <v>23</v>
      </c>
      <c r="P46" s="65">
        <f>VLOOKUP($A46,'Return Data'!$B$7:$R$2843,11,0)</f>
        <v>3.3700999999999999</v>
      </c>
      <c r="Q46" s="66">
        <f t="shared" si="6"/>
        <v>20</v>
      </c>
      <c r="R46" s="65">
        <f>VLOOKUP($A46,'Return Data'!$B$7:$R$2843,12,0)</f>
        <v>3.2805</v>
      </c>
      <c r="S46" s="66">
        <f t="shared" si="7"/>
        <v>23</v>
      </c>
      <c r="T46" s="65">
        <f>VLOOKUP($A46,'Return Data'!$B$7:$R$2843,13,0)</f>
        <v>3.2974999999999999</v>
      </c>
      <c r="U46" s="66">
        <f t="shared" si="12"/>
        <v>19</v>
      </c>
      <c r="V46" s="65">
        <f>VLOOKUP($A46,'Return Data'!$B$7:$R$2843,17,0)</f>
        <v>4.1931000000000003</v>
      </c>
      <c r="W46" s="66">
        <f t="shared" si="15"/>
        <v>8</v>
      </c>
      <c r="X46" s="65">
        <f>VLOOKUP($A46,'Return Data'!$B$7:$R$2843,14,0)</f>
        <v>5.2329999999999997</v>
      </c>
      <c r="Y46" s="66">
        <f t="shared" si="16"/>
        <v>10</v>
      </c>
      <c r="Z46" s="65">
        <f>VLOOKUP($A46,'Return Data'!$B$7:$R$2843,16,0)</f>
        <v>7.1604999999999999</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44452</v>
      </c>
      <c r="C48" s="65">
        <f>VLOOKUP($A48,'Return Data'!$B$7:$R$2843,4,0)</f>
        <v>2012.1958999999999</v>
      </c>
      <c r="D48" s="65">
        <f>VLOOKUP($A48,'Return Data'!$B$7:$R$2843,5,0)</f>
        <v>3.1328999999999998</v>
      </c>
      <c r="E48" s="66">
        <f t="shared" si="0"/>
        <v>30</v>
      </c>
      <c r="F48" s="65">
        <f>VLOOKUP($A48,'Return Data'!$B$7:$R$2843,6,0)</f>
        <v>3.1577000000000002</v>
      </c>
      <c r="G48" s="66">
        <f t="shared" si="1"/>
        <v>25</v>
      </c>
      <c r="H48" s="65">
        <f>VLOOKUP($A48,'Return Data'!$B$7:$R$2843,7,0)</f>
        <v>3.0746000000000002</v>
      </c>
      <c r="I48" s="66">
        <f t="shared" si="2"/>
        <v>13</v>
      </c>
      <c r="J48" s="65">
        <f>VLOOKUP($A48,'Return Data'!$B$7:$R$2843,8,0)</f>
        <v>3.0966</v>
      </c>
      <c r="K48" s="66">
        <f t="shared" si="3"/>
        <v>24</v>
      </c>
      <c r="L48" s="65">
        <f>VLOOKUP($A48,'Return Data'!$B$7:$R$2843,9,0)</f>
        <v>3.2315999999999998</v>
      </c>
      <c r="M48" s="66">
        <f t="shared" si="4"/>
        <v>24</v>
      </c>
      <c r="N48" s="65">
        <f>VLOOKUP($A48,'Return Data'!$B$7:$R$2843,10,0)</f>
        <v>3.3687</v>
      </c>
      <c r="O48" s="66">
        <f t="shared" si="5"/>
        <v>24</v>
      </c>
      <c r="P48" s="65">
        <f>VLOOKUP($A48,'Return Data'!$B$7:$R$2843,11,0)</f>
        <v>3.3919999999999999</v>
      </c>
      <c r="Q48" s="66">
        <f t="shared" si="6"/>
        <v>14</v>
      </c>
      <c r="R48" s="65">
        <f>VLOOKUP($A48,'Return Data'!$B$7:$R$2843,12,0)</f>
        <v>3.3294000000000001</v>
      </c>
      <c r="S48" s="66">
        <f t="shared" si="7"/>
        <v>12</v>
      </c>
      <c r="T48" s="65">
        <f>VLOOKUP($A48,'Return Data'!$B$7:$R$2843,13,0)</f>
        <v>3.3228</v>
      </c>
      <c r="U48" s="66">
        <f t="shared" si="12"/>
        <v>11</v>
      </c>
      <c r="V48" s="65">
        <f>VLOOKUP($A48,'Return Data'!$B$7:$R$2843,17,0)</f>
        <v>4.1806000000000001</v>
      </c>
      <c r="W48" s="66">
        <f t="shared" si="15"/>
        <v>11</v>
      </c>
      <c r="X48" s="65">
        <f>VLOOKUP($A48,'Return Data'!$B$7:$R$2843,14,0)</f>
        <v>3.9298000000000002</v>
      </c>
      <c r="Y48" s="66">
        <f t="shared" si="16"/>
        <v>33</v>
      </c>
      <c r="Z48" s="65">
        <f>VLOOKUP($A48,'Return Data'!$B$7:$R$2843,16,0)</f>
        <v>6.6292</v>
      </c>
      <c r="AA48" s="67">
        <f t="shared" si="11"/>
        <v>31</v>
      </c>
    </row>
    <row r="49" spans="1:27" x14ac:dyDescent="0.3">
      <c r="A49" s="63" t="s">
        <v>161</v>
      </c>
      <c r="B49" s="64">
        <f>VLOOKUP($A49,'Return Data'!$B$7:$R$2843,3,0)</f>
        <v>44452</v>
      </c>
      <c r="C49" s="65">
        <f>VLOOKUP($A49,'Return Data'!$B$7:$R$2843,4,0)</f>
        <v>3421.8398000000002</v>
      </c>
      <c r="D49" s="65">
        <f>VLOOKUP($A49,'Return Data'!$B$7:$R$2843,5,0)</f>
        <v>3.1768000000000001</v>
      </c>
      <c r="E49" s="66">
        <f t="shared" si="0"/>
        <v>25</v>
      </c>
      <c r="F49" s="65">
        <f>VLOOKUP($A49,'Return Data'!$B$7:$R$2843,6,0)</f>
        <v>3.1787999999999998</v>
      </c>
      <c r="G49" s="66">
        <f t="shared" si="1"/>
        <v>21</v>
      </c>
      <c r="H49" s="65">
        <f>VLOOKUP($A49,'Return Data'!$B$7:$R$2843,7,0)</f>
        <v>3.1092</v>
      </c>
      <c r="I49" s="66">
        <f t="shared" si="2"/>
        <v>8</v>
      </c>
      <c r="J49" s="65">
        <f>VLOOKUP($A49,'Return Data'!$B$7:$R$2843,8,0)</f>
        <v>3.1475</v>
      </c>
      <c r="K49" s="66">
        <f t="shared" si="3"/>
        <v>13</v>
      </c>
      <c r="L49" s="65">
        <f>VLOOKUP($A49,'Return Data'!$B$7:$R$2843,9,0)</f>
        <v>3.2810000000000001</v>
      </c>
      <c r="M49" s="66">
        <f t="shared" si="4"/>
        <v>11</v>
      </c>
      <c r="N49" s="65">
        <f>VLOOKUP($A49,'Return Data'!$B$7:$R$2843,10,0)</f>
        <v>3.4136000000000002</v>
      </c>
      <c r="O49" s="66">
        <f t="shared" si="5"/>
        <v>9</v>
      </c>
      <c r="P49" s="65">
        <f>VLOOKUP($A49,'Return Data'!$B$7:$R$2843,11,0)</f>
        <v>3.3835999999999999</v>
      </c>
      <c r="Q49" s="66">
        <f t="shared" si="6"/>
        <v>16</v>
      </c>
      <c r="R49" s="65">
        <f>VLOOKUP($A49,'Return Data'!$B$7:$R$2843,12,0)</f>
        <v>3.3144999999999998</v>
      </c>
      <c r="S49" s="66">
        <f t="shared" si="7"/>
        <v>15</v>
      </c>
      <c r="T49" s="65">
        <f>VLOOKUP($A49,'Return Data'!$B$7:$R$2843,13,0)</f>
        <v>3.3172999999999999</v>
      </c>
      <c r="U49" s="66">
        <f t="shared" si="12"/>
        <v>12</v>
      </c>
      <c r="V49" s="65">
        <f>VLOOKUP($A49,'Return Data'!$B$7:$R$2843,17,0)</f>
        <v>4.1280999999999999</v>
      </c>
      <c r="W49" s="66">
        <f t="shared" si="15"/>
        <v>18</v>
      </c>
      <c r="X49" s="65">
        <f>VLOOKUP($A49,'Return Data'!$B$7:$R$2843,14,0)</f>
        <v>5.1951000000000001</v>
      </c>
      <c r="Y49" s="66">
        <f t="shared" si="16"/>
        <v>16</v>
      </c>
      <c r="Z49" s="65">
        <f>VLOOKUP($A49,'Return Data'!$B$7:$R$2843,16,0)</f>
        <v>7.0948000000000002</v>
      </c>
      <c r="AA49" s="67">
        <f t="shared" si="11"/>
        <v>19</v>
      </c>
    </row>
    <row r="50" spans="1:27" x14ac:dyDescent="0.3">
      <c r="A50" s="63" t="s">
        <v>162</v>
      </c>
      <c r="B50" s="64">
        <f>VLOOKUP($A50,'Return Data'!$B$7:$R$2843,3,0)</f>
        <v>44452</v>
      </c>
      <c r="C50" s="65">
        <f>VLOOKUP($A50,'Return Data'!$B$7:$R$2843,4,0)</f>
        <v>1126.9391000000001</v>
      </c>
      <c r="D50" s="65">
        <f>VLOOKUP($A50,'Return Data'!$B$7:$R$2843,5,0)</f>
        <v>2.8083</v>
      </c>
      <c r="E50" s="66">
        <f t="shared" si="0"/>
        <v>38</v>
      </c>
      <c r="F50" s="65">
        <f>VLOOKUP($A50,'Return Data'!$B$7:$R$2843,6,0)</f>
        <v>2.8016999999999999</v>
      </c>
      <c r="G50" s="66">
        <f t="shared" si="1"/>
        <v>40</v>
      </c>
      <c r="H50" s="65">
        <f>VLOOKUP($A50,'Return Data'!$B$7:$R$2843,7,0)</f>
        <v>2.7660999999999998</v>
      </c>
      <c r="I50" s="66">
        <f t="shared" si="2"/>
        <v>42</v>
      </c>
      <c r="J50" s="65">
        <f>VLOOKUP($A50,'Return Data'!$B$7:$R$2843,8,0)</f>
        <v>2.7345999999999999</v>
      </c>
      <c r="K50" s="66">
        <f t="shared" si="3"/>
        <v>42</v>
      </c>
      <c r="L50" s="65">
        <f>VLOOKUP($A50,'Return Data'!$B$7:$R$2843,9,0)</f>
        <v>2.7673000000000001</v>
      </c>
      <c r="M50" s="66">
        <f t="shared" si="4"/>
        <v>42</v>
      </c>
      <c r="N50" s="65">
        <f>VLOOKUP($A50,'Return Data'!$B$7:$R$2843,10,0)</f>
        <v>2.875</v>
      </c>
      <c r="O50" s="66">
        <f t="shared" si="5"/>
        <v>42</v>
      </c>
      <c r="P50" s="65">
        <f>VLOOKUP($A50,'Return Data'!$B$7:$R$2843,11,0)</f>
        <v>2.9712000000000001</v>
      </c>
      <c r="Q50" s="66">
        <f t="shared" si="6"/>
        <v>41</v>
      </c>
      <c r="R50" s="65">
        <f>VLOOKUP($A50,'Return Data'!$B$7:$R$2843,12,0)</f>
        <v>2.9790000000000001</v>
      </c>
      <c r="S50" s="66">
        <f t="shared" si="7"/>
        <v>40</v>
      </c>
      <c r="T50" s="65">
        <f>VLOOKUP($A50,'Return Data'!$B$7:$R$2843,13,0)</f>
        <v>3.008</v>
      </c>
      <c r="U50" s="66">
        <f t="shared" si="12"/>
        <v>37</v>
      </c>
      <c r="V50" s="65"/>
      <c r="W50" s="66"/>
      <c r="X50" s="65"/>
      <c r="Y50" s="66"/>
      <c r="Z50" s="65">
        <f>VLOOKUP($A50,'Return Data'!$B$7:$R$2843,16,0)</f>
        <v>4.5850999999999997</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3.108718604651163</v>
      </c>
      <c r="E52" s="74"/>
      <c r="F52" s="75">
        <f>AVERAGE(F8:F50)</f>
        <v>3.0694581395348832</v>
      </c>
      <c r="G52" s="74"/>
      <c r="H52" s="75">
        <f>AVERAGE(H8:H50)</f>
        <v>2.9746767441860467</v>
      </c>
      <c r="I52" s="74"/>
      <c r="J52" s="75">
        <f>AVERAGE(J8:J50)</f>
        <v>3.0191558139534878</v>
      </c>
      <c r="K52" s="74"/>
      <c r="L52" s="75">
        <f>AVERAGE(L8:L50)</f>
        <v>3.1391093023255809</v>
      </c>
      <c r="M52" s="74"/>
      <c r="N52" s="75">
        <f>AVERAGE(N8:N50)</f>
        <v>3.2412395348837197</v>
      </c>
      <c r="O52" s="74"/>
      <c r="P52" s="75">
        <f>AVERAGE(P8:P50)</f>
        <v>3.2350720930232559</v>
      </c>
      <c r="Q52" s="74"/>
      <c r="R52" s="75">
        <f>AVERAGE(R8:R50)</f>
        <v>3.2067744186046521</v>
      </c>
      <c r="S52" s="74"/>
      <c r="T52" s="75">
        <f>AVERAGE(T8:T50)</f>
        <v>3.2130589743589737</v>
      </c>
      <c r="U52" s="74"/>
      <c r="V52" s="75">
        <f>AVERAGE(V8:V50)</f>
        <v>3.9800416666666658</v>
      </c>
      <c r="W52" s="74"/>
      <c r="X52" s="75">
        <f>AVERAGE(X8:X50)</f>
        <v>4.8915857142857142</v>
      </c>
      <c r="Y52" s="74"/>
      <c r="Z52" s="75">
        <f>AVERAGE(Z8:Z50)</f>
        <v>6.2759697674418629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3.7010000000000001</v>
      </c>
      <c r="E54" s="78"/>
      <c r="F54" s="79">
        <f>MAX(F8:F50)</f>
        <v>3.7566000000000002</v>
      </c>
      <c r="G54" s="78"/>
      <c r="H54" s="79">
        <f>MAX(H8:H50)</f>
        <v>3.6254</v>
      </c>
      <c r="I54" s="78"/>
      <c r="J54" s="79">
        <f>MAX(J8:J50)</f>
        <v>3.5966999999999998</v>
      </c>
      <c r="K54" s="78"/>
      <c r="L54" s="79">
        <f>MAX(L8:L50)</f>
        <v>3.6663999999999999</v>
      </c>
      <c r="M54" s="78"/>
      <c r="N54" s="79">
        <f>MAX(N8:N50)</f>
        <v>3.7439</v>
      </c>
      <c r="O54" s="78"/>
      <c r="P54" s="79">
        <f>MAX(P8:P50)</f>
        <v>4.2539999999999996</v>
      </c>
      <c r="Q54" s="78"/>
      <c r="R54" s="79">
        <f>MAX(R8:R50)</f>
        <v>4.3265000000000002</v>
      </c>
      <c r="S54" s="78"/>
      <c r="T54" s="79">
        <f>MAX(T8:T50)</f>
        <v>4.5209000000000001</v>
      </c>
      <c r="U54" s="78"/>
      <c r="V54" s="79">
        <f>MAX(V8:V50)</f>
        <v>5.1623999999999999</v>
      </c>
      <c r="W54" s="78"/>
      <c r="X54" s="79">
        <f>MAX(X8:X50)</f>
        <v>6.0319000000000003</v>
      </c>
      <c r="Y54" s="78"/>
      <c r="Z54" s="79">
        <f>MAX(Z8:Z50)</f>
        <v>7.6132</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44452</v>
      </c>
      <c r="C8" s="65">
        <f>VLOOKUP($A8,'Return Data'!$B$7:$R$2843,4,0)</f>
        <v>334.16860000000003</v>
      </c>
      <c r="D8" s="65">
        <f>VLOOKUP($A8,'Return Data'!$B$7:$R$2843,5,0)</f>
        <v>3.4519000000000002</v>
      </c>
      <c r="E8" s="66">
        <f t="shared" ref="E8:E45" si="0">RANK(D8,D$8:D$45,0)</f>
        <v>2</v>
      </c>
      <c r="F8" s="65">
        <f>VLOOKUP($A8,'Return Data'!$B$7:$R$2843,6,0)</f>
        <v>3.1974999999999998</v>
      </c>
      <c r="G8" s="66">
        <f t="shared" ref="G8:G45" si="1">RANK(F8,F$8:F$45,0)</f>
        <v>7</v>
      </c>
      <c r="H8" s="65">
        <f>VLOOKUP($A8,'Return Data'!$B$7:$R$2843,7,0)</f>
        <v>2.9820000000000002</v>
      </c>
      <c r="I8" s="66">
        <f t="shared" ref="I8:I45" si="2">RANK(H8,H$8:H$45,0)</f>
        <v>15</v>
      </c>
      <c r="J8" s="65">
        <f>VLOOKUP($A8,'Return Data'!$B$7:$R$2843,8,0)</f>
        <v>3.0752000000000002</v>
      </c>
      <c r="K8" s="66">
        <f t="shared" ref="K8:K45" si="3">RANK(J8,J$8:J$45,0)</f>
        <v>9</v>
      </c>
      <c r="L8" s="65">
        <f>VLOOKUP($A8,'Return Data'!$B$7:$R$2843,9,0)</f>
        <v>3.2061999999999999</v>
      </c>
      <c r="M8" s="66">
        <f t="shared" ref="M8:M45" si="4">RANK(L8,L$8:L$45,0)</f>
        <v>6</v>
      </c>
      <c r="N8" s="65">
        <f>VLOOKUP($A8,'Return Data'!$B$7:$R$2843,10,0)</f>
        <v>3.2972999999999999</v>
      </c>
      <c r="O8" s="66">
        <f t="shared" ref="O8:O45" si="5">RANK(N8,N$8:N$45,0)</f>
        <v>13</v>
      </c>
      <c r="P8" s="65">
        <f>VLOOKUP($A8,'Return Data'!$B$7:$R$2843,11,0)</f>
        <v>3.2877999999999998</v>
      </c>
      <c r="Q8" s="66">
        <f t="shared" ref="Q8:Q45" si="6">RANK(P8,P$8:P$45,0)</f>
        <v>14</v>
      </c>
      <c r="R8" s="65">
        <f>VLOOKUP($A8,'Return Data'!$B$7:$R$2843,12,0)</f>
        <v>3.2061999999999999</v>
      </c>
      <c r="S8" s="66">
        <f t="shared" ref="S8:S45" si="7">RANK(R8,R$8:R$45,0)</f>
        <v>15</v>
      </c>
      <c r="T8" s="65">
        <f>VLOOKUP($A8,'Return Data'!$B$7:$R$2843,13,0)</f>
        <v>3.2023000000000001</v>
      </c>
      <c r="U8" s="66">
        <f t="shared" ref="U8:U45" si="8">RANK(T8,T$8:T$45,0)</f>
        <v>17</v>
      </c>
      <c r="V8" s="65">
        <f>VLOOKUP($A8,'Return Data'!$B$7:$R$2843,17,0)</f>
        <v>4.0852000000000004</v>
      </c>
      <c r="W8" s="66">
        <f t="shared" ref="W8:W23" si="9">RANK(V8,V$8:V$45,0)</f>
        <v>5</v>
      </c>
      <c r="X8" s="65">
        <f>VLOOKUP($A8,'Return Data'!$B$7:$R$2843,14,0)</f>
        <v>5.1641000000000004</v>
      </c>
      <c r="Y8" s="66">
        <f t="shared" ref="Y8:Y23" si="10">RANK(X8,X$8:X$45,0)</f>
        <v>4</v>
      </c>
      <c r="Z8" s="65">
        <f>VLOOKUP($A8,'Return Data'!$B$7:$R$2843,16,0)</f>
        <v>7.1498999999999997</v>
      </c>
      <c r="AA8" s="67">
        <f t="shared" ref="AA8:AA45" si="11">RANK(Z8,Z$8:Z$45,0)</f>
        <v>15</v>
      </c>
    </row>
    <row r="9" spans="1:27" x14ac:dyDescent="0.3">
      <c r="A9" s="63" t="s">
        <v>228</v>
      </c>
      <c r="B9" s="64">
        <f>VLOOKUP($A9,'Return Data'!$B$7:$R$2843,3,0)</f>
        <v>44452</v>
      </c>
      <c r="C9" s="65">
        <f>VLOOKUP($A9,'Return Data'!$B$7:$R$2843,4,0)</f>
        <v>2306.4445999999998</v>
      </c>
      <c r="D9" s="65">
        <f>VLOOKUP($A9,'Return Data'!$B$7:$R$2843,5,0)</f>
        <v>3.2397</v>
      </c>
      <c r="E9" s="66">
        <f t="shared" si="0"/>
        <v>12</v>
      </c>
      <c r="F9" s="65">
        <f>VLOOKUP($A9,'Return Data'!$B$7:$R$2843,6,0)</f>
        <v>3.1105</v>
      </c>
      <c r="G9" s="66">
        <f t="shared" si="1"/>
        <v>14</v>
      </c>
      <c r="H9" s="65">
        <f>VLOOKUP($A9,'Return Data'!$B$7:$R$2843,7,0)</f>
        <v>2.9607999999999999</v>
      </c>
      <c r="I9" s="66">
        <f t="shared" si="2"/>
        <v>20</v>
      </c>
      <c r="J9" s="65">
        <f>VLOOKUP($A9,'Return Data'!$B$7:$R$2843,8,0)</f>
        <v>3.0350000000000001</v>
      </c>
      <c r="K9" s="66">
        <f t="shared" si="3"/>
        <v>15</v>
      </c>
      <c r="L9" s="65">
        <f>VLOOKUP($A9,'Return Data'!$B$7:$R$2843,9,0)</f>
        <v>3.1941999999999999</v>
      </c>
      <c r="M9" s="66">
        <f t="shared" si="4"/>
        <v>11</v>
      </c>
      <c r="N9" s="65">
        <f>VLOOKUP($A9,'Return Data'!$B$7:$R$2843,10,0)</f>
        <v>3.3290999999999999</v>
      </c>
      <c r="O9" s="66">
        <f t="shared" si="5"/>
        <v>6</v>
      </c>
      <c r="P9" s="65">
        <f>VLOOKUP($A9,'Return Data'!$B$7:$R$2843,11,0)</f>
        <v>3.3056000000000001</v>
      </c>
      <c r="Q9" s="66">
        <f t="shared" si="6"/>
        <v>10</v>
      </c>
      <c r="R9" s="65">
        <f>VLOOKUP($A9,'Return Data'!$B$7:$R$2843,12,0)</f>
        <v>3.2261000000000002</v>
      </c>
      <c r="S9" s="66">
        <f t="shared" si="7"/>
        <v>10</v>
      </c>
      <c r="T9" s="65">
        <f>VLOOKUP($A9,'Return Data'!$B$7:$R$2843,13,0)</f>
        <v>3.2313000000000001</v>
      </c>
      <c r="U9" s="66">
        <f t="shared" si="8"/>
        <v>8</v>
      </c>
      <c r="V9" s="65">
        <f>VLOOKUP($A9,'Return Data'!$B$7:$R$2843,17,0)</f>
        <v>4.0911</v>
      </c>
      <c r="W9" s="66">
        <f t="shared" si="9"/>
        <v>4</v>
      </c>
      <c r="X9" s="65">
        <f>VLOOKUP($A9,'Return Data'!$B$7:$R$2843,14,0)</f>
        <v>5.1490999999999998</v>
      </c>
      <c r="Y9" s="66">
        <f t="shared" si="10"/>
        <v>7</v>
      </c>
      <c r="Z9" s="65">
        <f>VLOOKUP($A9,'Return Data'!$B$7:$R$2843,16,0)</f>
        <v>7.2519</v>
      </c>
      <c r="AA9" s="67">
        <f t="shared" si="11"/>
        <v>10</v>
      </c>
    </row>
    <row r="10" spans="1:27" x14ac:dyDescent="0.3">
      <c r="A10" s="63" t="s">
        <v>229</v>
      </c>
      <c r="B10" s="64">
        <f>VLOOKUP($A10,'Return Data'!$B$7:$R$2843,3,0)</f>
        <v>44452</v>
      </c>
      <c r="C10" s="65">
        <f>VLOOKUP($A10,'Return Data'!$B$7:$R$2843,4,0)</f>
        <v>2385.9699999999998</v>
      </c>
      <c r="D10" s="65">
        <f>VLOOKUP($A10,'Return Data'!$B$7:$R$2843,5,0)</f>
        <v>3.173</v>
      </c>
      <c r="E10" s="66">
        <f t="shared" si="0"/>
        <v>16</v>
      </c>
      <c r="F10" s="65">
        <f>VLOOKUP($A10,'Return Data'!$B$7:$R$2843,6,0)</f>
        <v>3.1322999999999999</v>
      </c>
      <c r="G10" s="66">
        <f t="shared" si="1"/>
        <v>11</v>
      </c>
      <c r="H10" s="65">
        <f>VLOOKUP($A10,'Return Data'!$B$7:$R$2843,7,0)</f>
        <v>3.0789</v>
      </c>
      <c r="I10" s="66">
        <f t="shared" si="2"/>
        <v>3</v>
      </c>
      <c r="J10" s="65">
        <f>VLOOKUP($A10,'Return Data'!$B$7:$R$2843,8,0)</f>
        <v>3.0853999999999999</v>
      </c>
      <c r="K10" s="66">
        <f t="shared" si="3"/>
        <v>6</v>
      </c>
      <c r="L10" s="65">
        <f>VLOOKUP($A10,'Return Data'!$B$7:$R$2843,9,0)</f>
        <v>3.16</v>
      </c>
      <c r="M10" s="66">
        <f t="shared" si="4"/>
        <v>17</v>
      </c>
      <c r="N10" s="65">
        <f>VLOOKUP($A10,'Return Data'!$B$7:$R$2843,10,0)</f>
        <v>3.3435000000000001</v>
      </c>
      <c r="O10" s="66">
        <f t="shared" si="5"/>
        <v>4</v>
      </c>
      <c r="P10" s="65">
        <f>VLOOKUP($A10,'Return Data'!$B$7:$R$2843,11,0)</f>
        <v>3.3439000000000001</v>
      </c>
      <c r="Q10" s="66">
        <f t="shared" si="6"/>
        <v>4</v>
      </c>
      <c r="R10" s="65">
        <f>VLOOKUP($A10,'Return Data'!$B$7:$R$2843,12,0)</f>
        <v>3.2723</v>
      </c>
      <c r="S10" s="66">
        <f t="shared" si="7"/>
        <v>5</v>
      </c>
      <c r="T10" s="65">
        <f>VLOOKUP($A10,'Return Data'!$B$7:$R$2843,13,0)</f>
        <v>3.2605</v>
      </c>
      <c r="U10" s="66">
        <f t="shared" si="8"/>
        <v>7</v>
      </c>
      <c r="V10" s="65">
        <f>VLOOKUP($A10,'Return Data'!$B$7:$R$2843,17,0)</f>
        <v>4.0491000000000001</v>
      </c>
      <c r="W10" s="66">
        <f t="shared" si="9"/>
        <v>14</v>
      </c>
      <c r="X10" s="65">
        <f>VLOOKUP($A10,'Return Data'!$B$7:$R$2843,14,0)</f>
        <v>5.1063999999999998</v>
      </c>
      <c r="Y10" s="66">
        <f t="shared" si="10"/>
        <v>13</v>
      </c>
      <c r="Z10" s="65">
        <f>VLOOKUP($A10,'Return Data'!$B$7:$R$2843,16,0)</f>
        <v>7.1388999999999996</v>
      </c>
      <c r="AA10" s="67">
        <f t="shared" si="11"/>
        <v>16</v>
      </c>
    </row>
    <row r="11" spans="1:27" x14ac:dyDescent="0.3">
      <c r="A11" s="63" t="s">
        <v>230</v>
      </c>
      <c r="B11" s="64">
        <f>VLOOKUP($A11,'Return Data'!$B$7:$R$2843,3,0)</f>
        <v>44452</v>
      </c>
      <c r="C11" s="65">
        <f>VLOOKUP($A11,'Return Data'!$B$7:$R$2843,4,0)</f>
        <v>3188.2611000000002</v>
      </c>
      <c r="D11" s="65">
        <f>VLOOKUP($A11,'Return Data'!$B$7:$R$2843,5,0)</f>
        <v>3.3043</v>
      </c>
      <c r="E11" s="66">
        <f t="shared" si="0"/>
        <v>10</v>
      </c>
      <c r="F11" s="65">
        <f>VLOOKUP($A11,'Return Data'!$B$7:$R$2843,6,0)</f>
        <v>3.1610999999999998</v>
      </c>
      <c r="G11" s="66">
        <f t="shared" si="1"/>
        <v>8</v>
      </c>
      <c r="H11" s="65">
        <f>VLOOKUP($A11,'Return Data'!$B$7:$R$2843,7,0)</f>
        <v>3.0459000000000001</v>
      </c>
      <c r="I11" s="66">
        <f t="shared" si="2"/>
        <v>4</v>
      </c>
      <c r="J11" s="65">
        <f>VLOOKUP($A11,'Return Data'!$B$7:$R$2843,8,0)</f>
        <v>3.0834999999999999</v>
      </c>
      <c r="K11" s="66">
        <f t="shared" si="3"/>
        <v>8</v>
      </c>
      <c r="L11" s="65">
        <f>VLOOKUP($A11,'Return Data'!$B$7:$R$2843,9,0)</f>
        <v>3.1987999999999999</v>
      </c>
      <c r="M11" s="66">
        <f t="shared" si="4"/>
        <v>10</v>
      </c>
      <c r="N11" s="65">
        <f>VLOOKUP($A11,'Return Data'!$B$7:$R$2843,10,0)</f>
        <v>3.3218999999999999</v>
      </c>
      <c r="O11" s="66">
        <f t="shared" si="5"/>
        <v>7</v>
      </c>
      <c r="P11" s="65">
        <f>VLOOKUP($A11,'Return Data'!$B$7:$R$2843,11,0)</f>
        <v>3.3309000000000002</v>
      </c>
      <c r="Q11" s="66">
        <f t="shared" si="6"/>
        <v>5</v>
      </c>
      <c r="R11" s="65">
        <f>VLOOKUP($A11,'Return Data'!$B$7:$R$2843,12,0)</f>
        <v>3.2898000000000001</v>
      </c>
      <c r="S11" s="66">
        <f t="shared" si="7"/>
        <v>3</v>
      </c>
      <c r="T11" s="65">
        <f>VLOOKUP($A11,'Return Data'!$B$7:$R$2843,13,0)</f>
        <v>3.2829999999999999</v>
      </c>
      <c r="U11" s="66">
        <f t="shared" si="8"/>
        <v>4</v>
      </c>
      <c r="V11" s="65">
        <f>VLOOKUP($A11,'Return Data'!$B$7:$R$2843,17,0)</f>
        <v>4.0625999999999998</v>
      </c>
      <c r="W11" s="66">
        <f t="shared" si="9"/>
        <v>10</v>
      </c>
      <c r="X11" s="65">
        <f>VLOOKUP($A11,'Return Data'!$B$7:$R$2843,14,0)</f>
        <v>5.1254999999999997</v>
      </c>
      <c r="Y11" s="66">
        <f t="shared" si="10"/>
        <v>8</v>
      </c>
      <c r="Z11" s="65">
        <f>VLOOKUP($A11,'Return Data'!$B$7:$R$2843,16,0)</f>
        <v>7.0407999999999999</v>
      </c>
      <c r="AA11" s="67">
        <f t="shared" si="11"/>
        <v>18</v>
      </c>
    </row>
    <row r="12" spans="1:27" x14ac:dyDescent="0.3">
      <c r="A12" s="63" t="s">
        <v>231</v>
      </c>
      <c r="B12" s="64">
        <f>VLOOKUP($A12,'Return Data'!$B$7:$R$2843,3,0)</f>
        <v>44452</v>
      </c>
      <c r="C12" s="65">
        <f>VLOOKUP($A12,'Return Data'!$B$7:$R$2843,4,0)</f>
        <v>2382.8506000000002</v>
      </c>
      <c r="D12" s="65">
        <f>VLOOKUP($A12,'Return Data'!$B$7:$R$2843,5,0)</f>
        <v>3.3946999999999998</v>
      </c>
      <c r="E12" s="66">
        <f t="shared" si="0"/>
        <v>6</v>
      </c>
      <c r="F12" s="65">
        <f>VLOOKUP($A12,'Return Data'!$B$7:$R$2843,6,0)</f>
        <v>3.1568000000000001</v>
      </c>
      <c r="G12" s="66">
        <f t="shared" si="1"/>
        <v>9</v>
      </c>
      <c r="H12" s="65">
        <f>VLOOKUP($A12,'Return Data'!$B$7:$R$2843,7,0)</f>
        <v>2.9830000000000001</v>
      </c>
      <c r="I12" s="66">
        <f t="shared" si="2"/>
        <v>13</v>
      </c>
      <c r="J12" s="65">
        <f>VLOOKUP($A12,'Return Data'!$B$7:$R$2843,8,0)</f>
        <v>2.9982000000000002</v>
      </c>
      <c r="K12" s="66">
        <f t="shared" si="3"/>
        <v>24</v>
      </c>
      <c r="L12" s="65">
        <f>VLOOKUP($A12,'Return Data'!$B$7:$R$2843,9,0)</f>
        <v>3.1294</v>
      </c>
      <c r="M12" s="66">
        <f t="shared" si="4"/>
        <v>23</v>
      </c>
      <c r="N12" s="65">
        <f>VLOOKUP($A12,'Return Data'!$B$7:$R$2843,10,0)</f>
        <v>3.2040000000000002</v>
      </c>
      <c r="O12" s="66">
        <f t="shared" si="5"/>
        <v>29</v>
      </c>
      <c r="P12" s="65">
        <f>VLOOKUP($A12,'Return Data'!$B$7:$R$2843,11,0)</f>
        <v>3.2244000000000002</v>
      </c>
      <c r="Q12" s="66">
        <f t="shared" si="6"/>
        <v>28</v>
      </c>
      <c r="R12" s="65">
        <f>VLOOKUP($A12,'Return Data'!$B$7:$R$2843,12,0)</f>
        <v>3.1699000000000002</v>
      </c>
      <c r="S12" s="66">
        <f t="shared" si="7"/>
        <v>25</v>
      </c>
      <c r="T12" s="65">
        <f>VLOOKUP($A12,'Return Data'!$B$7:$R$2843,13,0)</f>
        <v>3.1716000000000002</v>
      </c>
      <c r="U12" s="66">
        <f t="shared" si="8"/>
        <v>26</v>
      </c>
      <c r="V12" s="65">
        <f>VLOOKUP($A12,'Return Data'!$B$7:$R$2843,17,0)</f>
        <v>3.9510999999999998</v>
      </c>
      <c r="W12" s="66">
        <f t="shared" si="9"/>
        <v>24</v>
      </c>
      <c r="X12" s="65">
        <f>VLOOKUP($A12,'Return Data'!$B$7:$R$2843,14,0)</f>
        <v>4.9970999999999997</v>
      </c>
      <c r="Y12" s="66">
        <f t="shared" si="10"/>
        <v>25</v>
      </c>
      <c r="Z12" s="65">
        <f>VLOOKUP($A12,'Return Data'!$B$7:$R$2843,16,0)</f>
        <v>6.8152999999999997</v>
      </c>
      <c r="AA12" s="67">
        <f t="shared" si="11"/>
        <v>27</v>
      </c>
    </row>
    <row r="13" spans="1:27" x14ac:dyDescent="0.3">
      <c r="A13" s="63" t="s">
        <v>232</v>
      </c>
      <c r="B13" s="64">
        <f>VLOOKUP($A13,'Return Data'!$B$7:$R$2843,3,0)</f>
        <v>44452</v>
      </c>
      <c r="C13" s="65">
        <f>VLOOKUP($A13,'Return Data'!$B$7:$R$2843,4,0)</f>
        <v>2495.0115000000001</v>
      </c>
      <c r="D13" s="65">
        <f>VLOOKUP($A13,'Return Data'!$B$7:$R$2843,5,0)</f>
        <v>2.8237000000000001</v>
      </c>
      <c r="E13" s="66">
        <f t="shared" si="0"/>
        <v>33</v>
      </c>
      <c r="F13" s="65">
        <f>VLOOKUP($A13,'Return Data'!$B$7:$R$2843,6,0)</f>
        <v>2.9807000000000001</v>
      </c>
      <c r="G13" s="66">
        <f t="shared" si="1"/>
        <v>33</v>
      </c>
      <c r="H13" s="65">
        <f>VLOOKUP($A13,'Return Data'!$B$7:$R$2843,7,0)</f>
        <v>2.9802</v>
      </c>
      <c r="I13" s="66">
        <f t="shared" si="2"/>
        <v>16</v>
      </c>
      <c r="J13" s="65">
        <f>VLOOKUP($A13,'Return Data'!$B$7:$R$2843,8,0)</f>
        <v>3.0045999999999999</v>
      </c>
      <c r="K13" s="66">
        <f t="shared" si="3"/>
        <v>22</v>
      </c>
      <c r="L13" s="65">
        <f>VLOOKUP($A13,'Return Data'!$B$7:$R$2843,9,0)</f>
        <v>3.1055000000000001</v>
      </c>
      <c r="M13" s="66">
        <f t="shared" si="4"/>
        <v>30</v>
      </c>
      <c r="N13" s="65">
        <f>VLOOKUP($A13,'Return Data'!$B$7:$R$2843,10,0)</f>
        <v>3.2176</v>
      </c>
      <c r="O13" s="66">
        <f t="shared" si="5"/>
        <v>28</v>
      </c>
      <c r="P13" s="65">
        <f>VLOOKUP($A13,'Return Data'!$B$7:$R$2843,11,0)</f>
        <v>3.2366000000000001</v>
      </c>
      <c r="Q13" s="66">
        <f t="shared" si="6"/>
        <v>27</v>
      </c>
      <c r="R13" s="65">
        <f>VLOOKUP($A13,'Return Data'!$B$7:$R$2843,12,0)</f>
        <v>3.1707000000000001</v>
      </c>
      <c r="S13" s="66">
        <f t="shared" si="7"/>
        <v>24</v>
      </c>
      <c r="T13" s="65">
        <f>VLOOKUP($A13,'Return Data'!$B$7:$R$2843,13,0)</f>
        <v>3.1692</v>
      </c>
      <c r="U13" s="66">
        <f t="shared" si="8"/>
        <v>27</v>
      </c>
      <c r="V13" s="65">
        <f>VLOOKUP($A13,'Return Data'!$B$7:$R$2843,17,0)</f>
        <v>3.7387000000000001</v>
      </c>
      <c r="W13" s="66">
        <f t="shared" si="9"/>
        <v>30</v>
      </c>
      <c r="X13" s="65">
        <f>VLOOKUP($A13,'Return Data'!$B$7:$R$2843,14,0)</f>
        <v>4.8243999999999998</v>
      </c>
      <c r="Y13" s="66">
        <f t="shared" si="10"/>
        <v>28</v>
      </c>
      <c r="Z13" s="65">
        <f>VLOOKUP($A13,'Return Data'!$B$7:$R$2843,16,0)</f>
        <v>7.1520999999999999</v>
      </c>
      <c r="AA13" s="67">
        <f t="shared" si="11"/>
        <v>14</v>
      </c>
    </row>
    <row r="14" spans="1:27" x14ac:dyDescent="0.3">
      <c r="A14" s="63" t="s">
        <v>233</v>
      </c>
      <c r="B14" s="64">
        <f>VLOOKUP($A14,'Return Data'!$B$7:$R$2843,3,0)</f>
        <v>44452</v>
      </c>
      <c r="C14" s="65">
        <f>VLOOKUP($A14,'Return Data'!$B$7:$R$2843,4,0)</f>
        <v>2962.3780000000002</v>
      </c>
      <c r="D14" s="65">
        <f>VLOOKUP($A14,'Return Data'!$B$7:$R$2843,5,0)</f>
        <v>3.0682</v>
      </c>
      <c r="E14" s="66">
        <f t="shared" si="0"/>
        <v>25</v>
      </c>
      <c r="F14" s="65">
        <f>VLOOKUP($A14,'Return Data'!$B$7:$R$2843,6,0)</f>
        <v>3.0436999999999999</v>
      </c>
      <c r="G14" s="66">
        <f t="shared" si="1"/>
        <v>25</v>
      </c>
      <c r="H14" s="65">
        <f>VLOOKUP($A14,'Return Data'!$B$7:$R$2843,7,0)</f>
        <v>2.9386999999999999</v>
      </c>
      <c r="I14" s="66">
        <f t="shared" si="2"/>
        <v>23</v>
      </c>
      <c r="J14" s="65">
        <f>VLOOKUP($A14,'Return Data'!$B$7:$R$2843,8,0)</f>
        <v>2.9992000000000001</v>
      </c>
      <c r="K14" s="66">
        <f t="shared" si="3"/>
        <v>23</v>
      </c>
      <c r="L14" s="65">
        <f>VLOOKUP($A14,'Return Data'!$B$7:$R$2843,9,0)</f>
        <v>3.1074000000000002</v>
      </c>
      <c r="M14" s="66">
        <f t="shared" si="4"/>
        <v>29</v>
      </c>
      <c r="N14" s="65">
        <f>VLOOKUP($A14,'Return Data'!$B$7:$R$2843,10,0)</f>
        <v>3.2376999999999998</v>
      </c>
      <c r="O14" s="66">
        <f t="shared" si="5"/>
        <v>26</v>
      </c>
      <c r="P14" s="65">
        <f>VLOOKUP($A14,'Return Data'!$B$7:$R$2843,11,0)</f>
        <v>3.2576999999999998</v>
      </c>
      <c r="Q14" s="66">
        <f t="shared" si="6"/>
        <v>21</v>
      </c>
      <c r="R14" s="65">
        <f>VLOOKUP($A14,'Return Data'!$B$7:$R$2843,12,0)</f>
        <v>3.1962999999999999</v>
      </c>
      <c r="S14" s="66">
        <f t="shared" si="7"/>
        <v>19</v>
      </c>
      <c r="T14" s="65">
        <f>VLOOKUP($A14,'Return Data'!$B$7:$R$2843,13,0)</f>
        <v>3.1970999999999998</v>
      </c>
      <c r="U14" s="66">
        <f t="shared" si="8"/>
        <v>18</v>
      </c>
      <c r="V14" s="65">
        <f>VLOOKUP($A14,'Return Data'!$B$7:$R$2843,17,0)</f>
        <v>3.9961000000000002</v>
      </c>
      <c r="W14" s="66">
        <f t="shared" si="9"/>
        <v>20</v>
      </c>
      <c r="X14" s="65">
        <f>VLOOKUP($A14,'Return Data'!$B$7:$R$2843,14,0)</f>
        <v>5.0553999999999997</v>
      </c>
      <c r="Y14" s="66">
        <f t="shared" si="10"/>
        <v>19</v>
      </c>
      <c r="Z14" s="65">
        <f>VLOOKUP($A14,'Return Data'!$B$7:$R$2843,16,0)</f>
        <v>7.1062000000000003</v>
      </c>
      <c r="AA14" s="67">
        <f t="shared" si="11"/>
        <v>17</v>
      </c>
    </row>
    <row r="15" spans="1:27" x14ac:dyDescent="0.3">
      <c r="A15" s="63" t="s">
        <v>234</v>
      </c>
      <c r="B15" s="64">
        <f>VLOOKUP($A15,'Return Data'!$B$7:$R$2843,3,0)</f>
        <v>44452</v>
      </c>
      <c r="C15" s="65">
        <f>VLOOKUP($A15,'Return Data'!$B$7:$R$2843,4,0)</f>
        <v>2662.1664000000001</v>
      </c>
      <c r="D15" s="65">
        <f>VLOOKUP($A15,'Return Data'!$B$7:$R$2843,5,0)</f>
        <v>3.1139999999999999</v>
      </c>
      <c r="E15" s="66">
        <f t="shared" si="0"/>
        <v>21</v>
      </c>
      <c r="F15" s="65">
        <f>VLOOKUP($A15,'Return Data'!$B$7:$R$2843,6,0)</f>
        <v>3.0194000000000001</v>
      </c>
      <c r="G15" s="66">
        <f t="shared" si="1"/>
        <v>28</v>
      </c>
      <c r="H15" s="65">
        <f>VLOOKUP($A15,'Return Data'!$B$7:$R$2843,7,0)</f>
        <v>2.8671000000000002</v>
      </c>
      <c r="I15" s="66">
        <f t="shared" si="2"/>
        <v>33</v>
      </c>
      <c r="J15" s="65">
        <f>VLOOKUP($A15,'Return Data'!$B$7:$R$2843,8,0)</f>
        <v>2.9487999999999999</v>
      </c>
      <c r="K15" s="66">
        <f t="shared" si="3"/>
        <v>31</v>
      </c>
      <c r="L15" s="65">
        <f>VLOOKUP($A15,'Return Data'!$B$7:$R$2843,9,0)</f>
        <v>3.105</v>
      </c>
      <c r="M15" s="66">
        <f t="shared" si="4"/>
        <v>31</v>
      </c>
      <c r="N15" s="65">
        <f>VLOOKUP($A15,'Return Data'!$B$7:$R$2843,10,0)</f>
        <v>3.2719999999999998</v>
      </c>
      <c r="O15" s="66">
        <f t="shared" si="5"/>
        <v>20</v>
      </c>
      <c r="P15" s="65">
        <f>VLOOKUP($A15,'Return Data'!$B$7:$R$2843,11,0)</f>
        <v>3.2883</v>
      </c>
      <c r="Q15" s="66">
        <f t="shared" si="6"/>
        <v>13</v>
      </c>
      <c r="R15" s="65">
        <f>VLOOKUP($A15,'Return Data'!$B$7:$R$2843,12,0)</f>
        <v>3.214</v>
      </c>
      <c r="S15" s="66">
        <f t="shared" si="7"/>
        <v>14</v>
      </c>
      <c r="T15" s="65">
        <f>VLOOKUP($A15,'Return Data'!$B$7:$R$2843,13,0)</f>
        <v>3.2046999999999999</v>
      </c>
      <c r="U15" s="66">
        <f t="shared" si="8"/>
        <v>16</v>
      </c>
      <c r="V15" s="65">
        <f>VLOOKUP($A15,'Return Data'!$B$7:$R$2843,17,0)</f>
        <v>4.0058999999999996</v>
      </c>
      <c r="W15" s="66">
        <f t="shared" si="9"/>
        <v>19</v>
      </c>
      <c r="X15" s="65">
        <f>VLOOKUP($A15,'Return Data'!$B$7:$R$2843,14,0)</f>
        <v>5.0815000000000001</v>
      </c>
      <c r="Y15" s="66">
        <f t="shared" si="10"/>
        <v>16</v>
      </c>
      <c r="Z15" s="65">
        <f>VLOOKUP($A15,'Return Data'!$B$7:$R$2843,16,0)</f>
        <v>7.1593</v>
      </c>
      <c r="AA15" s="67">
        <f t="shared" si="11"/>
        <v>13</v>
      </c>
    </row>
    <row r="16" spans="1:27" x14ac:dyDescent="0.3">
      <c r="A16" s="63" t="s">
        <v>236</v>
      </c>
      <c r="B16" s="64">
        <f>VLOOKUP($A16,'Return Data'!$B$7:$R$2843,3,0)</f>
        <v>44452</v>
      </c>
      <c r="C16" s="65">
        <f>VLOOKUP($A16,'Return Data'!$B$7:$R$2843,4,0)</f>
        <v>4076.1596</v>
      </c>
      <c r="D16" s="65">
        <f>VLOOKUP($A16,'Return Data'!$B$7:$R$2843,5,0)</f>
        <v>3.0554999999999999</v>
      </c>
      <c r="E16" s="66">
        <f t="shared" si="0"/>
        <v>26</v>
      </c>
      <c r="F16" s="65">
        <f>VLOOKUP($A16,'Return Data'!$B$7:$R$2843,6,0)</f>
        <v>3.0249999999999999</v>
      </c>
      <c r="G16" s="66">
        <f t="shared" si="1"/>
        <v>27</v>
      </c>
      <c r="H16" s="65">
        <f>VLOOKUP($A16,'Return Data'!$B$7:$R$2843,7,0)</f>
        <v>2.8801999999999999</v>
      </c>
      <c r="I16" s="66">
        <f t="shared" si="2"/>
        <v>30</v>
      </c>
      <c r="J16" s="65">
        <f>VLOOKUP($A16,'Return Data'!$B$7:$R$2843,8,0)</f>
        <v>3.0051999999999999</v>
      </c>
      <c r="K16" s="66">
        <f t="shared" si="3"/>
        <v>21</v>
      </c>
      <c r="L16" s="65">
        <f>VLOOKUP($A16,'Return Data'!$B$7:$R$2843,9,0)</f>
        <v>3.1678000000000002</v>
      </c>
      <c r="M16" s="66">
        <f t="shared" si="4"/>
        <v>15</v>
      </c>
      <c r="N16" s="65">
        <f>VLOOKUP($A16,'Return Data'!$B$7:$R$2843,10,0)</f>
        <v>3.2812000000000001</v>
      </c>
      <c r="O16" s="66">
        <f t="shared" si="5"/>
        <v>19</v>
      </c>
      <c r="P16" s="65">
        <f>VLOOKUP($A16,'Return Data'!$B$7:$R$2843,11,0)</f>
        <v>3.2408000000000001</v>
      </c>
      <c r="Q16" s="66">
        <f t="shared" si="6"/>
        <v>26</v>
      </c>
      <c r="R16" s="65">
        <f>VLOOKUP($A16,'Return Data'!$B$7:$R$2843,12,0)</f>
        <v>3.1450999999999998</v>
      </c>
      <c r="S16" s="66">
        <f t="shared" si="7"/>
        <v>29</v>
      </c>
      <c r="T16" s="65">
        <f>VLOOKUP($A16,'Return Data'!$B$7:$R$2843,13,0)</f>
        <v>3.1438000000000001</v>
      </c>
      <c r="U16" s="66">
        <f t="shared" si="8"/>
        <v>28</v>
      </c>
      <c r="V16" s="65">
        <f>VLOOKUP($A16,'Return Data'!$B$7:$R$2843,17,0)</f>
        <v>3.9504000000000001</v>
      </c>
      <c r="W16" s="66">
        <f t="shared" si="9"/>
        <v>25</v>
      </c>
      <c r="X16" s="65">
        <f>VLOOKUP($A16,'Return Data'!$B$7:$R$2843,14,0)</f>
        <v>5.0175000000000001</v>
      </c>
      <c r="Y16" s="66">
        <f t="shared" si="10"/>
        <v>24</v>
      </c>
      <c r="Z16" s="65">
        <f>VLOOKUP($A16,'Return Data'!$B$7:$R$2843,16,0)</f>
        <v>6.9473000000000003</v>
      </c>
      <c r="AA16" s="67">
        <f t="shared" si="11"/>
        <v>24</v>
      </c>
    </row>
    <row r="17" spans="1:27" x14ac:dyDescent="0.3">
      <c r="A17" s="63" t="s">
        <v>237</v>
      </c>
      <c r="B17" s="64">
        <f>VLOOKUP($A17,'Return Data'!$B$7:$R$2843,3,0)</f>
        <v>44452</v>
      </c>
      <c r="C17" s="65">
        <f>VLOOKUP($A17,'Return Data'!$B$7:$R$2843,4,0)</f>
        <v>2068.3980999999999</v>
      </c>
      <c r="D17" s="65">
        <f>VLOOKUP($A17,'Return Data'!$B$7:$R$2843,5,0)</f>
        <v>3.5684999999999998</v>
      </c>
      <c r="E17" s="66">
        <f t="shared" si="0"/>
        <v>1</v>
      </c>
      <c r="F17" s="65">
        <f>VLOOKUP($A17,'Return Data'!$B$7:$R$2843,6,0)</f>
        <v>3.1996000000000002</v>
      </c>
      <c r="G17" s="66">
        <f t="shared" si="1"/>
        <v>5</v>
      </c>
      <c r="H17" s="65">
        <f>VLOOKUP($A17,'Return Data'!$B$7:$R$2843,7,0)</f>
        <v>3.0211000000000001</v>
      </c>
      <c r="I17" s="66">
        <f t="shared" si="2"/>
        <v>7</v>
      </c>
      <c r="J17" s="65">
        <f>VLOOKUP($A17,'Return Data'!$B$7:$R$2843,8,0)</f>
        <v>3.0720999999999998</v>
      </c>
      <c r="K17" s="66">
        <f t="shared" si="3"/>
        <v>10</v>
      </c>
      <c r="L17" s="65">
        <f>VLOOKUP($A17,'Return Data'!$B$7:$R$2843,9,0)</f>
        <v>3.2189000000000001</v>
      </c>
      <c r="M17" s="66">
        <f t="shared" si="4"/>
        <v>5</v>
      </c>
      <c r="N17" s="65">
        <f>VLOOKUP($A17,'Return Data'!$B$7:$R$2843,10,0)</f>
        <v>3.2964000000000002</v>
      </c>
      <c r="O17" s="66">
        <f t="shared" si="5"/>
        <v>14</v>
      </c>
      <c r="P17" s="65">
        <f>VLOOKUP($A17,'Return Data'!$B$7:$R$2843,11,0)</f>
        <v>3.2690000000000001</v>
      </c>
      <c r="Q17" s="66">
        <f t="shared" si="6"/>
        <v>19</v>
      </c>
      <c r="R17" s="65">
        <f>VLOOKUP($A17,'Return Data'!$B$7:$R$2843,12,0)</f>
        <v>3.2012</v>
      </c>
      <c r="S17" s="66">
        <f t="shared" si="7"/>
        <v>18</v>
      </c>
      <c r="T17" s="65">
        <f>VLOOKUP($A17,'Return Data'!$B$7:$R$2843,13,0)</f>
        <v>3.1890999999999998</v>
      </c>
      <c r="U17" s="66">
        <f t="shared" si="8"/>
        <v>20</v>
      </c>
      <c r="V17" s="65">
        <f>VLOOKUP($A17,'Return Data'!$B$7:$R$2843,17,0)</f>
        <v>3.956</v>
      </c>
      <c r="W17" s="66">
        <f t="shared" si="9"/>
        <v>23</v>
      </c>
      <c r="X17" s="65">
        <f>VLOOKUP($A17,'Return Data'!$B$7:$R$2843,14,0)</f>
        <v>5.0602</v>
      </c>
      <c r="Y17" s="66">
        <f t="shared" si="10"/>
        <v>18</v>
      </c>
      <c r="Z17" s="65">
        <f>VLOOKUP($A17,'Return Data'!$B$7:$R$2843,16,0)</f>
        <v>4.2915000000000001</v>
      </c>
      <c r="AA17" s="67">
        <f t="shared" si="11"/>
        <v>35</v>
      </c>
    </row>
    <row r="18" spans="1:27" x14ac:dyDescent="0.3">
      <c r="A18" s="63" t="s">
        <v>238</v>
      </c>
      <c r="B18" s="64">
        <f>VLOOKUP($A18,'Return Data'!$B$7:$R$2843,3,0)</f>
        <v>44452</v>
      </c>
      <c r="C18" s="65">
        <f>VLOOKUP($A18,'Return Data'!$B$7:$R$2843,4,0)</f>
        <v>307.46010000000001</v>
      </c>
      <c r="D18" s="65">
        <f>VLOOKUP($A18,'Return Data'!$B$7:$R$2843,5,0)</f>
        <v>3.2056</v>
      </c>
      <c r="E18" s="66">
        <f t="shared" si="0"/>
        <v>13</v>
      </c>
      <c r="F18" s="65">
        <f>VLOOKUP($A18,'Return Data'!$B$7:$R$2843,6,0)</f>
        <v>3.0676000000000001</v>
      </c>
      <c r="G18" s="66">
        <f t="shared" si="1"/>
        <v>21</v>
      </c>
      <c r="H18" s="65">
        <f>VLOOKUP($A18,'Return Data'!$B$7:$R$2843,7,0)</f>
        <v>2.8795999999999999</v>
      </c>
      <c r="I18" s="66">
        <f t="shared" si="2"/>
        <v>31</v>
      </c>
      <c r="J18" s="65">
        <f>VLOOKUP($A18,'Return Data'!$B$7:$R$2843,8,0)</f>
        <v>3.0068999999999999</v>
      </c>
      <c r="K18" s="66">
        <f t="shared" si="3"/>
        <v>20</v>
      </c>
      <c r="L18" s="65">
        <f>VLOOKUP($A18,'Return Data'!$B$7:$R$2843,9,0)</f>
        <v>3.1486000000000001</v>
      </c>
      <c r="M18" s="66">
        <f t="shared" si="4"/>
        <v>21</v>
      </c>
      <c r="N18" s="65">
        <f>VLOOKUP($A18,'Return Data'!$B$7:$R$2843,10,0)</f>
        <v>3.2713000000000001</v>
      </c>
      <c r="O18" s="66">
        <f t="shared" si="5"/>
        <v>21</v>
      </c>
      <c r="P18" s="65">
        <f>VLOOKUP($A18,'Return Data'!$B$7:$R$2843,11,0)</f>
        <v>3.2486999999999999</v>
      </c>
      <c r="Q18" s="66">
        <f t="shared" si="6"/>
        <v>23</v>
      </c>
      <c r="R18" s="65">
        <f>VLOOKUP($A18,'Return Data'!$B$7:$R$2843,12,0)</f>
        <v>3.1785000000000001</v>
      </c>
      <c r="S18" s="66">
        <f t="shared" si="7"/>
        <v>22</v>
      </c>
      <c r="T18" s="65">
        <f>VLOOKUP($A18,'Return Data'!$B$7:$R$2843,13,0)</f>
        <v>3.1888000000000001</v>
      </c>
      <c r="U18" s="66">
        <f t="shared" si="8"/>
        <v>21</v>
      </c>
      <c r="V18" s="65">
        <f>VLOOKUP($A18,'Return Data'!$B$7:$R$2843,17,0)</f>
        <v>4.0644</v>
      </c>
      <c r="W18" s="66">
        <f t="shared" si="9"/>
        <v>9</v>
      </c>
      <c r="X18" s="65">
        <f>VLOOKUP($A18,'Return Data'!$B$7:$R$2843,14,0)</f>
        <v>5.1147</v>
      </c>
      <c r="Y18" s="66">
        <f t="shared" si="10"/>
        <v>11</v>
      </c>
      <c r="Z18" s="65">
        <f>VLOOKUP($A18,'Return Data'!$B$7:$R$2843,16,0)</f>
        <v>7.3516000000000004</v>
      </c>
      <c r="AA18" s="67">
        <f t="shared" si="11"/>
        <v>4</v>
      </c>
    </row>
    <row r="19" spans="1:27" x14ac:dyDescent="0.3">
      <c r="A19" s="63" t="s">
        <v>239</v>
      </c>
      <c r="B19" s="64">
        <f>VLOOKUP($A19,'Return Data'!$B$7:$R$2843,3,0)</f>
        <v>44452</v>
      </c>
      <c r="C19" s="65">
        <f>VLOOKUP($A19,'Return Data'!$B$7:$R$2843,4,0)</f>
        <v>2229.8755999999998</v>
      </c>
      <c r="D19" s="65">
        <f>VLOOKUP($A19,'Return Data'!$B$7:$R$2843,5,0)</f>
        <v>3.0219</v>
      </c>
      <c r="E19" s="66">
        <f t="shared" si="0"/>
        <v>29</v>
      </c>
      <c r="F19" s="65">
        <f>VLOOKUP($A19,'Return Data'!$B$7:$R$2843,6,0)</f>
        <v>3.1337999999999999</v>
      </c>
      <c r="G19" s="66">
        <f t="shared" si="1"/>
        <v>10</v>
      </c>
      <c r="H19" s="65">
        <f>VLOOKUP($A19,'Return Data'!$B$7:$R$2843,7,0)</f>
        <v>3.0246</v>
      </c>
      <c r="I19" s="66">
        <f t="shared" si="2"/>
        <v>6</v>
      </c>
      <c r="J19" s="65">
        <f>VLOOKUP($A19,'Return Data'!$B$7:$R$2843,8,0)</f>
        <v>3.0266000000000002</v>
      </c>
      <c r="K19" s="66">
        <f t="shared" si="3"/>
        <v>18</v>
      </c>
      <c r="L19" s="65">
        <f>VLOOKUP($A19,'Return Data'!$B$7:$R$2843,9,0)</f>
        <v>3.1568999999999998</v>
      </c>
      <c r="M19" s="66">
        <f t="shared" si="4"/>
        <v>19</v>
      </c>
      <c r="N19" s="65">
        <f>VLOOKUP($A19,'Return Data'!$B$7:$R$2843,10,0)</f>
        <v>3.3847</v>
      </c>
      <c r="O19" s="66">
        <f t="shared" si="5"/>
        <v>2</v>
      </c>
      <c r="P19" s="65">
        <f>VLOOKUP($A19,'Return Data'!$B$7:$R$2843,11,0)</f>
        <v>3.3984000000000001</v>
      </c>
      <c r="Q19" s="66">
        <f t="shared" si="6"/>
        <v>2</v>
      </c>
      <c r="R19" s="65">
        <f>VLOOKUP($A19,'Return Data'!$B$7:$R$2843,12,0)</f>
        <v>3.3532999999999999</v>
      </c>
      <c r="S19" s="66">
        <f t="shared" si="7"/>
        <v>2</v>
      </c>
      <c r="T19" s="65">
        <f>VLOOKUP($A19,'Return Data'!$B$7:$R$2843,13,0)</f>
        <v>3.3723000000000001</v>
      </c>
      <c r="U19" s="66">
        <f t="shared" si="8"/>
        <v>2</v>
      </c>
      <c r="V19" s="65">
        <f>VLOOKUP($A19,'Return Data'!$B$7:$R$2843,17,0)</f>
        <v>4.2817999999999996</v>
      </c>
      <c r="W19" s="66">
        <f t="shared" si="9"/>
        <v>2</v>
      </c>
      <c r="X19" s="65">
        <f>VLOOKUP($A19,'Return Data'!$B$7:$R$2843,14,0)</f>
        <v>5.2786999999999997</v>
      </c>
      <c r="Y19" s="66">
        <f t="shared" si="10"/>
        <v>2</v>
      </c>
      <c r="Z19" s="65">
        <f>VLOOKUP($A19,'Return Data'!$B$7:$R$2843,16,0)</f>
        <v>7.4302999999999999</v>
      </c>
      <c r="AA19" s="67">
        <f t="shared" si="11"/>
        <v>3</v>
      </c>
    </row>
    <row r="20" spans="1:27" x14ac:dyDescent="0.3">
      <c r="A20" s="63" t="s">
        <v>240</v>
      </c>
      <c r="B20" s="64">
        <f>VLOOKUP($A20,'Return Data'!$B$7:$R$2843,3,0)</f>
        <v>44452</v>
      </c>
      <c r="C20" s="65">
        <f>VLOOKUP($A20,'Return Data'!$B$7:$R$2843,4,0)</f>
        <v>2509.8537999999999</v>
      </c>
      <c r="D20" s="65">
        <f>VLOOKUP($A20,'Return Data'!$B$7:$R$2843,5,0)</f>
        <v>3.1764000000000001</v>
      </c>
      <c r="E20" s="66">
        <f t="shared" si="0"/>
        <v>15</v>
      </c>
      <c r="F20" s="65">
        <f>VLOOKUP($A20,'Return Data'!$B$7:$R$2843,6,0)</f>
        <v>3.0756000000000001</v>
      </c>
      <c r="G20" s="66">
        <f t="shared" si="1"/>
        <v>19</v>
      </c>
      <c r="H20" s="65">
        <f>VLOOKUP($A20,'Return Data'!$B$7:$R$2843,7,0)</f>
        <v>2.9634</v>
      </c>
      <c r="I20" s="66">
        <f t="shared" si="2"/>
        <v>19</v>
      </c>
      <c r="J20" s="65">
        <f>VLOOKUP($A20,'Return Data'!$B$7:$R$2843,8,0)</f>
        <v>3.0508000000000002</v>
      </c>
      <c r="K20" s="66">
        <f t="shared" si="3"/>
        <v>12</v>
      </c>
      <c r="L20" s="65">
        <f>VLOOKUP($A20,'Return Data'!$B$7:$R$2843,9,0)</f>
        <v>3.157</v>
      </c>
      <c r="M20" s="66">
        <f t="shared" si="4"/>
        <v>18</v>
      </c>
      <c r="N20" s="65">
        <f>VLOOKUP($A20,'Return Data'!$B$7:$R$2843,10,0)</f>
        <v>3.2850000000000001</v>
      </c>
      <c r="O20" s="66">
        <f t="shared" si="5"/>
        <v>18</v>
      </c>
      <c r="P20" s="65">
        <f>VLOOKUP($A20,'Return Data'!$B$7:$R$2843,11,0)</f>
        <v>3.2690999999999999</v>
      </c>
      <c r="Q20" s="66">
        <f t="shared" si="6"/>
        <v>18</v>
      </c>
      <c r="R20" s="65">
        <f>VLOOKUP($A20,'Return Data'!$B$7:$R$2843,12,0)</f>
        <v>3.1877</v>
      </c>
      <c r="S20" s="66">
        <f t="shared" si="7"/>
        <v>20</v>
      </c>
      <c r="T20" s="65">
        <f>VLOOKUP($A20,'Return Data'!$B$7:$R$2843,13,0)</f>
        <v>3.1879</v>
      </c>
      <c r="U20" s="66">
        <f t="shared" si="8"/>
        <v>22</v>
      </c>
      <c r="V20" s="65">
        <f>VLOOKUP($A20,'Return Data'!$B$7:$R$2843,17,0)</f>
        <v>3.9169</v>
      </c>
      <c r="W20" s="66">
        <f t="shared" si="9"/>
        <v>27</v>
      </c>
      <c r="X20" s="65">
        <f>VLOOKUP($A20,'Return Data'!$B$7:$R$2843,14,0)</f>
        <v>4.9409000000000001</v>
      </c>
      <c r="Y20" s="66">
        <f t="shared" si="10"/>
        <v>26</v>
      </c>
      <c r="Z20" s="65">
        <f>VLOOKUP($A20,'Return Data'!$B$7:$R$2843,16,0)</f>
        <v>5.4109999999999996</v>
      </c>
      <c r="AA20" s="67">
        <f t="shared" si="11"/>
        <v>32</v>
      </c>
    </row>
    <row r="21" spans="1:27" x14ac:dyDescent="0.3">
      <c r="A21" s="63" t="s">
        <v>241</v>
      </c>
      <c r="B21" s="64">
        <f>VLOOKUP($A21,'Return Data'!$B$7:$R$2843,3,0)</f>
        <v>44452</v>
      </c>
      <c r="C21" s="65">
        <f>VLOOKUP($A21,'Return Data'!$B$7:$R$2843,4,0)</f>
        <v>1605.3202000000001</v>
      </c>
      <c r="D21" s="65">
        <f>VLOOKUP($A21,'Return Data'!$B$7:$R$2843,5,0)</f>
        <v>3.0219999999999998</v>
      </c>
      <c r="E21" s="66">
        <f t="shared" si="0"/>
        <v>28</v>
      </c>
      <c r="F21" s="65">
        <f>VLOOKUP($A21,'Return Data'!$B$7:$R$2843,6,0)</f>
        <v>2.9914999999999998</v>
      </c>
      <c r="G21" s="66">
        <f t="shared" si="1"/>
        <v>32</v>
      </c>
      <c r="H21" s="65">
        <f>VLOOKUP($A21,'Return Data'!$B$7:$R$2843,7,0)</f>
        <v>2.9207000000000001</v>
      </c>
      <c r="I21" s="66">
        <f t="shared" si="2"/>
        <v>26</v>
      </c>
      <c r="J21" s="65">
        <f>VLOOKUP($A21,'Return Data'!$B$7:$R$2843,8,0)</f>
        <v>2.9771000000000001</v>
      </c>
      <c r="K21" s="66">
        <f t="shared" si="3"/>
        <v>26</v>
      </c>
      <c r="L21" s="65">
        <f>VLOOKUP($A21,'Return Data'!$B$7:$R$2843,9,0)</f>
        <v>2.9535</v>
      </c>
      <c r="M21" s="66">
        <f t="shared" si="4"/>
        <v>33</v>
      </c>
      <c r="N21" s="65">
        <f>VLOOKUP($A21,'Return Data'!$B$7:$R$2843,10,0)</f>
        <v>2.9699</v>
      </c>
      <c r="O21" s="66">
        <f t="shared" si="5"/>
        <v>36</v>
      </c>
      <c r="P21" s="65">
        <f>VLOOKUP($A21,'Return Data'!$B$7:$R$2843,11,0)</f>
        <v>2.9519000000000002</v>
      </c>
      <c r="Q21" s="66">
        <f t="shared" si="6"/>
        <v>34</v>
      </c>
      <c r="R21" s="65">
        <f>VLOOKUP($A21,'Return Data'!$B$7:$R$2843,12,0)</f>
        <v>2.8837999999999999</v>
      </c>
      <c r="S21" s="66">
        <f t="shared" si="7"/>
        <v>37</v>
      </c>
      <c r="T21" s="65">
        <f>VLOOKUP($A21,'Return Data'!$B$7:$R$2843,13,0)</f>
        <v>2.8559000000000001</v>
      </c>
      <c r="U21" s="66">
        <f t="shared" si="8"/>
        <v>37</v>
      </c>
      <c r="V21" s="65">
        <f>VLOOKUP($A21,'Return Data'!$B$7:$R$2843,17,0)</f>
        <v>3.4594</v>
      </c>
      <c r="W21" s="66">
        <f t="shared" si="9"/>
        <v>34</v>
      </c>
      <c r="X21" s="65">
        <f>VLOOKUP($A21,'Return Data'!$B$7:$R$2843,14,0)</f>
        <v>4.4547999999999996</v>
      </c>
      <c r="Y21" s="66">
        <f t="shared" si="10"/>
        <v>31</v>
      </c>
      <c r="Z21" s="65">
        <f>VLOOKUP($A21,'Return Data'!$B$7:$R$2843,16,0)</f>
        <v>6.2214999999999998</v>
      </c>
      <c r="AA21" s="67">
        <f t="shared" si="11"/>
        <v>30</v>
      </c>
    </row>
    <row r="22" spans="1:27" x14ac:dyDescent="0.3">
      <c r="A22" s="63" t="s">
        <v>242</v>
      </c>
      <c r="B22" s="64">
        <f>VLOOKUP($A22,'Return Data'!$B$7:$R$2843,3,0)</f>
        <v>44452</v>
      </c>
      <c r="C22" s="65">
        <f>VLOOKUP($A22,'Return Data'!$B$7:$R$2843,4,0)</f>
        <v>2016.3751999999999</v>
      </c>
      <c r="D22" s="65">
        <f>VLOOKUP($A22,'Return Data'!$B$7:$R$2843,5,0)</f>
        <v>2.6375999999999999</v>
      </c>
      <c r="E22" s="66">
        <f t="shared" si="0"/>
        <v>36</v>
      </c>
      <c r="F22" s="65">
        <f>VLOOKUP($A22,'Return Data'!$B$7:$R$2843,6,0)</f>
        <v>2.7605</v>
      </c>
      <c r="G22" s="66">
        <f t="shared" si="1"/>
        <v>35</v>
      </c>
      <c r="H22" s="65">
        <f>VLOOKUP($A22,'Return Data'!$B$7:$R$2843,7,0)</f>
        <v>2.7660999999999998</v>
      </c>
      <c r="I22" s="66">
        <f t="shared" si="2"/>
        <v>35</v>
      </c>
      <c r="J22" s="65">
        <f>VLOOKUP($A22,'Return Data'!$B$7:$R$2843,8,0)</f>
        <v>2.7951000000000001</v>
      </c>
      <c r="K22" s="66">
        <f t="shared" si="3"/>
        <v>35</v>
      </c>
      <c r="L22" s="65">
        <f>VLOOKUP($A22,'Return Data'!$B$7:$R$2843,9,0)</f>
        <v>2.9079000000000002</v>
      </c>
      <c r="M22" s="66">
        <f t="shared" si="4"/>
        <v>35</v>
      </c>
      <c r="N22" s="65">
        <f>VLOOKUP($A22,'Return Data'!$B$7:$R$2843,10,0)</f>
        <v>2.9710999999999999</v>
      </c>
      <c r="O22" s="66">
        <f t="shared" si="5"/>
        <v>35</v>
      </c>
      <c r="P22" s="65">
        <f>VLOOKUP($A22,'Return Data'!$B$7:$R$2843,11,0)</f>
        <v>2.9209999999999998</v>
      </c>
      <c r="Q22" s="66">
        <f t="shared" si="6"/>
        <v>36</v>
      </c>
      <c r="R22" s="65">
        <f>VLOOKUP($A22,'Return Data'!$B$7:$R$2843,12,0)</f>
        <v>3.1419999999999999</v>
      </c>
      <c r="S22" s="66">
        <f t="shared" si="7"/>
        <v>30</v>
      </c>
      <c r="T22" s="65">
        <f>VLOOKUP($A22,'Return Data'!$B$7:$R$2843,13,0)</f>
        <v>3.1154999999999999</v>
      </c>
      <c r="U22" s="66">
        <f t="shared" si="8"/>
        <v>30</v>
      </c>
      <c r="V22" s="65">
        <f>VLOOKUP($A22,'Return Data'!$B$7:$R$2843,17,0)</f>
        <v>3.8506999999999998</v>
      </c>
      <c r="W22" s="66">
        <f t="shared" si="9"/>
        <v>28</v>
      </c>
      <c r="X22" s="65">
        <f>VLOOKUP($A22,'Return Data'!$B$7:$R$2843,14,0)</f>
        <v>4.9328000000000003</v>
      </c>
      <c r="Y22" s="66">
        <f t="shared" si="10"/>
        <v>27</v>
      </c>
      <c r="Z22" s="65">
        <f>VLOOKUP($A22,'Return Data'!$B$7:$R$2843,16,0)</f>
        <v>7.3460999999999999</v>
      </c>
      <c r="AA22" s="67">
        <f t="shared" si="11"/>
        <v>5</v>
      </c>
    </row>
    <row r="23" spans="1:27" x14ac:dyDescent="0.3">
      <c r="A23" s="63" t="s">
        <v>243</v>
      </c>
      <c r="B23" s="64">
        <f>VLOOKUP($A23,'Return Data'!$B$7:$R$2843,3,0)</f>
        <v>44452</v>
      </c>
      <c r="C23" s="65">
        <f>VLOOKUP($A23,'Return Data'!$B$7:$R$2843,4,0)</f>
        <v>2851.6125999999999</v>
      </c>
      <c r="D23" s="65">
        <f>VLOOKUP($A23,'Return Data'!$B$7:$R$2843,5,0)</f>
        <v>3.1438999999999999</v>
      </c>
      <c r="E23" s="66">
        <f t="shared" si="0"/>
        <v>19</v>
      </c>
      <c r="F23" s="65">
        <f>VLOOKUP($A23,'Return Data'!$B$7:$R$2843,6,0)</f>
        <v>3.0949</v>
      </c>
      <c r="G23" s="66">
        <f t="shared" si="1"/>
        <v>16</v>
      </c>
      <c r="H23" s="65">
        <f>VLOOKUP($A23,'Return Data'!$B$7:$R$2843,7,0)</f>
        <v>2.9485000000000001</v>
      </c>
      <c r="I23" s="66">
        <f t="shared" si="2"/>
        <v>21</v>
      </c>
      <c r="J23" s="65">
        <f>VLOOKUP($A23,'Return Data'!$B$7:$R$2843,8,0)</f>
        <v>3.044</v>
      </c>
      <c r="K23" s="66">
        <f t="shared" si="3"/>
        <v>14</v>
      </c>
      <c r="L23" s="65">
        <f>VLOOKUP($A23,'Return Data'!$B$7:$R$2843,9,0)</f>
        <v>3.2035</v>
      </c>
      <c r="M23" s="66">
        <f t="shared" si="4"/>
        <v>9</v>
      </c>
      <c r="N23" s="65">
        <f>VLOOKUP($A23,'Return Data'!$B$7:$R$2843,10,0)</f>
        <v>3.3064</v>
      </c>
      <c r="O23" s="66">
        <f t="shared" si="5"/>
        <v>11</v>
      </c>
      <c r="P23" s="65">
        <f>VLOOKUP($A23,'Return Data'!$B$7:$R$2843,11,0)</f>
        <v>3.2740999999999998</v>
      </c>
      <c r="Q23" s="66">
        <f t="shared" si="6"/>
        <v>16</v>
      </c>
      <c r="R23" s="65">
        <f>VLOOKUP($A23,'Return Data'!$B$7:$R$2843,12,0)</f>
        <v>3.2061999999999999</v>
      </c>
      <c r="S23" s="66">
        <f t="shared" si="7"/>
        <v>15</v>
      </c>
      <c r="T23" s="65">
        <f>VLOOKUP($A23,'Return Data'!$B$7:$R$2843,13,0)</f>
        <v>3.2082000000000002</v>
      </c>
      <c r="U23" s="66">
        <f t="shared" si="8"/>
        <v>14</v>
      </c>
      <c r="V23" s="65">
        <f>VLOOKUP($A23,'Return Data'!$B$7:$R$2843,17,0)</f>
        <v>3.9592999999999998</v>
      </c>
      <c r="W23" s="66">
        <f t="shared" si="9"/>
        <v>22</v>
      </c>
      <c r="X23" s="65">
        <f>VLOOKUP($A23,'Return Data'!$B$7:$R$2843,14,0)</f>
        <v>5.0194000000000001</v>
      </c>
      <c r="Y23" s="66">
        <f t="shared" si="10"/>
        <v>22</v>
      </c>
      <c r="Z23" s="65">
        <f>VLOOKUP($A23,'Return Data'!$B$7:$R$2843,16,0)</f>
        <v>7.3201000000000001</v>
      </c>
      <c r="AA23" s="67">
        <f t="shared" si="11"/>
        <v>8</v>
      </c>
    </row>
    <row r="24" spans="1:27" x14ac:dyDescent="0.3">
      <c r="A24" s="63" t="s">
        <v>244</v>
      </c>
      <c r="B24" s="64">
        <f>VLOOKUP($A24,'Return Data'!$B$7:$R$2843,3,0)</f>
        <v>44452</v>
      </c>
      <c r="C24" s="65">
        <f>VLOOKUP($A24,'Return Data'!$B$7:$R$2843,4,0)</f>
        <v>1092.3566000000001</v>
      </c>
      <c r="D24" s="65">
        <f>VLOOKUP($A24,'Return Data'!$B$7:$R$2843,5,0)</f>
        <v>2.8136999999999999</v>
      </c>
      <c r="E24" s="66">
        <f t="shared" si="0"/>
        <v>34</v>
      </c>
      <c r="F24" s="65">
        <f>VLOOKUP($A24,'Return Data'!$B$7:$R$2843,6,0)</f>
        <v>3.0916000000000001</v>
      </c>
      <c r="G24" s="66">
        <f t="shared" si="1"/>
        <v>17</v>
      </c>
      <c r="H24" s="65">
        <f>VLOOKUP($A24,'Return Data'!$B$7:$R$2843,7,0)</f>
        <v>2.8761000000000001</v>
      </c>
      <c r="I24" s="66">
        <f t="shared" si="2"/>
        <v>32</v>
      </c>
      <c r="J24" s="65">
        <f>VLOOKUP($A24,'Return Data'!$B$7:$R$2843,8,0)</f>
        <v>2.8887</v>
      </c>
      <c r="K24" s="66">
        <f t="shared" si="3"/>
        <v>34</v>
      </c>
      <c r="L24" s="65">
        <f>VLOOKUP($A24,'Return Data'!$B$7:$R$2843,9,0)</f>
        <v>2.8915999999999999</v>
      </c>
      <c r="M24" s="66">
        <f t="shared" si="4"/>
        <v>36</v>
      </c>
      <c r="N24" s="65">
        <f>VLOOKUP($A24,'Return Data'!$B$7:$R$2843,10,0)</f>
        <v>3.0059</v>
      </c>
      <c r="O24" s="66">
        <f t="shared" si="5"/>
        <v>33</v>
      </c>
      <c r="P24" s="65">
        <f>VLOOKUP($A24,'Return Data'!$B$7:$R$2843,11,0)</f>
        <v>2.9954999999999998</v>
      </c>
      <c r="Q24" s="66">
        <f t="shared" si="6"/>
        <v>33</v>
      </c>
      <c r="R24" s="65">
        <f>VLOOKUP($A24,'Return Data'!$B$7:$R$2843,12,0)</f>
        <v>2.9561000000000002</v>
      </c>
      <c r="S24" s="66">
        <f t="shared" si="7"/>
        <v>34</v>
      </c>
      <c r="T24" s="65">
        <f>VLOOKUP($A24,'Return Data'!$B$7:$R$2843,13,0)</f>
        <v>2.9409000000000001</v>
      </c>
      <c r="U24" s="66">
        <f t="shared" si="8"/>
        <v>34</v>
      </c>
      <c r="V24" s="65"/>
      <c r="W24" s="66"/>
      <c r="X24" s="65"/>
      <c r="Y24" s="66"/>
      <c r="Z24" s="65">
        <f>VLOOKUP($A24,'Return Data'!$B$7:$R$2843,16,0)</f>
        <v>3.7587999999999999</v>
      </c>
      <c r="AA24" s="67">
        <f t="shared" si="11"/>
        <v>37</v>
      </c>
    </row>
    <row r="25" spans="1:27" x14ac:dyDescent="0.3">
      <c r="A25" s="63" t="s">
        <v>245</v>
      </c>
      <c r="B25" s="64">
        <f>VLOOKUP($A25,'Return Data'!$B$7:$R$2843,3,0)</f>
        <v>44452</v>
      </c>
      <c r="C25" s="65">
        <f>VLOOKUP($A25,'Return Data'!$B$7:$R$2843,4,0)</f>
        <v>56.711199999999998</v>
      </c>
      <c r="D25" s="65">
        <f>VLOOKUP($A25,'Return Data'!$B$7:$R$2843,5,0)</f>
        <v>3.1539999999999999</v>
      </c>
      <c r="E25" s="66">
        <f t="shared" si="0"/>
        <v>17</v>
      </c>
      <c r="F25" s="65">
        <f>VLOOKUP($A25,'Return Data'!$B$7:$R$2843,6,0)</f>
        <v>3.1116000000000001</v>
      </c>
      <c r="G25" s="66">
        <f t="shared" si="1"/>
        <v>13</v>
      </c>
      <c r="H25" s="65">
        <f>VLOOKUP($A25,'Return Data'!$B$7:$R$2843,7,0)</f>
        <v>3.0175000000000001</v>
      </c>
      <c r="I25" s="66">
        <f t="shared" si="2"/>
        <v>8</v>
      </c>
      <c r="J25" s="65">
        <f>VLOOKUP($A25,'Return Data'!$B$7:$R$2843,8,0)</f>
        <v>3.093</v>
      </c>
      <c r="K25" s="66">
        <f t="shared" si="3"/>
        <v>5</v>
      </c>
      <c r="L25" s="65">
        <f>VLOOKUP($A25,'Return Data'!$B$7:$R$2843,9,0)</f>
        <v>3.1913999999999998</v>
      </c>
      <c r="M25" s="66">
        <f t="shared" si="4"/>
        <v>12</v>
      </c>
      <c r="N25" s="65">
        <f>VLOOKUP($A25,'Return Data'!$B$7:$R$2843,10,0)</f>
        <v>3.3140999999999998</v>
      </c>
      <c r="O25" s="66">
        <f t="shared" si="5"/>
        <v>9</v>
      </c>
      <c r="P25" s="65">
        <f>VLOOKUP($A25,'Return Data'!$B$7:$R$2843,11,0)</f>
        <v>3.3098000000000001</v>
      </c>
      <c r="Q25" s="66">
        <f t="shared" si="6"/>
        <v>8</v>
      </c>
      <c r="R25" s="65">
        <f>VLOOKUP($A25,'Return Data'!$B$7:$R$2843,12,0)</f>
        <v>3.2498999999999998</v>
      </c>
      <c r="S25" s="66">
        <f t="shared" si="7"/>
        <v>8</v>
      </c>
      <c r="T25" s="65">
        <f>VLOOKUP($A25,'Return Data'!$B$7:$R$2843,13,0)</f>
        <v>3.2199</v>
      </c>
      <c r="U25" s="66">
        <f t="shared" si="8"/>
        <v>11</v>
      </c>
      <c r="V25" s="65">
        <f>VLOOKUP($A25,'Return Data'!$B$7:$R$2843,17,0)</f>
        <v>3.9283000000000001</v>
      </c>
      <c r="W25" s="66">
        <f t="shared" ref="W25:W30" si="12">RANK(V25,V$8:V$45,0)</f>
        <v>26</v>
      </c>
      <c r="X25" s="65">
        <f>VLOOKUP($A25,'Return Data'!$B$7:$R$2843,14,0)</f>
        <v>5.0358999999999998</v>
      </c>
      <c r="Y25" s="66">
        <f t="shared" ref="Y25:Y30" si="13">RANK(X25,X$8:X$45,0)</f>
        <v>21</v>
      </c>
      <c r="Z25" s="65">
        <f>VLOOKUP($A25,'Return Data'!$B$7:$R$2843,16,0)</f>
        <v>7.5911</v>
      </c>
      <c r="AA25" s="67">
        <f t="shared" si="11"/>
        <v>2</v>
      </c>
    </row>
    <row r="26" spans="1:27" x14ac:dyDescent="0.3">
      <c r="A26" s="63" t="s">
        <v>246</v>
      </c>
      <c r="B26" s="64">
        <f>VLOOKUP($A26,'Return Data'!$B$7:$R$2843,3,0)</f>
        <v>44452</v>
      </c>
      <c r="C26" s="65">
        <f>VLOOKUP($A26,'Return Data'!$B$7:$R$2843,4,0)</f>
        <v>4201.3391000000001</v>
      </c>
      <c r="D26" s="65">
        <f>VLOOKUP($A26,'Return Data'!$B$7:$R$2843,5,0)</f>
        <v>3.0131000000000001</v>
      </c>
      <c r="E26" s="66">
        <f t="shared" si="0"/>
        <v>30</v>
      </c>
      <c r="F26" s="65">
        <f>VLOOKUP($A26,'Return Data'!$B$7:$R$2843,6,0)</f>
        <v>2.9969000000000001</v>
      </c>
      <c r="G26" s="66">
        <f t="shared" si="1"/>
        <v>31</v>
      </c>
      <c r="H26" s="65">
        <f>VLOOKUP($A26,'Return Data'!$B$7:$R$2843,7,0)</f>
        <v>2.8982000000000001</v>
      </c>
      <c r="I26" s="66">
        <f t="shared" si="2"/>
        <v>29</v>
      </c>
      <c r="J26" s="65">
        <f>VLOOKUP($A26,'Return Data'!$B$7:$R$2843,8,0)</f>
        <v>2.9653999999999998</v>
      </c>
      <c r="K26" s="66">
        <f t="shared" si="3"/>
        <v>29</v>
      </c>
      <c r="L26" s="65">
        <f>VLOOKUP($A26,'Return Data'!$B$7:$R$2843,9,0)</f>
        <v>3.145</v>
      </c>
      <c r="M26" s="66">
        <f t="shared" si="4"/>
        <v>22</v>
      </c>
      <c r="N26" s="65">
        <f>VLOOKUP($A26,'Return Data'!$B$7:$R$2843,10,0)</f>
        <v>3.2706</v>
      </c>
      <c r="O26" s="66">
        <f t="shared" si="5"/>
        <v>22</v>
      </c>
      <c r="P26" s="65">
        <f>VLOOKUP($A26,'Return Data'!$B$7:$R$2843,11,0)</f>
        <v>3.2703000000000002</v>
      </c>
      <c r="Q26" s="66">
        <f t="shared" si="6"/>
        <v>17</v>
      </c>
      <c r="R26" s="65">
        <f>VLOOKUP($A26,'Return Data'!$B$7:$R$2843,12,0)</f>
        <v>3.1711999999999998</v>
      </c>
      <c r="S26" s="66">
        <f t="shared" si="7"/>
        <v>23</v>
      </c>
      <c r="T26" s="65">
        <f>VLOOKUP($A26,'Return Data'!$B$7:$R$2843,13,0)</f>
        <v>3.1779999999999999</v>
      </c>
      <c r="U26" s="66">
        <f t="shared" si="8"/>
        <v>24</v>
      </c>
      <c r="V26" s="65">
        <f>VLOOKUP($A26,'Return Data'!$B$7:$R$2843,17,0)</f>
        <v>3.9748999999999999</v>
      </c>
      <c r="W26" s="66">
        <f t="shared" si="12"/>
        <v>21</v>
      </c>
      <c r="X26" s="65">
        <f>VLOOKUP($A26,'Return Data'!$B$7:$R$2843,14,0)</f>
        <v>5.0178000000000003</v>
      </c>
      <c r="Y26" s="66">
        <f t="shared" si="13"/>
        <v>23</v>
      </c>
      <c r="Z26" s="65">
        <f>VLOOKUP($A26,'Return Data'!$B$7:$R$2843,16,0)</f>
        <v>7.0289000000000001</v>
      </c>
      <c r="AA26" s="67">
        <f t="shared" si="11"/>
        <v>19</v>
      </c>
    </row>
    <row r="27" spans="1:27" x14ac:dyDescent="0.3">
      <c r="A27" s="63" t="s">
        <v>247</v>
      </c>
      <c r="B27" s="64">
        <f>VLOOKUP($A27,'Return Data'!$B$7:$R$2843,3,0)</f>
        <v>44452</v>
      </c>
      <c r="C27" s="65">
        <f>VLOOKUP($A27,'Return Data'!$B$7:$R$2843,4,0)</f>
        <v>2847.1080999999999</v>
      </c>
      <c r="D27" s="65">
        <f>VLOOKUP($A27,'Return Data'!$B$7:$R$2843,5,0)</f>
        <v>3.1476000000000002</v>
      </c>
      <c r="E27" s="66">
        <f t="shared" si="0"/>
        <v>18</v>
      </c>
      <c r="F27" s="65">
        <f>VLOOKUP($A27,'Return Data'!$B$7:$R$2843,6,0)</f>
        <v>3.0642999999999998</v>
      </c>
      <c r="G27" s="66">
        <f t="shared" si="1"/>
        <v>22</v>
      </c>
      <c r="H27" s="65">
        <f>VLOOKUP($A27,'Return Data'!$B$7:$R$2843,7,0)</f>
        <v>3.0072999999999999</v>
      </c>
      <c r="I27" s="66">
        <f t="shared" si="2"/>
        <v>11</v>
      </c>
      <c r="J27" s="65">
        <f>VLOOKUP($A27,'Return Data'!$B$7:$R$2843,8,0)</f>
        <v>3.0350000000000001</v>
      </c>
      <c r="K27" s="66">
        <f t="shared" si="3"/>
        <v>15</v>
      </c>
      <c r="L27" s="65">
        <f>VLOOKUP($A27,'Return Data'!$B$7:$R$2843,9,0)</f>
        <v>3.1278000000000001</v>
      </c>
      <c r="M27" s="66">
        <f t="shared" si="4"/>
        <v>24</v>
      </c>
      <c r="N27" s="65">
        <f>VLOOKUP($A27,'Return Data'!$B$7:$R$2843,10,0)</f>
        <v>3.2456</v>
      </c>
      <c r="O27" s="66">
        <f t="shared" si="5"/>
        <v>25</v>
      </c>
      <c r="P27" s="65">
        <f>VLOOKUP($A27,'Return Data'!$B$7:$R$2843,11,0)</f>
        <v>3.2475000000000001</v>
      </c>
      <c r="Q27" s="66">
        <f t="shared" si="6"/>
        <v>24</v>
      </c>
      <c r="R27" s="65">
        <f>VLOOKUP($A27,'Return Data'!$B$7:$R$2843,12,0)</f>
        <v>3.1840000000000002</v>
      </c>
      <c r="S27" s="66">
        <f t="shared" si="7"/>
        <v>21</v>
      </c>
      <c r="T27" s="65">
        <f>VLOOKUP($A27,'Return Data'!$B$7:$R$2843,13,0)</f>
        <v>3.1930999999999998</v>
      </c>
      <c r="U27" s="66">
        <f t="shared" si="8"/>
        <v>19</v>
      </c>
      <c r="V27" s="65">
        <f>VLOOKUP($A27,'Return Data'!$B$7:$R$2843,17,0)</f>
        <v>4.0361000000000002</v>
      </c>
      <c r="W27" s="66">
        <f t="shared" si="12"/>
        <v>17</v>
      </c>
      <c r="X27" s="65">
        <f>VLOOKUP($A27,'Return Data'!$B$7:$R$2843,14,0)</f>
        <v>5.0743999999999998</v>
      </c>
      <c r="Y27" s="66">
        <f t="shared" si="13"/>
        <v>17</v>
      </c>
      <c r="Z27" s="65">
        <f>VLOOKUP($A27,'Return Data'!$B$7:$R$2843,16,0)</f>
        <v>7.2462999999999997</v>
      </c>
      <c r="AA27" s="67">
        <f t="shared" si="11"/>
        <v>11</v>
      </c>
    </row>
    <row r="28" spans="1:27" x14ac:dyDescent="0.3">
      <c r="A28" s="63" t="s">
        <v>248</v>
      </c>
      <c r="B28" s="64">
        <f>VLOOKUP($A28,'Return Data'!$B$7:$R$2843,3,0)</f>
        <v>44452</v>
      </c>
      <c r="C28" s="65">
        <f>VLOOKUP($A28,'Return Data'!$B$7:$R$2843,4,0)</f>
        <v>3757.3386</v>
      </c>
      <c r="D28" s="65">
        <f>VLOOKUP($A28,'Return Data'!$B$7:$R$2843,5,0)</f>
        <v>3.0009999999999999</v>
      </c>
      <c r="E28" s="66">
        <f t="shared" si="0"/>
        <v>31</v>
      </c>
      <c r="F28" s="65">
        <f>VLOOKUP($A28,'Return Data'!$B$7:$R$2843,6,0)</f>
        <v>3.0417000000000001</v>
      </c>
      <c r="G28" s="66">
        <f t="shared" si="1"/>
        <v>26</v>
      </c>
      <c r="H28" s="65">
        <f>VLOOKUP($A28,'Return Data'!$B$7:$R$2843,7,0)</f>
        <v>3.0135999999999998</v>
      </c>
      <c r="I28" s="66">
        <f t="shared" si="2"/>
        <v>9</v>
      </c>
      <c r="J28" s="65">
        <f>VLOOKUP($A28,'Return Data'!$B$7:$R$2843,8,0)</f>
        <v>3.1070000000000002</v>
      </c>
      <c r="K28" s="66">
        <f t="shared" si="3"/>
        <v>3</v>
      </c>
      <c r="L28" s="65">
        <f>VLOOKUP($A28,'Return Data'!$B$7:$R$2843,9,0)</f>
        <v>3.2646000000000002</v>
      </c>
      <c r="M28" s="66">
        <f t="shared" si="4"/>
        <v>3</v>
      </c>
      <c r="N28" s="65">
        <f>VLOOKUP($A28,'Return Data'!$B$7:$R$2843,10,0)</f>
        <v>3.2892000000000001</v>
      </c>
      <c r="O28" s="66">
        <f t="shared" si="5"/>
        <v>16</v>
      </c>
      <c r="P28" s="65">
        <f>VLOOKUP($A28,'Return Data'!$B$7:$R$2843,11,0)</f>
        <v>3.2658</v>
      </c>
      <c r="Q28" s="66">
        <f t="shared" si="6"/>
        <v>20</v>
      </c>
      <c r="R28" s="65">
        <f>VLOOKUP($A28,'Return Data'!$B$7:$R$2843,12,0)</f>
        <v>3.2242999999999999</v>
      </c>
      <c r="S28" s="66">
        <f t="shared" si="7"/>
        <v>12</v>
      </c>
      <c r="T28" s="65">
        <f>VLOOKUP($A28,'Return Data'!$B$7:$R$2843,13,0)</f>
        <v>3.2117</v>
      </c>
      <c r="U28" s="66">
        <f t="shared" si="8"/>
        <v>12</v>
      </c>
      <c r="V28" s="65">
        <f>VLOOKUP($A28,'Return Data'!$B$7:$R$2843,17,0)</f>
        <v>4.0815999999999999</v>
      </c>
      <c r="W28" s="66">
        <f t="shared" si="12"/>
        <v>7</v>
      </c>
      <c r="X28" s="65">
        <f>VLOOKUP($A28,'Return Data'!$B$7:$R$2843,14,0)</f>
        <v>5.0838000000000001</v>
      </c>
      <c r="Y28" s="66">
        <f t="shared" si="13"/>
        <v>15</v>
      </c>
      <c r="Z28" s="65">
        <f>VLOOKUP($A28,'Return Data'!$B$7:$R$2843,16,0)</f>
        <v>7.0172999999999996</v>
      </c>
      <c r="AA28" s="67">
        <f t="shared" si="11"/>
        <v>20</v>
      </c>
    </row>
    <row r="29" spans="1:27" x14ac:dyDescent="0.3">
      <c r="A29" s="63" t="s">
        <v>437</v>
      </c>
      <c r="B29" s="64">
        <f>VLOOKUP($A29,'Return Data'!$B$7:$R$2843,3,0)</f>
        <v>44452</v>
      </c>
      <c r="C29" s="65">
        <f>VLOOKUP($A29,'Return Data'!$B$7:$R$2843,4,0)</f>
        <v>1349.2016000000001</v>
      </c>
      <c r="D29" s="65">
        <f>VLOOKUP($A29,'Return Data'!$B$7:$R$2843,5,0)</f>
        <v>3.0735000000000001</v>
      </c>
      <c r="E29" s="66">
        <f t="shared" si="0"/>
        <v>24</v>
      </c>
      <c r="F29" s="65">
        <f>VLOOKUP($A29,'Return Data'!$B$7:$R$2843,6,0)</f>
        <v>3.1019999999999999</v>
      </c>
      <c r="G29" s="66">
        <f t="shared" si="1"/>
        <v>15</v>
      </c>
      <c r="H29" s="65">
        <f>VLOOKUP($A29,'Return Data'!$B$7:$R$2843,7,0)</f>
        <v>3.0331999999999999</v>
      </c>
      <c r="I29" s="66">
        <f t="shared" si="2"/>
        <v>5</v>
      </c>
      <c r="J29" s="65">
        <f>VLOOKUP($A29,'Return Data'!$B$7:$R$2843,8,0)</f>
        <v>3.0985</v>
      </c>
      <c r="K29" s="66">
        <f t="shared" si="3"/>
        <v>4</v>
      </c>
      <c r="L29" s="65">
        <f>VLOOKUP($A29,'Return Data'!$B$7:$R$2843,9,0)</f>
        <v>3.2044999999999999</v>
      </c>
      <c r="M29" s="66">
        <f t="shared" si="4"/>
        <v>8</v>
      </c>
      <c r="N29" s="65">
        <f>VLOOKUP($A29,'Return Data'!$B$7:$R$2843,10,0)</f>
        <v>3.3313999999999999</v>
      </c>
      <c r="O29" s="66">
        <f t="shared" si="5"/>
        <v>5</v>
      </c>
      <c r="P29" s="65">
        <f>VLOOKUP($A29,'Return Data'!$B$7:$R$2843,11,0)</f>
        <v>3.3494999999999999</v>
      </c>
      <c r="Q29" s="66">
        <f t="shared" si="6"/>
        <v>3</v>
      </c>
      <c r="R29" s="65">
        <f>VLOOKUP($A29,'Return Data'!$B$7:$R$2843,12,0)</f>
        <v>3.2717000000000001</v>
      </c>
      <c r="S29" s="66">
        <f t="shared" si="7"/>
        <v>6</v>
      </c>
      <c r="T29" s="65">
        <f>VLOOKUP($A29,'Return Data'!$B$7:$R$2843,13,0)</f>
        <v>3.2787000000000002</v>
      </c>
      <c r="U29" s="66">
        <f t="shared" si="8"/>
        <v>5</v>
      </c>
      <c r="V29" s="65">
        <f>VLOOKUP($A29,'Return Data'!$B$7:$R$2843,17,0)</f>
        <v>4.1334999999999997</v>
      </c>
      <c r="W29" s="66">
        <f t="shared" si="12"/>
        <v>3</v>
      </c>
      <c r="X29" s="65">
        <f>VLOOKUP($A29,'Return Data'!$B$7:$R$2843,14,0)</f>
        <v>5.1928000000000001</v>
      </c>
      <c r="Y29" s="66">
        <f t="shared" si="13"/>
        <v>3</v>
      </c>
      <c r="Z29" s="65">
        <f>VLOOKUP($A29,'Return Data'!$B$7:$R$2843,16,0)</f>
        <v>5.9288999999999996</v>
      </c>
      <c r="AA29" s="67">
        <f t="shared" si="11"/>
        <v>31</v>
      </c>
    </row>
    <row r="30" spans="1:27" x14ac:dyDescent="0.3">
      <c r="A30" s="63" t="s">
        <v>250</v>
      </c>
      <c r="B30" s="64">
        <f>VLOOKUP($A30,'Return Data'!$B$7:$R$2843,3,0)</f>
        <v>44452</v>
      </c>
      <c r="C30" s="65">
        <f>VLOOKUP($A30,'Return Data'!$B$7:$R$2843,4,0)</f>
        <v>2175.8735000000001</v>
      </c>
      <c r="D30" s="65">
        <f>VLOOKUP($A30,'Return Data'!$B$7:$R$2843,5,0)</f>
        <v>3.1002999999999998</v>
      </c>
      <c r="E30" s="66">
        <f t="shared" si="0"/>
        <v>22</v>
      </c>
      <c r="F30" s="65">
        <f>VLOOKUP($A30,'Return Data'!$B$7:$R$2843,6,0)</f>
        <v>3.0632999999999999</v>
      </c>
      <c r="G30" s="66">
        <f t="shared" si="1"/>
        <v>23</v>
      </c>
      <c r="H30" s="65">
        <f>VLOOKUP($A30,'Return Data'!$B$7:$R$2843,7,0)</f>
        <v>2.9674999999999998</v>
      </c>
      <c r="I30" s="66">
        <f t="shared" si="2"/>
        <v>18</v>
      </c>
      <c r="J30" s="65">
        <f>VLOOKUP($A30,'Return Data'!$B$7:$R$2843,8,0)</f>
        <v>3.0272000000000001</v>
      </c>
      <c r="K30" s="66">
        <f t="shared" si="3"/>
        <v>17</v>
      </c>
      <c r="L30" s="65">
        <f>VLOOKUP($A30,'Return Data'!$B$7:$R$2843,9,0)</f>
        <v>3.1743000000000001</v>
      </c>
      <c r="M30" s="66">
        <f t="shared" si="4"/>
        <v>14</v>
      </c>
      <c r="N30" s="65">
        <f>VLOOKUP($A30,'Return Data'!$B$7:$R$2843,10,0)</f>
        <v>3.3121999999999998</v>
      </c>
      <c r="O30" s="66">
        <f t="shared" si="5"/>
        <v>10</v>
      </c>
      <c r="P30" s="65">
        <f>VLOOKUP($A30,'Return Data'!$B$7:$R$2843,11,0)</f>
        <v>3.3296000000000001</v>
      </c>
      <c r="Q30" s="66">
        <f t="shared" si="6"/>
        <v>7</v>
      </c>
      <c r="R30" s="65">
        <f>VLOOKUP($A30,'Return Data'!$B$7:$R$2843,12,0)</f>
        <v>3.2829000000000002</v>
      </c>
      <c r="S30" s="66">
        <f t="shared" si="7"/>
        <v>4</v>
      </c>
      <c r="T30" s="65">
        <f>VLOOKUP($A30,'Return Data'!$B$7:$R$2843,13,0)</f>
        <v>3.2949000000000002</v>
      </c>
      <c r="U30" s="66">
        <f t="shared" si="8"/>
        <v>3</v>
      </c>
      <c r="V30" s="65">
        <f>VLOOKUP($A30,'Return Data'!$B$7:$R$2843,17,0)</f>
        <v>4.0545999999999998</v>
      </c>
      <c r="W30" s="66">
        <f t="shared" si="12"/>
        <v>12</v>
      </c>
      <c r="X30" s="65">
        <f>VLOOKUP($A30,'Return Data'!$B$7:$R$2843,14,0)</f>
        <v>5.0982000000000003</v>
      </c>
      <c r="Y30" s="66">
        <f t="shared" si="13"/>
        <v>14</v>
      </c>
      <c r="Z30" s="65">
        <f>VLOOKUP($A30,'Return Data'!$B$7:$R$2843,16,0)</f>
        <v>6.3247</v>
      </c>
      <c r="AA30" s="67">
        <f t="shared" si="11"/>
        <v>29</v>
      </c>
    </row>
    <row r="31" spans="1:27" x14ac:dyDescent="0.3">
      <c r="A31" s="63" t="s">
        <v>251</v>
      </c>
      <c r="B31" s="64">
        <f>VLOOKUP($A31,'Return Data'!$B$7:$R$2843,3,0)</f>
        <v>44452</v>
      </c>
      <c r="C31" s="65">
        <f>VLOOKUP($A31,'Return Data'!$B$7:$R$2843,4,0)</f>
        <v>11.145200000000001</v>
      </c>
      <c r="D31" s="65">
        <f>VLOOKUP($A31,'Return Data'!$B$7:$R$2843,5,0)</f>
        <v>1.9651000000000001</v>
      </c>
      <c r="E31" s="66">
        <f t="shared" si="0"/>
        <v>37</v>
      </c>
      <c r="F31" s="65">
        <f>VLOOKUP($A31,'Return Data'!$B$7:$R$2843,6,0)</f>
        <v>2.6206999999999998</v>
      </c>
      <c r="G31" s="66">
        <f t="shared" si="1"/>
        <v>37</v>
      </c>
      <c r="H31" s="65">
        <f>VLOOKUP($A31,'Return Data'!$B$7:$R$2843,7,0)</f>
        <v>2.7149000000000001</v>
      </c>
      <c r="I31" s="66">
        <f t="shared" si="2"/>
        <v>36</v>
      </c>
      <c r="J31" s="65">
        <f>VLOOKUP($A31,'Return Data'!$B$7:$R$2843,8,0)</f>
        <v>2.6928999999999998</v>
      </c>
      <c r="K31" s="66">
        <f t="shared" si="3"/>
        <v>36</v>
      </c>
      <c r="L31" s="65">
        <f>VLOOKUP($A31,'Return Data'!$B$7:$R$2843,9,0)</f>
        <v>2.923</v>
      </c>
      <c r="M31" s="66">
        <f t="shared" si="4"/>
        <v>34</v>
      </c>
      <c r="N31" s="65">
        <f>VLOOKUP($A31,'Return Data'!$B$7:$R$2843,10,0)</f>
        <v>2.984</v>
      </c>
      <c r="O31" s="66">
        <f t="shared" si="5"/>
        <v>34</v>
      </c>
      <c r="P31" s="65">
        <f>VLOOKUP($A31,'Return Data'!$B$7:$R$2843,11,0)</f>
        <v>2.9264999999999999</v>
      </c>
      <c r="Q31" s="66">
        <f t="shared" si="6"/>
        <v>35</v>
      </c>
      <c r="R31" s="65">
        <f>VLOOKUP($A31,'Return Data'!$B$7:$R$2843,12,0)</f>
        <v>2.8893</v>
      </c>
      <c r="S31" s="66">
        <f t="shared" si="7"/>
        <v>36</v>
      </c>
      <c r="T31" s="65">
        <f>VLOOKUP($A31,'Return Data'!$B$7:$R$2843,13,0)</f>
        <v>2.8875999999999999</v>
      </c>
      <c r="U31" s="66">
        <f t="shared" si="8"/>
        <v>36</v>
      </c>
      <c r="V31" s="65"/>
      <c r="W31" s="66"/>
      <c r="X31" s="65"/>
      <c r="Y31" s="66"/>
      <c r="Z31" s="65">
        <f>VLOOKUP($A31,'Return Data'!$B$7:$R$2843,16,0)</f>
        <v>4.0408999999999997</v>
      </c>
      <c r="AA31" s="67">
        <f t="shared" si="11"/>
        <v>36</v>
      </c>
    </row>
    <row r="32" spans="1:27" x14ac:dyDescent="0.3">
      <c r="A32" s="63" t="s">
        <v>2022</v>
      </c>
      <c r="B32" s="64">
        <f>VLOOKUP($A32,'Return Data'!$B$7:$R$2843,3,0)</f>
        <v>44452</v>
      </c>
      <c r="C32" s="65">
        <f>VLOOKUP($A32,'Return Data'!$B$7:$R$2843,4,0)</f>
        <v>2265.6617999999999</v>
      </c>
      <c r="D32" s="65">
        <f>VLOOKUP($A32,'Return Data'!$B$7:$R$2843,5,0)</f>
        <v>3.4076</v>
      </c>
      <c r="E32" s="66">
        <f t="shared" si="0"/>
        <v>5</v>
      </c>
      <c r="F32" s="65">
        <f>VLOOKUP($A32,'Return Data'!$B$7:$R$2843,6,0)</f>
        <v>3.3412000000000002</v>
      </c>
      <c r="G32" s="66">
        <f t="shared" si="1"/>
        <v>2</v>
      </c>
      <c r="H32" s="65">
        <f>VLOOKUP($A32,'Return Data'!$B$7:$R$2843,7,0)</f>
        <v>3.2791000000000001</v>
      </c>
      <c r="I32" s="66">
        <f t="shared" si="2"/>
        <v>2</v>
      </c>
      <c r="J32" s="65">
        <f>VLOOKUP($A32,'Return Data'!$B$7:$R$2843,8,0)</f>
        <v>3.2315</v>
      </c>
      <c r="K32" s="66">
        <f t="shared" si="3"/>
        <v>2</v>
      </c>
      <c r="L32" s="65">
        <f>VLOOKUP($A32,'Return Data'!$B$7:$R$2843,9,0)</f>
        <v>3.3666</v>
      </c>
      <c r="M32" s="66">
        <f t="shared" si="4"/>
        <v>1</v>
      </c>
      <c r="N32" s="65">
        <f>VLOOKUP($A32,'Return Data'!$B$7:$R$2843,10,0)</f>
        <v>3.2372999999999998</v>
      </c>
      <c r="O32" s="66">
        <f t="shared" si="5"/>
        <v>27</v>
      </c>
      <c r="P32" s="65">
        <f>VLOOKUP($A32,'Return Data'!$B$7:$R$2843,11,0)</f>
        <v>3.2216999999999998</v>
      </c>
      <c r="Q32" s="66">
        <f t="shared" si="6"/>
        <v>29</v>
      </c>
      <c r="R32" s="65">
        <f>VLOOKUP($A32,'Return Data'!$B$7:$R$2843,12,0)</f>
        <v>3.1585000000000001</v>
      </c>
      <c r="S32" s="66">
        <f t="shared" si="7"/>
        <v>28</v>
      </c>
      <c r="T32" s="65">
        <f>VLOOKUP($A32,'Return Data'!$B$7:$R$2843,13,0)</f>
        <v>3.1023000000000001</v>
      </c>
      <c r="U32" s="66">
        <f t="shared" si="8"/>
        <v>31</v>
      </c>
      <c r="V32" s="65">
        <f>VLOOKUP($A32,'Return Data'!$B$7:$R$2843,17,0)</f>
        <v>3.67</v>
      </c>
      <c r="W32" s="66">
        <f t="shared" ref="W32:W44" si="14">RANK(V32,V$8:V$45,0)</f>
        <v>31</v>
      </c>
      <c r="X32" s="65">
        <f>VLOOKUP($A32,'Return Data'!$B$7:$R$2843,14,0)</f>
        <v>4.7906000000000004</v>
      </c>
      <c r="Y32" s="66">
        <f>RANK(X32,X$8:X$45,0)</f>
        <v>29</v>
      </c>
      <c r="Z32" s="65">
        <f>VLOOKUP($A32,'Return Data'!$B$7:$R$2843,16,0)</f>
        <v>7.3230000000000004</v>
      </c>
      <c r="AA32" s="67">
        <f t="shared" si="11"/>
        <v>7</v>
      </c>
    </row>
    <row r="33" spans="1:27" x14ac:dyDescent="0.3">
      <c r="A33" s="63" t="s">
        <v>252</v>
      </c>
      <c r="B33" s="64">
        <f>VLOOKUP($A33,'Return Data'!$B$7:$R$2843,3,0)</f>
        <v>44452</v>
      </c>
      <c r="C33" s="65">
        <f>VLOOKUP($A33,'Return Data'!$B$7:$R$2843,4,0)</f>
        <v>5070.0346</v>
      </c>
      <c r="D33" s="65">
        <f>VLOOKUP($A33,'Return Data'!$B$7:$R$2843,5,0)</f>
        <v>3.1787000000000001</v>
      </c>
      <c r="E33" s="66">
        <f t="shared" si="0"/>
        <v>14</v>
      </c>
      <c r="F33" s="65">
        <f>VLOOKUP($A33,'Return Data'!$B$7:$R$2843,6,0)</f>
        <v>3.0009000000000001</v>
      </c>
      <c r="G33" s="66">
        <f t="shared" si="1"/>
        <v>30</v>
      </c>
      <c r="H33" s="65">
        <f>VLOOKUP($A33,'Return Data'!$B$7:$R$2843,7,0)</f>
        <v>2.9116</v>
      </c>
      <c r="I33" s="66">
        <f t="shared" si="2"/>
        <v>28</v>
      </c>
      <c r="J33" s="65">
        <f>VLOOKUP($A33,'Return Data'!$B$7:$R$2843,8,0)</f>
        <v>2.9674</v>
      </c>
      <c r="K33" s="66">
        <f t="shared" si="3"/>
        <v>27</v>
      </c>
      <c r="L33" s="65">
        <f>VLOOKUP($A33,'Return Data'!$B$7:$R$2843,9,0)</f>
        <v>3.1257999999999999</v>
      </c>
      <c r="M33" s="66">
        <f t="shared" si="4"/>
        <v>26</v>
      </c>
      <c r="N33" s="65">
        <f>VLOOKUP($A33,'Return Data'!$B$7:$R$2843,10,0)</f>
        <v>3.2566999999999999</v>
      </c>
      <c r="O33" s="66">
        <f t="shared" si="5"/>
        <v>24</v>
      </c>
      <c r="P33" s="65">
        <f>VLOOKUP($A33,'Return Data'!$B$7:$R$2843,11,0)</f>
        <v>3.2422</v>
      </c>
      <c r="Q33" s="66">
        <f t="shared" si="6"/>
        <v>25</v>
      </c>
      <c r="R33" s="65">
        <f>VLOOKUP($A33,'Return Data'!$B$7:$R$2843,12,0)</f>
        <v>3.1684000000000001</v>
      </c>
      <c r="S33" s="66">
        <f t="shared" si="7"/>
        <v>26</v>
      </c>
      <c r="T33" s="65">
        <f>VLOOKUP($A33,'Return Data'!$B$7:$R$2843,13,0)</f>
        <v>3.173</v>
      </c>
      <c r="U33" s="66">
        <f t="shared" si="8"/>
        <v>25</v>
      </c>
      <c r="V33" s="65">
        <f>VLOOKUP($A33,'Return Data'!$B$7:$R$2843,17,0)</f>
        <v>4.0620000000000003</v>
      </c>
      <c r="W33" s="66">
        <f t="shared" si="14"/>
        <v>11</v>
      </c>
      <c r="X33" s="65">
        <f>VLOOKUP($A33,'Return Data'!$B$7:$R$2843,14,0)</f>
        <v>5.1553000000000004</v>
      </c>
      <c r="Y33" s="66">
        <f>RANK(X33,X$8:X$45,0)</f>
        <v>5</v>
      </c>
      <c r="Z33" s="65">
        <f>VLOOKUP($A33,'Return Data'!$B$7:$R$2843,16,0)</f>
        <v>7.0103</v>
      </c>
      <c r="AA33" s="67">
        <f t="shared" si="11"/>
        <v>21</v>
      </c>
    </row>
    <row r="34" spans="1:27" x14ac:dyDescent="0.3">
      <c r="A34" s="63" t="s">
        <v>253</v>
      </c>
      <c r="B34" s="64">
        <f>VLOOKUP($A34,'Return Data'!$B$7:$R$2843,3,0)</f>
        <v>44452</v>
      </c>
      <c r="C34" s="65">
        <f>VLOOKUP($A34,'Return Data'!$B$7:$R$2843,4,0)</f>
        <v>1165.8810000000001</v>
      </c>
      <c r="D34" s="65">
        <f>VLOOKUP($A34,'Return Data'!$B$7:$R$2843,5,0)</f>
        <v>3.3658000000000001</v>
      </c>
      <c r="E34" s="66">
        <f t="shared" si="0"/>
        <v>8</v>
      </c>
      <c r="F34" s="65">
        <f>VLOOKUP($A34,'Return Data'!$B$7:$R$2843,6,0)</f>
        <v>3.2187000000000001</v>
      </c>
      <c r="G34" s="66">
        <f t="shared" si="1"/>
        <v>3</v>
      </c>
      <c r="H34" s="65">
        <f>VLOOKUP($A34,'Return Data'!$B$7:$R$2843,7,0)</f>
        <v>2.9390999999999998</v>
      </c>
      <c r="I34" s="66">
        <f t="shared" si="2"/>
        <v>22</v>
      </c>
      <c r="J34" s="65">
        <f>VLOOKUP($A34,'Return Data'!$B$7:$R$2843,8,0)</f>
        <v>2.9314</v>
      </c>
      <c r="K34" s="66">
        <f t="shared" si="3"/>
        <v>33</v>
      </c>
      <c r="L34" s="65">
        <f>VLOOKUP($A34,'Return Data'!$B$7:$R$2843,9,0)</f>
        <v>3.1194000000000002</v>
      </c>
      <c r="M34" s="66">
        <f t="shared" si="4"/>
        <v>27</v>
      </c>
      <c r="N34" s="65">
        <f>VLOOKUP($A34,'Return Data'!$B$7:$R$2843,10,0)</f>
        <v>3.1614</v>
      </c>
      <c r="O34" s="66">
        <f t="shared" si="5"/>
        <v>31</v>
      </c>
      <c r="P34" s="65">
        <f>VLOOKUP($A34,'Return Data'!$B$7:$R$2843,11,0)</f>
        <v>3.1269</v>
      </c>
      <c r="Q34" s="66">
        <f t="shared" si="6"/>
        <v>31</v>
      </c>
      <c r="R34" s="65">
        <f>VLOOKUP($A34,'Return Data'!$B$7:$R$2843,12,0)</f>
        <v>3.0609999999999999</v>
      </c>
      <c r="S34" s="66">
        <f t="shared" si="7"/>
        <v>32</v>
      </c>
      <c r="T34" s="65">
        <f>VLOOKUP($A34,'Return Data'!$B$7:$R$2843,13,0)</f>
        <v>3.0590999999999999</v>
      </c>
      <c r="U34" s="66">
        <f t="shared" si="8"/>
        <v>32</v>
      </c>
      <c r="V34" s="65">
        <f>VLOOKUP($A34,'Return Data'!$B$7:$R$2843,17,0)</f>
        <v>3.6381000000000001</v>
      </c>
      <c r="W34" s="66">
        <f t="shared" si="14"/>
        <v>32</v>
      </c>
      <c r="X34" s="65"/>
      <c r="Y34" s="66"/>
      <c r="Z34" s="65">
        <f>VLOOKUP($A34,'Return Data'!$B$7:$R$2843,16,0)</f>
        <v>4.6947999999999999</v>
      </c>
      <c r="AA34" s="67">
        <f t="shared" si="11"/>
        <v>33</v>
      </c>
    </row>
    <row r="35" spans="1:27" x14ac:dyDescent="0.3">
      <c r="A35" s="63" t="s">
        <v>254</v>
      </c>
      <c r="B35" s="64">
        <f>VLOOKUP($A35,'Return Data'!$B$7:$R$2843,3,0)</f>
        <v>44452</v>
      </c>
      <c r="C35" s="65">
        <f>VLOOKUP($A35,'Return Data'!$B$7:$R$2843,4,0)</f>
        <v>270.21949999999998</v>
      </c>
      <c r="D35" s="65">
        <f>VLOOKUP($A35,'Return Data'!$B$7:$R$2843,5,0)</f>
        <v>3.4312</v>
      </c>
      <c r="E35" s="66">
        <f t="shared" si="0"/>
        <v>3</v>
      </c>
      <c r="F35" s="65">
        <f>VLOOKUP($A35,'Return Data'!$B$7:$R$2843,6,0)</f>
        <v>3.2111000000000001</v>
      </c>
      <c r="G35" s="66">
        <f t="shared" si="1"/>
        <v>4</v>
      </c>
      <c r="H35" s="65">
        <f>VLOOKUP($A35,'Return Data'!$B$7:$R$2843,7,0)</f>
        <v>2.9192999999999998</v>
      </c>
      <c r="I35" s="66">
        <f t="shared" si="2"/>
        <v>27</v>
      </c>
      <c r="J35" s="65">
        <f>VLOOKUP($A35,'Return Data'!$B$7:$R$2843,8,0)</f>
        <v>3.0842999999999998</v>
      </c>
      <c r="K35" s="66">
        <f t="shared" si="3"/>
        <v>7</v>
      </c>
      <c r="L35" s="65">
        <f>VLOOKUP($A35,'Return Data'!$B$7:$R$2843,9,0)</f>
        <v>3.2056</v>
      </c>
      <c r="M35" s="66">
        <f t="shared" si="4"/>
        <v>7</v>
      </c>
      <c r="N35" s="65">
        <f>VLOOKUP($A35,'Return Data'!$B$7:$R$2843,10,0)</f>
        <v>3.2949000000000002</v>
      </c>
      <c r="O35" s="66">
        <f t="shared" si="5"/>
        <v>15</v>
      </c>
      <c r="P35" s="65">
        <f>VLOOKUP($A35,'Return Data'!$B$7:$R$2843,11,0)</f>
        <v>3.3073999999999999</v>
      </c>
      <c r="Q35" s="66">
        <f t="shared" si="6"/>
        <v>9</v>
      </c>
      <c r="R35" s="65">
        <f>VLOOKUP($A35,'Return Data'!$B$7:$R$2843,12,0)</f>
        <v>3.222</v>
      </c>
      <c r="S35" s="66">
        <f t="shared" si="7"/>
        <v>13</v>
      </c>
      <c r="T35" s="65">
        <f>VLOOKUP($A35,'Return Data'!$B$7:$R$2843,13,0)</f>
        <v>3.2079</v>
      </c>
      <c r="U35" s="66">
        <f t="shared" si="8"/>
        <v>15</v>
      </c>
      <c r="V35" s="65">
        <f>VLOOKUP($A35,'Return Data'!$B$7:$R$2843,17,0)</f>
        <v>4.0514999999999999</v>
      </c>
      <c r="W35" s="66">
        <f t="shared" si="14"/>
        <v>13</v>
      </c>
      <c r="X35" s="65">
        <f>VLOOKUP($A35,'Return Data'!$B$7:$R$2843,14,0)</f>
        <v>5.1497999999999999</v>
      </c>
      <c r="Y35" s="66">
        <f t="shared" ref="Y35:Y44" si="15">RANK(X35,X$8:X$45,0)</f>
        <v>6</v>
      </c>
      <c r="Z35" s="65">
        <f>VLOOKUP($A35,'Return Data'!$B$7:$R$2843,16,0)</f>
        <v>7.3392999999999997</v>
      </c>
      <c r="AA35" s="67">
        <f t="shared" si="11"/>
        <v>6</v>
      </c>
    </row>
    <row r="36" spans="1:27" x14ac:dyDescent="0.3">
      <c r="A36" s="63" t="s">
        <v>255</v>
      </c>
      <c r="B36" s="64">
        <f>VLOOKUP($A36,'Return Data'!$B$7:$R$2843,3,0)</f>
        <v>44452</v>
      </c>
      <c r="C36" s="65">
        <f>VLOOKUP($A36,'Return Data'!$B$7:$R$2843,4,0)</f>
        <v>2931.93696</v>
      </c>
      <c r="D36" s="65">
        <f>VLOOKUP($A36,'Return Data'!$B$7:$R$2843,5,0)</f>
        <v>2.9502000000000002</v>
      </c>
      <c r="E36" s="66">
        <f t="shared" si="0"/>
        <v>32</v>
      </c>
      <c r="F36" s="65">
        <f>VLOOKUP($A36,'Return Data'!$B$7:$R$2843,6,0)</f>
        <v>3.0171000000000001</v>
      </c>
      <c r="G36" s="66">
        <f t="shared" si="1"/>
        <v>29</v>
      </c>
      <c r="H36" s="65">
        <f>VLOOKUP($A36,'Return Data'!$B$7:$R$2843,7,0)</f>
        <v>2.9729999999999999</v>
      </c>
      <c r="I36" s="66">
        <f t="shared" si="2"/>
        <v>17</v>
      </c>
      <c r="J36" s="65">
        <f>VLOOKUP($A36,'Return Data'!$B$7:$R$2843,8,0)</f>
        <v>2.9657</v>
      </c>
      <c r="K36" s="66">
        <f t="shared" si="3"/>
        <v>28</v>
      </c>
      <c r="L36" s="65">
        <f>VLOOKUP($A36,'Return Data'!$B$7:$R$2843,9,0)</f>
        <v>3.0792000000000002</v>
      </c>
      <c r="M36" s="66">
        <f t="shared" si="4"/>
        <v>32</v>
      </c>
      <c r="N36" s="65">
        <f>VLOOKUP($A36,'Return Data'!$B$7:$R$2843,10,0)</f>
        <v>3.1776</v>
      </c>
      <c r="O36" s="66">
        <f t="shared" si="5"/>
        <v>30</v>
      </c>
      <c r="P36" s="65">
        <f>VLOOKUP($A36,'Return Data'!$B$7:$R$2843,11,0)</f>
        <v>3.1749000000000001</v>
      </c>
      <c r="Q36" s="66">
        <f t="shared" si="6"/>
        <v>30</v>
      </c>
      <c r="R36" s="65">
        <f>VLOOKUP($A36,'Return Data'!$B$7:$R$2843,12,0)</f>
        <v>3.1326000000000001</v>
      </c>
      <c r="S36" s="66">
        <f t="shared" si="7"/>
        <v>31</v>
      </c>
      <c r="T36" s="65">
        <f>VLOOKUP($A36,'Return Data'!$B$7:$R$2843,13,0)</f>
        <v>3.1263999999999998</v>
      </c>
      <c r="U36" s="66">
        <f t="shared" si="8"/>
        <v>29</v>
      </c>
      <c r="V36" s="65">
        <f>VLOOKUP($A36,'Return Data'!$B$7:$R$2843,17,0)</f>
        <v>3.7831000000000001</v>
      </c>
      <c r="W36" s="66">
        <f t="shared" si="14"/>
        <v>29</v>
      </c>
      <c r="X36" s="65">
        <f>VLOOKUP($A36,'Return Data'!$B$7:$R$2843,14,0)</f>
        <v>2.1175000000000002</v>
      </c>
      <c r="Y36" s="66">
        <f t="shared" si="15"/>
        <v>33</v>
      </c>
      <c r="Z36" s="65">
        <f>VLOOKUP($A36,'Return Data'!$B$7:$R$2843,16,0)</f>
        <v>6.5124000000000004</v>
      </c>
      <c r="AA36" s="67">
        <f t="shared" si="11"/>
        <v>28</v>
      </c>
    </row>
    <row r="37" spans="1:27" x14ac:dyDescent="0.3">
      <c r="A37" s="63" t="s">
        <v>256</v>
      </c>
      <c r="B37" s="64">
        <f>VLOOKUP($A37,'Return Data'!$B$7:$R$2843,3,0)</f>
        <v>44452</v>
      </c>
      <c r="C37" s="65">
        <f>VLOOKUP($A37,'Return Data'!$B$7:$R$2843,4,0)</f>
        <v>32.9985</v>
      </c>
      <c r="D37" s="65">
        <f>VLOOKUP($A37,'Return Data'!$B$7:$R$2843,5,0)</f>
        <v>3.4293</v>
      </c>
      <c r="E37" s="66">
        <f t="shared" si="0"/>
        <v>4</v>
      </c>
      <c r="F37" s="65">
        <f>VLOOKUP($A37,'Return Data'!$B$7:$R$2843,6,0)</f>
        <v>3.4302000000000001</v>
      </c>
      <c r="G37" s="66">
        <f t="shared" si="1"/>
        <v>1</v>
      </c>
      <c r="H37" s="65">
        <f>VLOOKUP($A37,'Return Data'!$B$7:$R$2843,7,0)</f>
        <v>3.2888000000000002</v>
      </c>
      <c r="I37" s="66">
        <f t="shared" si="2"/>
        <v>1</v>
      </c>
      <c r="J37" s="65">
        <f>VLOOKUP($A37,'Return Data'!$B$7:$R$2843,8,0)</f>
        <v>3.2591999999999999</v>
      </c>
      <c r="K37" s="66">
        <f t="shared" si="3"/>
        <v>1</v>
      </c>
      <c r="L37" s="65">
        <f>VLOOKUP($A37,'Return Data'!$B$7:$R$2843,9,0)</f>
        <v>3.3205</v>
      </c>
      <c r="M37" s="66">
        <f t="shared" si="4"/>
        <v>2</v>
      </c>
      <c r="N37" s="65">
        <f>VLOOKUP($A37,'Return Data'!$B$7:$R$2843,10,0)</f>
        <v>3.3891</v>
      </c>
      <c r="O37" s="66">
        <f t="shared" si="5"/>
        <v>1</v>
      </c>
      <c r="P37" s="65">
        <f>VLOOKUP($A37,'Return Data'!$B$7:$R$2843,11,0)</f>
        <v>3.8948</v>
      </c>
      <c r="Q37" s="66">
        <f t="shared" si="6"/>
        <v>1</v>
      </c>
      <c r="R37" s="65">
        <f>VLOOKUP($A37,'Return Data'!$B$7:$R$2843,12,0)</f>
        <v>3.9645999999999999</v>
      </c>
      <c r="S37" s="66">
        <f t="shared" si="7"/>
        <v>1</v>
      </c>
      <c r="T37" s="65">
        <f>VLOOKUP($A37,'Return Data'!$B$7:$R$2843,13,0)</f>
        <v>4.1562999999999999</v>
      </c>
      <c r="U37" s="66">
        <f t="shared" si="8"/>
        <v>1</v>
      </c>
      <c r="V37" s="65">
        <f>VLOOKUP($A37,'Return Data'!$B$7:$R$2843,17,0)</f>
        <v>4.7961999999999998</v>
      </c>
      <c r="W37" s="66">
        <f t="shared" si="14"/>
        <v>1</v>
      </c>
      <c r="X37" s="65">
        <f>VLOOKUP($A37,'Return Data'!$B$7:$R$2843,14,0)</f>
        <v>5.6898</v>
      </c>
      <c r="Y37" s="66">
        <f t="shared" si="15"/>
        <v>1</v>
      </c>
      <c r="Z37" s="65">
        <f>VLOOKUP($A37,'Return Data'!$B$7:$R$2843,16,0)</f>
        <v>7.7637</v>
      </c>
      <c r="AA37" s="67">
        <f t="shared" si="11"/>
        <v>1</v>
      </c>
    </row>
    <row r="38" spans="1:27" x14ac:dyDescent="0.3">
      <c r="A38" s="63" t="s">
        <v>257</v>
      </c>
      <c r="B38" s="64">
        <f>VLOOKUP($A38,'Return Data'!$B$7:$R$2843,3,0)</f>
        <v>44452</v>
      </c>
      <c r="C38" s="65">
        <f>VLOOKUP($A38,'Return Data'!$B$7:$R$2843,4,0)</f>
        <v>28.099799999999998</v>
      </c>
      <c r="D38" s="65">
        <f>VLOOKUP($A38,'Return Data'!$B$7:$R$2843,5,0)</f>
        <v>3.1177000000000001</v>
      </c>
      <c r="E38" s="66">
        <f t="shared" si="0"/>
        <v>20</v>
      </c>
      <c r="F38" s="65">
        <f>VLOOKUP($A38,'Return Data'!$B$7:$R$2843,6,0)</f>
        <v>2.8149999999999999</v>
      </c>
      <c r="G38" s="66">
        <f t="shared" si="1"/>
        <v>34</v>
      </c>
      <c r="H38" s="65">
        <f>VLOOKUP($A38,'Return Data'!$B$7:$R$2843,7,0)</f>
        <v>2.8220999999999998</v>
      </c>
      <c r="I38" s="66">
        <f t="shared" si="2"/>
        <v>34</v>
      </c>
      <c r="J38" s="65">
        <f>VLOOKUP($A38,'Return Data'!$B$7:$R$2843,8,0)</f>
        <v>2.9445000000000001</v>
      </c>
      <c r="K38" s="66">
        <f t="shared" si="3"/>
        <v>32</v>
      </c>
      <c r="L38" s="65">
        <f>VLOOKUP($A38,'Return Data'!$B$7:$R$2843,9,0)</f>
        <v>3.1131000000000002</v>
      </c>
      <c r="M38" s="66">
        <f t="shared" si="4"/>
        <v>28</v>
      </c>
      <c r="N38" s="65">
        <f>VLOOKUP($A38,'Return Data'!$B$7:$R$2843,10,0)</f>
        <v>3.1536</v>
      </c>
      <c r="O38" s="66">
        <f t="shared" si="5"/>
        <v>32</v>
      </c>
      <c r="P38" s="65">
        <f>VLOOKUP($A38,'Return Data'!$B$7:$R$2843,11,0)</f>
        <v>3.1082000000000001</v>
      </c>
      <c r="Q38" s="66">
        <f t="shared" si="6"/>
        <v>32</v>
      </c>
      <c r="R38" s="65">
        <f>VLOOKUP($A38,'Return Data'!$B$7:$R$2843,12,0)</f>
        <v>3.0535999999999999</v>
      </c>
      <c r="S38" s="66">
        <f t="shared" si="7"/>
        <v>33</v>
      </c>
      <c r="T38" s="65">
        <f>VLOOKUP($A38,'Return Data'!$B$7:$R$2843,13,0)</f>
        <v>3.0550000000000002</v>
      </c>
      <c r="U38" s="66">
        <f t="shared" si="8"/>
        <v>33</v>
      </c>
      <c r="V38" s="65">
        <f>VLOOKUP($A38,'Return Data'!$B$7:$R$2843,17,0)</f>
        <v>3.6109</v>
      </c>
      <c r="W38" s="66">
        <f t="shared" si="14"/>
        <v>33</v>
      </c>
      <c r="X38" s="65">
        <f>VLOOKUP($A38,'Return Data'!$B$7:$R$2843,14,0)</f>
        <v>4.5976999999999997</v>
      </c>
      <c r="Y38" s="66">
        <f t="shared" si="15"/>
        <v>30</v>
      </c>
      <c r="Z38" s="65">
        <f>VLOOKUP($A38,'Return Data'!$B$7:$R$2843,16,0)</f>
        <v>6.8795000000000002</v>
      </c>
      <c r="AA38" s="67">
        <f t="shared" si="11"/>
        <v>25</v>
      </c>
    </row>
    <row r="39" spans="1:27" x14ac:dyDescent="0.3">
      <c r="A39" s="63" t="s">
        <v>260</v>
      </c>
      <c r="B39" s="64">
        <f>VLOOKUP($A39,'Return Data'!$B$7:$R$2843,3,0)</f>
        <v>44452</v>
      </c>
      <c r="C39" s="65">
        <f>VLOOKUP($A39,'Return Data'!$B$7:$R$2843,4,0)</f>
        <v>3250.1795000000002</v>
      </c>
      <c r="D39" s="65">
        <f>VLOOKUP($A39,'Return Data'!$B$7:$R$2843,5,0)</f>
        <v>3.375</v>
      </c>
      <c r="E39" s="66">
        <f t="shared" si="0"/>
        <v>7</v>
      </c>
      <c r="F39" s="65">
        <f>VLOOKUP($A39,'Return Data'!$B$7:$R$2843,6,0)</f>
        <v>3.1257999999999999</v>
      </c>
      <c r="G39" s="66">
        <f t="shared" si="1"/>
        <v>12</v>
      </c>
      <c r="H39" s="65">
        <f>VLOOKUP($A39,'Return Data'!$B$7:$R$2843,7,0)</f>
        <v>2.9289000000000001</v>
      </c>
      <c r="I39" s="66">
        <f t="shared" si="2"/>
        <v>24</v>
      </c>
      <c r="J39" s="65">
        <f>VLOOKUP($A39,'Return Data'!$B$7:$R$2843,8,0)</f>
        <v>2.9573999999999998</v>
      </c>
      <c r="K39" s="66">
        <f t="shared" si="3"/>
        <v>30</v>
      </c>
      <c r="L39" s="65">
        <f>VLOOKUP($A39,'Return Data'!$B$7:$R$2843,9,0)</f>
        <v>3.1615000000000002</v>
      </c>
      <c r="M39" s="66">
        <f t="shared" si="4"/>
        <v>16</v>
      </c>
      <c r="N39" s="65">
        <f>VLOOKUP($A39,'Return Data'!$B$7:$R$2843,10,0)</f>
        <v>3.3041999999999998</v>
      </c>
      <c r="O39" s="66">
        <f t="shared" si="5"/>
        <v>12</v>
      </c>
      <c r="P39" s="65">
        <f>VLOOKUP($A39,'Return Data'!$B$7:$R$2843,11,0)</f>
        <v>3.2873999999999999</v>
      </c>
      <c r="Q39" s="66">
        <f t="shared" si="6"/>
        <v>15</v>
      </c>
      <c r="R39" s="65">
        <f>VLOOKUP($A39,'Return Data'!$B$7:$R$2843,12,0)</f>
        <v>3.2050999999999998</v>
      </c>
      <c r="S39" s="66">
        <f t="shared" si="7"/>
        <v>17</v>
      </c>
      <c r="T39" s="65">
        <f>VLOOKUP($A39,'Return Data'!$B$7:$R$2843,13,0)</f>
        <v>3.2103000000000002</v>
      </c>
      <c r="U39" s="66">
        <f t="shared" si="8"/>
        <v>13</v>
      </c>
      <c r="V39" s="65">
        <f>VLOOKUP($A39,'Return Data'!$B$7:$R$2843,17,0)</f>
        <v>4.0229999999999997</v>
      </c>
      <c r="W39" s="66">
        <f t="shared" si="14"/>
        <v>18</v>
      </c>
      <c r="X39" s="65">
        <f>VLOOKUP($A39,'Return Data'!$B$7:$R$2843,14,0)</f>
        <v>5.0506000000000002</v>
      </c>
      <c r="Y39" s="66">
        <f t="shared" si="15"/>
        <v>20</v>
      </c>
      <c r="Z39" s="65">
        <f>VLOOKUP($A39,'Return Data'!$B$7:$R$2843,16,0)</f>
        <v>6.8564999999999996</v>
      </c>
      <c r="AA39" s="67">
        <f t="shared" si="11"/>
        <v>26</v>
      </c>
    </row>
    <row r="40" spans="1:27" x14ac:dyDescent="0.3">
      <c r="A40" s="63" t="s">
        <v>261</v>
      </c>
      <c r="B40" s="64">
        <f>VLOOKUP($A40,'Return Data'!$B$7:$R$2843,3,0)</f>
        <v>44452</v>
      </c>
      <c r="C40" s="65">
        <f>VLOOKUP($A40,'Return Data'!$B$7:$R$2843,4,0)</f>
        <v>43.763100000000001</v>
      </c>
      <c r="D40" s="65">
        <f>VLOOKUP($A40,'Return Data'!$B$7:$R$2843,5,0)</f>
        <v>3.3363999999999998</v>
      </c>
      <c r="E40" s="66">
        <f t="shared" si="0"/>
        <v>9</v>
      </c>
      <c r="F40" s="65">
        <f>VLOOKUP($A40,'Return Data'!$B$7:$R$2843,6,0)</f>
        <v>3.198</v>
      </c>
      <c r="G40" s="66">
        <f t="shared" si="1"/>
        <v>6</v>
      </c>
      <c r="H40" s="65">
        <f>VLOOKUP($A40,'Return Data'!$B$7:$R$2843,7,0)</f>
        <v>3.0043000000000002</v>
      </c>
      <c r="I40" s="66">
        <f t="shared" si="2"/>
        <v>12</v>
      </c>
      <c r="J40" s="65">
        <f>VLOOKUP($A40,'Return Data'!$B$7:$R$2843,8,0)</f>
        <v>3.0537999999999998</v>
      </c>
      <c r="K40" s="66">
        <f t="shared" si="3"/>
        <v>11</v>
      </c>
      <c r="L40" s="65">
        <f>VLOOKUP($A40,'Return Data'!$B$7:$R$2843,9,0)</f>
        <v>3.2265999999999999</v>
      </c>
      <c r="M40" s="66">
        <f t="shared" si="4"/>
        <v>4</v>
      </c>
      <c r="N40" s="65">
        <f>VLOOKUP($A40,'Return Data'!$B$7:$R$2843,10,0)</f>
        <v>3.3469000000000002</v>
      </c>
      <c r="O40" s="66">
        <f t="shared" si="5"/>
        <v>3</v>
      </c>
      <c r="P40" s="65">
        <f>VLOOKUP($A40,'Return Data'!$B$7:$R$2843,11,0)</f>
        <v>3.3298999999999999</v>
      </c>
      <c r="Q40" s="66">
        <f t="shared" si="6"/>
        <v>6</v>
      </c>
      <c r="R40" s="65">
        <f>VLOOKUP($A40,'Return Data'!$B$7:$R$2843,12,0)</f>
        <v>3.2635000000000001</v>
      </c>
      <c r="S40" s="66">
        <f t="shared" si="7"/>
        <v>7</v>
      </c>
      <c r="T40" s="65">
        <f>VLOOKUP($A40,'Return Data'!$B$7:$R$2843,13,0)</f>
        <v>3.2686999999999999</v>
      </c>
      <c r="U40" s="66">
        <f t="shared" si="8"/>
        <v>6</v>
      </c>
      <c r="V40" s="65">
        <f>VLOOKUP($A40,'Return Data'!$B$7:$R$2843,17,0)</f>
        <v>4.0419</v>
      </c>
      <c r="W40" s="66">
        <f t="shared" si="14"/>
        <v>15</v>
      </c>
      <c r="X40" s="65">
        <f>VLOOKUP($A40,'Return Data'!$B$7:$R$2843,14,0)</f>
        <v>5.1147999999999998</v>
      </c>
      <c r="Y40" s="66">
        <f t="shared" si="15"/>
        <v>10</v>
      </c>
      <c r="Z40" s="65">
        <f>VLOOKUP($A40,'Return Data'!$B$7:$R$2843,16,0)</f>
        <v>7.2618999999999998</v>
      </c>
      <c r="AA40" s="67">
        <f t="shared" si="11"/>
        <v>9</v>
      </c>
    </row>
    <row r="41" spans="1:27" x14ac:dyDescent="0.3">
      <c r="A41" s="63" t="s">
        <v>262</v>
      </c>
      <c r="B41" s="64">
        <f>VLOOKUP($A41,'Return Data'!$B$7:$R$2843,3,0)</f>
        <v>44452</v>
      </c>
      <c r="C41" s="65">
        <f>VLOOKUP($A41,'Return Data'!$B$7:$R$2843,4,0)</f>
        <v>3271.9056</v>
      </c>
      <c r="D41" s="65">
        <f>VLOOKUP($A41,'Return Data'!$B$7:$R$2843,5,0)</f>
        <v>3.2923</v>
      </c>
      <c r="E41" s="66">
        <f t="shared" si="0"/>
        <v>11</v>
      </c>
      <c r="F41" s="65">
        <f>VLOOKUP($A41,'Return Data'!$B$7:$R$2843,6,0)</f>
        <v>3.07</v>
      </c>
      <c r="G41" s="66">
        <f t="shared" si="1"/>
        <v>20</v>
      </c>
      <c r="H41" s="65">
        <f>VLOOKUP($A41,'Return Data'!$B$7:$R$2843,7,0)</f>
        <v>2.9251999999999998</v>
      </c>
      <c r="I41" s="66">
        <f t="shared" si="2"/>
        <v>25</v>
      </c>
      <c r="J41" s="65">
        <f>VLOOKUP($A41,'Return Data'!$B$7:$R$2843,8,0)</f>
        <v>2.9885000000000002</v>
      </c>
      <c r="K41" s="66">
        <f t="shared" si="3"/>
        <v>25</v>
      </c>
      <c r="L41" s="65">
        <f>VLOOKUP($A41,'Return Data'!$B$7:$R$2843,9,0)</f>
        <v>3.1267</v>
      </c>
      <c r="M41" s="66">
        <f t="shared" si="4"/>
        <v>25</v>
      </c>
      <c r="N41" s="65">
        <f>VLOOKUP($A41,'Return Data'!$B$7:$R$2843,10,0)</f>
        <v>3.2629000000000001</v>
      </c>
      <c r="O41" s="66">
        <f t="shared" si="5"/>
        <v>23</v>
      </c>
      <c r="P41" s="65">
        <f>VLOOKUP($A41,'Return Data'!$B$7:$R$2843,11,0)</f>
        <v>3.2551999999999999</v>
      </c>
      <c r="Q41" s="66">
        <f t="shared" si="6"/>
        <v>22</v>
      </c>
      <c r="R41" s="65">
        <f>VLOOKUP($A41,'Return Data'!$B$7:$R$2843,12,0)</f>
        <v>3.1616</v>
      </c>
      <c r="S41" s="66">
        <f t="shared" si="7"/>
        <v>27</v>
      </c>
      <c r="T41" s="65">
        <f>VLOOKUP($A41,'Return Data'!$B$7:$R$2843,13,0)</f>
        <v>3.1791</v>
      </c>
      <c r="U41" s="66">
        <f t="shared" si="8"/>
        <v>23</v>
      </c>
      <c r="V41" s="65">
        <f>VLOOKUP($A41,'Return Data'!$B$7:$R$2843,17,0)</f>
        <v>4.0701999999999998</v>
      </c>
      <c r="W41" s="66">
        <f t="shared" si="14"/>
        <v>8</v>
      </c>
      <c r="X41" s="65">
        <f>VLOOKUP($A41,'Return Data'!$B$7:$R$2843,14,0)</f>
        <v>5.1228999999999996</v>
      </c>
      <c r="Y41" s="66">
        <f t="shared" si="15"/>
        <v>9</v>
      </c>
      <c r="Z41" s="65">
        <f>VLOOKUP($A41,'Return Data'!$B$7:$R$2843,16,0)</f>
        <v>7.2023999999999999</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44452</v>
      </c>
      <c r="C43" s="65">
        <f>VLOOKUP($A43,'Return Data'!$B$7:$R$2843,4,0)</f>
        <v>1995.2601</v>
      </c>
      <c r="D43" s="65">
        <f>VLOOKUP($A43,'Return Data'!$B$7:$R$2843,5,0)</f>
        <v>3.0314999999999999</v>
      </c>
      <c r="E43" s="66">
        <f t="shared" si="0"/>
        <v>27</v>
      </c>
      <c r="F43" s="65">
        <f>VLOOKUP($A43,'Return Data'!$B$7:$R$2843,6,0)</f>
        <v>3.0575999999999999</v>
      </c>
      <c r="G43" s="66">
        <f t="shared" si="1"/>
        <v>24</v>
      </c>
      <c r="H43" s="65">
        <f>VLOOKUP($A43,'Return Data'!$B$7:$R$2843,7,0)</f>
        <v>2.9822000000000002</v>
      </c>
      <c r="I43" s="66">
        <f t="shared" si="2"/>
        <v>14</v>
      </c>
      <c r="J43" s="65">
        <f>VLOOKUP($A43,'Return Data'!$B$7:$R$2843,8,0)</f>
        <v>3.0112999999999999</v>
      </c>
      <c r="K43" s="66">
        <f t="shared" si="3"/>
        <v>19</v>
      </c>
      <c r="L43" s="65">
        <f>VLOOKUP($A43,'Return Data'!$B$7:$R$2843,9,0)</f>
        <v>3.1490999999999998</v>
      </c>
      <c r="M43" s="66">
        <f t="shared" si="4"/>
        <v>20</v>
      </c>
      <c r="N43" s="65">
        <f>VLOOKUP($A43,'Return Data'!$B$7:$R$2843,10,0)</f>
        <v>3.2873000000000001</v>
      </c>
      <c r="O43" s="66">
        <f t="shared" si="5"/>
        <v>17</v>
      </c>
      <c r="P43" s="65">
        <f>VLOOKUP($A43,'Return Data'!$B$7:$R$2843,11,0)</f>
        <v>3.3024</v>
      </c>
      <c r="Q43" s="66">
        <f t="shared" si="6"/>
        <v>11</v>
      </c>
      <c r="R43" s="65">
        <f>VLOOKUP($A43,'Return Data'!$B$7:$R$2843,12,0)</f>
        <v>3.2414999999999998</v>
      </c>
      <c r="S43" s="66">
        <f t="shared" si="7"/>
        <v>9</v>
      </c>
      <c r="T43" s="65">
        <f>VLOOKUP($A43,'Return Data'!$B$7:$R$2843,13,0)</f>
        <v>3.2305000000000001</v>
      </c>
      <c r="U43" s="66">
        <f t="shared" si="8"/>
        <v>9</v>
      </c>
      <c r="V43" s="65">
        <f>VLOOKUP($A43,'Return Data'!$B$7:$R$2843,17,0)</f>
        <v>4.0820999999999996</v>
      </c>
      <c r="W43" s="66">
        <f t="shared" si="14"/>
        <v>6</v>
      </c>
      <c r="X43" s="65">
        <f>VLOOKUP($A43,'Return Data'!$B$7:$R$2843,14,0)</f>
        <v>3.8262999999999998</v>
      </c>
      <c r="Y43" s="66">
        <f t="shared" si="15"/>
        <v>32</v>
      </c>
      <c r="Z43" s="65">
        <f>VLOOKUP($A43,'Return Data'!$B$7:$R$2843,16,0)</f>
        <v>6.9663000000000004</v>
      </c>
      <c r="AA43" s="67">
        <f t="shared" si="11"/>
        <v>23</v>
      </c>
    </row>
    <row r="44" spans="1:27" x14ac:dyDescent="0.3">
      <c r="A44" s="63" t="s">
        <v>264</v>
      </c>
      <c r="B44" s="64">
        <f>VLOOKUP($A44,'Return Data'!$B$7:$R$2843,3,0)</f>
        <v>44452</v>
      </c>
      <c r="C44" s="65">
        <f>VLOOKUP($A44,'Return Data'!$B$7:$R$2843,4,0)</f>
        <v>3402.8011000000001</v>
      </c>
      <c r="D44" s="65">
        <f>VLOOKUP($A44,'Return Data'!$B$7:$R$2843,5,0)</f>
        <v>3.0766</v>
      </c>
      <c r="E44" s="66">
        <f t="shared" si="0"/>
        <v>23</v>
      </c>
      <c r="F44" s="65">
        <f>VLOOKUP($A44,'Return Data'!$B$7:$R$2843,6,0)</f>
        <v>3.0785999999999998</v>
      </c>
      <c r="G44" s="66">
        <f t="shared" si="1"/>
        <v>18</v>
      </c>
      <c r="H44" s="65">
        <f>VLOOKUP($A44,'Return Data'!$B$7:$R$2843,7,0)</f>
        <v>3.0091000000000001</v>
      </c>
      <c r="I44" s="66">
        <f t="shared" si="2"/>
        <v>10</v>
      </c>
      <c r="J44" s="65">
        <f>VLOOKUP($A44,'Return Data'!$B$7:$R$2843,8,0)</f>
        <v>3.0472999999999999</v>
      </c>
      <c r="K44" s="66">
        <f t="shared" si="3"/>
        <v>13</v>
      </c>
      <c r="L44" s="65">
        <f>VLOOKUP($A44,'Return Data'!$B$7:$R$2843,9,0)</f>
        <v>3.1806999999999999</v>
      </c>
      <c r="M44" s="66">
        <f t="shared" si="4"/>
        <v>13</v>
      </c>
      <c r="N44" s="65">
        <f>VLOOKUP($A44,'Return Data'!$B$7:$R$2843,10,0)</f>
        <v>3.3170000000000002</v>
      </c>
      <c r="O44" s="66">
        <f t="shared" si="5"/>
        <v>8</v>
      </c>
      <c r="P44" s="65">
        <f>VLOOKUP($A44,'Return Data'!$B$7:$R$2843,11,0)</f>
        <v>3.2921</v>
      </c>
      <c r="Q44" s="66">
        <f t="shared" si="6"/>
        <v>12</v>
      </c>
      <c r="R44" s="65">
        <f>VLOOKUP($A44,'Return Data'!$B$7:$R$2843,12,0)</f>
        <v>3.2256</v>
      </c>
      <c r="S44" s="66">
        <f t="shared" si="7"/>
        <v>11</v>
      </c>
      <c r="T44" s="65">
        <f>VLOOKUP($A44,'Return Data'!$B$7:$R$2843,13,0)</f>
        <v>3.2303000000000002</v>
      </c>
      <c r="U44" s="66">
        <f t="shared" si="8"/>
        <v>10</v>
      </c>
      <c r="V44" s="65">
        <f>VLOOKUP($A44,'Return Data'!$B$7:$R$2843,17,0)</f>
        <v>4.0362999999999998</v>
      </c>
      <c r="W44" s="66">
        <f t="shared" si="14"/>
        <v>16</v>
      </c>
      <c r="X44" s="65">
        <f>VLOOKUP($A44,'Return Data'!$B$7:$R$2843,14,0)</f>
        <v>5.1121999999999996</v>
      </c>
      <c r="Y44" s="66">
        <f t="shared" si="15"/>
        <v>12</v>
      </c>
      <c r="Z44" s="65">
        <f>VLOOKUP($A44,'Return Data'!$B$7:$R$2843,16,0)</f>
        <v>6.9999000000000002</v>
      </c>
      <c r="AA44" s="67">
        <f t="shared" si="11"/>
        <v>22</v>
      </c>
    </row>
    <row r="45" spans="1:27" x14ac:dyDescent="0.3">
      <c r="A45" s="63" t="s">
        <v>265</v>
      </c>
      <c r="B45" s="64">
        <f>VLOOKUP($A45,'Return Data'!$B$7:$R$2843,3,0)</f>
        <v>44452</v>
      </c>
      <c r="C45" s="65">
        <f>VLOOKUP($A45,'Return Data'!$B$7:$R$2843,4,0)</f>
        <v>1124.5646999999999</v>
      </c>
      <c r="D45" s="65">
        <f>VLOOKUP($A45,'Return Data'!$B$7:$R$2843,5,0)</f>
        <v>2.7298</v>
      </c>
      <c r="E45" s="66">
        <f t="shared" si="0"/>
        <v>35</v>
      </c>
      <c r="F45" s="65">
        <f>VLOOKUP($A45,'Return Data'!$B$7:$R$2843,6,0)</f>
        <v>2.7214999999999998</v>
      </c>
      <c r="G45" s="66">
        <f t="shared" si="1"/>
        <v>36</v>
      </c>
      <c r="H45" s="65">
        <f>VLOOKUP($A45,'Return Data'!$B$7:$R$2843,7,0)</f>
        <v>2.6850999999999998</v>
      </c>
      <c r="I45" s="66">
        <f t="shared" si="2"/>
        <v>37</v>
      </c>
      <c r="J45" s="65">
        <f>VLOOKUP($A45,'Return Data'!$B$7:$R$2843,8,0)</f>
        <v>2.6541999999999999</v>
      </c>
      <c r="K45" s="66">
        <f t="shared" si="3"/>
        <v>37</v>
      </c>
      <c r="L45" s="65">
        <f>VLOOKUP($A45,'Return Data'!$B$7:$R$2843,9,0)</f>
        <v>2.6869000000000001</v>
      </c>
      <c r="M45" s="66">
        <f t="shared" si="4"/>
        <v>37</v>
      </c>
      <c r="N45" s="65">
        <f>VLOOKUP($A45,'Return Data'!$B$7:$R$2843,10,0)</f>
        <v>2.7948</v>
      </c>
      <c r="O45" s="66">
        <f t="shared" si="5"/>
        <v>37</v>
      </c>
      <c r="P45" s="65">
        <f>VLOOKUP($A45,'Return Data'!$B$7:$R$2843,11,0)</f>
        <v>2.8902999999999999</v>
      </c>
      <c r="Q45" s="66">
        <f t="shared" si="6"/>
        <v>37</v>
      </c>
      <c r="R45" s="65">
        <f>VLOOKUP($A45,'Return Data'!$B$7:$R$2843,12,0)</f>
        <v>2.8974000000000002</v>
      </c>
      <c r="S45" s="66">
        <f t="shared" si="7"/>
        <v>35</v>
      </c>
      <c r="T45" s="65">
        <f>VLOOKUP($A45,'Return Data'!$B$7:$R$2843,13,0)</f>
        <v>2.9258999999999999</v>
      </c>
      <c r="U45" s="66">
        <f t="shared" si="8"/>
        <v>35</v>
      </c>
      <c r="V45" s="65"/>
      <c r="W45" s="66"/>
      <c r="X45" s="65"/>
      <c r="Y45" s="66"/>
      <c r="Z45" s="65">
        <f>VLOOKUP($A45,'Return Data'!$B$7:$R$2843,16,0)</f>
        <v>4.5023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3.036613157894736</v>
      </c>
      <c r="E47" s="65"/>
      <c r="F47" s="75">
        <f>AVERAGE(F8:F45)</f>
        <v>2.9875868421052632</v>
      </c>
      <c r="G47" s="65"/>
      <c r="H47" s="75">
        <f>AVERAGE(H8:H45)</f>
        <v>2.8799184210526318</v>
      </c>
      <c r="I47" s="65"/>
      <c r="J47" s="75">
        <f>AVERAGE(J8:J45)</f>
        <v>2.9266289473684206</v>
      </c>
      <c r="K47" s="65"/>
      <c r="L47" s="75">
        <f>AVERAGE(L8:L45)</f>
        <v>3.0501184210526318</v>
      </c>
      <c r="M47" s="65"/>
      <c r="N47" s="75">
        <f>AVERAGE(N8:N45)</f>
        <v>3.1506789473684207</v>
      </c>
      <c r="O47" s="65"/>
      <c r="P47" s="75">
        <f>AVERAGE(P8:P45)</f>
        <v>3.1572657894736849</v>
      </c>
      <c r="Q47" s="65"/>
      <c r="R47" s="75">
        <f>AVERAGE(R8:R45)</f>
        <v>3.1059973684210527</v>
      </c>
      <c r="S47" s="65"/>
      <c r="T47" s="75">
        <f>AVERAGE(T8:T45)</f>
        <v>3.1081789473684212</v>
      </c>
      <c r="U47" s="65"/>
      <c r="V47" s="75">
        <f>AVERAGE(V8:V45)</f>
        <v>3.8712285714285719</v>
      </c>
      <c r="W47" s="65"/>
      <c r="X47" s="75">
        <f>AVERAGE(X8:X45)</f>
        <v>4.7809676470588229</v>
      </c>
      <c r="Y47" s="65"/>
      <c r="Z47" s="75">
        <f>AVERAGE(Z8:Z45)</f>
        <v>6.4574473684210529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3.5684999999999998</v>
      </c>
      <c r="E49" s="95"/>
      <c r="F49" s="79">
        <f>MAX(F8:F45)</f>
        <v>3.4302000000000001</v>
      </c>
      <c r="G49" s="95"/>
      <c r="H49" s="79">
        <f>MAX(H8:H45)</f>
        <v>3.2888000000000002</v>
      </c>
      <c r="I49" s="95"/>
      <c r="J49" s="79">
        <f>MAX(J8:J45)</f>
        <v>3.2591999999999999</v>
      </c>
      <c r="K49" s="95"/>
      <c r="L49" s="79">
        <f>MAX(L8:L45)</f>
        <v>3.3666</v>
      </c>
      <c r="M49" s="95"/>
      <c r="N49" s="79">
        <f>MAX(N8:N45)</f>
        <v>3.3891</v>
      </c>
      <c r="O49" s="95"/>
      <c r="P49" s="79">
        <f>MAX(P8:P45)</f>
        <v>3.8948</v>
      </c>
      <c r="Q49" s="95"/>
      <c r="R49" s="79">
        <f>MAX(R8:R45)</f>
        <v>3.9645999999999999</v>
      </c>
      <c r="S49" s="95"/>
      <c r="T49" s="79">
        <f>MAX(T8:T45)</f>
        <v>4.1562999999999999</v>
      </c>
      <c r="U49" s="95"/>
      <c r="V49" s="79">
        <f>MAX(V8:V45)</f>
        <v>4.7961999999999998</v>
      </c>
      <c r="W49" s="95"/>
      <c r="X49" s="79">
        <f>MAX(X8:X45)</f>
        <v>5.6898</v>
      </c>
      <c r="Y49" s="95"/>
      <c r="Z49" s="79">
        <f>MAX(Z8:Z45)</f>
        <v>7.7637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44452</v>
      </c>
      <c r="E7" s="184">
        <v>1079.21</v>
      </c>
      <c r="F7" s="184">
        <v>0.1996</v>
      </c>
      <c r="G7" s="184">
        <v>0.1996</v>
      </c>
      <c r="H7" s="184">
        <v>0.46829999999999999</v>
      </c>
      <c r="I7" s="184">
        <v>2.7143999999999999</v>
      </c>
      <c r="J7" s="184">
        <v>4.7145999999999999</v>
      </c>
      <c r="K7" s="184">
        <v>10.219099999999999</v>
      </c>
      <c r="L7" s="184">
        <v>16.562999999999999</v>
      </c>
      <c r="M7" s="184">
        <v>29.8064</v>
      </c>
      <c r="N7" s="184">
        <v>50.376899999999999</v>
      </c>
      <c r="O7" s="184">
        <v>12.442500000000001</v>
      </c>
      <c r="P7" s="184">
        <v>11.095599999999999</v>
      </c>
      <c r="Q7" s="184">
        <v>19.2364</v>
      </c>
      <c r="R7" s="184">
        <v>21.804300000000001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44452</v>
      </c>
      <c r="E8" s="184">
        <v>1172.9100000000001</v>
      </c>
      <c r="F8" s="184">
        <v>0.20849999999999999</v>
      </c>
      <c r="G8" s="184">
        <v>0.20849999999999999</v>
      </c>
      <c r="H8" s="184">
        <v>0.48399999999999999</v>
      </c>
      <c r="I8" s="184">
        <v>2.7462</v>
      </c>
      <c r="J8" s="184">
        <v>4.7877000000000001</v>
      </c>
      <c r="K8" s="184">
        <v>10.459099999999999</v>
      </c>
      <c r="L8" s="184">
        <v>17.010200000000001</v>
      </c>
      <c r="M8" s="184">
        <v>30.551100000000002</v>
      </c>
      <c r="N8" s="184">
        <v>51.5505</v>
      </c>
      <c r="O8" s="184">
        <v>13.3287</v>
      </c>
      <c r="P8" s="184">
        <v>12.1889</v>
      </c>
      <c r="Q8" s="184">
        <v>14.9458</v>
      </c>
      <c r="R8" s="184">
        <v>22.763100000000001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44452</v>
      </c>
      <c r="E9" s="184">
        <v>16.29</v>
      </c>
      <c r="F9" s="184">
        <v>0.2462</v>
      </c>
      <c r="G9" s="184">
        <v>0.2462</v>
      </c>
      <c r="H9" s="184">
        <v>6.1400000000000003E-2</v>
      </c>
      <c r="I9" s="184">
        <v>2.4527999999999999</v>
      </c>
      <c r="J9" s="184">
        <v>4.9612999999999996</v>
      </c>
      <c r="K9" s="184">
        <v>12.1129</v>
      </c>
      <c r="L9" s="184">
        <v>17.6173</v>
      </c>
      <c r="M9" s="184">
        <v>25.115200000000002</v>
      </c>
      <c r="N9" s="184">
        <v>44.286999999999999</v>
      </c>
      <c r="O9" s="184">
        <v>18.2212</v>
      </c>
      <c r="P9" s="184"/>
      <c r="Q9" s="184">
        <v>17.055499999999999</v>
      </c>
      <c r="R9" s="184">
        <v>24.637499999999999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44452</v>
      </c>
      <c r="E10" s="184">
        <v>15.56</v>
      </c>
      <c r="F10" s="184">
        <v>0.19320000000000001</v>
      </c>
      <c r="G10" s="184">
        <v>0.19320000000000001</v>
      </c>
      <c r="H10" s="184">
        <v>6.4299999999999996E-2</v>
      </c>
      <c r="I10" s="184">
        <v>2.3683999999999998</v>
      </c>
      <c r="J10" s="184">
        <v>4.8517999999999999</v>
      </c>
      <c r="K10" s="184">
        <v>11.781599999999999</v>
      </c>
      <c r="L10" s="184">
        <v>16.816800000000001</v>
      </c>
      <c r="M10" s="184">
        <v>23.885400000000001</v>
      </c>
      <c r="N10" s="184">
        <v>42.2303</v>
      </c>
      <c r="O10" s="184">
        <v>16.510300000000001</v>
      </c>
      <c r="P10" s="184"/>
      <c r="Q10" s="184">
        <v>15.3363</v>
      </c>
      <c r="R10" s="184">
        <v>22.9346</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44452</v>
      </c>
      <c r="E11" s="184">
        <v>82.12</v>
      </c>
      <c r="F11" s="184">
        <v>0.21970000000000001</v>
      </c>
      <c r="G11" s="184">
        <v>0.21970000000000001</v>
      </c>
      <c r="H11" s="184">
        <v>0.76070000000000004</v>
      </c>
      <c r="I11" s="184">
        <v>3.1398999999999999</v>
      </c>
      <c r="J11" s="184">
        <v>5.3361000000000001</v>
      </c>
      <c r="K11" s="184">
        <v>12.0939</v>
      </c>
      <c r="L11" s="184">
        <v>16.5153</v>
      </c>
      <c r="M11" s="184">
        <v>30.660299999999999</v>
      </c>
      <c r="N11" s="184">
        <v>48.150799999999997</v>
      </c>
      <c r="O11" s="184">
        <v>13.5306</v>
      </c>
      <c r="P11" s="184">
        <v>11.8842</v>
      </c>
      <c r="Q11" s="184">
        <v>12.397399999999999</v>
      </c>
      <c r="R11" s="184">
        <v>25.124600000000001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44452</v>
      </c>
      <c r="E12" s="184">
        <v>89.86</v>
      </c>
      <c r="F12" s="184">
        <v>0.21190000000000001</v>
      </c>
      <c r="G12" s="184">
        <v>0.21190000000000001</v>
      </c>
      <c r="H12" s="184">
        <v>0.76249999999999996</v>
      </c>
      <c r="I12" s="184">
        <v>3.1568999999999998</v>
      </c>
      <c r="J12" s="184">
        <v>5.3952999999999998</v>
      </c>
      <c r="K12" s="184">
        <v>12.2829</v>
      </c>
      <c r="L12" s="184">
        <v>16.898700000000002</v>
      </c>
      <c r="M12" s="184">
        <v>31.297499999999999</v>
      </c>
      <c r="N12" s="184">
        <v>49.1205</v>
      </c>
      <c r="O12" s="184">
        <v>14.415699999999999</v>
      </c>
      <c r="P12" s="184">
        <v>13.088100000000001</v>
      </c>
      <c r="Q12" s="184">
        <v>13.341699999999999</v>
      </c>
      <c r="R12" s="184">
        <v>25.950299999999999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44452</v>
      </c>
      <c r="E13" s="184">
        <v>19.694600000000001</v>
      </c>
      <c r="F13" s="184">
        <v>-3.9100000000000003E-2</v>
      </c>
      <c r="G13" s="184">
        <v>-3.9100000000000003E-2</v>
      </c>
      <c r="H13" s="184">
        <v>-0.25269999999999998</v>
      </c>
      <c r="I13" s="184">
        <v>1.7047000000000001</v>
      </c>
      <c r="J13" s="184">
        <v>2.7543000000000002</v>
      </c>
      <c r="K13" s="184">
        <v>6.4520999999999997</v>
      </c>
      <c r="L13" s="184">
        <v>14.2776</v>
      </c>
      <c r="M13" s="184">
        <v>27.8721</v>
      </c>
      <c r="N13" s="184">
        <v>44.459499999999998</v>
      </c>
      <c r="O13" s="184">
        <v>19.6845</v>
      </c>
      <c r="P13" s="184"/>
      <c r="Q13" s="184">
        <v>16.498100000000001</v>
      </c>
      <c r="R13" s="184">
        <v>26.378799999999998</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44452</v>
      </c>
      <c r="E14" s="184">
        <v>18.353400000000001</v>
      </c>
      <c r="F14" s="184">
        <v>-5.8799999999999998E-2</v>
      </c>
      <c r="G14" s="184">
        <v>-5.8799999999999998E-2</v>
      </c>
      <c r="H14" s="184">
        <v>-0.28739999999999999</v>
      </c>
      <c r="I14" s="184">
        <v>1.6342000000000001</v>
      </c>
      <c r="J14" s="184">
        <v>2.6069</v>
      </c>
      <c r="K14" s="184">
        <v>5.9695999999999998</v>
      </c>
      <c r="L14" s="184">
        <v>13.260400000000001</v>
      </c>
      <c r="M14" s="184">
        <v>26.187000000000001</v>
      </c>
      <c r="N14" s="184">
        <v>42.018999999999998</v>
      </c>
      <c r="O14" s="184">
        <v>17.809999999999999</v>
      </c>
      <c r="P14" s="184"/>
      <c r="Q14" s="184">
        <v>14.6615</v>
      </c>
      <c r="R14" s="184">
        <v>24.299800000000001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44452</v>
      </c>
      <c r="E15" s="184">
        <v>24.04</v>
      </c>
      <c r="F15" s="184">
        <v>0.83889999999999998</v>
      </c>
      <c r="G15" s="184">
        <v>0.83889999999999998</v>
      </c>
      <c r="H15" s="184">
        <v>1.7351000000000001</v>
      </c>
      <c r="I15" s="184">
        <v>4.3403</v>
      </c>
      <c r="J15" s="184">
        <v>6.9870999999999999</v>
      </c>
      <c r="K15" s="184">
        <v>16.247599999999998</v>
      </c>
      <c r="L15" s="184">
        <v>34.451900000000002</v>
      </c>
      <c r="M15" s="184">
        <v>52.344700000000003</v>
      </c>
      <c r="N15" s="184">
        <v>75.090999999999994</v>
      </c>
      <c r="O15" s="184">
        <v>20.081</v>
      </c>
      <c r="P15" s="184">
        <v>18.154599999999999</v>
      </c>
      <c r="Q15" s="184">
        <v>18.5547</v>
      </c>
      <c r="R15" s="184">
        <v>43.64</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44452</v>
      </c>
      <c r="E16" s="184">
        <v>22.99</v>
      </c>
      <c r="F16" s="184">
        <v>0.78910000000000002</v>
      </c>
      <c r="G16" s="184">
        <v>0.78910000000000002</v>
      </c>
      <c r="H16" s="184">
        <v>1.7257</v>
      </c>
      <c r="I16" s="184">
        <v>4.3102999999999998</v>
      </c>
      <c r="J16" s="184">
        <v>6.8804999999999996</v>
      </c>
      <c r="K16" s="184">
        <v>15.9939</v>
      </c>
      <c r="L16" s="184">
        <v>33.896299999999997</v>
      </c>
      <c r="M16" s="184">
        <v>51.349600000000002</v>
      </c>
      <c r="N16" s="184">
        <v>73.640500000000003</v>
      </c>
      <c r="O16" s="184">
        <v>19.027999999999999</v>
      </c>
      <c r="P16" s="184">
        <v>17.149999999999999</v>
      </c>
      <c r="Q16" s="184">
        <v>17.531700000000001</v>
      </c>
      <c r="R16" s="184">
        <v>42.441299999999998</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44452</v>
      </c>
      <c r="E17" s="184">
        <v>267.04000000000002</v>
      </c>
      <c r="F17" s="184">
        <v>0.1575</v>
      </c>
      <c r="G17" s="184">
        <v>0.1575</v>
      </c>
      <c r="H17" s="184">
        <v>0.16880000000000001</v>
      </c>
      <c r="I17" s="184">
        <v>2.4752000000000001</v>
      </c>
      <c r="J17" s="184">
        <v>4.2881</v>
      </c>
      <c r="K17" s="184">
        <v>10.174099999999999</v>
      </c>
      <c r="L17" s="184">
        <v>16.3979</v>
      </c>
      <c r="M17" s="184">
        <v>27.2104</v>
      </c>
      <c r="N17" s="184">
        <v>43.709000000000003</v>
      </c>
      <c r="O17" s="184">
        <v>18.712499999999999</v>
      </c>
      <c r="P17" s="184">
        <v>16.1921</v>
      </c>
      <c r="Q17" s="184">
        <v>16.313099999999999</v>
      </c>
      <c r="R17" s="184">
        <v>27.651399999999999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44452</v>
      </c>
      <c r="E18" s="184">
        <v>246.89</v>
      </c>
      <c r="F18" s="184">
        <v>0.14199999999999999</v>
      </c>
      <c r="G18" s="184">
        <v>0.14199999999999999</v>
      </c>
      <c r="H18" s="184">
        <v>0.14199999999999999</v>
      </c>
      <c r="I18" s="184">
        <v>2.427</v>
      </c>
      <c r="J18" s="184">
        <v>4.1773999999999996</v>
      </c>
      <c r="K18" s="184">
        <v>9.8167000000000009</v>
      </c>
      <c r="L18" s="184">
        <v>15.671900000000001</v>
      </c>
      <c r="M18" s="184">
        <v>26.073599999999999</v>
      </c>
      <c r="N18" s="184">
        <v>42.013199999999998</v>
      </c>
      <c r="O18" s="184">
        <v>17.332599999999999</v>
      </c>
      <c r="P18" s="184">
        <v>14.7791</v>
      </c>
      <c r="Q18" s="184">
        <v>11.8492</v>
      </c>
      <c r="R18" s="184">
        <v>26.1675</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44452</v>
      </c>
      <c r="E19" s="184">
        <v>257.733</v>
      </c>
      <c r="F19" s="184">
        <v>0.1399</v>
      </c>
      <c r="G19" s="184">
        <v>0.1399</v>
      </c>
      <c r="H19" s="184">
        <v>0.3075</v>
      </c>
      <c r="I19" s="184">
        <v>2.1659000000000002</v>
      </c>
      <c r="J19" s="184">
        <v>4.1593999999999998</v>
      </c>
      <c r="K19" s="184">
        <v>9.8887</v>
      </c>
      <c r="L19" s="184">
        <v>17.022099999999998</v>
      </c>
      <c r="M19" s="184">
        <v>29.0123</v>
      </c>
      <c r="N19" s="184">
        <v>49.240900000000003</v>
      </c>
      <c r="O19" s="184">
        <v>18.564499999999999</v>
      </c>
      <c r="P19" s="184">
        <v>15.1944</v>
      </c>
      <c r="Q19" s="184">
        <v>15.725099999999999</v>
      </c>
      <c r="R19" s="184">
        <v>26.8202</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44452</v>
      </c>
      <c r="E20" s="184">
        <v>238.559</v>
      </c>
      <c r="F20" s="184">
        <v>0.12889999999999999</v>
      </c>
      <c r="G20" s="184">
        <v>0.12889999999999999</v>
      </c>
      <c r="H20" s="184">
        <v>0.2888</v>
      </c>
      <c r="I20" s="184">
        <v>2.1272000000000002</v>
      </c>
      <c r="J20" s="184">
        <v>4.0715000000000003</v>
      </c>
      <c r="K20" s="184">
        <v>9.6036999999999999</v>
      </c>
      <c r="L20" s="184">
        <v>16.420200000000001</v>
      </c>
      <c r="M20" s="184">
        <v>28.0276</v>
      </c>
      <c r="N20" s="184">
        <v>47.723700000000001</v>
      </c>
      <c r="O20" s="184">
        <v>17.384699999999999</v>
      </c>
      <c r="P20" s="184">
        <v>13.9842</v>
      </c>
      <c r="Q20" s="184">
        <v>15.274699999999999</v>
      </c>
      <c r="R20" s="184">
        <v>25.5718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44452</v>
      </c>
      <c r="E21" s="184">
        <v>40.26</v>
      </c>
      <c r="F21" s="184">
        <v>0.12429999999999999</v>
      </c>
      <c r="G21" s="184">
        <v>0.12429999999999999</v>
      </c>
      <c r="H21" s="184">
        <v>2.4799999999999999E-2</v>
      </c>
      <c r="I21" s="184">
        <v>2.1309</v>
      </c>
      <c r="J21" s="184">
        <v>3.7629000000000001</v>
      </c>
      <c r="K21" s="184">
        <v>9.2537000000000003</v>
      </c>
      <c r="L21" s="184">
        <v>15.956200000000001</v>
      </c>
      <c r="M21" s="184">
        <v>28.421099999999999</v>
      </c>
      <c r="N21" s="184">
        <v>47.580599999999997</v>
      </c>
      <c r="O21" s="184">
        <v>15.704800000000001</v>
      </c>
      <c r="P21" s="184">
        <v>13.6488</v>
      </c>
      <c r="Q21" s="184">
        <v>14.027900000000001</v>
      </c>
      <c r="R21" s="184">
        <v>24.328399999999998</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44452</v>
      </c>
      <c r="E22" s="184">
        <v>37.450000000000003</v>
      </c>
      <c r="F22" s="184">
        <v>0.1069</v>
      </c>
      <c r="G22" s="184">
        <v>0.1069</v>
      </c>
      <c r="H22" s="184">
        <v>0</v>
      </c>
      <c r="I22" s="184">
        <v>2.0714000000000001</v>
      </c>
      <c r="J22" s="184">
        <v>3.6248</v>
      </c>
      <c r="K22" s="184">
        <v>8.7713999999999999</v>
      </c>
      <c r="L22" s="184">
        <v>14.9125</v>
      </c>
      <c r="M22" s="184">
        <v>26.691500000000001</v>
      </c>
      <c r="N22" s="184">
        <v>44.930300000000003</v>
      </c>
      <c r="O22" s="184">
        <v>13.924300000000001</v>
      </c>
      <c r="P22" s="184">
        <v>12.3155</v>
      </c>
      <c r="Q22" s="184">
        <v>11.531599999999999</v>
      </c>
      <c r="R22" s="184">
        <v>22.261299999999999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44452</v>
      </c>
      <c r="E23" s="184">
        <v>175.8366</v>
      </c>
      <c r="F23" s="184">
        <v>7.2700000000000001E-2</v>
      </c>
      <c r="G23" s="184">
        <v>7.2700000000000001E-2</v>
      </c>
      <c r="H23" s="184">
        <v>7.6799999999999993E-2</v>
      </c>
      <c r="I23" s="184">
        <v>1.9765999999999999</v>
      </c>
      <c r="J23" s="184">
        <v>2.5396000000000001</v>
      </c>
      <c r="K23" s="184">
        <v>6.3540000000000001</v>
      </c>
      <c r="L23" s="184">
        <v>13.2311</v>
      </c>
      <c r="M23" s="184">
        <v>26.102900000000002</v>
      </c>
      <c r="N23" s="184">
        <v>48.750399999999999</v>
      </c>
      <c r="O23" s="184">
        <v>14.229200000000001</v>
      </c>
      <c r="P23" s="184">
        <v>11.654</v>
      </c>
      <c r="Q23" s="184">
        <v>14.0722</v>
      </c>
      <c r="R23" s="184">
        <v>22.237300000000001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44452</v>
      </c>
      <c r="E24" s="184">
        <v>193.0284</v>
      </c>
      <c r="F24" s="184">
        <v>8.3900000000000002E-2</v>
      </c>
      <c r="G24" s="184">
        <v>8.3900000000000002E-2</v>
      </c>
      <c r="H24" s="184">
        <v>9.6299999999999997E-2</v>
      </c>
      <c r="I24" s="184">
        <v>2.0162</v>
      </c>
      <c r="J24" s="184">
        <v>2.6282999999999999</v>
      </c>
      <c r="K24" s="184">
        <v>6.6330999999999998</v>
      </c>
      <c r="L24" s="184">
        <v>13.8087</v>
      </c>
      <c r="M24" s="184">
        <v>27.063300000000002</v>
      </c>
      <c r="N24" s="184">
        <v>50.255899999999997</v>
      </c>
      <c r="O24" s="184">
        <v>15.424300000000001</v>
      </c>
      <c r="P24" s="184">
        <v>13.007400000000001</v>
      </c>
      <c r="Q24" s="184">
        <v>15.4795</v>
      </c>
      <c r="R24" s="184">
        <v>23.476099999999999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44452</v>
      </c>
      <c r="E25" s="184">
        <v>77.734999999999999</v>
      </c>
      <c r="F25" s="184">
        <v>-8.6099999999999996E-2</v>
      </c>
      <c r="G25" s="184">
        <v>-8.6099999999999996E-2</v>
      </c>
      <c r="H25" s="184">
        <v>0.1804</v>
      </c>
      <c r="I25" s="184">
        <v>2.0009999999999999</v>
      </c>
      <c r="J25" s="184">
        <v>2.3691</v>
      </c>
      <c r="K25" s="184">
        <v>6.6646000000000001</v>
      </c>
      <c r="L25" s="184">
        <v>13.3957</v>
      </c>
      <c r="M25" s="184">
        <v>27.409400000000002</v>
      </c>
      <c r="N25" s="184">
        <v>47.46</v>
      </c>
      <c r="O25" s="184">
        <v>14.282999999999999</v>
      </c>
      <c r="P25" s="184">
        <v>11.402900000000001</v>
      </c>
      <c r="Q25" s="184">
        <v>13.2774</v>
      </c>
      <c r="R25" s="184">
        <v>21.698599999999999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44452</v>
      </c>
      <c r="E26" s="184">
        <v>77.734999999999999</v>
      </c>
      <c r="F26" s="184">
        <v>-8.6099999999999996E-2</v>
      </c>
      <c r="G26" s="184">
        <v>-8.6099999999999996E-2</v>
      </c>
      <c r="H26" s="184">
        <v>0.1804</v>
      </c>
      <c r="I26" s="184">
        <v>2.0009999999999999</v>
      </c>
      <c r="J26" s="184">
        <v>2.3691</v>
      </c>
      <c r="K26" s="184">
        <v>6.6646000000000001</v>
      </c>
      <c r="L26" s="184">
        <v>13.3957</v>
      </c>
      <c r="M26" s="184">
        <v>27.409400000000002</v>
      </c>
      <c r="N26" s="184">
        <v>47.46</v>
      </c>
      <c r="O26" s="184">
        <v>14.282999999999999</v>
      </c>
      <c r="P26" s="184">
        <v>12.9694</v>
      </c>
      <c r="Q26" s="184">
        <v>15.919</v>
      </c>
      <c r="R26" s="184">
        <v>21.698599999999999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44452</v>
      </c>
      <c r="E27" s="184">
        <v>82.206999999999994</v>
      </c>
      <c r="F27" s="184">
        <v>-7.9000000000000001E-2</v>
      </c>
      <c r="G27" s="184">
        <v>-7.9000000000000001E-2</v>
      </c>
      <c r="H27" s="184">
        <v>0.19259999999999999</v>
      </c>
      <c r="I27" s="184">
        <v>2.0266999999999999</v>
      </c>
      <c r="J27" s="184">
        <v>2.4232999999999998</v>
      </c>
      <c r="K27" s="184">
        <v>6.8387000000000002</v>
      </c>
      <c r="L27" s="184">
        <v>13.7608</v>
      </c>
      <c r="M27" s="184">
        <v>28.014399999999998</v>
      </c>
      <c r="N27" s="184">
        <v>48.385399999999997</v>
      </c>
      <c r="O27" s="184">
        <v>15.057499999999999</v>
      </c>
      <c r="P27" s="184">
        <v>12.177199999999999</v>
      </c>
      <c r="Q27" s="184">
        <v>12.8833</v>
      </c>
      <c r="R27" s="184">
        <v>22.466899999999999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44452</v>
      </c>
      <c r="E28" s="184">
        <v>82.206999999999994</v>
      </c>
      <c r="F28" s="184">
        <v>-7.9000000000000001E-2</v>
      </c>
      <c r="G28" s="184">
        <v>-7.9000000000000001E-2</v>
      </c>
      <c r="H28" s="184">
        <v>0.19259999999999999</v>
      </c>
      <c r="I28" s="184">
        <v>2.0266999999999999</v>
      </c>
      <c r="J28" s="184">
        <v>2.4232999999999998</v>
      </c>
      <c r="K28" s="184">
        <v>6.8387000000000002</v>
      </c>
      <c r="L28" s="184">
        <v>13.7608</v>
      </c>
      <c r="M28" s="184">
        <v>28.014399999999998</v>
      </c>
      <c r="N28" s="184">
        <v>48.385399999999997</v>
      </c>
      <c r="O28" s="184">
        <v>15.057499999999999</v>
      </c>
      <c r="P28" s="184">
        <v>13.957100000000001</v>
      </c>
      <c r="Q28" s="184">
        <v>16.318200000000001</v>
      </c>
      <c r="R28" s="184">
        <v>22.466899999999999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44452</v>
      </c>
      <c r="E29" s="184">
        <v>16.4132</v>
      </c>
      <c r="F29" s="184">
        <v>-3.5900000000000001E-2</v>
      </c>
      <c r="G29" s="184">
        <v>-3.5900000000000001E-2</v>
      </c>
      <c r="H29" s="184">
        <v>-0.34970000000000001</v>
      </c>
      <c r="I29" s="184">
        <v>1.8169999999999999</v>
      </c>
      <c r="J29" s="184">
        <v>3.5886</v>
      </c>
      <c r="K29" s="184">
        <v>8.1951000000000001</v>
      </c>
      <c r="L29" s="184">
        <v>13.488799999999999</v>
      </c>
      <c r="M29" s="184">
        <v>23.393599999999999</v>
      </c>
      <c r="N29" s="184">
        <v>40.716700000000003</v>
      </c>
      <c r="O29" s="184"/>
      <c r="P29" s="184"/>
      <c r="Q29" s="184">
        <v>18.6615</v>
      </c>
      <c r="R29" s="184">
        <v>23.857299999999999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44452</v>
      </c>
      <c r="E30" s="184">
        <v>15.7506</v>
      </c>
      <c r="F30" s="184">
        <v>-5.1999999999999998E-2</v>
      </c>
      <c r="G30" s="184">
        <v>-5.1999999999999998E-2</v>
      </c>
      <c r="H30" s="184">
        <v>-0.37759999999999999</v>
      </c>
      <c r="I30" s="184">
        <v>1.7605999999999999</v>
      </c>
      <c r="J30" s="184">
        <v>3.4603999999999999</v>
      </c>
      <c r="K30" s="184">
        <v>7.7840999999999996</v>
      </c>
      <c r="L30" s="184">
        <v>12.6403</v>
      </c>
      <c r="M30" s="184">
        <v>22.019200000000001</v>
      </c>
      <c r="N30" s="184">
        <v>38.636200000000002</v>
      </c>
      <c r="O30" s="184"/>
      <c r="P30" s="184"/>
      <c r="Q30" s="184">
        <v>16.984999999999999</v>
      </c>
      <c r="R30" s="184">
        <v>22.055199999999999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44452</v>
      </c>
      <c r="E31" s="184">
        <v>204.64</v>
      </c>
      <c r="F31" s="184">
        <v>0.27929999999999999</v>
      </c>
      <c r="G31" s="184">
        <v>0.27929999999999999</v>
      </c>
      <c r="H31" s="184">
        <v>0.80289999999999995</v>
      </c>
      <c r="I31" s="184">
        <v>2.3917000000000002</v>
      </c>
      <c r="J31" s="184">
        <v>2.891</v>
      </c>
      <c r="K31" s="184">
        <v>8.7238000000000007</v>
      </c>
      <c r="L31" s="184">
        <v>17.7852</v>
      </c>
      <c r="M31" s="184">
        <v>35.406599999999997</v>
      </c>
      <c r="N31" s="184">
        <v>58.623399999999997</v>
      </c>
      <c r="O31" s="184">
        <v>16.043500000000002</v>
      </c>
      <c r="P31" s="184">
        <v>14.3719</v>
      </c>
      <c r="Q31" s="184">
        <v>14.7959</v>
      </c>
      <c r="R31" s="184">
        <v>25.339700000000001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44452</v>
      </c>
      <c r="E32" s="184">
        <v>222.09</v>
      </c>
      <c r="F32" s="184">
        <v>0.28899999999999998</v>
      </c>
      <c r="G32" s="184">
        <v>0.28899999999999998</v>
      </c>
      <c r="H32" s="184">
        <v>0.8125</v>
      </c>
      <c r="I32" s="184">
        <v>2.4117000000000002</v>
      </c>
      <c r="J32" s="184">
        <v>2.9338000000000002</v>
      </c>
      <c r="K32" s="184">
        <v>8.8622999999999994</v>
      </c>
      <c r="L32" s="184">
        <v>18.0639</v>
      </c>
      <c r="M32" s="184">
        <v>35.884700000000002</v>
      </c>
      <c r="N32" s="184">
        <v>59.387099999999997</v>
      </c>
      <c r="O32" s="184">
        <v>16.7363</v>
      </c>
      <c r="P32" s="184">
        <v>15.4133</v>
      </c>
      <c r="Q32" s="184">
        <v>17.109200000000001</v>
      </c>
      <c r="R32" s="184">
        <v>25.9648</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44452</v>
      </c>
      <c r="E33" s="184">
        <v>15.6485</v>
      </c>
      <c r="F33" s="184">
        <v>8.2500000000000004E-2</v>
      </c>
      <c r="G33" s="184">
        <v>8.2500000000000004E-2</v>
      </c>
      <c r="H33" s="184">
        <v>0.37330000000000002</v>
      </c>
      <c r="I33" s="184">
        <v>1.9020999999999999</v>
      </c>
      <c r="J33" s="184">
        <v>4.1851000000000003</v>
      </c>
      <c r="K33" s="184">
        <v>6.7312000000000003</v>
      </c>
      <c r="L33" s="184">
        <v>12.247199999999999</v>
      </c>
      <c r="M33" s="184">
        <v>20.143000000000001</v>
      </c>
      <c r="N33" s="184">
        <v>32.416899999999998</v>
      </c>
      <c r="O33" s="184">
        <v>8.9844000000000008</v>
      </c>
      <c r="P33" s="184"/>
      <c r="Q33" s="184">
        <v>9.5888000000000009</v>
      </c>
      <c r="R33" s="184">
        <v>19.627099999999999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44452</v>
      </c>
      <c r="E34" s="184">
        <v>16.779599999999999</v>
      </c>
      <c r="F34" s="184">
        <v>9.1899999999999996E-2</v>
      </c>
      <c r="G34" s="184">
        <v>9.1899999999999996E-2</v>
      </c>
      <c r="H34" s="184">
        <v>0.38950000000000001</v>
      </c>
      <c r="I34" s="184">
        <v>1.9367000000000001</v>
      </c>
      <c r="J34" s="184">
        <v>4.2645</v>
      </c>
      <c r="K34" s="184">
        <v>6.9813999999999998</v>
      </c>
      <c r="L34" s="184">
        <v>12.707800000000001</v>
      </c>
      <c r="M34" s="184">
        <v>20.893999999999998</v>
      </c>
      <c r="N34" s="184">
        <v>33.527500000000003</v>
      </c>
      <c r="O34" s="184">
        <v>10.1736</v>
      </c>
      <c r="P34" s="184"/>
      <c r="Q34" s="184">
        <v>11.1639</v>
      </c>
      <c r="R34" s="184">
        <v>20.636700000000001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44452</v>
      </c>
      <c r="E35" s="184">
        <v>18.29</v>
      </c>
      <c r="F35" s="184">
        <v>0</v>
      </c>
      <c r="G35" s="184">
        <v>0</v>
      </c>
      <c r="H35" s="184">
        <v>-5.4600000000000003E-2</v>
      </c>
      <c r="I35" s="184">
        <v>1.6111</v>
      </c>
      <c r="J35" s="184">
        <v>2.3502999999999998</v>
      </c>
      <c r="K35" s="184">
        <v>10.5136</v>
      </c>
      <c r="L35" s="184">
        <v>18.843399999999999</v>
      </c>
      <c r="M35" s="184">
        <v>32.248699999999999</v>
      </c>
      <c r="N35" s="184">
        <v>51.2821</v>
      </c>
      <c r="O35" s="184">
        <v>14.989699999999999</v>
      </c>
      <c r="P35" s="184"/>
      <c r="Q35" s="184">
        <v>13.686500000000001</v>
      </c>
      <c r="R35" s="184">
        <v>25.799600000000002</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44452</v>
      </c>
      <c r="E36" s="184">
        <v>17.02</v>
      </c>
      <c r="F36" s="184">
        <v>5.8799999999999998E-2</v>
      </c>
      <c r="G36" s="184">
        <v>5.8799999999999998E-2</v>
      </c>
      <c r="H36" s="184">
        <v>-5.8700000000000002E-2</v>
      </c>
      <c r="I36" s="184">
        <v>1.6119000000000001</v>
      </c>
      <c r="J36" s="184">
        <v>2.2837000000000001</v>
      </c>
      <c r="K36" s="184">
        <v>10.2332</v>
      </c>
      <c r="L36" s="184">
        <v>18.112400000000001</v>
      </c>
      <c r="M36" s="184">
        <v>31.023900000000001</v>
      </c>
      <c r="N36" s="184">
        <v>49.429299999999998</v>
      </c>
      <c r="O36" s="184">
        <v>13.4755</v>
      </c>
      <c r="P36" s="184"/>
      <c r="Q36" s="184">
        <v>11.961499999999999</v>
      </c>
      <c r="R36" s="184">
        <v>24.183299999999999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44452</v>
      </c>
      <c r="E37" s="184">
        <v>15.2682</v>
      </c>
      <c r="F37" s="184">
        <v>6.2300000000000001E-2</v>
      </c>
      <c r="G37" s="184">
        <v>6.2300000000000001E-2</v>
      </c>
      <c r="H37" s="184">
        <v>-9.5500000000000002E-2</v>
      </c>
      <c r="I37" s="184">
        <v>1.5206999999999999</v>
      </c>
      <c r="J37" s="184">
        <v>3.448</v>
      </c>
      <c r="K37" s="184">
        <v>7.2031999999999998</v>
      </c>
      <c r="L37" s="184">
        <v>9.4886999999999997</v>
      </c>
      <c r="M37" s="184">
        <v>19.543399999999998</v>
      </c>
      <c r="N37" s="184">
        <v>39.999400000000001</v>
      </c>
      <c r="O37" s="184"/>
      <c r="P37" s="184"/>
      <c r="Q37" s="184">
        <v>16.613499999999998</v>
      </c>
      <c r="R37" s="184">
        <v>20.559200000000001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44452</v>
      </c>
      <c r="E38" s="184">
        <v>14.440899999999999</v>
      </c>
      <c r="F38" s="184">
        <v>4.02E-2</v>
      </c>
      <c r="G38" s="184">
        <v>4.02E-2</v>
      </c>
      <c r="H38" s="184">
        <v>-0.13070000000000001</v>
      </c>
      <c r="I38" s="184">
        <v>1.4463999999999999</v>
      </c>
      <c r="J38" s="184">
        <v>3.2768999999999999</v>
      </c>
      <c r="K38" s="184">
        <v>6.6631</v>
      </c>
      <c r="L38" s="184">
        <v>8.4054000000000002</v>
      </c>
      <c r="M38" s="184">
        <v>17.767600000000002</v>
      </c>
      <c r="N38" s="184">
        <v>37.239600000000003</v>
      </c>
      <c r="O38" s="184"/>
      <c r="P38" s="184"/>
      <c r="Q38" s="184">
        <v>14.277900000000001</v>
      </c>
      <c r="R38" s="184">
        <v>18.163599999999999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44452</v>
      </c>
      <c r="E39" s="184">
        <v>15.116</v>
      </c>
      <c r="F39" s="184">
        <v>-0.18490000000000001</v>
      </c>
      <c r="G39" s="184">
        <v>-0.18490000000000001</v>
      </c>
      <c r="H39" s="184">
        <v>-0.1434</v>
      </c>
      <c r="I39" s="184">
        <v>2.1806999999999999</v>
      </c>
      <c r="J39" s="184">
        <v>3.0247999999999999</v>
      </c>
      <c r="K39" s="184">
        <v>8.3421000000000003</v>
      </c>
      <c r="L39" s="184">
        <v>13.3949</v>
      </c>
      <c r="M39" s="184">
        <v>23.145600000000002</v>
      </c>
      <c r="N39" s="184">
        <v>37.141399999999997</v>
      </c>
      <c r="O39" s="184">
        <v>13.3499</v>
      </c>
      <c r="P39" s="184"/>
      <c r="Q39" s="184">
        <v>13.7445</v>
      </c>
      <c r="R39" s="184">
        <v>19.9405</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44452</v>
      </c>
      <c r="E40" s="184">
        <v>14.393599999999999</v>
      </c>
      <c r="F40" s="184">
        <v>-0.20250000000000001</v>
      </c>
      <c r="G40" s="184">
        <v>-0.20250000000000001</v>
      </c>
      <c r="H40" s="184">
        <v>-0.1734</v>
      </c>
      <c r="I40" s="184">
        <v>2.1177999999999999</v>
      </c>
      <c r="J40" s="184">
        <v>2.8864000000000001</v>
      </c>
      <c r="K40" s="184">
        <v>7.8963999999999999</v>
      </c>
      <c r="L40" s="184">
        <v>12.455299999999999</v>
      </c>
      <c r="M40" s="184">
        <v>21.611699999999999</v>
      </c>
      <c r="N40" s="184">
        <v>34.880099999999999</v>
      </c>
      <c r="O40" s="184">
        <v>11.644600000000001</v>
      </c>
      <c r="P40" s="184"/>
      <c r="Q40" s="184">
        <v>12.0215</v>
      </c>
      <c r="R40" s="184">
        <v>18.1112</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44452</v>
      </c>
      <c r="E41" s="184">
        <v>205.787327324469</v>
      </c>
      <c r="F41" s="184">
        <v>7.9600000000000004E-2</v>
      </c>
      <c r="G41" s="184">
        <v>7.9600000000000004E-2</v>
      </c>
      <c r="H41" s="184">
        <v>0.17580000000000001</v>
      </c>
      <c r="I41" s="184">
        <v>3.4438</v>
      </c>
      <c r="J41" s="184">
        <v>5.3613999999999997</v>
      </c>
      <c r="K41" s="184">
        <v>8.6692999999999998</v>
      </c>
      <c r="L41" s="184">
        <v>17.394500000000001</v>
      </c>
      <c r="M41" s="184">
        <v>29.612400000000001</v>
      </c>
      <c r="N41" s="184">
        <v>51.287199999999999</v>
      </c>
      <c r="O41" s="184">
        <v>14.3819</v>
      </c>
      <c r="P41" s="184">
        <v>11.786199999999999</v>
      </c>
      <c r="Q41" s="184">
        <v>12.1029</v>
      </c>
      <c r="R41" s="184">
        <v>32.583100000000002</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44452</v>
      </c>
      <c r="E42" s="184">
        <v>75.047899999999998</v>
      </c>
      <c r="F42" s="184">
        <v>8.8300000000000003E-2</v>
      </c>
      <c r="G42" s="184">
        <v>8.8300000000000003E-2</v>
      </c>
      <c r="H42" s="184">
        <v>0.19089999999999999</v>
      </c>
      <c r="I42" s="184">
        <v>3.4746999999999999</v>
      </c>
      <c r="J42" s="184">
        <v>5.4313000000000002</v>
      </c>
      <c r="K42" s="184">
        <v>8.8878000000000004</v>
      </c>
      <c r="L42" s="184">
        <v>17.8596</v>
      </c>
      <c r="M42" s="184">
        <v>30.3782</v>
      </c>
      <c r="N42" s="184">
        <v>52.477200000000003</v>
      </c>
      <c r="O42" s="184">
        <v>15.5265</v>
      </c>
      <c r="P42" s="184">
        <v>12.622299999999999</v>
      </c>
      <c r="Q42" s="184">
        <v>13.459899999999999</v>
      </c>
      <c r="R42" s="184">
        <v>33.639000000000003</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44452</v>
      </c>
      <c r="E43" s="184">
        <v>38.613</v>
      </c>
      <c r="F43" s="184">
        <v>-7.2499999999999995E-2</v>
      </c>
      <c r="G43" s="184">
        <v>-7.2499999999999995E-2</v>
      </c>
      <c r="H43" s="184">
        <v>-0.12670000000000001</v>
      </c>
      <c r="I43" s="184">
        <v>1.7497</v>
      </c>
      <c r="J43" s="184">
        <v>3.2847</v>
      </c>
      <c r="K43" s="184">
        <v>5.7774000000000001</v>
      </c>
      <c r="L43" s="184">
        <v>12.5809</v>
      </c>
      <c r="M43" s="184">
        <v>28.035699999999999</v>
      </c>
      <c r="N43" s="184">
        <v>49.3964</v>
      </c>
      <c r="O43" s="184">
        <v>16.776399999999999</v>
      </c>
      <c r="P43" s="184">
        <v>13.182600000000001</v>
      </c>
      <c r="Q43" s="184">
        <v>12.049099999999999</v>
      </c>
      <c r="R43" s="184">
        <v>25.568000000000001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44452</v>
      </c>
      <c r="E44" s="184">
        <v>43.024999999999999</v>
      </c>
      <c r="F44" s="184">
        <v>-5.8099999999999999E-2</v>
      </c>
      <c r="G44" s="184">
        <v>-5.8099999999999999E-2</v>
      </c>
      <c r="H44" s="184">
        <v>-9.98E-2</v>
      </c>
      <c r="I44" s="184">
        <v>1.8029999999999999</v>
      </c>
      <c r="J44" s="184">
        <v>3.4081000000000001</v>
      </c>
      <c r="K44" s="184">
        <v>6.1612</v>
      </c>
      <c r="L44" s="184">
        <v>13.366899999999999</v>
      </c>
      <c r="M44" s="184">
        <v>29.344000000000001</v>
      </c>
      <c r="N44" s="184">
        <v>51.411200000000001</v>
      </c>
      <c r="O44" s="184">
        <v>18.270800000000001</v>
      </c>
      <c r="P44" s="184">
        <v>14.7148</v>
      </c>
      <c r="Q44" s="184">
        <v>13.593500000000001</v>
      </c>
      <c r="R44" s="184">
        <v>27.217199999999998</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44452</v>
      </c>
      <c r="E45" s="184">
        <v>151.60078928477</v>
      </c>
      <c r="F45" s="184">
        <v>-7.4899999999999994E-2</v>
      </c>
      <c r="G45" s="184">
        <v>-7.4899999999999994E-2</v>
      </c>
      <c r="H45" s="184">
        <v>-0.12759999999999999</v>
      </c>
      <c r="I45" s="184">
        <v>1.7486999999999999</v>
      </c>
      <c r="J45" s="184">
        <v>3.2863000000000002</v>
      </c>
      <c r="K45" s="184">
        <v>5.7754000000000003</v>
      </c>
      <c r="L45" s="184">
        <v>12.581899999999999</v>
      </c>
      <c r="M45" s="184">
        <v>28.0305</v>
      </c>
      <c r="N45" s="184">
        <v>49.390099999999997</v>
      </c>
      <c r="O45" s="184">
        <v>16.393000000000001</v>
      </c>
      <c r="P45" s="184">
        <v>12.856299999999999</v>
      </c>
      <c r="Q45" s="184">
        <v>13.2713</v>
      </c>
      <c r="R45" s="184">
        <v>25.427099999999999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44452</v>
      </c>
      <c r="E46" s="184">
        <v>75.264386802913606</v>
      </c>
      <c r="F46" s="184">
        <v>-5.6800000000000003E-2</v>
      </c>
      <c r="G46" s="184">
        <v>-5.6800000000000003E-2</v>
      </c>
      <c r="H46" s="184">
        <v>-9.8500000000000004E-2</v>
      </c>
      <c r="I46" s="184">
        <v>1.8065</v>
      </c>
      <c r="J46" s="184">
        <v>3.4110999999999998</v>
      </c>
      <c r="K46" s="184">
        <v>6.1624999999999996</v>
      </c>
      <c r="L46" s="184">
        <v>13.367699999999999</v>
      </c>
      <c r="M46" s="184">
        <v>29.345800000000001</v>
      </c>
      <c r="N46" s="184">
        <v>51.405200000000001</v>
      </c>
      <c r="O46" s="184">
        <v>17.959800000000001</v>
      </c>
      <c r="P46" s="184">
        <v>14.4231</v>
      </c>
      <c r="Q46" s="184">
        <v>14.363899999999999</v>
      </c>
      <c r="R46" s="184">
        <v>27.074999999999999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44452</v>
      </c>
      <c r="E47" s="184">
        <v>40.476999999999997</v>
      </c>
      <c r="F47" s="184">
        <v>1.24E-2</v>
      </c>
      <c r="G47" s="184">
        <v>1.24E-2</v>
      </c>
      <c r="H47" s="184">
        <v>9.64E-2</v>
      </c>
      <c r="I47" s="184">
        <v>1.9084000000000001</v>
      </c>
      <c r="J47" s="184">
        <v>3.0893000000000002</v>
      </c>
      <c r="K47" s="184">
        <v>8.1404999999999994</v>
      </c>
      <c r="L47" s="184">
        <v>14.013299999999999</v>
      </c>
      <c r="M47" s="184">
        <v>23.892700000000001</v>
      </c>
      <c r="N47" s="184">
        <v>40.437899999999999</v>
      </c>
      <c r="O47" s="184">
        <v>12.9863</v>
      </c>
      <c r="P47" s="184">
        <v>12.759499999999999</v>
      </c>
      <c r="Q47" s="184">
        <v>15.5121</v>
      </c>
      <c r="R47" s="184">
        <v>22.1418</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44452</v>
      </c>
      <c r="E48" s="184">
        <v>37.064</v>
      </c>
      <c r="F48" s="184">
        <v>0</v>
      </c>
      <c r="G48" s="184">
        <v>0</v>
      </c>
      <c r="H48" s="184">
        <v>7.8299999999999995E-2</v>
      </c>
      <c r="I48" s="184">
        <v>1.869</v>
      </c>
      <c r="J48" s="184">
        <v>3.0013000000000001</v>
      </c>
      <c r="K48" s="184">
        <v>7.8601999999999999</v>
      </c>
      <c r="L48" s="184">
        <v>13.428800000000001</v>
      </c>
      <c r="M48" s="184">
        <v>22.952400000000001</v>
      </c>
      <c r="N48" s="184">
        <v>39.003900000000002</v>
      </c>
      <c r="O48" s="184">
        <v>11.8268</v>
      </c>
      <c r="P48" s="184">
        <v>11.5832</v>
      </c>
      <c r="Q48" s="184">
        <v>13.148</v>
      </c>
      <c r="R48" s="184">
        <v>20.859300000000001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44452</v>
      </c>
      <c r="E49" s="184">
        <v>138.75239999999999</v>
      </c>
      <c r="F49" s="184">
        <v>1.0500000000000001E-2</v>
      </c>
      <c r="G49" s="184">
        <v>1.0500000000000001E-2</v>
      </c>
      <c r="H49" s="184">
        <v>0.1585</v>
      </c>
      <c r="I49" s="184">
        <v>1.9384999999999999</v>
      </c>
      <c r="J49" s="184">
        <v>2.8831000000000002</v>
      </c>
      <c r="K49" s="184">
        <v>8.0157000000000007</v>
      </c>
      <c r="L49" s="184">
        <v>12.1882</v>
      </c>
      <c r="M49" s="184">
        <v>17.962800000000001</v>
      </c>
      <c r="N49" s="184">
        <v>34.5565</v>
      </c>
      <c r="O49" s="184">
        <v>12.2074</v>
      </c>
      <c r="P49" s="184">
        <v>9.8442000000000007</v>
      </c>
      <c r="Q49" s="184">
        <v>8.9385999999999992</v>
      </c>
      <c r="R49" s="184">
        <v>16.424199999999999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44452</v>
      </c>
      <c r="E50" s="184">
        <v>151.02869999999999</v>
      </c>
      <c r="F50" s="184">
        <v>2.3900000000000001E-2</v>
      </c>
      <c r="G50" s="184">
        <v>2.3900000000000001E-2</v>
      </c>
      <c r="H50" s="184">
        <v>0.18210000000000001</v>
      </c>
      <c r="I50" s="184">
        <v>1.9866999999999999</v>
      </c>
      <c r="J50" s="184">
        <v>2.9904999999999999</v>
      </c>
      <c r="K50" s="184">
        <v>8.3572000000000006</v>
      </c>
      <c r="L50" s="184">
        <v>12.887</v>
      </c>
      <c r="M50" s="184">
        <v>19.049199999999999</v>
      </c>
      <c r="N50" s="184">
        <v>36.191600000000001</v>
      </c>
      <c r="O50" s="184">
        <v>13.4232</v>
      </c>
      <c r="P50" s="184">
        <v>11.1723</v>
      </c>
      <c r="Q50" s="184">
        <v>11.2133</v>
      </c>
      <c r="R50" s="184">
        <v>17.772099999999998</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44452</v>
      </c>
      <c r="E51" s="184">
        <v>17.261800000000001</v>
      </c>
      <c r="F51" s="184">
        <v>-5.91E-2</v>
      </c>
      <c r="G51" s="184">
        <v>-5.91E-2</v>
      </c>
      <c r="H51" s="184">
        <v>-0.17460000000000001</v>
      </c>
      <c r="I51" s="184">
        <v>1.7825</v>
      </c>
      <c r="J51" s="184">
        <v>3.8329</v>
      </c>
      <c r="K51" s="184">
        <v>9.9078999999999997</v>
      </c>
      <c r="L51" s="184">
        <v>18.1126</v>
      </c>
      <c r="M51" s="184">
        <v>35.345300000000002</v>
      </c>
      <c r="N51" s="184">
        <v>53.557000000000002</v>
      </c>
      <c r="O51" s="184"/>
      <c r="P51" s="184"/>
      <c r="Q51" s="184">
        <v>28.8123</v>
      </c>
      <c r="R51" s="184">
        <v>30.229800000000001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44452</v>
      </c>
      <c r="E52" s="184">
        <v>16.5838</v>
      </c>
      <c r="F52" s="184">
        <v>-8.0699999999999994E-2</v>
      </c>
      <c r="G52" s="184">
        <v>-8.0699999999999994E-2</v>
      </c>
      <c r="H52" s="184">
        <v>-0.21299999999999999</v>
      </c>
      <c r="I52" s="184">
        <v>1.7061999999999999</v>
      </c>
      <c r="J52" s="184">
        <v>3.6598000000000002</v>
      </c>
      <c r="K52" s="184">
        <v>9.3521000000000001</v>
      </c>
      <c r="L52" s="184">
        <v>16.957000000000001</v>
      </c>
      <c r="M52" s="184">
        <v>33.417499999999997</v>
      </c>
      <c r="N52" s="184">
        <v>50.690600000000003</v>
      </c>
      <c r="O52" s="184"/>
      <c r="P52" s="184"/>
      <c r="Q52" s="184">
        <v>26.4406</v>
      </c>
      <c r="R52" s="184">
        <v>27.836099999999998</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44452</v>
      </c>
      <c r="E57" s="184">
        <v>24.251999999999999</v>
      </c>
      <c r="F57" s="184">
        <v>-6.1800000000000001E-2</v>
      </c>
      <c r="G57" s="184">
        <v>-6.1800000000000001E-2</v>
      </c>
      <c r="H57" s="184">
        <v>-0.15640000000000001</v>
      </c>
      <c r="I57" s="184">
        <v>1.7538</v>
      </c>
      <c r="J57" s="184">
        <v>3.1385999999999998</v>
      </c>
      <c r="K57" s="184">
        <v>8.4664000000000001</v>
      </c>
      <c r="L57" s="184">
        <v>15.123900000000001</v>
      </c>
      <c r="M57" s="184">
        <v>26.854299999999999</v>
      </c>
      <c r="N57" s="184">
        <v>43.553899999999999</v>
      </c>
      <c r="O57" s="184">
        <v>17.433499999999999</v>
      </c>
      <c r="P57" s="184">
        <v>16.451799999999999</v>
      </c>
      <c r="Q57" s="184">
        <v>15.544499999999999</v>
      </c>
      <c r="R57" s="184">
        <v>24.479399999999998</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44452</v>
      </c>
      <c r="E58" s="184">
        <v>21.902000000000001</v>
      </c>
      <c r="F58" s="184">
        <v>-7.7600000000000002E-2</v>
      </c>
      <c r="G58" s="184">
        <v>-7.7600000000000002E-2</v>
      </c>
      <c r="H58" s="184">
        <v>-0.18679999999999999</v>
      </c>
      <c r="I58" s="184">
        <v>1.6995</v>
      </c>
      <c r="J58" s="184">
        <v>3.0101</v>
      </c>
      <c r="K58" s="184">
        <v>8.0619999999999994</v>
      </c>
      <c r="L58" s="184">
        <v>14.293200000000001</v>
      </c>
      <c r="M58" s="184">
        <v>25.469799999999999</v>
      </c>
      <c r="N58" s="184">
        <v>41.458399999999997</v>
      </c>
      <c r="O58" s="184">
        <v>15.6288</v>
      </c>
      <c r="P58" s="184">
        <v>14.5489</v>
      </c>
      <c r="Q58" s="184">
        <v>13.639699999999999</v>
      </c>
      <c r="R58" s="184">
        <v>22.639199999999999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44452</v>
      </c>
      <c r="E59" s="184">
        <v>16.296399999999998</v>
      </c>
      <c r="F59" s="184">
        <v>0.38750000000000001</v>
      </c>
      <c r="G59" s="184">
        <v>0.38750000000000001</v>
      </c>
      <c r="H59" s="184">
        <v>0.9365</v>
      </c>
      <c r="I59" s="184">
        <v>2.8988999999999998</v>
      </c>
      <c r="J59" s="184">
        <v>4.3544</v>
      </c>
      <c r="K59" s="184">
        <v>8.6760000000000002</v>
      </c>
      <c r="L59" s="184">
        <v>12.303800000000001</v>
      </c>
      <c r="M59" s="184">
        <v>20.7758</v>
      </c>
      <c r="N59" s="184">
        <v>37.475999999999999</v>
      </c>
      <c r="O59" s="184"/>
      <c r="P59" s="184"/>
      <c r="Q59" s="184">
        <v>17.6785</v>
      </c>
      <c r="R59" s="184">
        <v>23.611699999999999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44452</v>
      </c>
      <c r="E60" s="184">
        <v>15.5298</v>
      </c>
      <c r="F60" s="184">
        <v>0.36969999999999997</v>
      </c>
      <c r="G60" s="184">
        <v>0.36969999999999997</v>
      </c>
      <c r="H60" s="184">
        <v>0.90580000000000005</v>
      </c>
      <c r="I60" s="184">
        <v>2.8368000000000002</v>
      </c>
      <c r="J60" s="184">
        <v>4.2149999999999999</v>
      </c>
      <c r="K60" s="184">
        <v>8.2344000000000008</v>
      </c>
      <c r="L60" s="184">
        <v>11.4062</v>
      </c>
      <c r="M60" s="184">
        <v>19.3324</v>
      </c>
      <c r="N60" s="184">
        <v>35.271099999999997</v>
      </c>
      <c r="O60" s="184"/>
      <c r="P60" s="184"/>
      <c r="Q60" s="184">
        <v>15.803599999999999</v>
      </c>
      <c r="R60" s="184">
        <v>21.5776</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44452</v>
      </c>
      <c r="E61" s="184">
        <v>14.992800000000001</v>
      </c>
      <c r="F61" s="184">
        <v>0.14960000000000001</v>
      </c>
      <c r="G61" s="184">
        <v>0.14960000000000001</v>
      </c>
      <c r="H61" s="184">
        <v>0.53649999999999998</v>
      </c>
      <c r="I61" s="184">
        <v>2.2624</v>
      </c>
      <c r="J61" s="184">
        <v>4.3361999999999998</v>
      </c>
      <c r="K61" s="184">
        <v>9.6895000000000007</v>
      </c>
      <c r="L61" s="184">
        <v>15.1866</v>
      </c>
      <c r="M61" s="184">
        <v>24.145499999999998</v>
      </c>
      <c r="N61" s="184">
        <v>37.630699999999997</v>
      </c>
      <c r="O61" s="184">
        <v>13.5906</v>
      </c>
      <c r="P61" s="184"/>
      <c r="Q61" s="184">
        <v>12.7478</v>
      </c>
      <c r="R61" s="184">
        <v>19.391300000000001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44452</v>
      </c>
      <c r="E62" s="184">
        <v>14.133699999999999</v>
      </c>
      <c r="F62" s="184">
        <v>0.12889999999999999</v>
      </c>
      <c r="G62" s="184">
        <v>0.12889999999999999</v>
      </c>
      <c r="H62" s="184">
        <v>0.49990000000000001</v>
      </c>
      <c r="I62" s="184">
        <v>2.1878000000000002</v>
      </c>
      <c r="J62" s="184">
        <v>4.1677999999999997</v>
      </c>
      <c r="K62" s="184">
        <v>9.1591000000000005</v>
      </c>
      <c r="L62" s="184">
        <v>14.088200000000001</v>
      </c>
      <c r="M62" s="184">
        <v>22.395099999999999</v>
      </c>
      <c r="N62" s="184">
        <v>35.063299999999998</v>
      </c>
      <c r="O62" s="184">
        <v>11.5403</v>
      </c>
      <c r="P62" s="184"/>
      <c r="Q62" s="184">
        <v>10.793900000000001</v>
      </c>
      <c r="R62" s="184">
        <v>17.288699999999999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44452</v>
      </c>
      <c r="E63" s="184">
        <v>64.836600000000004</v>
      </c>
      <c r="F63" s="184">
        <v>-0.23960000000000001</v>
      </c>
      <c r="G63" s="184">
        <v>-0.23960000000000001</v>
      </c>
      <c r="H63" s="184">
        <v>8.9099999999999999E-2</v>
      </c>
      <c r="I63" s="184">
        <v>1.6047</v>
      </c>
      <c r="J63" s="184">
        <v>1.6523000000000001</v>
      </c>
      <c r="K63" s="184">
        <v>5.3449</v>
      </c>
      <c r="L63" s="184">
        <v>12.8184</v>
      </c>
      <c r="M63" s="184">
        <v>28.054099999999998</v>
      </c>
      <c r="N63" s="184">
        <v>46.632399999999997</v>
      </c>
      <c r="O63" s="184">
        <v>5.0266000000000002</v>
      </c>
      <c r="P63" s="184">
        <v>7.8832000000000004</v>
      </c>
      <c r="Q63" s="184">
        <v>12.174200000000001</v>
      </c>
      <c r="R63" s="184">
        <v>12.9373</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44452</v>
      </c>
      <c r="E64" s="184">
        <v>70.884200000000007</v>
      </c>
      <c r="F64" s="184">
        <v>-0.23180000000000001</v>
      </c>
      <c r="G64" s="184">
        <v>-0.23180000000000001</v>
      </c>
      <c r="H64" s="184">
        <v>0.1031</v>
      </c>
      <c r="I64" s="184">
        <v>1.6329</v>
      </c>
      <c r="J64" s="184">
        <v>1.7156</v>
      </c>
      <c r="K64" s="184">
        <v>5.5430999999999999</v>
      </c>
      <c r="L64" s="184">
        <v>13.265000000000001</v>
      </c>
      <c r="M64" s="184">
        <v>28.824100000000001</v>
      </c>
      <c r="N64" s="184">
        <v>47.794600000000003</v>
      </c>
      <c r="O64" s="184">
        <v>5.8757999999999999</v>
      </c>
      <c r="P64" s="184">
        <v>9.0604999999999993</v>
      </c>
      <c r="Q64" s="184">
        <v>12.3192</v>
      </c>
      <c r="R64" s="184">
        <v>13.821199999999999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44452</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44452</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44452</v>
      </c>
      <c r="E69" s="184">
        <v>97.75</v>
      </c>
      <c r="F69" s="184">
        <v>0.20499999999999999</v>
      </c>
      <c r="G69" s="184">
        <v>0.20499999999999999</v>
      </c>
      <c r="H69" s="184">
        <v>0.32840000000000003</v>
      </c>
      <c r="I69" s="184">
        <v>2.3346</v>
      </c>
      <c r="J69" s="184">
        <v>3.3298000000000001</v>
      </c>
      <c r="K69" s="184">
        <v>8.5025999999999993</v>
      </c>
      <c r="L69" s="184">
        <v>15.7216</v>
      </c>
      <c r="M69" s="184">
        <v>26.602799999999998</v>
      </c>
      <c r="N69" s="184">
        <v>43.0139</v>
      </c>
      <c r="O69" s="184">
        <v>12.922499999999999</v>
      </c>
      <c r="P69" s="184">
        <v>10.515599999999999</v>
      </c>
      <c r="Q69" s="184">
        <v>13.8162</v>
      </c>
      <c r="R69" s="184">
        <v>21.776700000000002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44452</v>
      </c>
      <c r="E70" s="184">
        <v>109.72</v>
      </c>
      <c r="F70" s="184">
        <v>0.23749999999999999</v>
      </c>
      <c r="G70" s="184">
        <v>0.23749999999999999</v>
      </c>
      <c r="H70" s="184">
        <v>0.37509999999999999</v>
      </c>
      <c r="I70" s="184">
        <v>2.4176000000000002</v>
      </c>
      <c r="J70" s="184">
        <v>3.4899</v>
      </c>
      <c r="K70" s="184">
        <v>9.0006000000000004</v>
      </c>
      <c r="L70" s="184">
        <v>16.748200000000001</v>
      </c>
      <c r="M70" s="184">
        <v>28.237500000000001</v>
      </c>
      <c r="N70" s="184">
        <v>45.440100000000001</v>
      </c>
      <c r="O70" s="184">
        <v>14.7135</v>
      </c>
      <c r="P70" s="184">
        <v>12.195</v>
      </c>
      <c r="Q70" s="184">
        <v>13.3477</v>
      </c>
      <c r="R70" s="184">
        <v>23.78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44452</v>
      </c>
      <c r="E71" s="184">
        <v>110.59</v>
      </c>
      <c r="F71" s="184">
        <v>0.25380000000000003</v>
      </c>
      <c r="G71" s="184">
        <v>0.25380000000000003</v>
      </c>
      <c r="H71" s="184">
        <v>0.16300000000000001</v>
      </c>
      <c r="I71" s="184">
        <v>2.4266000000000001</v>
      </c>
      <c r="J71" s="184">
        <v>4.2712000000000003</v>
      </c>
      <c r="K71" s="184">
        <v>9.9850999999999992</v>
      </c>
      <c r="L71" s="184">
        <v>15.6799</v>
      </c>
      <c r="M71" s="184">
        <v>27.3932</v>
      </c>
      <c r="N71" s="184">
        <v>44.865099999999998</v>
      </c>
      <c r="O71" s="184">
        <v>12.5631</v>
      </c>
      <c r="P71" s="184">
        <v>13.8718</v>
      </c>
      <c r="Q71" s="184">
        <v>11.723100000000001</v>
      </c>
      <c r="R71" s="184">
        <v>23.182500000000001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44452</v>
      </c>
      <c r="E72" s="184">
        <v>121.14</v>
      </c>
      <c r="F72" s="184">
        <v>0.26490000000000002</v>
      </c>
      <c r="G72" s="184">
        <v>0.26490000000000002</v>
      </c>
      <c r="H72" s="184">
        <v>0.18190000000000001</v>
      </c>
      <c r="I72" s="184">
        <v>2.4700000000000002</v>
      </c>
      <c r="J72" s="184">
        <v>4.3769999999999998</v>
      </c>
      <c r="K72" s="184">
        <v>10.337899999999999</v>
      </c>
      <c r="L72" s="184">
        <v>16.4024</v>
      </c>
      <c r="M72" s="184">
        <v>28.585100000000001</v>
      </c>
      <c r="N72" s="184">
        <v>46.676400000000001</v>
      </c>
      <c r="O72" s="184">
        <v>13.943099999999999</v>
      </c>
      <c r="P72" s="184">
        <v>15.2737</v>
      </c>
      <c r="Q72" s="184">
        <v>15.549799999999999</v>
      </c>
      <c r="R72" s="184">
        <v>24.712800000000001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44452</v>
      </c>
      <c r="E73" s="184">
        <v>266.51220000000001</v>
      </c>
      <c r="F73" s="184">
        <v>6.5699999999999995E-2</v>
      </c>
      <c r="G73" s="184">
        <v>6.5699999999999995E-2</v>
      </c>
      <c r="H73" s="184">
        <v>-0.63819999999999999</v>
      </c>
      <c r="I73" s="184">
        <v>2.6537000000000002</v>
      </c>
      <c r="J73" s="184">
        <v>1.9568000000000001</v>
      </c>
      <c r="K73" s="184">
        <v>8.8964999999999996</v>
      </c>
      <c r="L73" s="184">
        <v>30.834599999999998</v>
      </c>
      <c r="M73" s="184">
        <v>46.287100000000002</v>
      </c>
      <c r="N73" s="184">
        <v>69.820999999999998</v>
      </c>
      <c r="O73" s="184">
        <v>26.176100000000002</v>
      </c>
      <c r="P73" s="184">
        <v>18.844799999999999</v>
      </c>
      <c r="Q73" s="184">
        <v>17.368600000000001</v>
      </c>
      <c r="R73" s="184">
        <v>41.338299999999997</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44452</v>
      </c>
      <c r="E74" s="184">
        <v>275.61149999999998</v>
      </c>
      <c r="F74" s="184">
        <v>6.6699999999999995E-2</v>
      </c>
      <c r="G74" s="184">
        <v>6.6699999999999995E-2</v>
      </c>
      <c r="H74" s="184">
        <v>-0.63839999999999997</v>
      </c>
      <c r="I74" s="184">
        <v>2.6553</v>
      </c>
      <c r="J74" s="184">
        <v>1.9584999999999999</v>
      </c>
      <c r="K74" s="184">
        <v>8.9125999999999994</v>
      </c>
      <c r="L74" s="184">
        <v>30.828099999999999</v>
      </c>
      <c r="M74" s="184">
        <v>46.347099999999998</v>
      </c>
      <c r="N74" s="184">
        <v>69.947699999999998</v>
      </c>
      <c r="O74" s="184">
        <v>27.210799999999999</v>
      </c>
      <c r="P74" s="184">
        <v>19.547599999999999</v>
      </c>
      <c r="Q74" s="184">
        <v>18.408300000000001</v>
      </c>
      <c r="R74" s="184">
        <v>42.463200000000001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44452</v>
      </c>
      <c r="E75" s="184">
        <v>215.69390000000001</v>
      </c>
      <c r="F75" s="184">
        <v>0.16589999999999999</v>
      </c>
      <c r="G75" s="184">
        <v>0.16589999999999999</v>
      </c>
      <c r="H75" s="184">
        <v>0.17019999999999999</v>
      </c>
      <c r="I75" s="184">
        <v>2.2549999999999999</v>
      </c>
      <c r="J75" s="184">
        <v>3.8389000000000002</v>
      </c>
      <c r="K75" s="184">
        <v>8.6071000000000009</v>
      </c>
      <c r="L75" s="184">
        <v>14.5487</v>
      </c>
      <c r="M75" s="184">
        <v>25.551500000000001</v>
      </c>
      <c r="N75" s="184">
        <v>43.200800000000001</v>
      </c>
      <c r="O75" s="184">
        <v>16.694299999999998</v>
      </c>
      <c r="P75" s="184">
        <v>14.8088</v>
      </c>
      <c r="Q75" s="184">
        <v>16.586099999999998</v>
      </c>
      <c r="R75" s="184">
        <v>22.637899999999998</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44452</v>
      </c>
      <c r="E76" s="184">
        <v>95.944525776633697</v>
      </c>
      <c r="F76" s="184">
        <v>0.1658</v>
      </c>
      <c r="G76" s="184">
        <v>0.1658</v>
      </c>
      <c r="H76" s="184">
        <v>0.1701</v>
      </c>
      <c r="I76" s="184">
        <v>2.2547000000000001</v>
      </c>
      <c r="J76" s="184">
        <v>3.8388</v>
      </c>
      <c r="K76" s="184">
        <v>8.6069999999999993</v>
      </c>
      <c r="L76" s="184">
        <v>14.548500000000001</v>
      </c>
      <c r="M76" s="184">
        <v>25.5518</v>
      </c>
      <c r="N76" s="184">
        <v>43.201000000000001</v>
      </c>
      <c r="O76" s="184">
        <v>16.4846</v>
      </c>
      <c r="P76" s="184">
        <v>14.639099999999999</v>
      </c>
      <c r="Q76" s="184">
        <v>16.485700000000001</v>
      </c>
      <c r="R76" s="184">
        <v>22.424700000000001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44452</v>
      </c>
      <c r="E77" s="184">
        <v>476.18471428156897</v>
      </c>
      <c r="F77" s="184">
        <v>0.15790000000000001</v>
      </c>
      <c r="G77" s="184">
        <v>0.15790000000000001</v>
      </c>
      <c r="H77" s="184">
        <v>0.15609999999999999</v>
      </c>
      <c r="I77" s="184">
        <v>2.2256</v>
      </c>
      <c r="J77" s="184">
        <v>3.7753999999999999</v>
      </c>
      <c r="K77" s="184">
        <v>8.4080999999999992</v>
      </c>
      <c r="L77" s="184">
        <v>14.135199999999999</v>
      </c>
      <c r="M77" s="184">
        <v>24.877800000000001</v>
      </c>
      <c r="N77" s="184">
        <v>42.204799999999999</v>
      </c>
      <c r="O77" s="184">
        <v>15.9017</v>
      </c>
      <c r="P77" s="184">
        <v>13.851800000000001</v>
      </c>
      <c r="Q77" s="184">
        <v>16.1891</v>
      </c>
      <c r="R77" s="184">
        <v>21.815999999999999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44452</v>
      </c>
      <c r="E78" s="184">
        <v>430.33883512006003</v>
      </c>
      <c r="F78" s="184">
        <v>0.158</v>
      </c>
      <c r="G78" s="184">
        <v>0.158</v>
      </c>
      <c r="H78" s="184">
        <v>0.15609999999999999</v>
      </c>
      <c r="I78" s="184">
        <v>2.2261000000000002</v>
      </c>
      <c r="J78" s="184">
        <v>3.7761</v>
      </c>
      <c r="K78" s="184">
        <v>8.4092000000000002</v>
      </c>
      <c r="L78" s="184">
        <v>14.137</v>
      </c>
      <c r="M78" s="184">
        <v>24.880600000000001</v>
      </c>
      <c r="N78" s="184">
        <v>42.209099999999999</v>
      </c>
      <c r="O78" s="184">
        <v>15.6935</v>
      </c>
      <c r="P78" s="184">
        <v>13.6861</v>
      </c>
      <c r="Q78" s="184">
        <v>15.7502</v>
      </c>
      <c r="R78" s="184">
        <v>21.609200000000001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44452</v>
      </c>
      <c r="E79" s="184">
        <v>24.923400000000001</v>
      </c>
      <c r="F79" s="184">
        <v>-6.54E-2</v>
      </c>
      <c r="G79" s="184">
        <v>-6.54E-2</v>
      </c>
      <c r="H79" s="184">
        <v>6.0600000000000001E-2</v>
      </c>
      <c r="I79" s="184">
        <v>2.4882</v>
      </c>
      <c r="J79" s="184">
        <v>4.7298</v>
      </c>
      <c r="K79" s="184">
        <v>8.7133000000000003</v>
      </c>
      <c r="L79" s="184">
        <v>14.013199999999999</v>
      </c>
      <c r="M79" s="184">
        <v>20.340699999999998</v>
      </c>
      <c r="N79" s="184">
        <v>36.3872</v>
      </c>
      <c r="O79" s="184">
        <v>13.266299999999999</v>
      </c>
      <c r="P79" s="184">
        <v>11.8485</v>
      </c>
      <c r="Q79" s="184">
        <v>12.4709</v>
      </c>
      <c r="R79" s="184">
        <v>20.4892</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44452</v>
      </c>
      <c r="E80" s="184">
        <v>23.152899999999999</v>
      </c>
      <c r="F80" s="184">
        <v>-8.1600000000000006E-2</v>
      </c>
      <c r="G80" s="184">
        <v>-8.1600000000000006E-2</v>
      </c>
      <c r="H80" s="184">
        <v>3.2000000000000001E-2</v>
      </c>
      <c r="I80" s="184">
        <v>2.4291999999999998</v>
      </c>
      <c r="J80" s="184">
        <v>4.5961999999999996</v>
      </c>
      <c r="K80" s="184">
        <v>8.2897999999999996</v>
      </c>
      <c r="L80" s="184">
        <v>13.1424</v>
      </c>
      <c r="M80" s="184">
        <v>18.9757</v>
      </c>
      <c r="N80" s="184">
        <v>34.330300000000001</v>
      </c>
      <c r="O80" s="184">
        <v>11.5846</v>
      </c>
      <c r="P80" s="184">
        <v>10.567299999999999</v>
      </c>
      <c r="Q80" s="184">
        <v>11.4116</v>
      </c>
      <c r="R80" s="184">
        <v>18.680499999999999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44452</v>
      </c>
      <c r="E81" s="184">
        <v>133.5488</v>
      </c>
      <c r="F81" s="184">
        <v>0.2545</v>
      </c>
      <c r="G81" s="184">
        <v>0.2545</v>
      </c>
      <c r="H81" s="184">
        <v>-0.11849999999999999</v>
      </c>
      <c r="I81" s="184">
        <v>2.3313000000000001</v>
      </c>
      <c r="J81" s="184">
        <v>4.2725999999999997</v>
      </c>
      <c r="K81" s="184">
        <v>9.7161000000000008</v>
      </c>
      <c r="L81" s="184">
        <v>16.4846</v>
      </c>
      <c r="M81" s="184">
        <v>28.5931</v>
      </c>
      <c r="N81" s="184">
        <v>43.738</v>
      </c>
      <c r="O81" s="184">
        <v>14.2319</v>
      </c>
      <c r="P81" s="184">
        <v>13.378399999999999</v>
      </c>
      <c r="Q81" s="184">
        <v>12.9655</v>
      </c>
      <c r="R81" s="184">
        <v>22.516200000000001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44452</v>
      </c>
      <c r="E82" s="184">
        <v>144.05430000000001</v>
      </c>
      <c r="F82" s="184">
        <v>0.26869999999999999</v>
      </c>
      <c r="G82" s="184">
        <v>0.26869999999999999</v>
      </c>
      <c r="H82" s="184">
        <v>-9.3700000000000006E-2</v>
      </c>
      <c r="I82" s="184">
        <v>2.3824000000000001</v>
      </c>
      <c r="J82" s="184">
        <v>4.3884999999999996</v>
      </c>
      <c r="K82" s="184">
        <v>10.088699999999999</v>
      </c>
      <c r="L82" s="184">
        <v>17.252300000000002</v>
      </c>
      <c r="M82" s="184">
        <v>29.839200000000002</v>
      </c>
      <c r="N82" s="184">
        <v>45.5197</v>
      </c>
      <c r="O82" s="184">
        <v>15.497299999999999</v>
      </c>
      <c r="P82" s="184">
        <v>14.712199999999999</v>
      </c>
      <c r="Q82" s="184">
        <v>12.857900000000001</v>
      </c>
      <c r="R82" s="184">
        <v>23.875699999999998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44452</v>
      </c>
      <c r="E83" s="184">
        <v>326.38650000000001</v>
      </c>
      <c r="F83" s="184">
        <v>-0.26929999999999998</v>
      </c>
      <c r="G83" s="184">
        <v>-0.26929999999999998</v>
      </c>
      <c r="H83" s="184">
        <v>-0.27650000000000002</v>
      </c>
      <c r="I83" s="184">
        <v>1.4873000000000001</v>
      </c>
      <c r="J83" s="184">
        <v>2.6419999999999999</v>
      </c>
      <c r="K83" s="184">
        <v>8.6669</v>
      </c>
      <c r="L83" s="184">
        <v>14.7285</v>
      </c>
      <c r="M83" s="184">
        <v>27.0319</v>
      </c>
      <c r="N83" s="184">
        <v>46.040900000000001</v>
      </c>
      <c r="O83" s="184">
        <v>14.432</v>
      </c>
      <c r="P83" s="184">
        <v>11.5914</v>
      </c>
      <c r="Q83" s="184">
        <v>14.662100000000001</v>
      </c>
      <c r="R83" s="184">
        <v>21.870100000000001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44452</v>
      </c>
      <c r="E84" s="184">
        <v>410.85618605597699</v>
      </c>
      <c r="F84" s="184">
        <v>-0.27960000000000002</v>
      </c>
      <c r="G84" s="184">
        <v>-0.27960000000000002</v>
      </c>
      <c r="H84" s="184">
        <v>-0.29420000000000002</v>
      </c>
      <c r="I84" s="184">
        <v>1.4514</v>
      </c>
      <c r="J84" s="184">
        <v>2.5600999999999998</v>
      </c>
      <c r="K84" s="184">
        <v>8.4144000000000005</v>
      </c>
      <c r="L84" s="184">
        <v>14.186199999999999</v>
      </c>
      <c r="M84" s="184">
        <v>26.104700000000001</v>
      </c>
      <c r="N84" s="184">
        <v>44.598100000000002</v>
      </c>
      <c r="O84" s="184">
        <v>13.1722</v>
      </c>
      <c r="P84" s="184">
        <v>10.263199999999999</v>
      </c>
      <c r="Q84" s="184">
        <v>15.3939</v>
      </c>
      <c r="R84" s="184">
        <v>20.634799999999998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44452</v>
      </c>
      <c r="E85" s="184">
        <v>12.72</v>
      </c>
      <c r="F85" s="184">
        <v>0</v>
      </c>
      <c r="G85" s="184">
        <v>0</v>
      </c>
      <c r="H85" s="184">
        <v>-7.8600000000000003E-2</v>
      </c>
      <c r="I85" s="184">
        <v>2.0867</v>
      </c>
      <c r="J85" s="184">
        <v>4.1768999999999998</v>
      </c>
      <c r="K85" s="184">
        <v>10.512600000000001</v>
      </c>
      <c r="L85" s="184">
        <v>17.777799999999999</v>
      </c>
      <c r="M85" s="184"/>
      <c r="N85" s="184"/>
      <c r="O85" s="184"/>
      <c r="P85" s="184"/>
      <c r="Q85" s="184">
        <v>27.2</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44452</v>
      </c>
      <c r="E86" s="184">
        <v>12.61</v>
      </c>
      <c r="F86" s="184">
        <v>0</v>
      </c>
      <c r="G86" s="184">
        <v>0</v>
      </c>
      <c r="H86" s="184">
        <v>-0.15840000000000001</v>
      </c>
      <c r="I86" s="184">
        <v>2.0226999999999999</v>
      </c>
      <c r="J86" s="184">
        <v>4.0429000000000004</v>
      </c>
      <c r="K86" s="184">
        <v>10.131</v>
      </c>
      <c r="L86" s="184">
        <v>17.084499999999998</v>
      </c>
      <c r="M86" s="184"/>
      <c r="N86" s="184"/>
      <c r="O86" s="184"/>
      <c r="P86" s="184"/>
      <c r="Q86" s="184">
        <v>26.1</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44452</v>
      </c>
      <c r="E87" s="184">
        <v>256.85239999999999</v>
      </c>
      <c r="F87" s="184">
        <v>-8.3999999999999995E-3</v>
      </c>
      <c r="G87" s="184">
        <v>-8.3999999999999995E-3</v>
      </c>
      <c r="H87" s="184">
        <v>0.1489</v>
      </c>
      <c r="I87" s="184">
        <v>2.0573999999999999</v>
      </c>
      <c r="J87" s="184">
        <v>2.6739999999999999</v>
      </c>
      <c r="K87" s="184">
        <v>8.3219999999999992</v>
      </c>
      <c r="L87" s="184">
        <v>17.1784</v>
      </c>
      <c r="M87" s="184">
        <v>31.784199999999998</v>
      </c>
      <c r="N87" s="184">
        <v>50.850700000000003</v>
      </c>
      <c r="O87" s="184">
        <v>13.359400000000001</v>
      </c>
      <c r="P87" s="184">
        <v>12.385300000000001</v>
      </c>
      <c r="Q87" s="184">
        <v>13.072100000000001</v>
      </c>
      <c r="R87" s="184">
        <v>23.9496</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44452</v>
      </c>
      <c r="E88" s="184">
        <v>250.859710506787</v>
      </c>
      <c r="F88" s="184">
        <v>-1.52E-2</v>
      </c>
      <c r="G88" s="184">
        <v>-1.52E-2</v>
      </c>
      <c r="H88" s="184">
        <v>0.13700000000000001</v>
      </c>
      <c r="I88" s="184">
        <v>2.0331000000000001</v>
      </c>
      <c r="J88" s="184">
        <v>2.62</v>
      </c>
      <c r="K88" s="184">
        <v>8.1445000000000007</v>
      </c>
      <c r="L88" s="184">
        <v>16.792899999999999</v>
      </c>
      <c r="M88" s="184">
        <v>31.131799999999998</v>
      </c>
      <c r="N88" s="184">
        <v>49.855800000000002</v>
      </c>
      <c r="O88" s="184">
        <v>12.575200000000001</v>
      </c>
      <c r="P88" s="184">
        <v>11.5905</v>
      </c>
      <c r="Q88" s="184">
        <v>12.8193</v>
      </c>
      <c r="R88" s="184">
        <v>23.04</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7.4292105263157882E-2</v>
      </c>
      <c r="G89" s="186">
        <v>7.4292105263157882E-2</v>
      </c>
      <c r="H89" s="186">
        <v>0.14368289473684215</v>
      </c>
      <c r="I89" s="186">
        <v>2.1513907894736839</v>
      </c>
      <c r="J89" s="186">
        <v>3.5296197368421041</v>
      </c>
      <c r="K89" s="186">
        <v>8.5020105263157895</v>
      </c>
      <c r="L89" s="186">
        <v>15.370040789473688</v>
      </c>
      <c r="M89" s="186">
        <v>27.066689189189187</v>
      </c>
      <c r="N89" s="186">
        <v>44.955220270270253</v>
      </c>
      <c r="O89" s="186">
        <v>14.994964062499999</v>
      </c>
      <c r="P89" s="186">
        <v>13.290167307692306</v>
      </c>
      <c r="Q89" s="186">
        <v>14.613486842105264</v>
      </c>
      <c r="R89" s="186">
        <v>24.088527777777784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6.4000000000000001E-2</v>
      </c>
      <c r="G90" s="186">
        <v>6.4000000000000001E-2</v>
      </c>
      <c r="H90" s="186">
        <v>9.6349999999999991E-2</v>
      </c>
      <c r="I90" s="186">
        <v>2.0790500000000001</v>
      </c>
      <c r="J90" s="186">
        <v>3.4751500000000002</v>
      </c>
      <c r="K90" s="186">
        <v>8.5548000000000002</v>
      </c>
      <c r="L90" s="186">
        <v>14.5486</v>
      </c>
      <c r="M90" s="186">
        <v>27.3018</v>
      </c>
      <c r="N90" s="186">
        <v>45.185200000000002</v>
      </c>
      <c r="O90" s="186">
        <v>14.572749999999999</v>
      </c>
      <c r="P90" s="186">
        <v>13.047750000000001</v>
      </c>
      <c r="Q90" s="186">
        <v>14.175050000000001</v>
      </c>
      <c r="R90" s="186">
        <v>22.987299999999998</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44452</v>
      </c>
      <c r="E93" s="184">
        <v>21.226099999999999</v>
      </c>
      <c r="F93" s="184">
        <v>-5.1999999999999998E-3</v>
      </c>
      <c r="G93" s="184">
        <v>-5.1999999999999998E-3</v>
      </c>
      <c r="H93" s="184">
        <v>8.1600000000000006E-2</v>
      </c>
      <c r="I93" s="184">
        <v>4.6699999999999998E-2</v>
      </c>
      <c r="J93" s="184">
        <v>0.21429999999999999</v>
      </c>
      <c r="K93" s="184">
        <v>1.056</v>
      </c>
      <c r="L93" s="184">
        <v>2.2841</v>
      </c>
      <c r="M93" s="184">
        <v>3.1189</v>
      </c>
      <c r="N93" s="184">
        <v>3.9405000000000001</v>
      </c>
      <c r="O93" s="184">
        <v>5.0765000000000002</v>
      </c>
      <c r="P93" s="184">
        <v>5.3475999999999999</v>
      </c>
      <c r="Q93" s="184">
        <v>6.3916000000000004</v>
      </c>
      <c r="R93" s="184">
        <v>4.3124000000000002</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44452</v>
      </c>
      <c r="E94" s="184">
        <v>22.278600000000001</v>
      </c>
      <c r="F94" s="184">
        <v>2.2000000000000001E-3</v>
      </c>
      <c r="G94" s="184">
        <v>2.2000000000000001E-3</v>
      </c>
      <c r="H94" s="184">
        <v>9.4299999999999995E-2</v>
      </c>
      <c r="I94" s="184">
        <v>7.2800000000000004E-2</v>
      </c>
      <c r="J94" s="184">
        <v>0.27179999999999999</v>
      </c>
      <c r="K94" s="184">
        <v>1.2296</v>
      </c>
      <c r="L94" s="184">
        <v>2.6265999999999998</v>
      </c>
      <c r="M94" s="184">
        <v>3.6227999999999998</v>
      </c>
      <c r="N94" s="184">
        <v>4.6071</v>
      </c>
      <c r="O94" s="184">
        <v>5.7148000000000003</v>
      </c>
      <c r="P94" s="184">
        <v>5.9973999999999998</v>
      </c>
      <c r="Q94" s="184">
        <v>7.0982000000000003</v>
      </c>
      <c r="R94" s="184">
        <v>4.9493</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44452</v>
      </c>
      <c r="E95" s="184">
        <v>15.774100000000001</v>
      </c>
      <c r="F95" s="184">
        <v>1.3299999999999999E-2</v>
      </c>
      <c r="G95" s="184">
        <v>1.3299999999999999E-2</v>
      </c>
      <c r="H95" s="184">
        <v>0.1085</v>
      </c>
      <c r="I95" s="184">
        <v>7.8E-2</v>
      </c>
      <c r="J95" s="184">
        <v>0.2823</v>
      </c>
      <c r="K95" s="184">
        <v>1.175</v>
      </c>
      <c r="L95" s="184">
        <v>2.4411999999999998</v>
      </c>
      <c r="M95" s="184">
        <v>3.4163999999999999</v>
      </c>
      <c r="N95" s="184">
        <v>4.4580000000000002</v>
      </c>
      <c r="O95" s="184">
        <v>5.6867999999999999</v>
      </c>
      <c r="P95" s="184">
        <v>6.1081000000000003</v>
      </c>
      <c r="Q95" s="184">
        <v>6.6418999999999997</v>
      </c>
      <c r="R95" s="184">
        <v>4.8806000000000003</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44452</v>
      </c>
      <c r="E96" s="184">
        <v>14.9139</v>
      </c>
      <c r="F96" s="184">
        <v>5.4000000000000003E-3</v>
      </c>
      <c r="G96" s="184">
        <v>5.4000000000000003E-3</v>
      </c>
      <c r="H96" s="184">
        <v>9.4E-2</v>
      </c>
      <c r="I96" s="184">
        <v>4.9599999999999998E-2</v>
      </c>
      <c r="J96" s="184">
        <v>0.21909999999999999</v>
      </c>
      <c r="K96" s="184">
        <v>0.98180000000000001</v>
      </c>
      <c r="L96" s="184">
        <v>2.0548999999999999</v>
      </c>
      <c r="M96" s="184">
        <v>2.8325</v>
      </c>
      <c r="N96" s="184">
        <v>3.6730999999999998</v>
      </c>
      <c r="O96" s="184">
        <v>4.9156000000000004</v>
      </c>
      <c r="P96" s="184">
        <v>5.2990000000000004</v>
      </c>
      <c r="Q96" s="184">
        <v>5.8014999999999999</v>
      </c>
      <c r="R96" s="184">
        <v>4.1104000000000003</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44452</v>
      </c>
      <c r="E97" s="184">
        <v>13.268000000000001</v>
      </c>
      <c r="F97" s="184">
        <v>2.2599999999999999E-2</v>
      </c>
      <c r="G97" s="184">
        <v>2.2599999999999999E-2</v>
      </c>
      <c r="H97" s="184">
        <v>9.8100000000000007E-2</v>
      </c>
      <c r="I97" s="184">
        <v>8.3000000000000004E-2</v>
      </c>
      <c r="J97" s="184">
        <v>0.27960000000000002</v>
      </c>
      <c r="K97" s="184">
        <v>1.1435</v>
      </c>
      <c r="L97" s="184">
        <v>2.4714</v>
      </c>
      <c r="M97" s="184">
        <v>3.4944999999999999</v>
      </c>
      <c r="N97" s="184">
        <v>4.6124999999999998</v>
      </c>
      <c r="O97" s="184">
        <v>5.7495000000000003</v>
      </c>
      <c r="P97" s="184"/>
      <c r="Q97" s="184">
        <v>6.1843000000000004</v>
      </c>
      <c r="R97" s="184">
        <v>5.1215999999999999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44452</v>
      </c>
      <c r="E98" s="184">
        <v>12.901</v>
      </c>
      <c r="F98" s="184">
        <v>1.55E-2</v>
      </c>
      <c r="G98" s="184">
        <v>1.55E-2</v>
      </c>
      <c r="H98" s="184">
        <v>8.5300000000000001E-2</v>
      </c>
      <c r="I98" s="184">
        <v>5.4300000000000001E-2</v>
      </c>
      <c r="J98" s="184">
        <v>0.2253</v>
      </c>
      <c r="K98" s="184">
        <v>0.97840000000000005</v>
      </c>
      <c r="L98" s="184">
        <v>2.1375999999999999</v>
      </c>
      <c r="M98" s="184">
        <v>2.9937999999999998</v>
      </c>
      <c r="N98" s="184">
        <v>3.9481000000000002</v>
      </c>
      <c r="O98" s="184">
        <v>5.1269999999999998</v>
      </c>
      <c r="P98" s="184"/>
      <c r="Q98" s="184">
        <v>5.5541</v>
      </c>
      <c r="R98" s="184">
        <v>4.4797000000000002</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44452</v>
      </c>
      <c r="E99" s="184">
        <v>11.6172</v>
      </c>
      <c r="F99" s="184">
        <v>1.03E-2</v>
      </c>
      <c r="G99" s="184">
        <v>1.03E-2</v>
      </c>
      <c r="H99" s="184">
        <v>8.9599999999999999E-2</v>
      </c>
      <c r="I99" s="184">
        <v>4.48E-2</v>
      </c>
      <c r="J99" s="184">
        <v>0.13789999999999999</v>
      </c>
      <c r="K99" s="184">
        <v>0.71089999999999998</v>
      </c>
      <c r="L99" s="184">
        <v>1.7222999999999999</v>
      </c>
      <c r="M99" s="184">
        <v>2.3407</v>
      </c>
      <c r="N99" s="184">
        <v>2.9921000000000002</v>
      </c>
      <c r="O99" s="184">
        <v>4.6715999999999998</v>
      </c>
      <c r="P99" s="184"/>
      <c r="Q99" s="184">
        <v>4.7336999999999998</v>
      </c>
      <c r="R99" s="184">
        <v>3.7475999999999998</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44452</v>
      </c>
      <c r="E100" s="184">
        <v>11.3652</v>
      </c>
      <c r="F100" s="184">
        <v>4.4000000000000003E-3</v>
      </c>
      <c r="G100" s="184">
        <v>4.4000000000000003E-3</v>
      </c>
      <c r="H100" s="184">
        <v>8.0100000000000005E-2</v>
      </c>
      <c r="I100" s="184">
        <v>2.64E-2</v>
      </c>
      <c r="J100" s="184">
        <v>9.7799999999999998E-2</v>
      </c>
      <c r="K100" s="184">
        <v>0.59030000000000005</v>
      </c>
      <c r="L100" s="184">
        <v>1.4370000000000001</v>
      </c>
      <c r="M100" s="184">
        <v>1.8542000000000001</v>
      </c>
      <c r="N100" s="184">
        <v>2.3035000000000001</v>
      </c>
      <c r="O100" s="184">
        <v>3.956</v>
      </c>
      <c r="P100" s="184"/>
      <c r="Q100" s="184">
        <v>4.0274000000000001</v>
      </c>
      <c r="R100" s="184">
        <v>3.0106999999999999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44452</v>
      </c>
      <c r="E101" s="184">
        <v>12.234999999999999</v>
      </c>
      <c r="F101" s="184">
        <v>0</v>
      </c>
      <c r="G101" s="184">
        <v>0</v>
      </c>
      <c r="H101" s="184">
        <v>8.1799999999999998E-2</v>
      </c>
      <c r="I101" s="184">
        <v>5.7200000000000001E-2</v>
      </c>
      <c r="J101" s="184">
        <v>0.23760000000000001</v>
      </c>
      <c r="K101" s="184">
        <v>1.1658999999999999</v>
      </c>
      <c r="L101" s="184">
        <v>2.4020999999999999</v>
      </c>
      <c r="M101" s="184">
        <v>3.1880000000000002</v>
      </c>
      <c r="N101" s="184">
        <v>4.2340999999999998</v>
      </c>
      <c r="O101" s="184">
        <v>5.5757000000000003</v>
      </c>
      <c r="P101" s="184"/>
      <c r="Q101" s="184">
        <v>5.7050999999999998</v>
      </c>
      <c r="R101" s="184">
        <v>4.6802999999999999</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44452</v>
      </c>
      <c r="E102" s="184">
        <v>11.971</v>
      </c>
      <c r="F102" s="184">
        <v>-8.3999999999999995E-3</v>
      </c>
      <c r="G102" s="184">
        <v>-8.3999999999999995E-3</v>
      </c>
      <c r="H102" s="184">
        <v>7.5200000000000003E-2</v>
      </c>
      <c r="I102" s="184">
        <v>3.3399999999999999E-2</v>
      </c>
      <c r="J102" s="184">
        <v>0.18410000000000001</v>
      </c>
      <c r="K102" s="184">
        <v>1.0125999999999999</v>
      </c>
      <c r="L102" s="184">
        <v>2.1067999999999998</v>
      </c>
      <c r="M102" s="184">
        <v>2.7376999999999998</v>
      </c>
      <c r="N102" s="184">
        <v>3.6360000000000001</v>
      </c>
      <c r="O102" s="184">
        <v>4.9535</v>
      </c>
      <c r="P102" s="184"/>
      <c r="Q102" s="184">
        <v>5.0728</v>
      </c>
      <c r="R102" s="184">
        <v>4.0689000000000002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44452</v>
      </c>
      <c r="E103" s="184">
        <v>16.099599999999999</v>
      </c>
      <c r="F103" s="184">
        <v>5.5999999999999999E-3</v>
      </c>
      <c r="G103" s="184">
        <v>5.5999999999999999E-3</v>
      </c>
      <c r="H103" s="184">
        <v>8.6400000000000005E-2</v>
      </c>
      <c r="I103" s="184">
        <v>7.3300000000000004E-2</v>
      </c>
      <c r="J103" s="184">
        <v>0.26529999999999998</v>
      </c>
      <c r="K103" s="184">
        <v>1.2164999999999999</v>
      </c>
      <c r="L103" s="184">
        <v>2.5322</v>
      </c>
      <c r="M103" s="184">
        <v>3.5649999999999999</v>
      </c>
      <c r="N103" s="184">
        <v>4.5842999999999998</v>
      </c>
      <c r="O103" s="184">
        <v>5.8960999999999997</v>
      </c>
      <c r="P103" s="184">
        <v>6.1775000000000002</v>
      </c>
      <c r="Q103" s="184">
        <v>6.8189000000000002</v>
      </c>
      <c r="R103" s="184">
        <v>5.1748000000000003</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44452</v>
      </c>
      <c r="E104" s="184">
        <v>15.4063</v>
      </c>
      <c r="F104" s="184">
        <v>-2.5999999999999999E-3</v>
      </c>
      <c r="G104" s="184">
        <v>-2.5999999999999999E-3</v>
      </c>
      <c r="H104" s="184">
        <v>7.2800000000000004E-2</v>
      </c>
      <c r="I104" s="184">
        <v>4.6100000000000002E-2</v>
      </c>
      <c r="J104" s="184">
        <v>0.2036</v>
      </c>
      <c r="K104" s="184">
        <v>1.0243</v>
      </c>
      <c r="L104" s="184">
        <v>2.1501999999999999</v>
      </c>
      <c r="M104" s="184">
        <v>2.9998</v>
      </c>
      <c r="N104" s="184">
        <v>3.8321000000000001</v>
      </c>
      <c r="O104" s="184">
        <v>5.1468999999999996</v>
      </c>
      <c r="P104" s="184">
        <v>5.4523999999999999</v>
      </c>
      <c r="Q104" s="184">
        <v>6.1695000000000002</v>
      </c>
      <c r="R104" s="184">
        <v>4.4135999999999997</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44452</v>
      </c>
      <c r="E105" s="184">
        <v>24.995999999999999</v>
      </c>
      <c r="F105" s="184">
        <v>-4.0000000000000001E-3</v>
      </c>
      <c r="G105" s="184">
        <v>-4.0000000000000001E-3</v>
      </c>
      <c r="H105" s="184">
        <v>8.8099999999999998E-2</v>
      </c>
      <c r="I105" s="184">
        <v>4.8000000000000001E-2</v>
      </c>
      <c r="J105" s="184">
        <v>0.24060000000000001</v>
      </c>
      <c r="K105" s="184">
        <v>1.1738</v>
      </c>
      <c r="L105" s="184">
        <v>2.5097999999999998</v>
      </c>
      <c r="M105" s="184">
        <v>3.3704000000000001</v>
      </c>
      <c r="N105" s="184">
        <v>4.4634</v>
      </c>
      <c r="O105" s="184">
        <v>5.3269000000000002</v>
      </c>
      <c r="P105" s="184">
        <v>5.6313000000000004</v>
      </c>
      <c r="Q105" s="184">
        <v>6.6155999999999997</v>
      </c>
      <c r="R105" s="184">
        <v>4.5818000000000003</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44452</v>
      </c>
      <c r="E106" s="184">
        <v>24.440999999999999</v>
      </c>
      <c r="F106" s="184">
        <v>-1.23E-2</v>
      </c>
      <c r="G106" s="184">
        <v>-1.23E-2</v>
      </c>
      <c r="H106" s="184">
        <v>7.3700000000000002E-2</v>
      </c>
      <c r="I106" s="184">
        <v>2.46E-2</v>
      </c>
      <c r="J106" s="184">
        <v>0.19270000000000001</v>
      </c>
      <c r="K106" s="184">
        <v>1.0293000000000001</v>
      </c>
      <c r="L106" s="184">
        <v>2.2166000000000001</v>
      </c>
      <c r="M106" s="184">
        <v>2.9398</v>
      </c>
      <c r="N106" s="184">
        <v>3.8849</v>
      </c>
      <c r="O106" s="184">
        <v>4.7716000000000003</v>
      </c>
      <c r="P106" s="184">
        <v>5.0846</v>
      </c>
      <c r="Q106" s="184">
        <v>6.6398000000000001</v>
      </c>
      <c r="R106" s="184">
        <v>4.0152999999999999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44452</v>
      </c>
      <c r="E107" s="184">
        <v>15.769</v>
      </c>
      <c r="F107" s="184">
        <v>-6.3E-3</v>
      </c>
      <c r="G107" s="184">
        <v>-6.3E-3</v>
      </c>
      <c r="H107" s="184">
        <v>8.8900000000000007E-2</v>
      </c>
      <c r="I107" s="184">
        <v>4.4400000000000002E-2</v>
      </c>
      <c r="J107" s="184">
        <v>0.24160000000000001</v>
      </c>
      <c r="K107" s="184">
        <v>1.1740999999999999</v>
      </c>
      <c r="L107" s="184">
        <v>2.5026000000000002</v>
      </c>
      <c r="M107" s="184">
        <v>3.3694000000000002</v>
      </c>
      <c r="N107" s="184">
        <v>4.4650999999999996</v>
      </c>
      <c r="O107" s="184">
        <v>5.3258000000000001</v>
      </c>
      <c r="P107" s="184">
        <v>5.6348000000000003</v>
      </c>
      <c r="Q107" s="184">
        <v>6.2953999999999999</v>
      </c>
      <c r="R107" s="184">
        <v>4.5811000000000002</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44452</v>
      </c>
      <c r="E108" s="184">
        <v>27.3294</v>
      </c>
      <c r="F108" s="184">
        <v>-6.6E-3</v>
      </c>
      <c r="G108" s="184">
        <v>-6.6E-3</v>
      </c>
      <c r="H108" s="184">
        <v>0.1004</v>
      </c>
      <c r="I108" s="184">
        <v>4.4999999999999998E-2</v>
      </c>
      <c r="J108" s="184">
        <v>0.19869999999999999</v>
      </c>
      <c r="K108" s="184">
        <v>1.0508</v>
      </c>
      <c r="L108" s="184">
        <v>2.2462</v>
      </c>
      <c r="M108" s="184">
        <v>3.0023</v>
      </c>
      <c r="N108" s="184">
        <v>3.9586999999999999</v>
      </c>
      <c r="O108" s="184">
        <v>5.0312999999999999</v>
      </c>
      <c r="P108" s="184">
        <v>5.3467000000000002</v>
      </c>
      <c r="Q108" s="184">
        <v>7.0711000000000004</v>
      </c>
      <c r="R108" s="184">
        <v>4.2774999999999999</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44452</v>
      </c>
      <c r="E109" s="184">
        <v>28.6752</v>
      </c>
      <c r="F109" s="184">
        <v>-6.9999999999999999E-4</v>
      </c>
      <c r="G109" s="184">
        <v>-6.9999999999999999E-4</v>
      </c>
      <c r="H109" s="184">
        <v>0.11070000000000001</v>
      </c>
      <c r="I109" s="184">
        <v>6.5299999999999997E-2</v>
      </c>
      <c r="J109" s="184">
        <v>0.2437</v>
      </c>
      <c r="K109" s="184">
        <v>1.1889000000000001</v>
      </c>
      <c r="L109" s="184">
        <v>2.5213000000000001</v>
      </c>
      <c r="M109" s="184">
        <v>3.4159999999999999</v>
      </c>
      <c r="N109" s="184">
        <v>4.5140000000000002</v>
      </c>
      <c r="O109" s="184">
        <v>5.6132999999999997</v>
      </c>
      <c r="P109" s="184">
        <v>5.9629000000000003</v>
      </c>
      <c r="Q109" s="184">
        <v>7.1875</v>
      </c>
      <c r="R109" s="184">
        <v>4.8318000000000003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44452</v>
      </c>
      <c r="E110" s="184">
        <v>27.3249</v>
      </c>
      <c r="F110" s="184">
        <v>1.46E-2</v>
      </c>
      <c r="G110" s="184">
        <v>1.46E-2</v>
      </c>
      <c r="H110" s="184">
        <v>9.0800000000000006E-2</v>
      </c>
      <c r="I110" s="184">
        <v>5.79E-2</v>
      </c>
      <c r="J110" s="184">
        <v>0.24399999999999999</v>
      </c>
      <c r="K110" s="184">
        <v>1.1644000000000001</v>
      </c>
      <c r="L110" s="184">
        <v>2.4432999999999998</v>
      </c>
      <c r="M110" s="184">
        <v>3.3281000000000001</v>
      </c>
      <c r="N110" s="184">
        <v>4.4146999999999998</v>
      </c>
      <c r="O110" s="184">
        <v>5.6227</v>
      </c>
      <c r="P110" s="184">
        <v>5.9481000000000002</v>
      </c>
      <c r="Q110" s="184">
        <v>7.0500999999999996</v>
      </c>
      <c r="R110" s="184">
        <v>4.6997999999999998</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44452</v>
      </c>
      <c r="E111" s="184">
        <v>25.933700000000002</v>
      </c>
      <c r="F111" s="184">
        <v>7.3000000000000001E-3</v>
      </c>
      <c r="G111" s="184">
        <v>7.3000000000000001E-3</v>
      </c>
      <c r="H111" s="184">
        <v>7.8E-2</v>
      </c>
      <c r="I111" s="184">
        <v>3.2000000000000001E-2</v>
      </c>
      <c r="J111" s="184">
        <v>0.18659999999999999</v>
      </c>
      <c r="K111" s="184">
        <v>0.98750000000000004</v>
      </c>
      <c r="L111" s="184">
        <v>2.0979999999999999</v>
      </c>
      <c r="M111" s="184">
        <v>2.8115999999999999</v>
      </c>
      <c r="N111" s="184">
        <v>3.6962000000000002</v>
      </c>
      <c r="O111" s="184">
        <v>4.8810000000000002</v>
      </c>
      <c r="P111" s="184">
        <v>5.2386999999999997</v>
      </c>
      <c r="Q111" s="184">
        <v>6.6787999999999998</v>
      </c>
      <c r="R111" s="184">
        <v>3.9489000000000001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44452</v>
      </c>
      <c r="E112" s="184">
        <v>15.0059</v>
      </c>
      <c r="F112" s="184">
        <v>-2.7300000000000001E-2</v>
      </c>
      <c r="G112" s="184">
        <v>-2.7300000000000001E-2</v>
      </c>
      <c r="H112" s="184">
        <v>9.1999999999999998E-2</v>
      </c>
      <c r="I112" s="184">
        <v>1.2E-2</v>
      </c>
      <c r="J112" s="184">
        <v>7.5399999999999995E-2</v>
      </c>
      <c r="K112" s="184">
        <v>0.76419999999999999</v>
      </c>
      <c r="L112" s="184">
        <v>1.748</v>
      </c>
      <c r="M112" s="184">
        <v>2.4125999999999999</v>
      </c>
      <c r="N112" s="184">
        <v>3.0377000000000001</v>
      </c>
      <c r="O112" s="184">
        <v>4.7709999999999999</v>
      </c>
      <c r="P112" s="184">
        <v>5.4512999999999998</v>
      </c>
      <c r="Q112" s="184">
        <v>6.2069000000000001</v>
      </c>
      <c r="R112" s="184">
        <v>3.7721</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44452</v>
      </c>
      <c r="E113" s="184">
        <v>14.407299999999999</v>
      </c>
      <c r="F113" s="184">
        <v>-3.5400000000000001E-2</v>
      </c>
      <c r="G113" s="184">
        <v>-3.5400000000000001E-2</v>
      </c>
      <c r="H113" s="184">
        <v>7.85E-2</v>
      </c>
      <c r="I113" s="184">
        <v>-1.5299999999999999E-2</v>
      </c>
      <c r="J113" s="184">
        <v>1.5299999999999999E-2</v>
      </c>
      <c r="K113" s="184">
        <v>0.58289999999999997</v>
      </c>
      <c r="L113" s="184">
        <v>1.3876999999999999</v>
      </c>
      <c r="M113" s="184">
        <v>1.8716999999999999</v>
      </c>
      <c r="N113" s="184">
        <v>2.3144</v>
      </c>
      <c r="O113" s="184">
        <v>4.1364999999999998</v>
      </c>
      <c r="P113" s="184">
        <v>4.8410000000000002</v>
      </c>
      <c r="Q113" s="184">
        <v>5.5673000000000004</v>
      </c>
      <c r="R113" s="184">
        <v>3.0912999999999999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44452</v>
      </c>
      <c r="E114" s="184">
        <v>25.192</v>
      </c>
      <c r="F114" s="184">
        <v>5.1999999999999998E-3</v>
      </c>
      <c r="G114" s="184">
        <v>5.1999999999999998E-3</v>
      </c>
      <c r="H114" s="184">
        <v>0.10929999999999999</v>
      </c>
      <c r="I114" s="184">
        <v>4.8099999999999997E-2</v>
      </c>
      <c r="J114" s="184">
        <v>0.15029999999999999</v>
      </c>
      <c r="K114" s="184">
        <v>0.92669999999999997</v>
      </c>
      <c r="L114" s="184">
        <v>2.1196999999999999</v>
      </c>
      <c r="M114" s="184">
        <v>2.7795999999999998</v>
      </c>
      <c r="N114" s="184">
        <v>3.6375000000000002</v>
      </c>
      <c r="O114" s="184">
        <v>4.8655999999999997</v>
      </c>
      <c r="P114" s="184">
        <v>5.2278000000000002</v>
      </c>
      <c r="Q114" s="184">
        <v>6.6344000000000003</v>
      </c>
      <c r="R114" s="184">
        <v>4.2214999999999998</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44452</v>
      </c>
      <c r="E115" s="184">
        <v>26.561399999999999</v>
      </c>
      <c r="F115" s="184">
        <v>1.17E-2</v>
      </c>
      <c r="G115" s="184">
        <v>1.17E-2</v>
      </c>
      <c r="H115" s="184">
        <v>0.1206</v>
      </c>
      <c r="I115" s="184">
        <v>7.1199999999999999E-2</v>
      </c>
      <c r="J115" s="184">
        <v>0.2014</v>
      </c>
      <c r="K115" s="184">
        <v>1.0827</v>
      </c>
      <c r="L115" s="184">
        <v>2.4531999999999998</v>
      </c>
      <c r="M115" s="184">
        <v>3.2951000000000001</v>
      </c>
      <c r="N115" s="184">
        <v>4.3419999999999996</v>
      </c>
      <c r="O115" s="184">
        <v>5.5465</v>
      </c>
      <c r="P115" s="184">
        <v>5.8909000000000002</v>
      </c>
      <c r="Q115" s="184">
        <v>6.9145000000000003</v>
      </c>
      <c r="R115" s="184">
        <v>4.9234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44452</v>
      </c>
      <c r="E116" s="184">
        <v>10.812200000000001</v>
      </c>
      <c r="F116" s="184">
        <v>-1.3899999999999999E-2</v>
      </c>
      <c r="G116" s="184">
        <v>-1.3899999999999999E-2</v>
      </c>
      <c r="H116" s="184">
        <v>6.0199999999999997E-2</v>
      </c>
      <c r="I116" s="184">
        <v>-3.61E-2</v>
      </c>
      <c r="J116" s="184">
        <v>0.1482</v>
      </c>
      <c r="K116" s="184">
        <v>0.94010000000000005</v>
      </c>
      <c r="L116" s="184">
        <v>1.9538</v>
      </c>
      <c r="M116" s="184">
        <v>2.5106000000000002</v>
      </c>
      <c r="N116" s="184">
        <v>3.3285999999999998</v>
      </c>
      <c r="O116" s="184"/>
      <c r="P116" s="184"/>
      <c r="Q116" s="184">
        <v>3.9540999999999999</v>
      </c>
      <c r="R116" s="184">
        <v>3.9144000000000001</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44452</v>
      </c>
      <c r="E117" s="184">
        <v>10.6503</v>
      </c>
      <c r="F117" s="184">
        <v>-2.1600000000000001E-2</v>
      </c>
      <c r="G117" s="184">
        <v>-2.1600000000000001E-2</v>
      </c>
      <c r="H117" s="184">
        <v>4.5100000000000001E-2</v>
      </c>
      <c r="I117" s="184">
        <v>-6.4699999999999994E-2</v>
      </c>
      <c r="J117" s="184">
        <v>8.4599999999999995E-2</v>
      </c>
      <c r="K117" s="184">
        <v>0.74539999999999995</v>
      </c>
      <c r="L117" s="184">
        <v>1.5688</v>
      </c>
      <c r="M117" s="184">
        <v>1.9314</v>
      </c>
      <c r="N117" s="184">
        <v>2.5537000000000001</v>
      </c>
      <c r="O117" s="184"/>
      <c r="P117" s="184"/>
      <c r="Q117" s="184">
        <v>3.1781999999999999</v>
      </c>
      <c r="R117" s="184">
        <v>3.1396999999999999</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44452</v>
      </c>
      <c r="E118" s="184">
        <v>26.394100000000002</v>
      </c>
      <c r="F118" s="184">
        <v>-1.4800000000000001E-2</v>
      </c>
      <c r="G118" s="184">
        <v>-1.4800000000000001E-2</v>
      </c>
      <c r="H118" s="184">
        <v>7.51E-2</v>
      </c>
      <c r="I118" s="184">
        <v>-4.8999999999999998E-3</v>
      </c>
      <c r="J118" s="184">
        <v>0.10539999999999999</v>
      </c>
      <c r="K118" s="184">
        <v>0.8236</v>
      </c>
      <c r="L118" s="184">
        <v>1.6988000000000001</v>
      </c>
      <c r="M118" s="184">
        <v>2.0409000000000002</v>
      </c>
      <c r="N118" s="184">
        <v>2.6105</v>
      </c>
      <c r="O118" s="184">
        <v>3.8475000000000001</v>
      </c>
      <c r="P118" s="184">
        <v>4.4617000000000004</v>
      </c>
      <c r="Q118" s="184">
        <v>6.6082999999999998</v>
      </c>
      <c r="R118" s="184">
        <v>2.8913000000000002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44452</v>
      </c>
      <c r="E119" s="184">
        <v>27.456800000000001</v>
      </c>
      <c r="F119" s="184">
        <v>-1.06E-2</v>
      </c>
      <c r="G119" s="184">
        <v>-1.06E-2</v>
      </c>
      <c r="H119" s="184">
        <v>8.2699999999999996E-2</v>
      </c>
      <c r="I119" s="184">
        <v>1.0200000000000001E-2</v>
      </c>
      <c r="J119" s="184">
        <v>0.13930000000000001</v>
      </c>
      <c r="K119" s="184">
        <v>0.9274</v>
      </c>
      <c r="L119" s="184">
        <v>1.9051</v>
      </c>
      <c r="M119" s="184">
        <v>2.3502999999999998</v>
      </c>
      <c r="N119" s="184">
        <v>3.0238999999999998</v>
      </c>
      <c r="O119" s="184">
        <v>4.2636000000000003</v>
      </c>
      <c r="P119" s="184">
        <v>4.8842999999999996</v>
      </c>
      <c r="Q119" s="184">
        <v>6.4275000000000002</v>
      </c>
      <c r="R119" s="184">
        <v>3.3033999999999999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44452</v>
      </c>
      <c r="E120" s="184">
        <v>29.624199999999998</v>
      </c>
      <c r="F120" s="184">
        <v>1.32E-2</v>
      </c>
      <c r="G120" s="184">
        <v>1.32E-2</v>
      </c>
      <c r="H120" s="184">
        <v>0.1024</v>
      </c>
      <c r="I120" s="184">
        <v>6.6900000000000001E-2</v>
      </c>
      <c r="J120" s="184">
        <v>0.20530000000000001</v>
      </c>
      <c r="K120" s="184">
        <v>1.0603</v>
      </c>
      <c r="L120" s="184">
        <v>2.2621000000000002</v>
      </c>
      <c r="M120" s="184">
        <v>3.1324999999999998</v>
      </c>
      <c r="N120" s="184">
        <v>4.0453000000000001</v>
      </c>
      <c r="O120" s="184">
        <v>5.1359000000000004</v>
      </c>
      <c r="P120" s="184">
        <v>5.4692999999999996</v>
      </c>
      <c r="Q120" s="184">
        <v>7.0381999999999998</v>
      </c>
      <c r="R120" s="184">
        <v>4.3970000000000002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44452</v>
      </c>
      <c r="E121" s="184">
        <v>30.9572</v>
      </c>
      <c r="F121" s="184">
        <v>1.9400000000000001E-2</v>
      </c>
      <c r="G121" s="184">
        <v>1.9400000000000001E-2</v>
      </c>
      <c r="H121" s="184">
        <v>0.1135</v>
      </c>
      <c r="I121" s="184">
        <v>8.8599999999999998E-2</v>
      </c>
      <c r="J121" s="184">
        <v>0.25419999999999998</v>
      </c>
      <c r="K121" s="184">
        <v>1.21</v>
      </c>
      <c r="L121" s="184">
        <v>2.5613000000000001</v>
      </c>
      <c r="M121" s="184">
        <v>3.5857000000000001</v>
      </c>
      <c r="N121" s="184">
        <v>4.6501999999999999</v>
      </c>
      <c r="O121" s="184">
        <v>5.6981999999999999</v>
      </c>
      <c r="P121" s="184">
        <v>6.0096999999999996</v>
      </c>
      <c r="Q121" s="184">
        <v>7.1753</v>
      </c>
      <c r="R121" s="184">
        <v>4.9820000000000002</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44452</v>
      </c>
      <c r="E122" s="184">
        <v>15.922000000000001</v>
      </c>
      <c r="F122" s="184">
        <v>0</v>
      </c>
      <c r="G122" s="184">
        <v>0</v>
      </c>
      <c r="H122" s="184">
        <v>8.1699999999999995E-2</v>
      </c>
      <c r="I122" s="184">
        <v>4.3999999999999997E-2</v>
      </c>
      <c r="J122" s="184">
        <v>0.2266</v>
      </c>
      <c r="K122" s="184">
        <v>1.1691</v>
      </c>
      <c r="L122" s="184">
        <v>2.4910999999999999</v>
      </c>
      <c r="M122" s="184">
        <v>3.5106000000000002</v>
      </c>
      <c r="N122" s="184">
        <v>4.5849000000000002</v>
      </c>
      <c r="O122" s="184">
        <v>5.7481999999999998</v>
      </c>
      <c r="P122" s="184">
        <v>6.0731999999999999</v>
      </c>
      <c r="Q122" s="184">
        <v>6.6627000000000001</v>
      </c>
      <c r="R122" s="184">
        <v>5.1959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44452</v>
      </c>
      <c r="E123" s="184">
        <v>15.255000000000001</v>
      </c>
      <c r="F123" s="184">
        <v>-6.6E-3</v>
      </c>
      <c r="G123" s="184">
        <v>-6.6E-3</v>
      </c>
      <c r="H123" s="184">
        <v>6.5600000000000006E-2</v>
      </c>
      <c r="I123" s="184">
        <v>1.9699999999999999E-2</v>
      </c>
      <c r="J123" s="184">
        <v>0.1641</v>
      </c>
      <c r="K123" s="184">
        <v>0.99299999999999999</v>
      </c>
      <c r="L123" s="184">
        <v>2.1358000000000001</v>
      </c>
      <c r="M123" s="184">
        <v>2.9769000000000001</v>
      </c>
      <c r="N123" s="184">
        <v>3.8957000000000002</v>
      </c>
      <c r="O123" s="184">
        <v>5.1471</v>
      </c>
      <c r="P123" s="184">
        <v>5.4543999999999997</v>
      </c>
      <c r="Q123" s="184">
        <v>6.0316000000000001</v>
      </c>
      <c r="R123" s="184">
        <v>4.5888999999999998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44452</v>
      </c>
      <c r="E124" s="184">
        <v>11.337199999999999</v>
      </c>
      <c r="F124" s="184">
        <v>-4.4000000000000003E-3</v>
      </c>
      <c r="G124" s="184">
        <v>-4.4000000000000003E-3</v>
      </c>
      <c r="H124" s="184">
        <v>9.4500000000000001E-2</v>
      </c>
      <c r="I124" s="184">
        <v>7.3300000000000004E-2</v>
      </c>
      <c r="J124" s="184">
        <v>0.22900000000000001</v>
      </c>
      <c r="K124" s="184">
        <v>1.1057999999999999</v>
      </c>
      <c r="L124" s="184">
        <v>2.3167</v>
      </c>
      <c r="M124" s="184">
        <v>2.9279000000000002</v>
      </c>
      <c r="N124" s="184">
        <v>3.8167</v>
      </c>
      <c r="O124" s="184"/>
      <c r="P124" s="184"/>
      <c r="Q124" s="184">
        <v>4.8771000000000004</v>
      </c>
      <c r="R124" s="184">
        <v>4.3238000000000003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44452</v>
      </c>
      <c r="E125" s="184">
        <v>11.148999999999999</v>
      </c>
      <c r="F125" s="184">
        <v>-1.43E-2</v>
      </c>
      <c r="G125" s="184">
        <v>-1.43E-2</v>
      </c>
      <c r="H125" s="184">
        <v>7.8100000000000003E-2</v>
      </c>
      <c r="I125" s="184">
        <v>4.0399999999999998E-2</v>
      </c>
      <c r="J125" s="184">
        <v>0.15720000000000001</v>
      </c>
      <c r="K125" s="184">
        <v>0.88590000000000002</v>
      </c>
      <c r="L125" s="184">
        <v>1.9533</v>
      </c>
      <c r="M125" s="184">
        <v>2.4207000000000001</v>
      </c>
      <c r="N125" s="184">
        <v>3.1617999999999999</v>
      </c>
      <c r="O125" s="184"/>
      <c r="P125" s="184"/>
      <c r="Q125" s="184">
        <v>4.2130999999999998</v>
      </c>
      <c r="R125" s="184">
        <v>3.6684000000000001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44452</v>
      </c>
      <c r="E126" s="184">
        <v>10.3977</v>
      </c>
      <c r="F126" s="184">
        <v>-2.8999999999999998E-3</v>
      </c>
      <c r="G126" s="184">
        <v>-2.8999999999999998E-3</v>
      </c>
      <c r="H126" s="184">
        <v>0.10199999999999999</v>
      </c>
      <c r="I126" s="184">
        <v>7.6999999999999999E-2</v>
      </c>
      <c r="J126" s="184">
        <v>0.1618</v>
      </c>
      <c r="K126" s="184">
        <v>1.0565</v>
      </c>
      <c r="L126" s="184">
        <v>2.1636000000000002</v>
      </c>
      <c r="M126" s="184">
        <v>2.9394</v>
      </c>
      <c r="N126" s="184">
        <v>3.7902</v>
      </c>
      <c r="O126" s="184"/>
      <c r="P126" s="184"/>
      <c r="Q126" s="184">
        <v>3.7665999999999999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44452</v>
      </c>
      <c r="E127" s="184">
        <v>10.305</v>
      </c>
      <c r="F127" s="184">
        <v>-1.1599999999999999E-2</v>
      </c>
      <c r="G127" s="184">
        <v>-1.1599999999999999E-2</v>
      </c>
      <c r="H127" s="184">
        <v>8.5500000000000007E-2</v>
      </c>
      <c r="I127" s="184">
        <v>4.4699999999999997E-2</v>
      </c>
      <c r="J127" s="184">
        <v>9.0300000000000005E-2</v>
      </c>
      <c r="K127" s="184">
        <v>0.83760000000000001</v>
      </c>
      <c r="L127" s="184">
        <v>1.7275</v>
      </c>
      <c r="M127" s="184">
        <v>2.2839</v>
      </c>
      <c r="N127" s="184">
        <v>2.9110999999999998</v>
      </c>
      <c r="O127" s="184"/>
      <c r="P127" s="184"/>
      <c r="Q127" s="184">
        <v>2.8893</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44452</v>
      </c>
      <c r="E128" s="184">
        <v>10.532</v>
      </c>
      <c r="F128" s="184">
        <v>9.4999999999999998E-3</v>
      </c>
      <c r="G128" s="184">
        <v>9.4999999999999998E-3</v>
      </c>
      <c r="H128" s="184">
        <v>0.11409999999999999</v>
      </c>
      <c r="I128" s="184">
        <v>9.5000000000000001E-2</v>
      </c>
      <c r="J128" s="184">
        <v>0.27610000000000001</v>
      </c>
      <c r="K128" s="184">
        <v>1.2205999999999999</v>
      </c>
      <c r="L128" s="184">
        <v>2.5510999999999999</v>
      </c>
      <c r="M128" s="184">
        <v>3.3967999999999998</v>
      </c>
      <c r="N128" s="184">
        <v>4.5255999999999998</v>
      </c>
      <c r="O128" s="184"/>
      <c r="P128" s="184"/>
      <c r="Q128" s="184">
        <v>4.2842000000000002</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44452</v>
      </c>
      <c r="E129" s="184">
        <v>10.444000000000001</v>
      </c>
      <c r="F129" s="184">
        <v>0</v>
      </c>
      <c r="G129" s="184">
        <v>0</v>
      </c>
      <c r="H129" s="184">
        <v>0.10539999999999999</v>
      </c>
      <c r="I129" s="184">
        <v>6.7100000000000007E-2</v>
      </c>
      <c r="J129" s="184">
        <v>0.22070000000000001</v>
      </c>
      <c r="K129" s="184">
        <v>1.0448999999999999</v>
      </c>
      <c r="L129" s="184">
        <v>2.2118000000000002</v>
      </c>
      <c r="M129" s="184">
        <v>2.8763000000000001</v>
      </c>
      <c r="N129" s="184">
        <v>3.8273999999999999</v>
      </c>
      <c r="O129" s="184"/>
      <c r="P129" s="184"/>
      <c r="Q129" s="184">
        <v>3.5783999999999998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44452</v>
      </c>
      <c r="E132" s="184">
        <v>21.232600000000001</v>
      </c>
      <c r="F132" s="184">
        <v>6.1000000000000004E-3</v>
      </c>
      <c r="G132" s="184">
        <v>6.1000000000000004E-3</v>
      </c>
      <c r="H132" s="184">
        <v>9.9500000000000005E-2</v>
      </c>
      <c r="I132" s="184">
        <v>5.8900000000000001E-2</v>
      </c>
      <c r="J132" s="184">
        <v>0.2185</v>
      </c>
      <c r="K132" s="184">
        <v>1.0512999999999999</v>
      </c>
      <c r="L132" s="184">
        <v>2.2199</v>
      </c>
      <c r="M132" s="184">
        <v>2.9853999999999998</v>
      </c>
      <c r="N132" s="184">
        <v>3.9062000000000001</v>
      </c>
      <c r="O132" s="184">
        <v>5.1262999999999996</v>
      </c>
      <c r="P132" s="184">
        <v>5.5044000000000004</v>
      </c>
      <c r="Q132" s="184">
        <v>7.1361999999999997</v>
      </c>
      <c r="R132" s="184">
        <v>4.3122999999999996</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44452</v>
      </c>
      <c r="E133" s="184">
        <v>22.3186</v>
      </c>
      <c r="F133" s="184">
        <v>1.34E-2</v>
      </c>
      <c r="G133" s="184">
        <v>1.34E-2</v>
      </c>
      <c r="H133" s="184">
        <v>0.11210000000000001</v>
      </c>
      <c r="I133" s="184">
        <v>8.48E-2</v>
      </c>
      <c r="J133" s="184">
        <v>0.27589999999999998</v>
      </c>
      <c r="K133" s="184">
        <v>1.2259</v>
      </c>
      <c r="L133" s="184">
        <v>2.5676000000000001</v>
      </c>
      <c r="M133" s="184">
        <v>3.5089999999999999</v>
      </c>
      <c r="N133" s="184">
        <v>4.6087999999999996</v>
      </c>
      <c r="O133" s="184">
        <v>5.8497000000000003</v>
      </c>
      <c r="P133" s="184">
        <v>6.1974999999999998</v>
      </c>
      <c r="Q133" s="184">
        <v>7.2493999999999996</v>
      </c>
      <c r="R133" s="184">
        <v>5.0286</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44452</v>
      </c>
      <c r="E134" s="184">
        <v>15.465199999999999</v>
      </c>
      <c r="F134" s="184">
        <v>1.6799999999999999E-2</v>
      </c>
      <c r="G134" s="184">
        <v>1.6799999999999999E-2</v>
      </c>
      <c r="H134" s="184">
        <v>0.1113</v>
      </c>
      <c r="I134" s="184">
        <v>6.7900000000000002E-2</v>
      </c>
      <c r="J134" s="184">
        <v>0.21970000000000001</v>
      </c>
      <c r="K134" s="184">
        <v>1.1776</v>
      </c>
      <c r="L134" s="184">
        <v>2.3508</v>
      </c>
      <c r="M134" s="184">
        <v>3.3976999999999999</v>
      </c>
      <c r="N134" s="184">
        <v>4.5716000000000001</v>
      </c>
      <c r="O134" s="184">
        <v>5.2949999999999999</v>
      </c>
      <c r="P134" s="184">
        <v>5.7282999999999999</v>
      </c>
      <c r="Q134" s="184">
        <v>6.3777999999999997</v>
      </c>
      <c r="R134" s="184">
        <v>4.6914999999999996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44452</v>
      </c>
      <c r="E135" s="184">
        <v>14.8583</v>
      </c>
      <c r="F135" s="184">
        <v>9.4000000000000004E-3</v>
      </c>
      <c r="G135" s="184">
        <v>9.4000000000000004E-3</v>
      </c>
      <c r="H135" s="184">
        <v>9.9000000000000005E-2</v>
      </c>
      <c r="I135" s="184">
        <v>4.24E-2</v>
      </c>
      <c r="J135" s="184">
        <v>0.16650000000000001</v>
      </c>
      <c r="K135" s="184">
        <v>1.0129999999999999</v>
      </c>
      <c r="L135" s="184">
        <v>2.0228000000000002</v>
      </c>
      <c r="M135" s="184">
        <v>2.9018000000000002</v>
      </c>
      <c r="N135" s="184">
        <v>3.9049</v>
      </c>
      <c r="O135" s="184">
        <v>4.6944999999999997</v>
      </c>
      <c r="P135" s="184">
        <v>5.1273</v>
      </c>
      <c r="Q135" s="184">
        <v>5.7755999999999998</v>
      </c>
      <c r="R135" s="184">
        <v>4.0519999999999996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44452</v>
      </c>
      <c r="E136" s="184">
        <v>11.7395</v>
      </c>
      <c r="F136" s="184">
        <v>-2.47E-2</v>
      </c>
      <c r="G136" s="184">
        <v>-2.47E-2</v>
      </c>
      <c r="H136" s="184">
        <v>7.3300000000000004E-2</v>
      </c>
      <c r="I136" s="184">
        <v>1.1900000000000001E-2</v>
      </c>
      <c r="J136" s="184">
        <v>6.0499999999999998E-2</v>
      </c>
      <c r="K136" s="184">
        <v>0.67659999999999998</v>
      </c>
      <c r="L136" s="184">
        <v>1.5773999999999999</v>
      </c>
      <c r="M136" s="184">
        <v>1.9664999999999999</v>
      </c>
      <c r="N136" s="184">
        <v>2.5516999999999999</v>
      </c>
      <c r="O136" s="184">
        <v>1.5665</v>
      </c>
      <c r="P136" s="184">
        <v>2.6981000000000002</v>
      </c>
      <c r="Q136" s="184">
        <v>3.0144000000000002</v>
      </c>
      <c r="R136" s="184">
        <v>2.5507</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44452</v>
      </c>
      <c r="E137" s="184">
        <v>12.089700000000001</v>
      </c>
      <c r="F137" s="184">
        <v>-1.9800000000000002E-2</v>
      </c>
      <c r="G137" s="184">
        <v>-1.9800000000000002E-2</v>
      </c>
      <c r="H137" s="184">
        <v>8.1100000000000005E-2</v>
      </c>
      <c r="I137" s="184">
        <v>2.81E-2</v>
      </c>
      <c r="J137" s="184">
        <v>9.7699999999999995E-2</v>
      </c>
      <c r="K137" s="184">
        <v>0.78869999999999996</v>
      </c>
      <c r="L137" s="184">
        <v>1.7994000000000001</v>
      </c>
      <c r="M137" s="184">
        <v>2.2947000000000002</v>
      </c>
      <c r="N137" s="184">
        <v>2.9927000000000001</v>
      </c>
      <c r="O137" s="184">
        <v>2.0192000000000001</v>
      </c>
      <c r="P137" s="184">
        <v>3.2465000000000002</v>
      </c>
      <c r="Q137" s="184">
        <v>3.5767000000000002</v>
      </c>
      <c r="R137" s="184">
        <v>2.9994999999999998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44452</v>
      </c>
      <c r="E138" s="184">
        <v>27.8506</v>
      </c>
      <c r="F138" s="184">
        <v>2.2000000000000001E-3</v>
      </c>
      <c r="G138" s="184">
        <v>2.2000000000000001E-3</v>
      </c>
      <c r="H138" s="184">
        <v>0.1014</v>
      </c>
      <c r="I138" s="184">
        <v>6.3600000000000004E-2</v>
      </c>
      <c r="J138" s="184">
        <v>0.23830000000000001</v>
      </c>
      <c r="K138" s="184">
        <v>1.1212</v>
      </c>
      <c r="L138" s="184">
        <v>2.3666999999999998</v>
      </c>
      <c r="M138" s="184">
        <v>3.1951000000000001</v>
      </c>
      <c r="N138" s="184">
        <v>4.0999999999999996</v>
      </c>
      <c r="O138" s="184">
        <v>5.2176</v>
      </c>
      <c r="P138" s="184">
        <v>5.6618000000000004</v>
      </c>
      <c r="Q138" s="184">
        <v>6.8232999999999997</v>
      </c>
      <c r="R138" s="184">
        <v>4.2644000000000002</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44452</v>
      </c>
      <c r="E139" s="184">
        <v>26.695699999999999</v>
      </c>
      <c r="F139" s="184">
        <v>-2.5999999999999999E-3</v>
      </c>
      <c r="G139" s="184">
        <v>-2.5999999999999999E-3</v>
      </c>
      <c r="H139" s="184">
        <v>9.2999999999999999E-2</v>
      </c>
      <c r="I139" s="184">
        <v>4.65E-2</v>
      </c>
      <c r="J139" s="184">
        <v>0.2001</v>
      </c>
      <c r="K139" s="184">
        <v>1.0038</v>
      </c>
      <c r="L139" s="184">
        <v>2.1333000000000002</v>
      </c>
      <c r="M139" s="184">
        <v>2.8443000000000001</v>
      </c>
      <c r="N139" s="184">
        <v>3.6307999999999998</v>
      </c>
      <c r="O139" s="184">
        <v>4.7225000000000001</v>
      </c>
      <c r="P139" s="184">
        <v>5.1417000000000002</v>
      </c>
      <c r="Q139" s="184">
        <v>6.8257000000000003</v>
      </c>
      <c r="R139" s="184">
        <v>3.7970000000000002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44452</v>
      </c>
      <c r="E140" s="184">
        <v>10.7607</v>
      </c>
      <c r="F140" s="184">
        <v>1.2999999999999999E-2</v>
      </c>
      <c r="G140" s="184">
        <v>1.2999999999999999E-2</v>
      </c>
      <c r="H140" s="184">
        <v>0.3553</v>
      </c>
      <c r="I140" s="184">
        <v>0.2908</v>
      </c>
      <c r="J140" s="184">
        <v>0.51</v>
      </c>
      <c r="K140" s="184">
        <v>1.3420000000000001</v>
      </c>
      <c r="L140" s="184">
        <v>2.9091999999999998</v>
      </c>
      <c r="M140" s="184">
        <v>3.7875999999999999</v>
      </c>
      <c r="N140" s="184">
        <v>5.0193000000000003</v>
      </c>
      <c r="O140" s="184"/>
      <c r="P140" s="184"/>
      <c r="Q140" s="184">
        <v>4.6642999999999999</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44452</v>
      </c>
      <c r="E141" s="184">
        <v>10.6402</v>
      </c>
      <c r="F141" s="184">
        <v>4.7000000000000002E-3</v>
      </c>
      <c r="G141" s="184">
        <v>4.7000000000000002E-3</v>
      </c>
      <c r="H141" s="184">
        <v>0.34039999999999998</v>
      </c>
      <c r="I141" s="184">
        <v>0.2601</v>
      </c>
      <c r="J141" s="184">
        <v>0.44269999999999998</v>
      </c>
      <c r="K141" s="184">
        <v>1.1464000000000001</v>
      </c>
      <c r="L141" s="184">
        <v>2.5265</v>
      </c>
      <c r="M141" s="184">
        <v>3.2166999999999999</v>
      </c>
      <c r="N141" s="184">
        <v>4.2595000000000001</v>
      </c>
      <c r="O141" s="184"/>
      <c r="P141" s="184"/>
      <c r="Q141" s="184">
        <v>3.9340000000000002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44452</v>
      </c>
      <c r="E142" s="184">
        <v>11.7491</v>
      </c>
      <c r="F142" s="184">
        <v>1.7899999999999999E-2</v>
      </c>
      <c r="G142" s="184">
        <v>1.7899999999999999E-2</v>
      </c>
      <c r="H142" s="184">
        <v>0.20300000000000001</v>
      </c>
      <c r="I142" s="184">
        <v>0.1842</v>
      </c>
      <c r="J142" s="184">
        <v>0.37330000000000002</v>
      </c>
      <c r="K142" s="184">
        <v>1.3177000000000001</v>
      </c>
      <c r="L142" s="184">
        <v>2.8206000000000002</v>
      </c>
      <c r="M142" s="184">
        <v>3.7915999999999999</v>
      </c>
      <c r="N142" s="184">
        <v>4.9880000000000004</v>
      </c>
      <c r="O142" s="184"/>
      <c r="P142" s="184"/>
      <c r="Q142" s="184">
        <v>6.06</v>
      </c>
      <c r="R142" s="184">
        <v>5.5846999999999998</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44452</v>
      </c>
      <c r="E143" s="184">
        <v>11.5084</v>
      </c>
      <c r="F143" s="184">
        <v>9.5999999999999992E-3</v>
      </c>
      <c r="G143" s="184">
        <v>9.5999999999999992E-3</v>
      </c>
      <c r="H143" s="184">
        <v>0.188</v>
      </c>
      <c r="I143" s="184">
        <v>0.154</v>
      </c>
      <c r="J143" s="184">
        <v>0.30590000000000001</v>
      </c>
      <c r="K143" s="184">
        <v>1.1141000000000001</v>
      </c>
      <c r="L143" s="184">
        <v>2.4142999999999999</v>
      </c>
      <c r="M143" s="184">
        <v>3.1894</v>
      </c>
      <c r="N143" s="184">
        <v>4.1860999999999997</v>
      </c>
      <c r="O143" s="184"/>
      <c r="P143" s="184"/>
      <c r="Q143" s="184">
        <v>5.2617000000000003</v>
      </c>
      <c r="R143" s="184">
        <v>4.7705000000000002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44452</v>
      </c>
      <c r="E144" s="184">
        <v>11.4201</v>
      </c>
      <c r="F144" s="184">
        <v>1.49E-2</v>
      </c>
      <c r="G144" s="184">
        <v>1.49E-2</v>
      </c>
      <c r="H144" s="184">
        <v>9.64E-2</v>
      </c>
      <c r="I144" s="184">
        <v>0.10340000000000001</v>
      </c>
      <c r="J144" s="184">
        <v>0.33029999999999998</v>
      </c>
      <c r="K144" s="184">
        <v>1.1155999999999999</v>
      </c>
      <c r="L144" s="184">
        <v>2.4996</v>
      </c>
      <c r="M144" s="184">
        <v>3.1701000000000001</v>
      </c>
      <c r="N144" s="184">
        <v>4.1219999999999999</v>
      </c>
      <c r="O144" s="184"/>
      <c r="P144" s="184"/>
      <c r="Q144" s="184">
        <v>5.3147000000000002</v>
      </c>
      <c r="R144" s="184">
        <v>4.8338000000000001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44452</v>
      </c>
      <c r="E145" s="184">
        <v>11.2828</v>
      </c>
      <c r="F145" s="184">
        <v>9.7999999999999997E-3</v>
      </c>
      <c r="G145" s="184">
        <v>9.7999999999999997E-3</v>
      </c>
      <c r="H145" s="184">
        <v>8.8700000000000001E-2</v>
      </c>
      <c r="I145" s="184">
        <v>9.0499999999999997E-2</v>
      </c>
      <c r="J145" s="184">
        <v>0.3049</v>
      </c>
      <c r="K145" s="184">
        <v>1.0432999999999999</v>
      </c>
      <c r="L145" s="184">
        <v>2.3346</v>
      </c>
      <c r="M145" s="184">
        <v>2.8963999999999999</v>
      </c>
      <c r="N145" s="184">
        <v>3.6936</v>
      </c>
      <c r="O145" s="184"/>
      <c r="P145" s="184"/>
      <c r="Q145" s="184">
        <v>4.8190999999999997</v>
      </c>
      <c r="R145" s="184">
        <v>4.3506</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44452</v>
      </c>
      <c r="E146" s="184">
        <v>29.11</v>
      </c>
      <c r="F146" s="184">
        <v>-6.1999999999999998E-3</v>
      </c>
      <c r="G146" s="184">
        <v>-6.1999999999999998E-3</v>
      </c>
      <c r="H146" s="184">
        <v>8.9099999999999999E-2</v>
      </c>
      <c r="I146" s="184">
        <v>5.9799999999999999E-2</v>
      </c>
      <c r="J146" s="184">
        <v>0.25380000000000003</v>
      </c>
      <c r="K146" s="184">
        <v>1.2261</v>
      </c>
      <c r="L146" s="184">
        <v>2.5983000000000001</v>
      </c>
      <c r="M146" s="184">
        <v>3.5203000000000002</v>
      </c>
      <c r="N146" s="184">
        <v>4.59</v>
      </c>
      <c r="O146" s="184">
        <v>5.7065000000000001</v>
      </c>
      <c r="P146" s="184">
        <v>5.9699</v>
      </c>
      <c r="Q146" s="184">
        <v>6.8343999999999996</v>
      </c>
      <c r="R146" s="184">
        <v>4.9729999999999999</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44452</v>
      </c>
      <c r="E147" s="184">
        <v>27.925999999999998</v>
      </c>
      <c r="F147" s="184">
        <v>-1.2500000000000001E-2</v>
      </c>
      <c r="G147" s="184">
        <v>-1.2500000000000001E-2</v>
      </c>
      <c r="H147" s="184">
        <v>7.8100000000000003E-2</v>
      </c>
      <c r="I147" s="184">
        <v>3.7600000000000001E-2</v>
      </c>
      <c r="J147" s="184">
        <v>0.20449999999999999</v>
      </c>
      <c r="K147" s="184">
        <v>1.0694999999999999</v>
      </c>
      <c r="L147" s="184">
        <v>2.2942</v>
      </c>
      <c r="M147" s="184">
        <v>3.0689000000000002</v>
      </c>
      <c r="N147" s="184">
        <v>3.9954000000000001</v>
      </c>
      <c r="O147" s="184">
        <v>5.1501999999999999</v>
      </c>
      <c r="P147" s="184">
        <v>5.4261999999999997</v>
      </c>
      <c r="Q147" s="184">
        <v>6.9808000000000003</v>
      </c>
      <c r="R147" s="184">
        <v>4.3967000000000001</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5.0943396226414983E-5</v>
      </c>
      <c r="G148" s="186">
        <v>5.0943396226414983E-5</v>
      </c>
      <c r="H148" s="186">
        <v>0.10366603773584908</v>
      </c>
      <c r="I148" s="186">
        <v>6.0462264150943405E-2</v>
      </c>
      <c r="J148" s="186">
        <v>0.21272452830188679</v>
      </c>
      <c r="K148" s="186">
        <v>1.0351528301886792</v>
      </c>
      <c r="L148" s="186">
        <v>2.2179018867924531</v>
      </c>
      <c r="M148" s="186">
        <v>2.9694396226415085</v>
      </c>
      <c r="N148" s="186">
        <v>3.8754000000000004</v>
      </c>
      <c r="O148" s="186">
        <v>4.9628384615384613</v>
      </c>
      <c r="P148" s="186">
        <v>5.3846787878787872</v>
      </c>
      <c r="Q148" s="186">
        <v>5.7432660377358511</v>
      </c>
      <c r="R148" s="186">
        <v>4.274563829787235</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0</v>
      </c>
      <c r="G149" s="186">
        <v>0</v>
      </c>
      <c r="H149" s="186">
        <v>9.0800000000000006E-2</v>
      </c>
      <c r="I149" s="186">
        <v>4.9599999999999998E-2</v>
      </c>
      <c r="J149" s="186">
        <v>0.2185</v>
      </c>
      <c r="K149" s="186">
        <v>1.056</v>
      </c>
      <c r="L149" s="186">
        <v>2.2621000000000002</v>
      </c>
      <c r="M149" s="186">
        <v>2.9998</v>
      </c>
      <c r="N149" s="186">
        <v>3.9405000000000001</v>
      </c>
      <c r="O149" s="186">
        <v>5.1359000000000004</v>
      </c>
      <c r="P149" s="186">
        <v>5.4543999999999997</v>
      </c>
      <c r="Q149" s="186">
        <v>6.1843000000000004</v>
      </c>
      <c r="R149" s="186">
        <v>4.3506</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44452</v>
      </c>
      <c r="E152" s="184">
        <v>72.930000000000007</v>
      </c>
      <c r="F152" s="184">
        <v>8.2299999999999998E-2</v>
      </c>
      <c r="G152" s="184">
        <v>8.2299999999999998E-2</v>
      </c>
      <c r="H152" s="184">
        <v>0.1648</v>
      </c>
      <c r="I152" s="184">
        <v>1.1372</v>
      </c>
      <c r="J152" s="184">
        <v>1.6871</v>
      </c>
      <c r="K152" s="184">
        <v>4.6191000000000004</v>
      </c>
      <c r="L152" s="184">
        <v>10.5</v>
      </c>
      <c r="M152" s="184">
        <v>15.4869</v>
      </c>
      <c r="N152" s="184">
        <v>30.980599999999999</v>
      </c>
      <c r="O152" s="184">
        <v>12.527799999999999</v>
      </c>
      <c r="P152" s="184">
        <v>10.723000000000001</v>
      </c>
      <c r="Q152" s="184">
        <v>9.7293000000000003</v>
      </c>
      <c r="R152" s="184">
        <v>17.645399999999999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44452</v>
      </c>
      <c r="E153" s="184">
        <v>79.099999999999994</v>
      </c>
      <c r="F153" s="184">
        <v>8.8599999999999998E-2</v>
      </c>
      <c r="G153" s="184">
        <v>8.8599999999999998E-2</v>
      </c>
      <c r="H153" s="184">
        <v>0.17730000000000001</v>
      </c>
      <c r="I153" s="184">
        <v>1.1768000000000001</v>
      </c>
      <c r="J153" s="184">
        <v>1.7887</v>
      </c>
      <c r="K153" s="184">
        <v>4.9489000000000001</v>
      </c>
      <c r="L153" s="184">
        <v>11.1736</v>
      </c>
      <c r="M153" s="184">
        <v>16.563500000000001</v>
      </c>
      <c r="N153" s="184">
        <v>32.540199999999999</v>
      </c>
      <c r="O153" s="184">
        <v>13.7607</v>
      </c>
      <c r="P153" s="184">
        <v>11.9679</v>
      </c>
      <c r="Q153" s="184">
        <v>12.9672</v>
      </c>
      <c r="R153" s="184">
        <v>18.979800000000001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44452</v>
      </c>
      <c r="E154" s="184">
        <v>269.37299999999999</v>
      </c>
      <c r="F154" s="184">
        <v>0.42870000000000003</v>
      </c>
      <c r="G154" s="184">
        <v>0.42870000000000003</v>
      </c>
      <c r="H154" s="184">
        <v>0.85740000000000005</v>
      </c>
      <c r="I154" s="184">
        <v>2.0548999999999999</v>
      </c>
      <c r="J154" s="184">
        <v>2.1423999999999999</v>
      </c>
      <c r="K154" s="184">
        <v>2.9969000000000001</v>
      </c>
      <c r="L154" s="184">
        <v>10.233000000000001</v>
      </c>
      <c r="M154" s="184">
        <v>25.416899999999998</v>
      </c>
      <c r="N154" s="184">
        <v>49.330599999999997</v>
      </c>
      <c r="O154" s="184">
        <v>12.2433</v>
      </c>
      <c r="P154" s="184">
        <v>13.0319</v>
      </c>
      <c r="Q154" s="184">
        <v>16.9634</v>
      </c>
      <c r="R154" s="184">
        <v>18.343299999999999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44452</v>
      </c>
      <c r="E155" s="184">
        <v>269.37299999999999</v>
      </c>
      <c r="F155" s="184">
        <v>0.42870000000000003</v>
      </c>
      <c r="G155" s="184">
        <v>0.42870000000000003</v>
      </c>
      <c r="H155" s="184">
        <v>0.85740000000000005</v>
      </c>
      <c r="I155" s="184">
        <v>2.0548999999999999</v>
      </c>
      <c r="J155" s="184">
        <v>2.1423999999999999</v>
      </c>
      <c r="K155" s="184">
        <v>2.9969000000000001</v>
      </c>
      <c r="L155" s="184">
        <v>10.233000000000001</v>
      </c>
      <c r="M155" s="184">
        <v>25.416899999999998</v>
      </c>
      <c r="N155" s="184">
        <v>49.330599999999997</v>
      </c>
      <c r="O155" s="184">
        <v>12.2433</v>
      </c>
      <c r="P155" s="184">
        <v>11.848100000000001</v>
      </c>
      <c r="Q155" s="184">
        <v>18.1219</v>
      </c>
      <c r="R155" s="184">
        <v>18.343299999999999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44452</v>
      </c>
      <c r="E156" s="184">
        <v>284.19200000000001</v>
      </c>
      <c r="F156" s="184">
        <v>0.435</v>
      </c>
      <c r="G156" s="184">
        <v>0.435</v>
      </c>
      <c r="H156" s="184">
        <v>0.86890000000000001</v>
      </c>
      <c r="I156" s="184">
        <v>2.0783</v>
      </c>
      <c r="J156" s="184">
        <v>2.1934999999999998</v>
      </c>
      <c r="K156" s="184">
        <v>3.1554000000000002</v>
      </c>
      <c r="L156" s="184">
        <v>10.565899999999999</v>
      </c>
      <c r="M156" s="184">
        <v>25.976700000000001</v>
      </c>
      <c r="N156" s="184">
        <v>50.2151</v>
      </c>
      <c r="O156" s="184">
        <v>12.9884</v>
      </c>
      <c r="P156" s="184">
        <v>13.8223</v>
      </c>
      <c r="Q156" s="184">
        <v>13.5702</v>
      </c>
      <c r="R156" s="184">
        <v>19.047899999999998</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44452</v>
      </c>
      <c r="E157" s="184">
        <v>284.19200000000001</v>
      </c>
      <c r="F157" s="184">
        <v>0.435</v>
      </c>
      <c r="G157" s="184">
        <v>0.435</v>
      </c>
      <c r="H157" s="184">
        <v>0.86890000000000001</v>
      </c>
      <c r="I157" s="184">
        <v>2.0783</v>
      </c>
      <c r="J157" s="184">
        <v>2.1934999999999998</v>
      </c>
      <c r="K157" s="184">
        <v>3.1554000000000002</v>
      </c>
      <c r="L157" s="184">
        <v>10.565899999999999</v>
      </c>
      <c r="M157" s="184">
        <v>25.976700000000001</v>
      </c>
      <c r="N157" s="184">
        <v>50.2151</v>
      </c>
      <c r="O157" s="184">
        <v>12.9884</v>
      </c>
      <c r="P157" s="184">
        <v>12.831799999999999</v>
      </c>
      <c r="Q157" s="184">
        <v>14.2567</v>
      </c>
      <c r="R157" s="184">
        <v>19.047899999999998</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44452</v>
      </c>
      <c r="E158" s="184">
        <v>47.99</v>
      </c>
      <c r="F158" s="184">
        <v>-6.25E-2</v>
      </c>
      <c r="G158" s="184">
        <v>-6.25E-2</v>
      </c>
      <c r="H158" s="184">
        <v>4.1700000000000001E-2</v>
      </c>
      <c r="I158" s="184">
        <v>0.90410000000000001</v>
      </c>
      <c r="J158" s="184">
        <v>1.4373</v>
      </c>
      <c r="K158" s="184">
        <v>3.6949000000000001</v>
      </c>
      <c r="L158" s="184">
        <v>7.5286</v>
      </c>
      <c r="M158" s="184">
        <v>14.0176</v>
      </c>
      <c r="N158" s="184">
        <v>25.792899999999999</v>
      </c>
      <c r="O158" s="184">
        <v>12.1501</v>
      </c>
      <c r="P158" s="184">
        <v>10.747299999999999</v>
      </c>
      <c r="Q158" s="184">
        <v>11.247299999999999</v>
      </c>
      <c r="R158" s="184">
        <v>16.244299999999999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44452</v>
      </c>
      <c r="E159" s="184">
        <v>52.26</v>
      </c>
      <c r="F159" s="184">
        <v>-5.74E-2</v>
      </c>
      <c r="G159" s="184">
        <v>-5.74E-2</v>
      </c>
      <c r="H159" s="184">
        <v>5.74E-2</v>
      </c>
      <c r="I159" s="184">
        <v>0.90749999999999997</v>
      </c>
      <c r="J159" s="184">
        <v>1.4954000000000001</v>
      </c>
      <c r="K159" s="184">
        <v>3.8759999999999999</v>
      </c>
      <c r="L159" s="184">
        <v>7.8638000000000003</v>
      </c>
      <c r="M159" s="184">
        <v>14.5299</v>
      </c>
      <c r="N159" s="184">
        <v>26.568200000000001</v>
      </c>
      <c r="O159" s="184">
        <v>12.8597</v>
      </c>
      <c r="P159" s="184">
        <v>11.749000000000001</v>
      </c>
      <c r="Q159" s="184">
        <v>13.550599999999999</v>
      </c>
      <c r="R159" s="184">
        <v>16.9239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44452</v>
      </c>
      <c r="E160" s="184">
        <v>10.976100000000001</v>
      </c>
      <c r="F160" s="184">
        <v>2.2800000000000001E-2</v>
      </c>
      <c r="G160" s="184">
        <v>2.2800000000000001E-2</v>
      </c>
      <c r="H160" s="184">
        <v>0.77949999999999997</v>
      </c>
      <c r="I160" s="184">
        <v>4.6608999999999998</v>
      </c>
      <c r="J160" s="184">
        <v>4.7988</v>
      </c>
      <c r="K160" s="184">
        <v>3.84</v>
      </c>
      <c r="L160" s="184">
        <v>13.1219</v>
      </c>
      <c r="M160" s="184">
        <v>20.104399999999998</v>
      </c>
      <c r="N160" s="184">
        <v>27.4483</v>
      </c>
      <c r="O160" s="184"/>
      <c r="P160" s="184"/>
      <c r="Q160" s="184">
        <v>5.6173999999999999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44452</v>
      </c>
      <c r="E161" s="184">
        <v>10.5779</v>
      </c>
      <c r="F161" s="184">
        <v>-1.9E-3</v>
      </c>
      <c r="G161" s="184">
        <v>-1.9E-3</v>
      </c>
      <c r="H161" s="184">
        <v>0.73709999999999998</v>
      </c>
      <c r="I161" s="184">
        <v>4.5721999999999996</v>
      </c>
      <c r="J161" s="184">
        <v>4.6032999999999999</v>
      </c>
      <c r="K161" s="184">
        <v>3.2595000000000001</v>
      </c>
      <c r="L161" s="184">
        <v>11.7616</v>
      </c>
      <c r="M161" s="184">
        <v>18.083300000000001</v>
      </c>
      <c r="N161" s="184">
        <v>24.652699999999999</v>
      </c>
      <c r="O161" s="184"/>
      <c r="P161" s="184"/>
      <c r="Q161" s="184">
        <v>3.3517999999999999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44452</v>
      </c>
      <c r="E162" s="184">
        <v>14.882</v>
      </c>
      <c r="F162" s="184">
        <v>6.7000000000000002E-3</v>
      </c>
      <c r="G162" s="184">
        <v>6.7000000000000002E-3</v>
      </c>
      <c r="H162" s="184">
        <v>0.1076</v>
      </c>
      <c r="I162" s="184">
        <v>1.4313</v>
      </c>
      <c r="J162" s="184">
        <v>2.5072000000000001</v>
      </c>
      <c r="K162" s="184">
        <v>5.3220000000000001</v>
      </c>
      <c r="L162" s="184">
        <v>9.4908999999999999</v>
      </c>
      <c r="M162" s="184">
        <v>15.3912</v>
      </c>
      <c r="N162" s="184">
        <v>24.2652</v>
      </c>
      <c r="O162" s="184">
        <v>14.188499999999999</v>
      </c>
      <c r="P162" s="184"/>
      <c r="Q162" s="184">
        <v>13.6129</v>
      </c>
      <c r="R162" s="184">
        <v>17.8413</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44452</v>
      </c>
      <c r="E163" s="184">
        <v>14.358000000000001</v>
      </c>
      <c r="F163" s="184">
        <v>-7.0000000000000001E-3</v>
      </c>
      <c r="G163" s="184">
        <v>-7.0000000000000001E-3</v>
      </c>
      <c r="H163" s="184">
        <v>8.3599999999999994E-2</v>
      </c>
      <c r="I163" s="184">
        <v>1.3768</v>
      </c>
      <c r="J163" s="184">
        <v>2.3889</v>
      </c>
      <c r="K163" s="184">
        <v>4.9638</v>
      </c>
      <c r="L163" s="184">
        <v>8.7810000000000006</v>
      </c>
      <c r="M163" s="184">
        <v>14.288</v>
      </c>
      <c r="N163" s="184">
        <v>22.675999999999998</v>
      </c>
      <c r="O163" s="184">
        <v>12.8911</v>
      </c>
      <c r="P163" s="184"/>
      <c r="Q163" s="184">
        <v>12.3131</v>
      </c>
      <c r="R163" s="184">
        <v>16.447800000000001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44452</v>
      </c>
      <c r="E164" s="184">
        <v>34.076999999999998</v>
      </c>
      <c r="F164" s="184">
        <v>0.18820000000000001</v>
      </c>
      <c r="G164" s="184">
        <v>0.18820000000000001</v>
      </c>
      <c r="H164" s="184">
        <v>0.4244</v>
      </c>
      <c r="I164" s="184">
        <v>1.272</v>
      </c>
      <c r="J164" s="184">
        <v>2.0177999999999998</v>
      </c>
      <c r="K164" s="184">
        <v>4.7169999999999996</v>
      </c>
      <c r="L164" s="184">
        <v>8.3356999999999992</v>
      </c>
      <c r="M164" s="184">
        <v>11.094099999999999</v>
      </c>
      <c r="N164" s="184">
        <v>16.950399999999998</v>
      </c>
      <c r="O164" s="184">
        <v>10.777799999999999</v>
      </c>
      <c r="P164" s="184">
        <v>9.9886999999999997</v>
      </c>
      <c r="Q164" s="184">
        <v>12.7094</v>
      </c>
      <c r="R164" s="184">
        <v>14.6433</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44452</v>
      </c>
      <c r="E165" s="184">
        <v>30.974</v>
      </c>
      <c r="F165" s="184">
        <v>0.17460000000000001</v>
      </c>
      <c r="G165" s="184">
        <v>0.17460000000000001</v>
      </c>
      <c r="H165" s="184">
        <v>0.3987</v>
      </c>
      <c r="I165" s="184">
        <v>1.2189000000000001</v>
      </c>
      <c r="J165" s="184">
        <v>1.8949</v>
      </c>
      <c r="K165" s="184">
        <v>4.3387000000000002</v>
      </c>
      <c r="L165" s="184">
        <v>7.5896999999999997</v>
      </c>
      <c r="M165" s="184">
        <v>9.9733999999999998</v>
      </c>
      <c r="N165" s="184">
        <v>15.3809</v>
      </c>
      <c r="O165" s="184">
        <v>9.3963000000000001</v>
      </c>
      <c r="P165" s="184">
        <v>8.6722999999999999</v>
      </c>
      <c r="Q165" s="184">
        <v>11.2491</v>
      </c>
      <c r="R165" s="184">
        <v>13.1564</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44452</v>
      </c>
      <c r="E166" s="184">
        <v>121.3627</v>
      </c>
      <c r="F166" s="184">
        <v>-1.37E-2</v>
      </c>
      <c r="G166" s="184">
        <v>-1.37E-2</v>
      </c>
      <c r="H166" s="184">
        <v>-1.21E-2</v>
      </c>
      <c r="I166" s="184">
        <v>0.97319999999999995</v>
      </c>
      <c r="J166" s="184">
        <v>1.8419000000000001</v>
      </c>
      <c r="K166" s="184">
        <v>4.9858000000000002</v>
      </c>
      <c r="L166" s="184">
        <v>10.077299999999999</v>
      </c>
      <c r="M166" s="184">
        <v>18.0702</v>
      </c>
      <c r="N166" s="184">
        <v>29.5031</v>
      </c>
      <c r="O166" s="184">
        <v>11.455399999999999</v>
      </c>
      <c r="P166" s="184">
        <v>11.458500000000001</v>
      </c>
      <c r="Q166" s="184">
        <v>15.979699999999999</v>
      </c>
      <c r="R166" s="184">
        <v>16.325500000000002</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44452</v>
      </c>
      <c r="E167" s="184">
        <v>130.9408</v>
      </c>
      <c r="F167" s="184">
        <v>3.3999999999999998E-3</v>
      </c>
      <c r="G167" s="184">
        <v>3.3999999999999998E-3</v>
      </c>
      <c r="H167" s="184">
        <v>1.72E-2</v>
      </c>
      <c r="I167" s="184">
        <v>1.0314000000000001</v>
      </c>
      <c r="J167" s="184">
        <v>1.9670000000000001</v>
      </c>
      <c r="K167" s="184">
        <v>5.3628</v>
      </c>
      <c r="L167" s="184">
        <v>10.9465</v>
      </c>
      <c r="M167" s="184">
        <v>19.334099999999999</v>
      </c>
      <c r="N167" s="184">
        <v>31.339500000000001</v>
      </c>
      <c r="O167" s="184">
        <v>12.9519</v>
      </c>
      <c r="P167" s="184">
        <v>12.6959</v>
      </c>
      <c r="Q167" s="184">
        <v>13.054500000000001</v>
      </c>
      <c r="R167" s="184">
        <v>17.950500000000002</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44452</v>
      </c>
      <c r="E168" s="184">
        <v>14.987399999999999</v>
      </c>
      <c r="F168" s="184">
        <v>7.8799999999999995E-2</v>
      </c>
      <c r="G168" s="184">
        <v>7.8799999999999995E-2</v>
      </c>
      <c r="H168" s="184">
        <v>0.12690000000000001</v>
      </c>
      <c r="I168" s="184">
        <v>1.6356999999999999</v>
      </c>
      <c r="J168" s="184">
        <v>2.4836</v>
      </c>
      <c r="K168" s="184">
        <v>6.4431000000000003</v>
      </c>
      <c r="L168" s="184">
        <v>10.513500000000001</v>
      </c>
      <c r="M168" s="184">
        <v>18.079799999999999</v>
      </c>
      <c r="N168" s="184">
        <v>30.213100000000001</v>
      </c>
      <c r="O168" s="184"/>
      <c r="P168" s="184"/>
      <c r="Q168" s="184">
        <v>30.424700000000001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44452</v>
      </c>
      <c r="E169" s="184">
        <v>14.5581</v>
      </c>
      <c r="F169" s="184">
        <v>5.7700000000000001E-2</v>
      </c>
      <c r="G169" s="184">
        <v>5.7700000000000001E-2</v>
      </c>
      <c r="H169" s="184">
        <v>8.9399999999999993E-2</v>
      </c>
      <c r="I169" s="184">
        <v>1.5585</v>
      </c>
      <c r="J169" s="184">
        <v>2.3165</v>
      </c>
      <c r="K169" s="184">
        <v>5.9233000000000002</v>
      </c>
      <c r="L169" s="184">
        <v>9.4840999999999998</v>
      </c>
      <c r="M169" s="184">
        <v>16.4145</v>
      </c>
      <c r="N169" s="184">
        <v>27.763200000000001</v>
      </c>
      <c r="O169" s="184"/>
      <c r="P169" s="184"/>
      <c r="Q169" s="184">
        <v>27.96</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44452</v>
      </c>
      <c r="E170" s="184">
        <v>15.1061</v>
      </c>
      <c r="F170" s="184">
        <v>8.8099999999999998E-2</v>
      </c>
      <c r="G170" s="184">
        <v>8.8099999999999998E-2</v>
      </c>
      <c r="H170" s="184">
        <v>0.21099999999999999</v>
      </c>
      <c r="I170" s="184">
        <v>1.5522</v>
      </c>
      <c r="J170" s="184">
        <v>2.4725999999999999</v>
      </c>
      <c r="K170" s="184">
        <v>5.9905999999999997</v>
      </c>
      <c r="L170" s="184">
        <v>10.3005</v>
      </c>
      <c r="M170" s="184">
        <v>19.030999999999999</v>
      </c>
      <c r="N170" s="184">
        <v>30.247499999999999</v>
      </c>
      <c r="O170" s="184"/>
      <c r="P170" s="184"/>
      <c r="Q170" s="184">
        <v>17.0001</v>
      </c>
      <c r="R170" s="184">
        <v>20.245999999999999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44452</v>
      </c>
      <c r="E171" s="184">
        <v>14.417299999999999</v>
      </c>
      <c r="F171" s="184">
        <v>7.0099999999999996E-2</v>
      </c>
      <c r="G171" s="184">
        <v>7.0099999999999996E-2</v>
      </c>
      <c r="H171" s="184">
        <v>0.17929999999999999</v>
      </c>
      <c r="I171" s="184">
        <v>1.4874000000000001</v>
      </c>
      <c r="J171" s="184">
        <v>2.3033000000000001</v>
      </c>
      <c r="K171" s="184">
        <v>5.5168999999999997</v>
      </c>
      <c r="L171" s="184">
        <v>9.3404000000000007</v>
      </c>
      <c r="M171" s="184">
        <v>17.528199999999998</v>
      </c>
      <c r="N171" s="184">
        <v>28.049099999999999</v>
      </c>
      <c r="O171" s="184"/>
      <c r="P171" s="184"/>
      <c r="Q171" s="184">
        <v>14.940200000000001</v>
      </c>
      <c r="R171" s="184">
        <v>18.196200000000001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44452</v>
      </c>
      <c r="E172" s="184">
        <v>15.32</v>
      </c>
      <c r="F172" s="184">
        <v>0</v>
      </c>
      <c r="G172" s="184">
        <v>0</v>
      </c>
      <c r="H172" s="184">
        <v>0</v>
      </c>
      <c r="I172" s="184">
        <v>0.92230000000000001</v>
      </c>
      <c r="J172" s="184">
        <v>1.8616999999999999</v>
      </c>
      <c r="K172" s="184">
        <v>4.1467999999999998</v>
      </c>
      <c r="L172" s="184">
        <v>6.9832000000000001</v>
      </c>
      <c r="M172" s="184">
        <v>11.4993</v>
      </c>
      <c r="N172" s="184">
        <v>23.648099999999999</v>
      </c>
      <c r="O172" s="184">
        <v>14.232699999999999</v>
      </c>
      <c r="P172" s="184"/>
      <c r="Q172" s="184">
        <v>12.186500000000001</v>
      </c>
      <c r="R172" s="184">
        <v>19.0181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44452</v>
      </c>
      <c r="E173" s="184">
        <v>14.9</v>
      </c>
      <c r="F173" s="184">
        <v>0</v>
      </c>
      <c r="G173" s="184">
        <v>0</v>
      </c>
      <c r="H173" s="184">
        <v>0</v>
      </c>
      <c r="I173" s="184">
        <v>0.88019999999999998</v>
      </c>
      <c r="J173" s="184">
        <v>1.776</v>
      </c>
      <c r="K173" s="184">
        <v>3.8328000000000002</v>
      </c>
      <c r="L173" s="184">
        <v>6.3525999999999998</v>
      </c>
      <c r="M173" s="184">
        <v>10.616199999999999</v>
      </c>
      <c r="N173" s="184">
        <v>22.432200000000002</v>
      </c>
      <c r="O173" s="184">
        <v>13.401899999999999</v>
      </c>
      <c r="P173" s="184"/>
      <c r="Q173" s="184">
        <v>11.3489</v>
      </c>
      <c r="R173" s="184">
        <v>18.088799999999999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0.1111909090909091</v>
      </c>
      <c r="G174" s="186">
        <v>0.1111909090909091</v>
      </c>
      <c r="H174" s="186">
        <v>0.31983636363636364</v>
      </c>
      <c r="I174" s="186">
        <v>1.6802272727272729</v>
      </c>
      <c r="J174" s="186">
        <v>2.2869909090909095</v>
      </c>
      <c r="K174" s="186">
        <v>4.4584818181818182</v>
      </c>
      <c r="L174" s="186">
        <v>9.6246681818181816</v>
      </c>
      <c r="M174" s="186">
        <v>17.404218181818177</v>
      </c>
      <c r="N174" s="186">
        <v>30.433754545454534</v>
      </c>
      <c r="O174" s="186">
        <v>12.56608125</v>
      </c>
      <c r="P174" s="186">
        <v>11.628058333333334</v>
      </c>
      <c r="Q174" s="186">
        <v>14.188859090909091</v>
      </c>
      <c r="R174" s="186">
        <v>17.582761111111111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6.3899999999999998E-2</v>
      </c>
      <c r="G175" s="186">
        <v>6.3899999999999998E-2</v>
      </c>
      <c r="H175" s="186">
        <v>0.17105000000000001</v>
      </c>
      <c r="I175" s="186">
        <v>1.40405</v>
      </c>
      <c r="J175" s="186">
        <v>2.1423999999999999</v>
      </c>
      <c r="K175" s="186">
        <v>4.4789000000000003</v>
      </c>
      <c r="L175" s="186">
        <v>10.155149999999999</v>
      </c>
      <c r="M175" s="186">
        <v>17.045850000000002</v>
      </c>
      <c r="N175" s="186">
        <v>27.90615</v>
      </c>
      <c r="O175" s="186">
        <v>12.875399999999999</v>
      </c>
      <c r="P175" s="186">
        <v>11.798550000000001</v>
      </c>
      <c r="Q175" s="186">
        <v>13.30255</v>
      </c>
      <c r="R175" s="186">
        <v>18.019649999999999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44452</v>
      </c>
      <c r="E178" s="184">
        <v>291.61239999999998</v>
      </c>
      <c r="F178" s="184">
        <v>3.1145999999999998</v>
      </c>
      <c r="G178" s="184">
        <v>3.1145999999999998</v>
      </c>
      <c r="H178" s="184">
        <v>3.1829000000000001</v>
      </c>
      <c r="I178" s="184">
        <v>6.1673999999999998</v>
      </c>
      <c r="J178" s="184">
        <v>6.8400999999999996</v>
      </c>
      <c r="K178" s="184">
        <v>4.9927000000000001</v>
      </c>
      <c r="L178" s="184">
        <v>7.2866</v>
      </c>
      <c r="M178" s="184">
        <v>4.2061000000000002</v>
      </c>
      <c r="N178" s="184">
        <v>5.8220999999999998</v>
      </c>
      <c r="O178" s="184">
        <v>8.9923000000000002</v>
      </c>
      <c r="P178" s="184">
        <v>7.7667000000000002</v>
      </c>
      <c r="Q178" s="184">
        <v>8.3293999999999997</v>
      </c>
      <c r="R178" s="184">
        <v>7.8893000000000004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44452</v>
      </c>
      <c r="E179" s="184">
        <v>298.75069999999999</v>
      </c>
      <c r="F179" s="184">
        <v>3.4436</v>
      </c>
      <c r="G179" s="184">
        <v>3.4436</v>
      </c>
      <c r="H179" s="184">
        <v>3.5123000000000002</v>
      </c>
      <c r="I179" s="184">
        <v>6.4976000000000003</v>
      </c>
      <c r="J179" s="184">
        <v>7.1722000000000001</v>
      </c>
      <c r="K179" s="184">
        <v>5.3274999999999997</v>
      </c>
      <c r="L179" s="184">
        <v>7.6437999999999997</v>
      </c>
      <c r="M179" s="184">
        <v>4.5568</v>
      </c>
      <c r="N179" s="184">
        <v>6.1795</v>
      </c>
      <c r="O179" s="184">
        <v>9.34</v>
      </c>
      <c r="P179" s="184">
        <v>8.1068999999999996</v>
      </c>
      <c r="Q179" s="184">
        <v>9.3284000000000002</v>
      </c>
      <c r="R179" s="184">
        <v>8.2457999999999991</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44452</v>
      </c>
      <c r="E180" s="184">
        <v>2148.3265999999999</v>
      </c>
      <c r="F180" s="184">
        <v>2.4115000000000002</v>
      </c>
      <c r="G180" s="184">
        <v>2.4115000000000002</v>
      </c>
      <c r="H180" s="184">
        <v>2.4645000000000001</v>
      </c>
      <c r="I180" s="184">
        <v>3.8302999999999998</v>
      </c>
      <c r="J180" s="184">
        <v>4.7281000000000004</v>
      </c>
      <c r="K180" s="184">
        <v>4.5419999999999998</v>
      </c>
      <c r="L180" s="184">
        <v>5.7992999999999997</v>
      </c>
      <c r="M180" s="184">
        <v>4.1778000000000004</v>
      </c>
      <c r="N180" s="184">
        <v>5.3158000000000003</v>
      </c>
      <c r="O180" s="184">
        <v>9.2730999999999995</v>
      </c>
      <c r="P180" s="184">
        <v>8.2454999999999998</v>
      </c>
      <c r="Q180" s="184">
        <v>8.5390999999999995</v>
      </c>
      <c r="R180" s="184">
        <v>7.5650000000000004</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44452</v>
      </c>
      <c r="E181" s="184">
        <v>2106.1374999999998</v>
      </c>
      <c r="F181" s="184">
        <v>2.1217000000000001</v>
      </c>
      <c r="G181" s="184">
        <v>2.1217000000000001</v>
      </c>
      <c r="H181" s="184">
        <v>2.1743999999999999</v>
      </c>
      <c r="I181" s="184">
        <v>3.5398999999999998</v>
      </c>
      <c r="J181" s="184">
        <v>4.4368999999999996</v>
      </c>
      <c r="K181" s="184">
        <v>4.2461000000000002</v>
      </c>
      <c r="L181" s="184">
        <v>5.4896000000000003</v>
      </c>
      <c r="M181" s="184">
        <v>3.8645</v>
      </c>
      <c r="N181" s="184">
        <v>4.9943999999999997</v>
      </c>
      <c r="O181" s="184">
        <v>8.9527999999999999</v>
      </c>
      <c r="P181" s="184">
        <v>7.9608999999999996</v>
      </c>
      <c r="Q181" s="184">
        <v>8.3656000000000006</v>
      </c>
      <c r="R181" s="184">
        <v>7.2385000000000002</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44452</v>
      </c>
      <c r="E182" s="184">
        <v>10.3329</v>
      </c>
      <c r="F182" s="184">
        <v>4.8596000000000004</v>
      </c>
      <c r="G182" s="184">
        <v>4.8596000000000004</v>
      </c>
      <c r="H182" s="184">
        <v>2.5749</v>
      </c>
      <c r="I182" s="184">
        <v>7.8198999999999996</v>
      </c>
      <c r="J182" s="184">
        <v>7.4535</v>
      </c>
      <c r="K182" s="184">
        <v>5.3140000000000001</v>
      </c>
      <c r="L182" s="184">
        <v>7.4957000000000003</v>
      </c>
      <c r="M182" s="184"/>
      <c r="N182" s="184"/>
      <c r="O182" s="184"/>
      <c r="P182" s="184"/>
      <c r="Q182" s="184">
        <v>4.5003000000000002</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44452</v>
      </c>
      <c r="E183" s="184">
        <v>10.3004</v>
      </c>
      <c r="F183" s="184">
        <v>4.4316000000000004</v>
      </c>
      <c r="G183" s="184">
        <v>4.4316000000000004</v>
      </c>
      <c r="H183" s="184">
        <v>2.1777000000000002</v>
      </c>
      <c r="I183" s="184">
        <v>7.3864000000000001</v>
      </c>
      <c r="J183" s="184">
        <v>7.0374999999999996</v>
      </c>
      <c r="K183" s="184">
        <v>4.8898000000000001</v>
      </c>
      <c r="L183" s="184">
        <v>7.0692000000000004</v>
      </c>
      <c r="M183" s="184"/>
      <c r="N183" s="184"/>
      <c r="O183" s="184"/>
      <c r="P183" s="184"/>
      <c r="Q183" s="184">
        <v>4.0609999999999999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44452</v>
      </c>
      <c r="E184" s="184">
        <v>19.675000000000001</v>
      </c>
      <c r="F184" s="184">
        <v>3.3405</v>
      </c>
      <c r="G184" s="184">
        <v>3.3405</v>
      </c>
      <c r="H184" s="184">
        <v>1.0338000000000001</v>
      </c>
      <c r="I184" s="184">
        <v>5.2180999999999997</v>
      </c>
      <c r="J184" s="184">
        <v>5.5254000000000003</v>
      </c>
      <c r="K184" s="184">
        <v>4.5282</v>
      </c>
      <c r="L184" s="184">
        <v>6.3853</v>
      </c>
      <c r="M184" s="184">
        <v>4.0111999999999997</v>
      </c>
      <c r="N184" s="184">
        <v>5.7146999999999997</v>
      </c>
      <c r="O184" s="184">
        <v>9.1286000000000005</v>
      </c>
      <c r="P184" s="184">
        <v>7.9103000000000003</v>
      </c>
      <c r="Q184" s="184">
        <v>8.8245000000000005</v>
      </c>
      <c r="R184" s="184">
        <v>8.0520999999999994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44452</v>
      </c>
      <c r="E185" s="184">
        <v>19.190799999999999</v>
      </c>
      <c r="F185" s="184">
        <v>3.0440999999999998</v>
      </c>
      <c r="G185" s="184">
        <v>3.0440999999999998</v>
      </c>
      <c r="H185" s="184">
        <v>0.76090000000000002</v>
      </c>
      <c r="I185" s="184">
        <v>4.9545000000000003</v>
      </c>
      <c r="J185" s="184">
        <v>5.2816000000000001</v>
      </c>
      <c r="K185" s="184">
        <v>4.2897999999999996</v>
      </c>
      <c r="L185" s="184">
        <v>6.1367000000000003</v>
      </c>
      <c r="M185" s="184">
        <v>3.7435999999999998</v>
      </c>
      <c r="N185" s="184">
        <v>5.4477000000000002</v>
      </c>
      <c r="O185" s="184">
        <v>8.8094999999999999</v>
      </c>
      <c r="P185" s="184">
        <v>7.6089000000000002</v>
      </c>
      <c r="Q185" s="184">
        <v>8.4862000000000002</v>
      </c>
      <c r="R185" s="184">
        <v>7.7675000000000001</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44452</v>
      </c>
      <c r="E186" s="184">
        <v>20.1995</v>
      </c>
      <c r="F186" s="184">
        <v>19.6479</v>
      </c>
      <c r="G186" s="184">
        <v>19.6479</v>
      </c>
      <c r="H186" s="184">
        <v>25.1082</v>
      </c>
      <c r="I186" s="184">
        <v>25.664000000000001</v>
      </c>
      <c r="J186" s="184">
        <v>19.862300000000001</v>
      </c>
      <c r="K186" s="184">
        <v>5.3257000000000003</v>
      </c>
      <c r="L186" s="184">
        <v>12.0106</v>
      </c>
      <c r="M186" s="184">
        <v>5.6860999999999997</v>
      </c>
      <c r="N186" s="184">
        <v>6.6848999999999998</v>
      </c>
      <c r="O186" s="184">
        <v>10.9711</v>
      </c>
      <c r="P186" s="184">
        <v>8.9238</v>
      </c>
      <c r="Q186" s="184">
        <v>9.1796000000000006</v>
      </c>
      <c r="R186" s="184">
        <v>9.7908000000000008</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44452</v>
      </c>
      <c r="E187" s="184">
        <v>19.729700000000001</v>
      </c>
      <c r="F187" s="184">
        <v>19.327100000000002</v>
      </c>
      <c r="G187" s="184">
        <v>19.327100000000002</v>
      </c>
      <c r="H187" s="184">
        <v>24.8017</v>
      </c>
      <c r="I187" s="184">
        <v>25.337800000000001</v>
      </c>
      <c r="J187" s="184">
        <v>19.5473</v>
      </c>
      <c r="K187" s="184">
        <v>5.0137</v>
      </c>
      <c r="L187" s="184">
        <v>11.682</v>
      </c>
      <c r="M187" s="184">
        <v>5.3541999999999996</v>
      </c>
      <c r="N187" s="184">
        <v>6.3369</v>
      </c>
      <c r="O187" s="184">
        <v>10.6365</v>
      </c>
      <c r="P187" s="184">
        <v>8.6053999999999995</v>
      </c>
      <c r="Q187" s="184">
        <v>8.8590999999999998</v>
      </c>
      <c r="R187" s="184">
        <v>9.4183000000000003</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44452</v>
      </c>
      <c r="E188" s="184">
        <v>17.964400000000001</v>
      </c>
      <c r="F188" s="184">
        <v>2.7437</v>
      </c>
      <c r="G188" s="184">
        <v>2.7437</v>
      </c>
      <c r="H188" s="184">
        <v>-1.5379</v>
      </c>
      <c r="I188" s="184">
        <v>6.6638999999999999</v>
      </c>
      <c r="J188" s="184">
        <v>7.6855000000000002</v>
      </c>
      <c r="K188" s="184">
        <v>4.3605999999999998</v>
      </c>
      <c r="L188" s="184">
        <v>6.7198000000000002</v>
      </c>
      <c r="M188" s="184">
        <v>4.2488999999999999</v>
      </c>
      <c r="N188" s="184">
        <v>5.4667000000000003</v>
      </c>
      <c r="O188" s="184">
        <v>9.0839999999999996</v>
      </c>
      <c r="P188" s="184">
        <v>7.7472000000000003</v>
      </c>
      <c r="Q188" s="184">
        <v>8.2476000000000003</v>
      </c>
      <c r="R188" s="184">
        <v>7.3391000000000002</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44452</v>
      </c>
      <c r="E189" s="184">
        <v>18.529800000000002</v>
      </c>
      <c r="F189" s="184">
        <v>3.0541999999999998</v>
      </c>
      <c r="G189" s="184">
        <v>3.0541999999999998</v>
      </c>
      <c r="H189" s="184">
        <v>-1.1816</v>
      </c>
      <c r="I189" s="184">
        <v>7.0115999999999996</v>
      </c>
      <c r="J189" s="184">
        <v>8.0289000000000001</v>
      </c>
      <c r="K189" s="184">
        <v>4.7062999999999997</v>
      </c>
      <c r="L189" s="184">
        <v>7.0628000000000002</v>
      </c>
      <c r="M189" s="184">
        <v>4.5842000000000001</v>
      </c>
      <c r="N189" s="184">
        <v>5.8056000000000001</v>
      </c>
      <c r="O189" s="184">
        <v>9.4454999999999991</v>
      </c>
      <c r="P189" s="184">
        <v>8.1300000000000008</v>
      </c>
      <c r="Q189" s="184">
        <v>8.7024000000000008</v>
      </c>
      <c r="R189" s="184">
        <v>7.6825000000000001</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44452</v>
      </c>
      <c r="E190" s="184">
        <v>18.818899999999999</v>
      </c>
      <c r="F190" s="184">
        <v>5.6767000000000003</v>
      </c>
      <c r="G190" s="184">
        <v>5.6767000000000003</v>
      </c>
      <c r="H190" s="184">
        <v>7.5751999999999997</v>
      </c>
      <c r="I190" s="184">
        <v>10.194599999999999</v>
      </c>
      <c r="J190" s="184">
        <v>9.4347999999999992</v>
      </c>
      <c r="K190" s="184">
        <v>5.2045000000000003</v>
      </c>
      <c r="L190" s="184">
        <v>7.2812999999999999</v>
      </c>
      <c r="M190" s="184">
        <v>4.8338000000000001</v>
      </c>
      <c r="N190" s="184">
        <v>6.2984</v>
      </c>
      <c r="O190" s="184">
        <v>9.5187000000000008</v>
      </c>
      <c r="P190" s="184">
        <v>8.2096</v>
      </c>
      <c r="Q190" s="184">
        <v>8.8278999999999996</v>
      </c>
      <c r="R190" s="184">
        <v>8.4443000000000001</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44452</v>
      </c>
      <c r="E191" s="184">
        <v>18.356100000000001</v>
      </c>
      <c r="F191" s="184">
        <v>5.1729000000000003</v>
      </c>
      <c r="G191" s="184">
        <v>5.1729000000000003</v>
      </c>
      <c r="H191" s="184">
        <v>7.1113</v>
      </c>
      <c r="I191" s="184">
        <v>9.7226999999999997</v>
      </c>
      <c r="J191" s="184">
        <v>8.9709000000000003</v>
      </c>
      <c r="K191" s="184">
        <v>4.7427999999999999</v>
      </c>
      <c r="L191" s="184">
        <v>6.8094999999999999</v>
      </c>
      <c r="M191" s="184">
        <v>4.3617999999999997</v>
      </c>
      <c r="N191" s="184">
        <v>5.8158000000000003</v>
      </c>
      <c r="O191" s="184">
        <v>9.0235000000000003</v>
      </c>
      <c r="P191" s="184">
        <v>7.7214999999999998</v>
      </c>
      <c r="Q191" s="184">
        <v>8.4658999999999995</v>
      </c>
      <c r="R191" s="184">
        <v>7.9523000000000001</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44452</v>
      </c>
      <c r="E192" s="184">
        <v>25.723400000000002</v>
      </c>
      <c r="F192" s="184">
        <v>1.5966</v>
      </c>
      <c r="G192" s="184">
        <v>1.5966</v>
      </c>
      <c r="H192" s="184">
        <v>5.0522999999999998</v>
      </c>
      <c r="I192" s="184">
        <v>9.7356999999999996</v>
      </c>
      <c r="J192" s="184">
        <v>10.7065</v>
      </c>
      <c r="K192" s="184">
        <v>5.3731999999999998</v>
      </c>
      <c r="L192" s="184">
        <v>6.8423999999999996</v>
      </c>
      <c r="M192" s="184">
        <v>4.7247000000000003</v>
      </c>
      <c r="N192" s="184">
        <v>5.9744999999999999</v>
      </c>
      <c r="O192" s="184">
        <v>8.2858999999999998</v>
      </c>
      <c r="P192" s="184">
        <v>7.4762000000000004</v>
      </c>
      <c r="Q192" s="184">
        <v>8.4052000000000007</v>
      </c>
      <c r="R192" s="184">
        <v>7.5259999999999998</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44452</v>
      </c>
      <c r="E193" s="184">
        <v>26.4313</v>
      </c>
      <c r="F193" s="184">
        <v>2.0373000000000001</v>
      </c>
      <c r="G193" s="184">
        <v>2.0373000000000001</v>
      </c>
      <c r="H193" s="184">
        <v>5.4901</v>
      </c>
      <c r="I193" s="184">
        <v>10.179600000000001</v>
      </c>
      <c r="J193" s="184">
        <v>11.161199999999999</v>
      </c>
      <c r="K193" s="184">
        <v>5.8304</v>
      </c>
      <c r="L193" s="184">
        <v>7.3098999999999998</v>
      </c>
      <c r="M193" s="184">
        <v>5.1936999999999998</v>
      </c>
      <c r="N193" s="184">
        <v>6.4553000000000003</v>
      </c>
      <c r="O193" s="184">
        <v>8.7705000000000002</v>
      </c>
      <c r="P193" s="184">
        <v>7.8952</v>
      </c>
      <c r="Q193" s="184">
        <v>8.8176000000000005</v>
      </c>
      <c r="R193" s="184">
        <v>8.0129000000000001</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44452</v>
      </c>
      <c r="E194" s="184">
        <v>20.054600000000001</v>
      </c>
      <c r="F194" s="184">
        <v>2.6398000000000001</v>
      </c>
      <c r="G194" s="184">
        <v>2.6398000000000001</v>
      </c>
      <c r="H194" s="184">
        <v>0.85819999999999996</v>
      </c>
      <c r="I194" s="184">
        <v>4.0754000000000001</v>
      </c>
      <c r="J194" s="184">
        <v>5.1123000000000003</v>
      </c>
      <c r="K194" s="184">
        <v>4.7488000000000001</v>
      </c>
      <c r="L194" s="184">
        <v>6.5364000000000004</v>
      </c>
      <c r="M194" s="184">
        <v>4.3636999999999997</v>
      </c>
      <c r="N194" s="184">
        <v>5.7068000000000003</v>
      </c>
      <c r="O194" s="184">
        <v>10.0975</v>
      </c>
      <c r="P194" s="184">
        <v>8.2324999999999999</v>
      </c>
      <c r="Q194" s="184">
        <v>8.5040999999999993</v>
      </c>
      <c r="R194" s="184">
        <v>8.3191000000000006</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44452</v>
      </c>
      <c r="E195" s="184">
        <v>19.7119</v>
      </c>
      <c r="F195" s="184">
        <v>2.3151999999999999</v>
      </c>
      <c r="G195" s="184">
        <v>2.3151999999999999</v>
      </c>
      <c r="H195" s="184">
        <v>0.52910000000000001</v>
      </c>
      <c r="I195" s="184">
        <v>3.7484000000000002</v>
      </c>
      <c r="J195" s="184">
        <v>4.7858999999999998</v>
      </c>
      <c r="K195" s="184">
        <v>4.4229000000000003</v>
      </c>
      <c r="L195" s="184">
        <v>6.2046000000000001</v>
      </c>
      <c r="M195" s="184">
        <v>4.0297999999999998</v>
      </c>
      <c r="N195" s="184">
        <v>5.3593000000000002</v>
      </c>
      <c r="O195" s="184">
        <v>9.7518999999999991</v>
      </c>
      <c r="P195" s="184">
        <v>7.944</v>
      </c>
      <c r="Q195" s="184">
        <v>8.2849000000000004</v>
      </c>
      <c r="R195" s="184">
        <v>7.9547999999999996</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44452</v>
      </c>
      <c r="E198" s="184">
        <v>1852.1593</v>
      </c>
      <c r="F198" s="184">
        <v>12.4292</v>
      </c>
      <c r="G198" s="184">
        <v>12.4292</v>
      </c>
      <c r="H198" s="184">
        <v>13.557600000000001</v>
      </c>
      <c r="I198" s="184">
        <v>16.043099999999999</v>
      </c>
      <c r="J198" s="184">
        <v>13.2681</v>
      </c>
      <c r="K198" s="184">
        <v>2.6274000000000002</v>
      </c>
      <c r="L198" s="184">
        <v>9.7067999999999994</v>
      </c>
      <c r="M198" s="184">
        <v>3.9485999999999999</v>
      </c>
      <c r="N198" s="184">
        <v>4.8227000000000002</v>
      </c>
      <c r="O198" s="184">
        <v>8.0629000000000008</v>
      </c>
      <c r="P198" s="184">
        <v>7.2083000000000004</v>
      </c>
      <c r="Q198" s="184">
        <v>7.3307000000000002</v>
      </c>
      <c r="R198" s="184">
        <v>6.9549000000000003</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44452</v>
      </c>
      <c r="E199" s="184">
        <v>1955.3687</v>
      </c>
      <c r="F199" s="184">
        <v>12.849500000000001</v>
      </c>
      <c r="G199" s="184">
        <v>12.849500000000001</v>
      </c>
      <c r="H199" s="184">
        <v>13.9786</v>
      </c>
      <c r="I199" s="184">
        <v>16.465800000000002</v>
      </c>
      <c r="J199" s="184">
        <v>13.6929</v>
      </c>
      <c r="K199" s="184">
        <v>3.0505</v>
      </c>
      <c r="L199" s="184">
        <v>10.146100000000001</v>
      </c>
      <c r="M199" s="184">
        <v>4.3811</v>
      </c>
      <c r="N199" s="184">
        <v>5.2633000000000001</v>
      </c>
      <c r="O199" s="184">
        <v>8.5274000000000001</v>
      </c>
      <c r="P199" s="184">
        <v>7.6566999999999998</v>
      </c>
      <c r="Q199" s="184">
        <v>7.9626999999999999</v>
      </c>
      <c r="R199" s="184">
        <v>7.4303999999999997</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44452</v>
      </c>
      <c r="E200" s="184">
        <v>10.4613</v>
      </c>
      <c r="F200" s="184">
        <v>2.0066000000000002</v>
      </c>
      <c r="G200" s="184">
        <v>2.0066000000000002</v>
      </c>
      <c r="H200" s="184">
        <v>0.64800000000000002</v>
      </c>
      <c r="I200" s="184">
        <v>4.7438000000000002</v>
      </c>
      <c r="J200" s="184">
        <v>5.5750000000000002</v>
      </c>
      <c r="K200" s="184">
        <v>5.5608000000000004</v>
      </c>
      <c r="L200" s="184">
        <v>7.1872999999999996</v>
      </c>
      <c r="M200" s="184">
        <v>4.7782</v>
      </c>
      <c r="N200" s="184"/>
      <c r="O200" s="184"/>
      <c r="P200" s="184"/>
      <c r="Q200" s="184">
        <v>5.1649000000000003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44452</v>
      </c>
      <c r="E201" s="184">
        <v>10.41</v>
      </c>
      <c r="F201" s="184">
        <v>1.4903999999999999</v>
      </c>
      <c r="G201" s="184">
        <v>1.4903999999999999</v>
      </c>
      <c r="H201" s="184">
        <v>0.15029999999999999</v>
      </c>
      <c r="I201" s="184">
        <v>4.2142999999999997</v>
      </c>
      <c r="J201" s="184">
        <v>5.0319000000000003</v>
      </c>
      <c r="K201" s="184">
        <v>5.0060000000000002</v>
      </c>
      <c r="L201" s="184">
        <v>6.6210000000000004</v>
      </c>
      <c r="M201" s="184">
        <v>4.2117000000000004</v>
      </c>
      <c r="N201" s="184"/>
      <c r="O201" s="184"/>
      <c r="P201" s="184"/>
      <c r="Q201" s="184">
        <v>4.5904999999999996</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44452</v>
      </c>
      <c r="E202" s="184">
        <v>51.861699999999999</v>
      </c>
      <c r="F202" s="184">
        <v>3.3443000000000001</v>
      </c>
      <c r="G202" s="184">
        <v>3.3443000000000001</v>
      </c>
      <c r="H202" s="184">
        <v>9.1250999999999998</v>
      </c>
      <c r="I202" s="184">
        <v>10.61</v>
      </c>
      <c r="J202" s="184">
        <v>10.546099999999999</v>
      </c>
      <c r="K202" s="184">
        <v>5.3503999999999996</v>
      </c>
      <c r="L202" s="184">
        <v>7.2123999999999997</v>
      </c>
      <c r="M202" s="184">
        <v>4.3368000000000002</v>
      </c>
      <c r="N202" s="184">
        <v>5.7546999999999997</v>
      </c>
      <c r="O202" s="184">
        <v>9.1896000000000004</v>
      </c>
      <c r="P202" s="184">
        <v>7.9714</v>
      </c>
      <c r="Q202" s="184">
        <v>7.5125000000000002</v>
      </c>
      <c r="R202" s="184">
        <v>7.9310999999999998</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44452</v>
      </c>
      <c r="E203" s="184">
        <v>53.204799999999999</v>
      </c>
      <c r="F203" s="184">
        <v>3.7231999999999998</v>
      </c>
      <c r="G203" s="184">
        <v>3.7231999999999998</v>
      </c>
      <c r="H203" s="184">
        <v>9.5237999999999996</v>
      </c>
      <c r="I203" s="184">
        <v>11.017899999999999</v>
      </c>
      <c r="J203" s="184">
        <v>10.949</v>
      </c>
      <c r="K203" s="184">
        <v>5.7576999999999998</v>
      </c>
      <c r="L203" s="184">
        <v>7.6334</v>
      </c>
      <c r="M203" s="184">
        <v>4.7624000000000004</v>
      </c>
      <c r="N203" s="184">
        <v>6.1917</v>
      </c>
      <c r="O203" s="184">
        <v>9.5801999999999996</v>
      </c>
      <c r="P203" s="184">
        <v>8.3579000000000008</v>
      </c>
      <c r="Q203" s="184">
        <v>8.9007000000000005</v>
      </c>
      <c r="R203" s="184">
        <v>8.3374000000000006</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44452</v>
      </c>
      <c r="E204" s="184">
        <v>20.6755</v>
      </c>
      <c r="F204" s="184">
        <v>3.0463</v>
      </c>
      <c r="G204" s="184">
        <v>3.0463</v>
      </c>
      <c r="H204" s="184">
        <v>1.7406999999999999</v>
      </c>
      <c r="I204" s="184">
        <v>3.9276</v>
      </c>
      <c r="J204" s="184">
        <v>5.0614999999999997</v>
      </c>
      <c r="K204" s="184">
        <v>4.6391</v>
      </c>
      <c r="L204" s="184">
        <v>6.7270000000000003</v>
      </c>
      <c r="M204" s="184">
        <v>4.2312000000000003</v>
      </c>
      <c r="N204" s="184">
        <v>5.8494999999999999</v>
      </c>
      <c r="O204" s="184">
        <v>8.7056000000000004</v>
      </c>
      <c r="P204" s="184">
        <v>7.9143999999999997</v>
      </c>
      <c r="Q204" s="184">
        <v>8.3925999999999998</v>
      </c>
      <c r="R204" s="184">
        <v>8.0599000000000007</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44452</v>
      </c>
      <c r="E205" s="184">
        <v>19.913599999999999</v>
      </c>
      <c r="F205" s="184">
        <v>2.6585000000000001</v>
      </c>
      <c r="G205" s="184">
        <v>2.6585000000000001</v>
      </c>
      <c r="H205" s="184">
        <v>1.3620000000000001</v>
      </c>
      <c r="I205" s="184">
        <v>3.5396999999999998</v>
      </c>
      <c r="J205" s="184">
        <v>4.6776999999999997</v>
      </c>
      <c r="K205" s="184">
        <v>4.2539999999999996</v>
      </c>
      <c r="L205" s="184">
        <v>6.3316999999999997</v>
      </c>
      <c r="M205" s="184">
        <v>3.8308</v>
      </c>
      <c r="N205" s="184">
        <v>5.4363999999999999</v>
      </c>
      <c r="O205" s="184">
        <v>8.2759</v>
      </c>
      <c r="P205" s="184">
        <v>7.4607000000000001</v>
      </c>
      <c r="Q205" s="184">
        <v>5.0461999999999998</v>
      </c>
      <c r="R205" s="184">
        <v>7.6341000000000001</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44452</v>
      </c>
      <c r="E206" s="184">
        <v>27.959399999999999</v>
      </c>
      <c r="F206" s="184">
        <v>2.5790000000000002</v>
      </c>
      <c r="G206" s="184">
        <v>2.5790000000000002</v>
      </c>
      <c r="H206" s="184">
        <v>1.1565000000000001</v>
      </c>
      <c r="I206" s="184">
        <v>3.6511</v>
      </c>
      <c r="J206" s="184">
        <v>4.4851000000000001</v>
      </c>
      <c r="K206" s="184">
        <v>3.3281000000000001</v>
      </c>
      <c r="L206" s="184">
        <v>4.9143999999999997</v>
      </c>
      <c r="M206" s="184">
        <v>3.0024999999999999</v>
      </c>
      <c r="N206" s="184">
        <v>4.1741999999999999</v>
      </c>
      <c r="O206" s="184">
        <v>7.9242999999999997</v>
      </c>
      <c r="P206" s="184">
        <v>7.1818</v>
      </c>
      <c r="Q206" s="184">
        <v>7.4539999999999997</v>
      </c>
      <c r="R206" s="184">
        <v>6.2157</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44452</v>
      </c>
      <c r="E207" s="184">
        <v>29.559699999999999</v>
      </c>
      <c r="F207" s="184">
        <v>3.1189</v>
      </c>
      <c r="G207" s="184">
        <v>3.1189</v>
      </c>
      <c r="H207" s="184">
        <v>1.7116</v>
      </c>
      <c r="I207" s="184">
        <v>4.2050999999999998</v>
      </c>
      <c r="J207" s="184">
        <v>5.0362999999999998</v>
      </c>
      <c r="K207" s="184">
        <v>3.8820000000000001</v>
      </c>
      <c r="L207" s="184">
        <v>5.4790000000000001</v>
      </c>
      <c r="M207" s="184">
        <v>3.5663</v>
      </c>
      <c r="N207" s="184">
        <v>4.7417999999999996</v>
      </c>
      <c r="O207" s="184">
        <v>8.5065000000000008</v>
      </c>
      <c r="P207" s="184">
        <v>7.8021000000000003</v>
      </c>
      <c r="Q207" s="184">
        <v>7.9690000000000003</v>
      </c>
      <c r="R207" s="184">
        <v>6.7918000000000003</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44452</v>
      </c>
      <c r="E208" s="184">
        <v>10.527699999999999</v>
      </c>
      <c r="F208" s="184">
        <v>3.0347</v>
      </c>
      <c r="G208" s="184">
        <v>3.0347</v>
      </c>
      <c r="H208" s="184">
        <v>-4.9500000000000002E-2</v>
      </c>
      <c r="I208" s="184">
        <v>5.9073000000000002</v>
      </c>
      <c r="J208" s="184">
        <v>6.3531000000000004</v>
      </c>
      <c r="K208" s="184">
        <v>4.5223000000000004</v>
      </c>
      <c r="L208" s="184">
        <v>6.9032</v>
      </c>
      <c r="M208" s="184">
        <v>4.3263999999999996</v>
      </c>
      <c r="N208" s="184">
        <v>5.4339000000000004</v>
      </c>
      <c r="O208" s="184"/>
      <c r="P208" s="184"/>
      <c r="Q208" s="184">
        <v>4.6154000000000002</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44452</v>
      </c>
      <c r="E209" s="184">
        <v>10.4735</v>
      </c>
      <c r="F209" s="184">
        <v>2.2658</v>
      </c>
      <c r="G209" s="184">
        <v>2.2658</v>
      </c>
      <c r="H209" s="184">
        <v>-0.74670000000000003</v>
      </c>
      <c r="I209" s="184">
        <v>5.3630000000000004</v>
      </c>
      <c r="J209" s="184">
        <v>5.875</v>
      </c>
      <c r="K209" s="184">
        <v>4.0721999999999996</v>
      </c>
      <c r="L209" s="184">
        <v>6.4408000000000003</v>
      </c>
      <c r="M209" s="184">
        <v>3.8649</v>
      </c>
      <c r="N209" s="184">
        <v>4.9619</v>
      </c>
      <c r="O209" s="184"/>
      <c r="P209" s="184"/>
      <c r="Q209" s="184">
        <v>4.1426999999999996</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44452</v>
      </c>
      <c r="E210" s="184">
        <v>16.5779</v>
      </c>
      <c r="F210" s="184">
        <v>4.6810999999999998</v>
      </c>
      <c r="G210" s="184">
        <v>4.6810999999999998</v>
      </c>
      <c r="H210" s="184">
        <v>5.6993</v>
      </c>
      <c r="I210" s="184">
        <v>8.1561000000000003</v>
      </c>
      <c r="J210" s="184">
        <v>7.5552999999999999</v>
      </c>
      <c r="K210" s="184">
        <v>5.0274999999999999</v>
      </c>
      <c r="L210" s="184">
        <v>7.4038000000000004</v>
      </c>
      <c r="M210" s="184">
        <v>4.4417</v>
      </c>
      <c r="N210" s="184">
        <v>5.7308000000000003</v>
      </c>
      <c r="O210" s="184">
        <v>9.2669999999999995</v>
      </c>
      <c r="P210" s="184">
        <v>7.9024999999999999</v>
      </c>
      <c r="Q210" s="184">
        <v>8.3034999999999997</v>
      </c>
      <c r="R210" s="184">
        <v>8.0037000000000003</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44452</v>
      </c>
      <c r="E211" s="184">
        <v>16.928699999999999</v>
      </c>
      <c r="F211" s="184">
        <v>5.1776</v>
      </c>
      <c r="G211" s="184">
        <v>5.1776</v>
      </c>
      <c r="H211" s="184">
        <v>6.1676000000000002</v>
      </c>
      <c r="I211" s="184">
        <v>8.6219999999999999</v>
      </c>
      <c r="J211" s="184">
        <v>8.0249000000000006</v>
      </c>
      <c r="K211" s="184">
        <v>5.4943999999999997</v>
      </c>
      <c r="L211" s="184">
        <v>7.8818000000000001</v>
      </c>
      <c r="M211" s="184">
        <v>4.9275000000000002</v>
      </c>
      <c r="N211" s="184">
        <v>6.2337999999999996</v>
      </c>
      <c r="O211" s="184">
        <v>9.7613000000000003</v>
      </c>
      <c r="P211" s="184">
        <v>8.2972000000000001</v>
      </c>
      <c r="Q211" s="184">
        <v>8.6620000000000008</v>
      </c>
      <c r="R211" s="184">
        <v>8.5149000000000008</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44452</v>
      </c>
      <c r="E212" s="184">
        <v>19.547899999999998</v>
      </c>
      <c r="F212" s="184">
        <v>0.93369999999999997</v>
      </c>
      <c r="G212" s="184">
        <v>0.93369999999999997</v>
      </c>
      <c r="H212" s="184">
        <v>2.4018000000000002</v>
      </c>
      <c r="I212" s="184">
        <v>7.9866999999999999</v>
      </c>
      <c r="J212" s="184">
        <v>7.8033000000000001</v>
      </c>
      <c r="K212" s="184">
        <v>4.5723000000000003</v>
      </c>
      <c r="L212" s="184">
        <v>6.5907999999999998</v>
      </c>
      <c r="M212" s="184">
        <v>4.2496</v>
      </c>
      <c r="N212" s="184">
        <v>5.4141000000000004</v>
      </c>
      <c r="O212" s="184">
        <v>8.7598000000000003</v>
      </c>
      <c r="P212" s="184">
        <v>7.4562999999999997</v>
      </c>
      <c r="Q212" s="184">
        <v>8.1815999999999995</v>
      </c>
      <c r="R212" s="184">
        <v>7.5335999999999999</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44452</v>
      </c>
      <c r="E213" s="184">
        <v>20.361699999999999</v>
      </c>
      <c r="F213" s="184">
        <v>1.3895</v>
      </c>
      <c r="G213" s="184">
        <v>1.3895</v>
      </c>
      <c r="H213" s="184">
        <v>2.8696999999999999</v>
      </c>
      <c r="I213" s="184">
        <v>8.4652999999999992</v>
      </c>
      <c r="J213" s="184">
        <v>8.2805999999999997</v>
      </c>
      <c r="K213" s="184">
        <v>5.0536000000000003</v>
      </c>
      <c r="L213" s="184">
        <v>7.0814000000000004</v>
      </c>
      <c r="M213" s="184">
        <v>4.7347000000000001</v>
      </c>
      <c r="N213" s="184">
        <v>5.9071999999999996</v>
      </c>
      <c r="O213" s="184">
        <v>9.2794000000000008</v>
      </c>
      <c r="P213" s="184">
        <v>7.9856999999999996</v>
      </c>
      <c r="Q213" s="184">
        <v>8.7005999999999997</v>
      </c>
      <c r="R213" s="184">
        <v>8.0442</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44452</v>
      </c>
      <c r="E214" s="184">
        <v>2625.9522999999999</v>
      </c>
      <c r="F214" s="184">
        <v>3.0752999999999999</v>
      </c>
      <c r="G214" s="184">
        <v>3.0752999999999999</v>
      </c>
      <c r="H214" s="184">
        <v>1.7158</v>
      </c>
      <c r="I214" s="184">
        <v>5.7195</v>
      </c>
      <c r="J214" s="184">
        <v>6.3422999999999998</v>
      </c>
      <c r="K214" s="184">
        <v>4.7344999999999997</v>
      </c>
      <c r="L214" s="184">
        <v>6.2298</v>
      </c>
      <c r="M214" s="184">
        <v>3.71</v>
      </c>
      <c r="N214" s="184">
        <v>5.6738999999999997</v>
      </c>
      <c r="O214" s="184">
        <v>8.8826000000000001</v>
      </c>
      <c r="P214" s="184">
        <v>8.1844999999999999</v>
      </c>
      <c r="Q214" s="184">
        <v>8.7332000000000001</v>
      </c>
      <c r="R214" s="184">
        <v>7.8315000000000001</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44452</v>
      </c>
      <c r="E215" s="184">
        <v>2514.6046000000001</v>
      </c>
      <c r="F215" s="184">
        <v>2.6051000000000002</v>
      </c>
      <c r="G215" s="184">
        <v>2.6051000000000002</v>
      </c>
      <c r="H215" s="184">
        <v>1.2455000000000001</v>
      </c>
      <c r="I215" s="184">
        <v>5.2481</v>
      </c>
      <c r="J215" s="184">
        <v>5.8697999999999997</v>
      </c>
      <c r="K215" s="184">
        <v>4.2591000000000001</v>
      </c>
      <c r="L215" s="184">
        <v>5.7454000000000001</v>
      </c>
      <c r="M215" s="184">
        <v>3.2281</v>
      </c>
      <c r="N215" s="184">
        <v>5.1786000000000003</v>
      </c>
      <c r="O215" s="184">
        <v>8.3673999999999999</v>
      </c>
      <c r="P215" s="184">
        <v>7.6375000000000002</v>
      </c>
      <c r="Q215" s="184">
        <v>8.0311000000000003</v>
      </c>
      <c r="R215" s="184">
        <v>7.3262</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44452</v>
      </c>
      <c r="E216" s="184">
        <v>34.433700000000002</v>
      </c>
      <c r="F216" s="184">
        <v>5.1439000000000004</v>
      </c>
      <c r="G216" s="184">
        <v>5.1439000000000004</v>
      </c>
      <c r="H216" s="184">
        <v>2.4392</v>
      </c>
      <c r="I216" s="184">
        <v>4.718</v>
      </c>
      <c r="J216" s="184">
        <v>3.7871000000000001</v>
      </c>
      <c r="K216" s="184">
        <v>3.4598</v>
      </c>
      <c r="L216" s="184">
        <v>3.5634999999999999</v>
      </c>
      <c r="M216" s="184">
        <v>3.2814000000000001</v>
      </c>
      <c r="N216" s="184">
        <v>3.8105000000000002</v>
      </c>
      <c r="O216" s="184">
        <v>7.8194999999999997</v>
      </c>
      <c r="P216" s="184">
        <v>6.8601999999999999</v>
      </c>
      <c r="Q216" s="184">
        <v>7.6776999999999997</v>
      </c>
      <c r="R216" s="184">
        <v>6.0982000000000003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44452</v>
      </c>
      <c r="E217" s="184">
        <v>34.735199999999999</v>
      </c>
      <c r="F217" s="184">
        <v>5.3360000000000003</v>
      </c>
      <c r="G217" s="184">
        <v>5.3360000000000003</v>
      </c>
      <c r="H217" s="184">
        <v>2.6282999999999999</v>
      </c>
      <c r="I217" s="184">
        <v>4.9029999999999996</v>
      </c>
      <c r="J217" s="184">
        <v>3.9759000000000002</v>
      </c>
      <c r="K217" s="184">
        <v>3.6480999999999999</v>
      </c>
      <c r="L217" s="184">
        <v>3.7275999999999998</v>
      </c>
      <c r="M217" s="184">
        <v>3.4716</v>
      </c>
      <c r="N217" s="184">
        <v>3.9887999999999999</v>
      </c>
      <c r="O217" s="184">
        <v>7.9757999999999996</v>
      </c>
      <c r="P217" s="184">
        <v>6.9814999999999996</v>
      </c>
      <c r="Q217" s="184">
        <v>7.7256</v>
      </c>
      <c r="R217" s="184">
        <v>6.2595999999999998</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44452</v>
      </c>
      <c r="E218" s="184">
        <v>11.655799999999999</v>
      </c>
      <c r="F218" s="184">
        <v>3.9159999999999999</v>
      </c>
      <c r="G218" s="184">
        <v>3.9159999999999999</v>
      </c>
      <c r="H218" s="184">
        <v>3.4020999999999999</v>
      </c>
      <c r="I218" s="184">
        <v>7.4023000000000003</v>
      </c>
      <c r="J218" s="184">
        <v>8.2088000000000001</v>
      </c>
      <c r="K218" s="184">
        <v>5.3837999999999999</v>
      </c>
      <c r="L218" s="184">
        <v>7.5410000000000004</v>
      </c>
      <c r="M218" s="184">
        <v>4.4156000000000004</v>
      </c>
      <c r="N218" s="184">
        <v>6.3970000000000002</v>
      </c>
      <c r="O218" s="184"/>
      <c r="P218" s="184"/>
      <c r="Q218" s="184">
        <v>8.2678999999999991</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44452</v>
      </c>
      <c r="E219" s="184">
        <v>11.540900000000001</v>
      </c>
      <c r="F219" s="184">
        <v>3.4011</v>
      </c>
      <c r="G219" s="184">
        <v>3.4011</v>
      </c>
      <c r="H219" s="184">
        <v>2.9384000000000001</v>
      </c>
      <c r="I219" s="184">
        <v>6.6585999999999999</v>
      </c>
      <c r="J219" s="184">
        <v>7.6292999999999997</v>
      </c>
      <c r="K219" s="184">
        <v>4.8922999999999996</v>
      </c>
      <c r="L219" s="184">
        <v>7.0434000000000001</v>
      </c>
      <c r="M219" s="184">
        <v>3.9169999999999998</v>
      </c>
      <c r="N219" s="184">
        <v>5.8757999999999999</v>
      </c>
      <c r="O219" s="184"/>
      <c r="P219" s="184"/>
      <c r="Q219" s="184">
        <v>7.7133000000000003</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44452</v>
      </c>
      <c r="E220" s="184">
        <v>1038.4760000000001</v>
      </c>
      <c r="F220" s="184">
        <v>3.3481999999999998</v>
      </c>
      <c r="G220" s="184">
        <v>3.3481999999999998</v>
      </c>
      <c r="H220" s="184">
        <v>-2.5840999999999998</v>
      </c>
      <c r="I220" s="184">
        <v>8.5798000000000005</v>
      </c>
      <c r="J220" s="184">
        <v>9.6001999999999992</v>
      </c>
      <c r="K220" s="184">
        <v>5.4969999999999999</v>
      </c>
      <c r="L220" s="184">
        <v>8.5709999999999997</v>
      </c>
      <c r="M220" s="184"/>
      <c r="N220" s="184"/>
      <c r="O220" s="184"/>
      <c r="P220" s="184"/>
      <c r="Q220" s="184">
        <v>6.2694999999999999</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44452</v>
      </c>
      <c r="E221" s="184">
        <v>1035.2683</v>
      </c>
      <c r="F221" s="184">
        <v>2.8479000000000001</v>
      </c>
      <c r="G221" s="184">
        <v>2.8479000000000001</v>
      </c>
      <c r="H221" s="184">
        <v>-3.0840999999999998</v>
      </c>
      <c r="I221" s="184">
        <v>8.0783000000000005</v>
      </c>
      <c r="J221" s="184">
        <v>9.0959000000000003</v>
      </c>
      <c r="K221" s="184">
        <v>4.9866999999999999</v>
      </c>
      <c r="L221" s="184">
        <v>8.048</v>
      </c>
      <c r="M221" s="184"/>
      <c r="N221" s="184"/>
      <c r="O221" s="184"/>
      <c r="P221" s="184"/>
      <c r="Q221" s="184">
        <v>5.7468000000000004</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44452</v>
      </c>
      <c r="E222" s="184">
        <v>16.564599999999999</v>
      </c>
      <c r="F222" s="184">
        <v>0.60599999999999998</v>
      </c>
      <c r="G222" s="184">
        <v>0.60599999999999998</v>
      </c>
      <c r="H222" s="184">
        <v>1.1020000000000001</v>
      </c>
      <c r="I222" s="184">
        <v>2.3946000000000001</v>
      </c>
      <c r="J222" s="184">
        <v>3.9081000000000001</v>
      </c>
      <c r="K222" s="184">
        <v>3.4076</v>
      </c>
      <c r="L222" s="184">
        <v>4.8109000000000002</v>
      </c>
      <c r="M222" s="184">
        <v>3.1217999999999999</v>
      </c>
      <c r="N222" s="184">
        <v>4.1597</v>
      </c>
      <c r="O222" s="184">
        <v>4.3067000000000002</v>
      </c>
      <c r="P222" s="184">
        <v>5.3939000000000004</v>
      </c>
      <c r="Q222" s="184">
        <v>6.8532000000000002</v>
      </c>
      <c r="R222" s="184">
        <v>5.7445000000000004</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44452</v>
      </c>
      <c r="E223" s="184">
        <v>16.444199999999999</v>
      </c>
      <c r="F223" s="184">
        <v>0.44390000000000002</v>
      </c>
      <c r="G223" s="184">
        <v>0.44390000000000002</v>
      </c>
      <c r="H223" s="184">
        <v>0.98319999999999996</v>
      </c>
      <c r="I223" s="184">
        <v>2.2532999999999999</v>
      </c>
      <c r="J223" s="184">
        <v>3.7854999999999999</v>
      </c>
      <c r="K223" s="184">
        <v>3.1781000000000001</v>
      </c>
      <c r="L223" s="184">
        <v>4.657</v>
      </c>
      <c r="M223" s="184">
        <v>2.9961000000000002</v>
      </c>
      <c r="N223" s="184">
        <v>4.0523999999999996</v>
      </c>
      <c r="O223" s="184">
        <v>4.2172999999999998</v>
      </c>
      <c r="P223" s="184">
        <v>5.3080999999999996</v>
      </c>
      <c r="Q223" s="184">
        <v>6.7508999999999997</v>
      </c>
      <c r="R223" s="184">
        <v>5.6624999999999996</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4.237052272727273</v>
      </c>
      <c r="G224" s="186">
        <v>4.237052272727273</v>
      </c>
      <c r="H224" s="186">
        <v>3.9038795454545441</v>
      </c>
      <c r="I224" s="186">
        <v>7.6505022727272767</v>
      </c>
      <c r="J224" s="186">
        <v>7.6861272727272727</v>
      </c>
      <c r="K224" s="186">
        <v>4.6250977272727285</v>
      </c>
      <c r="L224" s="186">
        <v>6.9537272727272725</v>
      </c>
      <c r="M224" s="186">
        <v>4.1919225000000013</v>
      </c>
      <c r="N224" s="186">
        <v>5.4850289473684199</v>
      </c>
      <c r="O224" s="186">
        <v>8.7497235294117655</v>
      </c>
      <c r="P224" s="186">
        <v>7.707214705882353</v>
      </c>
      <c r="Q224" s="186">
        <v>7.5778999999999996</v>
      </c>
      <c r="R224" s="186">
        <v>7.6344852941176464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3.0647500000000001</v>
      </c>
      <c r="G225" s="186">
        <v>3.0647500000000001</v>
      </c>
      <c r="H225" s="186">
        <v>2.2897500000000002</v>
      </c>
      <c r="I225" s="186">
        <v>6.5781000000000001</v>
      </c>
      <c r="J225" s="186">
        <v>7.1048499999999999</v>
      </c>
      <c r="K225" s="186">
        <v>4.7386499999999998</v>
      </c>
      <c r="L225" s="186">
        <v>6.8727999999999998</v>
      </c>
      <c r="M225" s="186">
        <v>4.2400500000000001</v>
      </c>
      <c r="N225" s="186">
        <v>5.6903500000000005</v>
      </c>
      <c r="O225" s="186">
        <v>8.97255</v>
      </c>
      <c r="P225" s="186">
        <v>7.8988499999999995</v>
      </c>
      <c r="Q225" s="186">
        <v>8.2577499999999997</v>
      </c>
      <c r="R225" s="186">
        <v>7.7995000000000001</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44452</v>
      </c>
      <c r="E228" s="184">
        <v>49.675199999999997</v>
      </c>
      <c r="F228" s="184">
        <v>4.2637</v>
      </c>
      <c r="G228" s="184">
        <v>4.2637</v>
      </c>
      <c r="H228" s="184">
        <v>30.566299999999998</v>
      </c>
      <c r="I228" s="184">
        <v>39.468600000000002</v>
      </c>
      <c r="J228" s="184">
        <v>28.813500000000001</v>
      </c>
      <c r="K228" s="184">
        <v>16.966799999999999</v>
      </c>
      <c r="L228" s="184">
        <v>14.3064</v>
      </c>
      <c r="M228" s="184">
        <v>19.143799999999999</v>
      </c>
      <c r="N228" s="184">
        <v>23.784099999999999</v>
      </c>
      <c r="O228" s="184">
        <v>8.7698</v>
      </c>
      <c r="P228" s="184">
        <v>7.8380999999999998</v>
      </c>
      <c r="Q228" s="184">
        <v>9.6945999999999994</v>
      </c>
      <c r="R228" s="184">
        <v>12.438599999999999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44452</v>
      </c>
      <c r="E229" s="184">
        <v>53.580199999999998</v>
      </c>
      <c r="F229" s="184">
        <v>5.0778999999999996</v>
      </c>
      <c r="G229" s="184">
        <v>5.0778999999999996</v>
      </c>
      <c r="H229" s="184">
        <v>31.417300000000001</v>
      </c>
      <c r="I229" s="184">
        <v>40.319499999999998</v>
      </c>
      <c r="J229" s="184">
        <v>29.665600000000001</v>
      </c>
      <c r="K229" s="184">
        <v>17.8276</v>
      </c>
      <c r="L229" s="184">
        <v>15.1906</v>
      </c>
      <c r="M229" s="184">
        <v>20.096499999999999</v>
      </c>
      <c r="N229" s="184">
        <v>24.811800000000002</v>
      </c>
      <c r="O229" s="184">
        <v>9.6109000000000009</v>
      </c>
      <c r="P229" s="184">
        <v>8.8826000000000001</v>
      </c>
      <c r="Q229" s="184">
        <v>11.400700000000001</v>
      </c>
      <c r="R229" s="184">
        <v>13.360300000000001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44452</v>
      </c>
      <c r="E230" s="184">
        <v>53.580199999999998</v>
      </c>
      <c r="F230" s="184">
        <v>5.0778999999999996</v>
      </c>
      <c r="G230" s="184">
        <v>5.0778999999999996</v>
      </c>
      <c r="H230" s="184">
        <v>31.417300000000001</v>
      </c>
      <c r="I230" s="184">
        <v>40.319499999999998</v>
      </c>
      <c r="J230" s="184">
        <v>29.665600000000001</v>
      </c>
      <c r="K230" s="184">
        <v>17.8276</v>
      </c>
      <c r="L230" s="184">
        <v>15.1906</v>
      </c>
      <c r="M230" s="184">
        <v>20.096499999999999</v>
      </c>
      <c r="N230" s="184">
        <v>24.811800000000002</v>
      </c>
      <c r="O230" s="184">
        <v>9.6109000000000009</v>
      </c>
      <c r="P230" s="184">
        <v>8.8826000000000001</v>
      </c>
      <c r="Q230" s="184">
        <v>11.3698</v>
      </c>
      <c r="R230" s="184">
        <v>13.360300000000001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44452</v>
      </c>
      <c r="E231" s="184">
        <v>24.162299999999998</v>
      </c>
      <c r="F231" s="184">
        <v>4.6852999999999998</v>
      </c>
      <c r="G231" s="184">
        <v>4.6852999999999998</v>
      </c>
      <c r="H231" s="184">
        <v>-1.3375999999999999</v>
      </c>
      <c r="I231" s="184">
        <v>22.2212</v>
      </c>
      <c r="J231" s="184">
        <v>21.474799999999998</v>
      </c>
      <c r="K231" s="184">
        <v>17.166799999999999</v>
      </c>
      <c r="L231" s="184">
        <v>15.6638</v>
      </c>
      <c r="M231" s="184">
        <v>13.7172</v>
      </c>
      <c r="N231" s="184">
        <v>17.065000000000001</v>
      </c>
      <c r="O231" s="184">
        <v>8.3318999999999992</v>
      </c>
      <c r="P231" s="184">
        <v>7.5926</v>
      </c>
      <c r="Q231" s="184">
        <v>8.2184000000000008</v>
      </c>
      <c r="R231" s="184">
        <v>13.4307</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44452</v>
      </c>
      <c r="E232" s="184">
        <v>26.860499999999998</v>
      </c>
      <c r="F232" s="184">
        <v>5.8129</v>
      </c>
      <c r="G232" s="184">
        <v>5.8129</v>
      </c>
      <c r="H232" s="184">
        <v>-0.2135</v>
      </c>
      <c r="I232" s="184">
        <v>23.3568</v>
      </c>
      <c r="J232" s="184">
        <v>22.638000000000002</v>
      </c>
      <c r="K232" s="184">
        <v>18.351900000000001</v>
      </c>
      <c r="L232" s="184">
        <v>16.880299999999998</v>
      </c>
      <c r="M232" s="184">
        <v>14.9678</v>
      </c>
      <c r="N232" s="184">
        <v>18.387699999999999</v>
      </c>
      <c r="O232" s="184">
        <v>9.4163999999999994</v>
      </c>
      <c r="P232" s="184">
        <v>8.7784999999999993</v>
      </c>
      <c r="Q232" s="184">
        <v>9.9512999999999998</v>
      </c>
      <c r="R232" s="184">
        <v>14.605</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44452</v>
      </c>
      <c r="E233" s="184">
        <v>30.582899999999999</v>
      </c>
      <c r="F233" s="184">
        <v>2.4174000000000002</v>
      </c>
      <c r="G233" s="184">
        <v>2.4174000000000002</v>
      </c>
      <c r="H233" s="184">
        <v>4.4024999999999999</v>
      </c>
      <c r="I233" s="184">
        <v>23.2394</v>
      </c>
      <c r="J233" s="184">
        <v>22.125499999999999</v>
      </c>
      <c r="K233" s="184">
        <v>11.3116</v>
      </c>
      <c r="L233" s="184">
        <v>9.2894000000000005</v>
      </c>
      <c r="M233" s="184">
        <v>8.0922999999999998</v>
      </c>
      <c r="N233" s="184">
        <v>10.833</v>
      </c>
      <c r="O233" s="184">
        <v>11.4419</v>
      </c>
      <c r="P233" s="184">
        <v>8.4339999999999993</v>
      </c>
      <c r="Q233" s="184">
        <v>6.7865000000000002</v>
      </c>
      <c r="R233" s="184">
        <v>10.214600000000001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44452</v>
      </c>
      <c r="E234" s="184">
        <v>32.921300000000002</v>
      </c>
      <c r="F234" s="184">
        <v>3.3828</v>
      </c>
      <c r="G234" s="184">
        <v>3.3828</v>
      </c>
      <c r="H234" s="184">
        <v>5.359</v>
      </c>
      <c r="I234" s="184">
        <v>24.121600000000001</v>
      </c>
      <c r="J234" s="184">
        <v>23.0122</v>
      </c>
      <c r="K234" s="184">
        <v>12.1906</v>
      </c>
      <c r="L234" s="184">
        <v>10.1859</v>
      </c>
      <c r="M234" s="184">
        <v>9.0188000000000006</v>
      </c>
      <c r="N234" s="184">
        <v>11.8116</v>
      </c>
      <c r="O234" s="184">
        <v>12.367599999999999</v>
      </c>
      <c r="P234" s="184">
        <v>9.3660999999999994</v>
      </c>
      <c r="Q234" s="184">
        <v>9.6946999999999992</v>
      </c>
      <c r="R234" s="184">
        <v>11.146800000000001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44452</v>
      </c>
      <c r="E235" s="184">
        <v>39.996099999999998</v>
      </c>
      <c r="F235" s="184">
        <v>-3.7856999999999998</v>
      </c>
      <c r="G235" s="184">
        <v>-3.7856999999999998</v>
      </c>
      <c r="H235" s="184">
        <v>-0.69089999999999996</v>
      </c>
      <c r="I235" s="184">
        <v>19.994499999999999</v>
      </c>
      <c r="J235" s="184">
        <v>18.624199999999998</v>
      </c>
      <c r="K235" s="184">
        <v>13.413399999999999</v>
      </c>
      <c r="L235" s="184">
        <v>12.311</v>
      </c>
      <c r="M235" s="184">
        <v>12.2395</v>
      </c>
      <c r="N235" s="184">
        <v>14.3216</v>
      </c>
      <c r="O235" s="184">
        <v>10.180899999999999</v>
      </c>
      <c r="P235" s="184">
        <v>9.3262999999999998</v>
      </c>
      <c r="Q235" s="184">
        <v>10.2441</v>
      </c>
      <c r="R235" s="184">
        <v>11.2037</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44452</v>
      </c>
      <c r="E236" s="184">
        <v>34.800899999999999</v>
      </c>
      <c r="F236" s="184">
        <v>-5.7648999999999999</v>
      </c>
      <c r="G236" s="184">
        <v>-5.7648999999999999</v>
      </c>
      <c r="H236" s="184">
        <v>-2.6507000000000001</v>
      </c>
      <c r="I236" s="184">
        <v>18.021100000000001</v>
      </c>
      <c r="J236" s="184">
        <v>16.6235</v>
      </c>
      <c r="K236" s="184">
        <v>11.399100000000001</v>
      </c>
      <c r="L236" s="184">
        <v>10.405099999999999</v>
      </c>
      <c r="M236" s="184">
        <v>10.3772</v>
      </c>
      <c r="N236" s="184">
        <v>12.4541</v>
      </c>
      <c r="O236" s="184">
        <v>8.4037000000000006</v>
      </c>
      <c r="P236" s="184">
        <v>7.2991999999999999</v>
      </c>
      <c r="Q236" s="184">
        <v>7.6189999999999998</v>
      </c>
      <c r="R236" s="184">
        <v>9.4641000000000002</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44452</v>
      </c>
      <c r="E237" s="184">
        <v>23.935700000000001</v>
      </c>
      <c r="F237" s="184">
        <v>21.283999999999999</v>
      </c>
      <c r="G237" s="184">
        <v>21.283999999999999</v>
      </c>
      <c r="H237" s="184">
        <v>9.2311999999999994</v>
      </c>
      <c r="I237" s="184">
        <v>26.283999999999999</v>
      </c>
      <c r="J237" s="184">
        <v>16.637</v>
      </c>
      <c r="K237" s="184">
        <v>16.8521</v>
      </c>
      <c r="L237" s="184">
        <v>16.254799999999999</v>
      </c>
      <c r="M237" s="184">
        <v>12.425700000000001</v>
      </c>
      <c r="N237" s="184">
        <v>13.749700000000001</v>
      </c>
      <c r="O237" s="184">
        <v>3.601</v>
      </c>
      <c r="P237" s="184">
        <v>5.1733000000000002</v>
      </c>
      <c r="Q237" s="184">
        <v>7.2462999999999997</v>
      </c>
      <c r="R237" s="184">
        <v>12.2446</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44452</v>
      </c>
      <c r="E238" s="184">
        <v>22.9392</v>
      </c>
      <c r="F238" s="184">
        <v>20.931899999999999</v>
      </c>
      <c r="G238" s="184">
        <v>20.931899999999999</v>
      </c>
      <c r="H238" s="184">
        <v>8.8801000000000005</v>
      </c>
      <c r="I238" s="184">
        <v>25.918299999999999</v>
      </c>
      <c r="J238" s="184">
        <v>16.271999999999998</v>
      </c>
      <c r="K238" s="184">
        <v>16.473800000000001</v>
      </c>
      <c r="L238" s="184">
        <v>15.7637</v>
      </c>
      <c r="M238" s="184">
        <v>11.844900000000001</v>
      </c>
      <c r="N238" s="184">
        <v>13.1159</v>
      </c>
      <c r="O238" s="184">
        <v>3.008</v>
      </c>
      <c r="P238" s="184">
        <v>4.5507999999999997</v>
      </c>
      <c r="Q238" s="184">
        <v>6.8684000000000003</v>
      </c>
      <c r="R238" s="184">
        <v>11.598699999999999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44452</v>
      </c>
      <c r="E239" s="184">
        <v>82.307599999999994</v>
      </c>
      <c r="F239" s="184">
        <v>12.1225</v>
      </c>
      <c r="G239" s="184">
        <v>12.1225</v>
      </c>
      <c r="H239" s="184">
        <v>11.370900000000001</v>
      </c>
      <c r="I239" s="184">
        <v>31.253900000000002</v>
      </c>
      <c r="J239" s="184">
        <v>25.467300000000002</v>
      </c>
      <c r="K239" s="184">
        <v>17.1144</v>
      </c>
      <c r="L239" s="184">
        <v>16.302399999999999</v>
      </c>
      <c r="M239" s="184">
        <v>15.6442</v>
      </c>
      <c r="N239" s="184">
        <v>17.642199999999999</v>
      </c>
      <c r="O239" s="184">
        <v>13.1927</v>
      </c>
      <c r="P239" s="184">
        <v>10.3027</v>
      </c>
      <c r="Q239" s="184">
        <v>10.6716</v>
      </c>
      <c r="R239" s="184">
        <v>15.2422</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44452</v>
      </c>
      <c r="E240" s="184">
        <v>86.589821007762694</v>
      </c>
      <c r="F240" s="184">
        <v>10.924300000000001</v>
      </c>
      <c r="G240" s="184">
        <v>10.924300000000001</v>
      </c>
      <c r="H240" s="184">
        <v>10.108000000000001</v>
      </c>
      <c r="I240" s="184">
        <v>29.963699999999999</v>
      </c>
      <c r="J240" s="184">
        <v>24.174600000000002</v>
      </c>
      <c r="K240" s="184">
        <v>15.7842</v>
      </c>
      <c r="L240" s="184">
        <v>14.9171</v>
      </c>
      <c r="M240" s="184">
        <v>14.2087</v>
      </c>
      <c r="N240" s="184">
        <v>16.161200000000001</v>
      </c>
      <c r="O240" s="184">
        <v>11.9489</v>
      </c>
      <c r="P240" s="184">
        <v>9.0967000000000002</v>
      </c>
      <c r="Q240" s="184">
        <v>8.6567000000000007</v>
      </c>
      <c r="R240" s="184">
        <v>13.918900000000001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44452</v>
      </c>
      <c r="E241" s="184">
        <v>48.239800000000002</v>
      </c>
      <c r="F241" s="184">
        <v>14.7593</v>
      </c>
      <c r="G241" s="184">
        <v>14.7593</v>
      </c>
      <c r="H241" s="184">
        <v>12.2538</v>
      </c>
      <c r="I241" s="184">
        <v>20.7058</v>
      </c>
      <c r="J241" s="184">
        <v>16.746600000000001</v>
      </c>
      <c r="K241" s="184">
        <v>13.7621</v>
      </c>
      <c r="L241" s="184">
        <v>16.360600000000002</v>
      </c>
      <c r="M241" s="184">
        <v>14.7418</v>
      </c>
      <c r="N241" s="184">
        <v>17.840800000000002</v>
      </c>
      <c r="O241" s="184">
        <v>8.8620999999999999</v>
      </c>
      <c r="P241" s="184">
        <v>7.5674999999999999</v>
      </c>
      <c r="Q241" s="184">
        <v>9.0304000000000002</v>
      </c>
      <c r="R241" s="184">
        <v>12.737399999999999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44452</v>
      </c>
      <c r="E242" s="184">
        <v>44.013599999999997</v>
      </c>
      <c r="F242" s="184">
        <v>13.1632</v>
      </c>
      <c r="G242" s="184">
        <v>13.1632</v>
      </c>
      <c r="H242" s="184">
        <v>10.648400000000001</v>
      </c>
      <c r="I242" s="184">
        <v>19.088000000000001</v>
      </c>
      <c r="J242" s="184">
        <v>15.1106</v>
      </c>
      <c r="K242" s="184">
        <v>12.0776</v>
      </c>
      <c r="L242" s="184">
        <v>14.573700000000001</v>
      </c>
      <c r="M242" s="184">
        <v>12.8825</v>
      </c>
      <c r="N242" s="184">
        <v>15.8695</v>
      </c>
      <c r="O242" s="184">
        <v>7.0648999999999997</v>
      </c>
      <c r="P242" s="184">
        <v>6.1184000000000003</v>
      </c>
      <c r="Q242" s="184">
        <v>8.9605999999999995</v>
      </c>
      <c r="R242" s="184">
        <v>10.8977</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44452</v>
      </c>
      <c r="E243" s="184">
        <v>67.760300000000001</v>
      </c>
      <c r="F243" s="184">
        <v>0.1885</v>
      </c>
      <c r="G243" s="184">
        <v>0.1885</v>
      </c>
      <c r="H243" s="184">
        <v>0.76190000000000002</v>
      </c>
      <c r="I243" s="184">
        <v>26.0246</v>
      </c>
      <c r="J243" s="184">
        <v>17.121200000000002</v>
      </c>
      <c r="K243" s="184">
        <v>8.8580000000000005</v>
      </c>
      <c r="L243" s="184">
        <v>11.001099999999999</v>
      </c>
      <c r="M243" s="184">
        <v>11.0913</v>
      </c>
      <c r="N243" s="184">
        <v>14.8713</v>
      </c>
      <c r="O243" s="184">
        <v>8.1648999999999994</v>
      </c>
      <c r="P243" s="184">
        <v>6.7221000000000002</v>
      </c>
      <c r="Q243" s="184">
        <v>9.5524000000000004</v>
      </c>
      <c r="R243" s="184">
        <v>9.1736000000000004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44452</v>
      </c>
      <c r="E244" s="184">
        <v>72.330100000000002</v>
      </c>
      <c r="F244" s="184">
        <v>0.97150000000000003</v>
      </c>
      <c r="G244" s="184">
        <v>0.97150000000000003</v>
      </c>
      <c r="H244" s="184">
        <v>1.536</v>
      </c>
      <c r="I244" s="184">
        <v>26.798200000000001</v>
      </c>
      <c r="J244" s="184">
        <v>17.8992</v>
      </c>
      <c r="K244" s="184">
        <v>9.6242999999999999</v>
      </c>
      <c r="L244" s="184">
        <v>11.7553</v>
      </c>
      <c r="M244" s="184">
        <v>11.8726</v>
      </c>
      <c r="N244" s="184">
        <v>15.7265</v>
      </c>
      <c r="O244" s="184">
        <v>8.9827999999999992</v>
      </c>
      <c r="P244" s="184">
        <v>7.5186999999999999</v>
      </c>
      <c r="Q244" s="184">
        <v>9.6423000000000005</v>
      </c>
      <c r="R244" s="184">
        <v>10.0458</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44452</v>
      </c>
      <c r="E247" s="184">
        <v>58.388199999999998</v>
      </c>
      <c r="F247" s="184">
        <v>10.8588</v>
      </c>
      <c r="G247" s="184">
        <v>10.8588</v>
      </c>
      <c r="H247" s="184">
        <v>9.7613000000000003</v>
      </c>
      <c r="I247" s="184">
        <v>22.1236</v>
      </c>
      <c r="J247" s="184">
        <v>14.481299999999999</v>
      </c>
      <c r="K247" s="184">
        <v>11.507</v>
      </c>
      <c r="L247" s="184">
        <v>16.064599999999999</v>
      </c>
      <c r="M247" s="184">
        <v>16.8218</v>
      </c>
      <c r="N247" s="184">
        <v>20.851700000000001</v>
      </c>
      <c r="O247" s="184">
        <v>10.361700000000001</v>
      </c>
      <c r="P247" s="184">
        <v>8.2173999999999996</v>
      </c>
      <c r="Q247" s="184">
        <v>10.4651</v>
      </c>
      <c r="R247" s="184">
        <v>12.335000000000001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44452</v>
      </c>
      <c r="E248" s="184">
        <v>60.917700000000004</v>
      </c>
      <c r="F248" s="184">
        <v>11.308299999999999</v>
      </c>
      <c r="G248" s="184">
        <v>11.308299999999999</v>
      </c>
      <c r="H248" s="184">
        <v>10.2058</v>
      </c>
      <c r="I248" s="184">
        <v>22.5684</v>
      </c>
      <c r="J248" s="184">
        <v>14.9125</v>
      </c>
      <c r="K248" s="184">
        <v>11.9352</v>
      </c>
      <c r="L248" s="184">
        <v>16.497399999999999</v>
      </c>
      <c r="M248" s="184">
        <v>17.281300000000002</v>
      </c>
      <c r="N248" s="184">
        <v>21.346</v>
      </c>
      <c r="O248" s="184">
        <v>10.833399999999999</v>
      </c>
      <c r="P248" s="184">
        <v>8.7675000000000001</v>
      </c>
      <c r="Q248" s="184">
        <v>10.0474</v>
      </c>
      <c r="R248" s="184">
        <v>12.798999999999999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44452</v>
      </c>
      <c r="E249" s="184">
        <v>45.7502</v>
      </c>
      <c r="F249" s="184">
        <v>-2.7515999999999998</v>
      </c>
      <c r="G249" s="184">
        <v>-2.7515999999999998</v>
      </c>
      <c r="H249" s="184">
        <v>-7.7046000000000001</v>
      </c>
      <c r="I249" s="184">
        <v>22.9087</v>
      </c>
      <c r="J249" s="184">
        <v>22.460599999999999</v>
      </c>
      <c r="K249" s="184">
        <v>13.717700000000001</v>
      </c>
      <c r="L249" s="184">
        <v>13.4963</v>
      </c>
      <c r="M249" s="184">
        <v>11.1647</v>
      </c>
      <c r="N249" s="184">
        <v>14.752800000000001</v>
      </c>
      <c r="O249" s="184">
        <v>9.4895999999999994</v>
      </c>
      <c r="P249" s="184">
        <v>7.2546999999999997</v>
      </c>
      <c r="Q249" s="184">
        <v>9.0432000000000006</v>
      </c>
      <c r="R249" s="184">
        <v>10.550800000000001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44452</v>
      </c>
      <c r="E250" s="184">
        <v>49.244799999999998</v>
      </c>
      <c r="F250" s="184">
        <v>-1.2228000000000001</v>
      </c>
      <c r="G250" s="184">
        <v>-1.2228000000000001</v>
      </c>
      <c r="H250" s="184">
        <v>-6.1657999999999999</v>
      </c>
      <c r="I250" s="184">
        <v>24.459099999999999</v>
      </c>
      <c r="J250" s="184">
        <v>24.026599999999998</v>
      </c>
      <c r="K250" s="184">
        <v>15.321099999999999</v>
      </c>
      <c r="L250" s="184">
        <v>15.1814</v>
      </c>
      <c r="M250" s="184">
        <v>12.901999999999999</v>
      </c>
      <c r="N250" s="184">
        <v>16.628399999999999</v>
      </c>
      <c r="O250" s="184">
        <v>11.0786</v>
      </c>
      <c r="P250" s="184">
        <v>8.4129000000000005</v>
      </c>
      <c r="Q250" s="184">
        <v>9.3135999999999992</v>
      </c>
      <c r="R250" s="184">
        <v>12.467000000000001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44452</v>
      </c>
      <c r="E253" s="184">
        <v>54.299900000000001</v>
      </c>
      <c r="F253" s="184">
        <v>-0.1512</v>
      </c>
      <c r="G253" s="184">
        <v>-0.1512</v>
      </c>
      <c r="H253" s="184">
        <v>10.0349</v>
      </c>
      <c r="I253" s="184">
        <v>25.3505</v>
      </c>
      <c r="J253" s="184">
        <v>20.4117</v>
      </c>
      <c r="K253" s="184">
        <v>13.776400000000001</v>
      </c>
      <c r="L253" s="184">
        <v>12.1999</v>
      </c>
      <c r="M253" s="184">
        <v>11.391</v>
      </c>
      <c r="N253" s="184">
        <v>14.0626</v>
      </c>
      <c r="O253" s="184">
        <v>10.343400000000001</v>
      </c>
      <c r="P253" s="184">
        <v>9.4588000000000001</v>
      </c>
      <c r="Q253" s="184">
        <v>10.170199999999999</v>
      </c>
      <c r="R253" s="184">
        <v>11.771699999999999</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44452</v>
      </c>
      <c r="E254" s="184">
        <v>58.008400000000002</v>
      </c>
      <c r="F254" s="184">
        <v>0.73939999999999995</v>
      </c>
      <c r="G254" s="184">
        <v>0.73939999999999995</v>
      </c>
      <c r="H254" s="184">
        <v>10.926299999999999</v>
      </c>
      <c r="I254" s="184">
        <v>26.2576</v>
      </c>
      <c r="J254" s="184">
        <v>21.374700000000001</v>
      </c>
      <c r="K254" s="184">
        <v>14.779</v>
      </c>
      <c r="L254" s="184">
        <v>13.2018</v>
      </c>
      <c r="M254" s="184">
        <v>12.404199999999999</v>
      </c>
      <c r="N254" s="184">
        <v>15.099</v>
      </c>
      <c r="O254" s="184">
        <v>11.1463</v>
      </c>
      <c r="P254" s="184">
        <v>10.316599999999999</v>
      </c>
      <c r="Q254" s="184">
        <v>11.208299999999999</v>
      </c>
      <c r="R254" s="184">
        <v>12.6477</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44452</v>
      </c>
      <c r="E255" s="184">
        <v>28.063700000000001</v>
      </c>
      <c r="F255" s="184">
        <v>-0.61770000000000003</v>
      </c>
      <c r="G255" s="184">
        <v>-0.61770000000000003</v>
      </c>
      <c r="H255" s="184">
        <v>-2.1543999999999999</v>
      </c>
      <c r="I255" s="184">
        <v>21.836600000000001</v>
      </c>
      <c r="J255" s="184">
        <v>21.288599999999999</v>
      </c>
      <c r="K255" s="184">
        <v>13.097300000000001</v>
      </c>
      <c r="L255" s="184">
        <v>11.2737</v>
      </c>
      <c r="M255" s="184">
        <v>10.066000000000001</v>
      </c>
      <c r="N255" s="184">
        <v>12.568</v>
      </c>
      <c r="O255" s="184">
        <v>9.1311999999999998</v>
      </c>
      <c r="P255" s="184">
        <v>7.9823000000000004</v>
      </c>
      <c r="Q255" s="184">
        <v>9.3292000000000002</v>
      </c>
      <c r="R255" s="184">
        <v>9.9280000000000008</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44452</v>
      </c>
      <c r="E256" s="184">
        <v>25.994399999999999</v>
      </c>
      <c r="F256" s="184">
        <v>-1.5443</v>
      </c>
      <c r="G256" s="184">
        <v>-1.5443</v>
      </c>
      <c r="H256" s="184">
        <v>-3.0672999999999999</v>
      </c>
      <c r="I256" s="184">
        <v>20.907599999999999</v>
      </c>
      <c r="J256" s="184">
        <v>20.319900000000001</v>
      </c>
      <c r="K256" s="184">
        <v>12.1294</v>
      </c>
      <c r="L256" s="184">
        <v>10.2948</v>
      </c>
      <c r="M256" s="184">
        <v>9.0741999999999994</v>
      </c>
      <c r="N256" s="184">
        <v>11.527100000000001</v>
      </c>
      <c r="O256" s="184">
        <v>8.1768999999999998</v>
      </c>
      <c r="P256" s="184">
        <v>7.0256999999999996</v>
      </c>
      <c r="Q256" s="184">
        <v>8.6178000000000008</v>
      </c>
      <c r="R256" s="184">
        <v>8.9158000000000008</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44452</v>
      </c>
      <c r="E257" s="184">
        <v>17.415400000000002</v>
      </c>
      <c r="F257" s="184">
        <v>2.7778</v>
      </c>
      <c r="G257" s="184">
        <v>2.7778</v>
      </c>
      <c r="H257" s="184">
        <v>2.726</v>
      </c>
      <c r="I257" s="184">
        <v>5.2351000000000001</v>
      </c>
      <c r="J257" s="184">
        <v>18.206900000000001</v>
      </c>
      <c r="K257" s="184">
        <v>9.0371000000000006</v>
      </c>
      <c r="L257" s="184">
        <v>7.8609999999999998</v>
      </c>
      <c r="M257" s="184">
        <v>11.331799999999999</v>
      </c>
      <c r="N257" s="184">
        <v>16.254799999999999</v>
      </c>
      <c r="O257" s="184">
        <v>8.7001000000000008</v>
      </c>
      <c r="P257" s="184">
        <v>9.9172999999999991</v>
      </c>
      <c r="Q257" s="184">
        <v>10.0623</v>
      </c>
      <c r="R257" s="184">
        <v>10.0678</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44452</v>
      </c>
      <c r="E258" s="184">
        <v>15.9445</v>
      </c>
      <c r="F258" s="184">
        <v>0.97299999999999998</v>
      </c>
      <c r="G258" s="184">
        <v>0.97299999999999998</v>
      </c>
      <c r="H258" s="184">
        <v>0.98129999999999995</v>
      </c>
      <c r="I258" s="184">
        <v>3.4874999999999998</v>
      </c>
      <c r="J258" s="184">
        <v>16.427600000000002</v>
      </c>
      <c r="K258" s="184">
        <v>7.2488000000000001</v>
      </c>
      <c r="L258" s="184">
        <v>6.0529000000000002</v>
      </c>
      <c r="M258" s="184">
        <v>9.2544000000000004</v>
      </c>
      <c r="N258" s="184">
        <v>14.0837</v>
      </c>
      <c r="O258" s="184">
        <v>6.9702999999999999</v>
      </c>
      <c r="P258" s="184">
        <v>8.2233000000000001</v>
      </c>
      <c r="Q258" s="184">
        <v>8.3965999999999994</v>
      </c>
      <c r="R258" s="184">
        <v>8.1496999999999993</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44452</v>
      </c>
      <c r="E259" s="184">
        <v>41.925699999999999</v>
      </c>
      <c r="F259" s="184">
        <v>1.9157</v>
      </c>
      <c r="G259" s="184">
        <v>1.9157</v>
      </c>
      <c r="H259" s="184">
        <v>5.2786</v>
      </c>
      <c r="I259" s="184">
        <v>35.493000000000002</v>
      </c>
      <c r="J259" s="184">
        <v>24.148499999999999</v>
      </c>
      <c r="K259" s="184">
        <v>14.7318</v>
      </c>
      <c r="L259" s="184">
        <v>17.672599999999999</v>
      </c>
      <c r="M259" s="184">
        <v>15.864699999999999</v>
      </c>
      <c r="N259" s="184">
        <v>19.438700000000001</v>
      </c>
      <c r="O259" s="184">
        <v>12.085900000000001</v>
      </c>
      <c r="P259" s="184">
        <v>9.3297000000000008</v>
      </c>
      <c r="Q259" s="184">
        <v>8.3880999999999997</v>
      </c>
      <c r="R259" s="184">
        <v>14.824999999999999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44452</v>
      </c>
      <c r="E260" s="184">
        <v>46.048499999999997</v>
      </c>
      <c r="F260" s="184">
        <v>3.3500999999999999</v>
      </c>
      <c r="G260" s="184">
        <v>3.3500999999999999</v>
      </c>
      <c r="H260" s="184">
        <v>6.7008000000000001</v>
      </c>
      <c r="I260" s="184">
        <v>36.937899999999999</v>
      </c>
      <c r="J260" s="184">
        <v>25.6053</v>
      </c>
      <c r="K260" s="184">
        <v>16.180499999999999</v>
      </c>
      <c r="L260" s="184">
        <v>19.1113</v>
      </c>
      <c r="M260" s="184">
        <v>17.2819</v>
      </c>
      <c r="N260" s="184">
        <v>20.934899999999999</v>
      </c>
      <c r="O260" s="184">
        <v>13.412599999999999</v>
      </c>
      <c r="P260" s="184">
        <v>10.676500000000001</v>
      </c>
      <c r="Q260" s="184">
        <v>11.249499999999999</v>
      </c>
      <c r="R260" s="184">
        <v>16.200700000000001</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44452</v>
      </c>
      <c r="E261" s="184">
        <v>45.376300000000001</v>
      </c>
      <c r="F261" s="184">
        <v>-0.14080000000000001</v>
      </c>
      <c r="G261" s="184">
        <v>-0.14080000000000001</v>
      </c>
      <c r="H261" s="184">
        <v>4.5430000000000001</v>
      </c>
      <c r="I261" s="184">
        <v>33.302100000000003</v>
      </c>
      <c r="J261" s="184">
        <v>20.059000000000001</v>
      </c>
      <c r="K261" s="184">
        <v>14.3659</v>
      </c>
      <c r="L261" s="184">
        <v>13.6395</v>
      </c>
      <c r="M261" s="184">
        <v>11.753500000000001</v>
      </c>
      <c r="N261" s="184">
        <v>14.1966</v>
      </c>
      <c r="O261" s="184">
        <v>9.5139999999999993</v>
      </c>
      <c r="P261" s="184">
        <v>7.9665999999999997</v>
      </c>
      <c r="Q261" s="184">
        <v>8.4365000000000006</v>
      </c>
      <c r="R261" s="184">
        <v>9.9154</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44452</v>
      </c>
      <c r="E262" s="184">
        <v>42.831400000000002</v>
      </c>
      <c r="F262" s="184">
        <v>-0.74560000000000004</v>
      </c>
      <c r="G262" s="184">
        <v>-0.74560000000000004</v>
      </c>
      <c r="H262" s="184">
        <v>3.923</v>
      </c>
      <c r="I262" s="184">
        <v>32.683999999999997</v>
      </c>
      <c r="J262" s="184">
        <v>19.431799999999999</v>
      </c>
      <c r="K262" s="184">
        <v>13.742900000000001</v>
      </c>
      <c r="L262" s="184">
        <v>13.000400000000001</v>
      </c>
      <c r="M262" s="184">
        <v>11.1075</v>
      </c>
      <c r="N262" s="184">
        <v>13.543900000000001</v>
      </c>
      <c r="O262" s="184">
        <v>8.8642000000000003</v>
      </c>
      <c r="P262" s="184">
        <v>7.2701000000000002</v>
      </c>
      <c r="Q262" s="184">
        <v>6.1143000000000001</v>
      </c>
      <c r="R262" s="184">
        <v>9.3167000000000009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44452</v>
      </c>
      <c r="E263" s="184">
        <v>66.986900000000006</v>
      </c>
      <c r="F263" s="184">
        <v>-8.9273000000000007</v>
      </c>
      <c r="G263" s="184">
        <v>-8.9273000000000007</v>
      </c>
      <c r="H263" s="184">
        <v>-8.4009999999999998</v>
      </c>
      <c r="I263" s="184">
        <v>7.3611000000000004</v>
      </c>
      <c r="J263" s="184">
        <v>13.2852</v>
      </c>
      <c r="K263" s="184">
        <v>15.311199999999999</v>
      </c>
      <c r="L263" s="184">
        <v>11.2517</v>
      </c>
      <c r="M263" s="184">
        <v>9.5485000000000007</v>
      </c>
      <c r="N263" s="184">
        <v>12.095599999999999</v>
      </c>
      <c r="O263" s="184">
        <v>8.4067000000000007</v>
      </c>
      <c r="P263" s="184">
        <v>6.8247</v>
      </c>
      <c r="Q263" s="184">
        <v>8.4414999999999996</v>
      </c>
      <c r="R263" s="184">
        <v>9.2835999999999999</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44452</v>
      </c>
      <c r="E264" s="184">
        <v>71.628799999999998</v>
      </c>
      <c r="F264" s="184">
        <v>-8.1458999999999993</v>
      </c>
      <c r="G264" s="184">
        <v>-8.1458999999999993</v>
      </c>
      <c r="H264" s="184">
        <v>-7.6250999999999998</v>
      </c>
      <c r="I264" s="184">
        <v>8.1457999999999995</v>
      </c>
      <c r="J264" s="184">
        <v>14.074299999999999</v>
      </c>
      <c r="K264" s="184">
        <v>16.124700000000001</v>
      </c>
      <c r="L264" s="184">
        <v>12.08</v>
      </c>
      <c r="M264" s="184">
        <v>10.3833</v>
      </c>
      <c r="N264" s="184">
        <v>13.000500000000001</v>
      </c>
      <c r="O264" s="184">
        <v>9.3444000000000003</v>
      </c>
      <c r="P264" s="184">
        <v>7.7430000000000003</v>
      </c>
      <c r="Q264" s="184">
        <v>8.4716000000000005</v>
      </c>
      <c r="R264" s="184">
        <v>10.1942</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44452</v>
      </c>
      <c r="E265" s="184">
        <v>25.163900000000002</v>
      </c>
      <c r="F265" s="184">
        <v>-9.2012999999999998</v>
      </c>
      <c r="G265" s="184">
        <v>-9.2012999999999998</v>
      </c>
      <c r="H265" s="184">
        <v>2.6951999999999998</v>
      </c>
      <c r="I265" s="184">
        <v>18.510300000000001</v>
      </c>
      <c r="J265" s="184">
        <v>14.302199999999999</v>
      </c>
      <c r="K265" s="184">
        <v>12.560700000000001</v>
      </c>
      <c r="L265" s="184">
        <v>8.5935000000000006</v>
      </c>
      <c r="M265" s="184">
        <v>10.328900000000001</v>
      </c>
      <c r="N265" s="184">
        <v>11.8195</v>
      </c>
      <c r="O265" s="184">
        <v>8.0769000000000002</v>
      </c>
      <c r="P265" s="184">
        <v>7.5442999999999998</v>
      </c>
      <c r="Q265" s="184">
        <v>8.9496000000000002</v>
      </c>
      <c r="R265" s="184">
        <v>8.7849000000000004</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44452</v>
      </c>
      <c r="E266" s="184">
        <v>22.0367</v>
      </c>
      <c r="F266" s="184">
        <v>-11.207800000000001</v>
      </c>
      <c r="G266" s="184">
        <v>-11.207800000000001</v>
      </c>
      <c r="H266" s="184">
        <v>0.68630000000000002</v>
      </c>
      <c r="I266" s="184">
        <v>16.4895</v>
      </c>
      <c r="J266" s="184">
        <v>12.2712</v>
      </c>
      <c r="K266" s="184">
        <v>10.5649</v>
      </c>
      <c r="L266" s="184">
        <v>6.6219000000000001</v>
      </c>
      <c r="M266" s="184">
        <v>8.3583999999999996</v>
      </c>
      <c r="N266" s="184">
        <v>9.7647999999999993</v>
      </c>
      <c r="O266" s="184">
        <v>6.3365999999999998</v>
      </c>
      <c r="P266" s="184">
        <v>5.7903000000000002</v>
      </c>
      <c r="Q266" s="184">
        <v>7.3541999999999996</v>
      </c>
      <c r="R266" s="184">
        <v>7.0079000000000002</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44452</v>
      </c>
      <c r="E267" s="184">
        <v>43.298099999999998</v>
      </c>
      <c r="F267" s="184">
        <v>4.0481999999999996</v>
      </c>
      <c r="G267" s="184">
        <v>4.0481999999999996</v>
      </c>
      <c r="H267" s="184">
        <v>5.6059000000000001</v>
      </c>
      <c r="I267" s="184">
        <v>16.1707</v>
      </c>
      <c r="J267" s="184">
        <v>16.114799999999999</v>
      </c>
      <c r="K267" s="184">
        <v>11.6355</v>
      </c>
      <c r="L267" s="184">
        <v>12.3391</v>
      </c>
      <c r="M267" s="184">
        <v>11.8399</v>
      </c>
      <c r="N267" s="184">
        <v>13.315300000000001</v>
      </c>
      <c r="O267" s="184">
        <v>1.2012</v>
      </c>
      <c r="P267" s="184">
        <v>3.1509</v>
      </c>
      <c r="Q267" s="184">
        <v>8.6412999999999993</v>
      </c>
      <c r="R267" s="184">
        <v>0.16619999999999999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44452</v>
      </c>
      <c r="E268" s="184">
        <v>46.466500000000003</v>
      </c>
      <c r="F268" s="184">
        <v>4.6761999999999997</v>
      </c>
      <c r="G268" s="184">
        <v>4.6761999999999997</v>
      </c>
      <c r="H268" s="184">
        <v>6.2241999999999997</v>
      </c>
      <c r="I268" s="184">
        <v>16.799700000000001</v>
      </c>
      <c r="J268" s="184">
        <v>16.743200000000002</v>
      </c>
      <c r="K268" s="184">
        <v>12.277699999999999</v>
      </c>
      <c r="L268" s="184">
        <v>13.0032</v>
      </c>
      <c r="M268" s="184">
        <v>12.521599999999999</v>
      </c>
      <c r="N268" s="184">
        <v>14.0261</v>
      </c>
      <c r="O268" s="184">
        <v>1.9291</v>
      </c>
      <c r="P268" s="184">
        <v>3.96</v>
      </c>
      <c r="Q268" s="184">
        <v>7.1786000000000003</v>
      </c>
      <c r="R268" s="184">
        <v>0.80940000000000001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44452</v>
      </c>
      <c r="E271" s="184">
        <v>55.488999999999997</v>
      </c>
      <c r="F271" s="184">
        <v>9.4819999999999993</v>
      </c>
      <c r="G271" s="184">
        <v>9.4819999999999993</v>
      </c>
      <c r="H271" s="184">
        <v>4.7404000000000002</v>
      </c>
      <c r="I271" s="184">
        <v>30.575099999999999</v>
      </c>
      <c r="J271" s="184">
        <v>25.2989</v>
      </c>
      <c r="K271" s="184">
        <v>15.714499999999999</v>
      </c>
      <c r="L271" s="184">
        <v>15.9237</v>
      </c>
      <c r="M271" s="184">
        <v>16.342400000000001</v>
      </c>
      <c r="N271" s="184">
        <v>21.009799999999998</v>
      </c>
      <c r="O271" s="184">
        <v>11.979699999999999</v>
      </c>
      <c r="P271" s="184">
        <v>9.2283000000000008</v>
      </c>
      <c r="Q271" s="184">
        <v>10.2066</v>
      </c>
      <c r="R271" s="184">
        <v>14.4283</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44452</v>
      </c>
      <c r="E272" s="184">
        <v>51.791200000000003</v>
      </c>
      <c r="F272" s="184">
        <v>8.6591000000000005</v>
      </c>
      <c r="G272" s="184">
        <v>8.6591000000000005</v>
      </c>
      <c r="H272" s="184">
        <v>3.9194</v>
      </c>
      <c r="I272" s="184">
        <v>29.728400000000001</v>
      </c>
      <c r="J272" s="184">
        <v>24.4617</v>
      </c>
      <c r="K272" s="184">
        <v>15.015499999999999</v>
      </c>
      <c r="L272" s="184">
        <v>15.2555</v>
      </c>
      <c r="M272" s="184">
        <v>15.6669</v>
      </c>
      <c r="N272" s="184">
        <v>20.275600000000001</v>
      </c>
      <c r="O272" s="184">
        <v>11.2864</v>
      </c>
      <c r="P272" s="184">
        <v>8.3885000000000005</v>
      </c>
      <c r="Q272" s="184">
        <v>8.3573000000000004</v>
      </c>
      <c r="R272" s="184">
        <v>13.734400000000001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44452</v>
      </c>
      <c r="E273" s="184">
        <v>22.172000000000001</v>
      </c>
      <c r="F273" s="184">
        <v>0.90549999999999997</v>
      </c>
      <c r="G273" s="184">
        <v>0.90549999999999997</v>
      </c>
      <c r="H273" s="184">
        <v>-1.9746999999999999</v>
      </c>
      <c r="I273" s="184">
        <v>10.6853</v>
      </c>
      <c r="J273" s="184">
        <v>12.304</v>
      </c>
      <c r="K273" s="184">
        <v>10.096399999999999</v>
      </c>
      <c r="L273" s="184">
        <v>9.9147999999999996</v>
      </c>
      <c r="M273" s="184">
        <v>10.3576</v>
      </c>
      <c r="N273" s="184">
        <v>12.1739</v>
      </c>
      <c r="O273" s="184">
        <v>5.4175000000000004</v>
      </c>
      <c r="P273" s="184">
        <v>5.4603000000000002</v>
      </c>
      <c r="Q273" s="184">
        <v>7.1524000000000001</v>
      </c>
      <c r="R273" s="184">
        <v>9.6194000000000006</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44452</v>
      </c>
      <c r="E274" s="184">
        <v>23.580200000000001</v>
      </c>
      <c r="F274" s="184">
        <v>1.8966000000000001</v>
      </c>
      <c r="G274" s="184">
        <v>1.8966000000000001</v>
      </c>
      <c r="H274" s="184">
        <v>-1.0169999999999999</v>
      </c>
      <c r="I274" s="184">
        <v>11.6501</v>
      </c>
      <c r="J274" s="184">
        <v>13.2242</v>
      </c>
      <c r="K274" s="184">
        <v>10.984400000000001</v>
      </c>
      <c r="L274" s="184">
        <v>10.7415</v>
      </c>
      <c r="M274" s="184">
        <v>11.131399999999999</v>
      </c>
      <c r="N274" s="184">
        <v>12.978899999999999</v>
      </c>
      <c r="O274" s="184">
        <v>6.3230000000000004</v>
      </c>
      <c r="P274" s="184">
        <v>6.4966999999999997</v>
      </c>
      <c r="Q274" s="184">
        <v>8.1013999999999999</v>
      </c>
      <c r="R274" s="184">
        <v>10.532400000000001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44452</v>
      </c>
      <c r="E275" s="184">
        <v>0.99639999999999995</v>
      </c>
      <c r="F275" s="184">
        <v>11.002800000000001</v>
      </c>
      <c r="G275" s="184">
        <v>11.002800000000001</v>
      </c>
      <c r="H275" s="184">
        <v>10.487299999999999</v>
      </c>
      <c r="I275" s="184">
        <v>10.7722</v>
      </c>
      <c r="J275" s="184">
        <v>10.731999999999999</v>
      </c>
      <c r="K275" s="184">
        <v>10.979699999999999</v>
      </c>
      <c r="L275" s="184">
        <v>11.305199999999999</v>
      </c>
      <c r="M275" s="184">
        <v>-23.5609</v>
      </c>
      <c r="N275" s="184">
        <v>-15.9909</v>
      </c>
      <c r="O275" s="184"/>
      <c r="P275" s="184"/>
      <c r="Q275" s="184">
        <v>-7.7153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44452</v>
      </c>
      <c r="E276" s="184">
        <v>0.94910000000000005</v>
      </c>
      <c r="F276" s="184">
        <v>10.588100000000001</v>
      </c>
      <c r="G276" s="184">
        <v>10.588100000000001</v>
      </c>
      <c r="H276" s="184">
        <v>11.011100000000001</v>
      </c>
      <c r="I276" s="184">
        <v>10.757400000000001</v>
      </c>
      <c r="J276" s="184">
        <v>10.766400000000001</v>
      </c>
      <c r="K276" s="184">
        <v>11.023300000000001</v>
      </c>
      <c r="L276" s="184">
        <v>11.32</v>
      </c>
      <c r="M276" s="184">
        <v>-23.819400000000002</v>
      </c>
      <c r="N276" s="184">
        <v>-16.194199999999999</v>
      </c>
      <c r="O276" s="184"/>
      <c r="P276" s="184"/>
      <c r="Q276" s="184">
        <v>-7.8548</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44452</v>
      </c>
      <c r="E277" s="184">
        <v>53.019500000000001</v>
      </c>
      <c r="F277" s="184">
        <v>13.254200000000001</v>
      </c>
      <c r="G277" s="184">
        <v>13.254200000000001</v>
      </c>
      <c r="H277" s="184">
        <v>12.994400000000001</v>
      </c>
      <c r="I277" s="184">
        <v>31.759699999999999</v>
      </c>
      <c r="J277" s="184">
        <v>31.406500000000001</v>
      </c>
      <c r="K277" s="184">
        <v>19.7241</v>
      </c>
      <c r="L277" s="184">
        <v>17.306000000000001</v>
      </c>
      <c r="M277" s="184">
        <v>15.577400000000001</v>
      </c>
      <c r="N277" s="184">
        <v>21.0733</v>
      </c>
      <c r="O277" s="184">
        <v>8.0667000000000009</v>
      </c>
      <c r="P277" s="184">
        <v>8.3137000000000008</v>
      </c>
      <c r="Q277" s="184">
        <v>9.9976000000000003</v>
      </c>
      <c r="R277" s="184">
        <v>11.92</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44452</v>
      </c>
      <c r="E278" s="184">
        <v>50.123100000000001</v>
      </c>
      <c r="F278" s="184">
        <v>12.6884</v>
      </c>
      <c r="G278" s="184">
        <v>12.6884</v>
      </c>
      <c r="H278" s="184">
        <v>12.4299</v>
      </c>
      <c r="I278" s="184">
        <v>31.192799999999998</v>
      </c>
      <c r="J278" s="184">
        <v>30.828700000000001</v>
      </c>
      <c r="K278" s="184">
        <v>19.117799999999999</v>
      </c>
      <c r="L278" s="184">
        <v>16.6633</v>
      </c>
      <c r="M278" s="184">
        <v>14.9057</v>
      </c>
      <c r="N278" s="184">
        <v>20.336300000000001</v>
      </c>
      <c r="O278" s="184">
        <v>7.3674999999999997</v>
      </c>
      <c r="P278" s="184">
        <v>7.5911999999999997</v>
      </c>
      <c r="Q278" s="184">
        <v>9.5028000000000006</v>
      </c>
      <c r="R278" s="184">
        <v>11.2079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3.9995644444444438</v>
      </c>
      <c r="G279" s="186">
        <v>3.9995644444444438</v>
      </c>
      <c r="H279" s="186">
        <v>5.7961155555555557</v>
      </c>
      <c r="I279" s="186">
        <v>23.138855555555555</v>
      </c>
      <c r="J279" s="186">
        <v>19.800882222222217</v>
      </c>
      <c r="K279" s="186">
        <v>13.771164444444445</v>
      </c>
      <c r="L279" s="186">
        <v>13.204862222222227</v>
      </c>
      <c r="M279" s="186">
        <v>11.327599999999999</v>
      </c>
      <c r="N279" s="186">
        <v>14.627344444444445</v>
      </c>
      <c r="O279" s="186">
        <v>8.8093767441860482</v>
      </c>
      <c r="P279" s="186">
        <v>7.7851511627906982</v>
      </c>
      <c r="Q279" s="186">
        <v>8.2941044444444447</v>
      </c>
      <c r="R279" s="186">
        <v>10.992137209302324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3.3500999999999999</v>
      </c>
      <c r="G280" s="186">
        <v>3.3500999999999999</v>
      </c>
      <c r="H280" s="186">
        <v>4.7404000000000002</v>
      </c>
      <c r="I280" s="186">
        <v>23.2394</v>
      </c>
      <c r="J280" s="186">
        <v>19.431799999999999</v>
      </c>
      <c r="K280" s="186">
        <v>13.742900000000001</v>
      </c>
      <c r="L280" s="186">
        <v>13.2018</v>
      </c>
      <c r="M280" s="186">
        <v>11.8726</v>
      </c>
      <c r="N280" s="186">
        <v>14.752800000000001</v>
      </c>
      <c r="O280" s="186">
        <v>8.9827999999999992</v>
      </c>
      <c r="P280" s="186">
        <v>7.9665999999999997</v>
      </c>
      <c r="Q280" s="186">
        <v>8.9605999999999995</v>
      </c>
      <c r="R280" s="186">
        <v>11.2037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44452</v>
      </c>
      <c r="E283" s="184">
        <v>75.39</v>
      </c>
      <c r="F283" s="184">
        <v>-0.1986</v>
      </c>
      <c r="G283" s="184">
        <v>-0.1986</v>
      </c>
      <c r="H283" s="184">
        <v>-0.37</v>
      </c>
      <c r="I283" s="184">
        <v>1.6859999999999999</v>
      </c>
      <c r="J283" s="184">
        <v>2.5575000000000001</v>
      </c>
      <c r="K283" s="184">
        <v>8.2411999999999992</v>
      </c>
      <c r="L283" s="184">
        <v>16.091799999999999</v>
      </c>
      <c r="M283" s="184">
        <v>30.229700000000001</v>
      </c>
      <c r="N283" s="184">
        <v>52.364600000000003</v>
      </c>
      <c r="O283" s="184">
        <v>15.816599999999999</v>
      </c>
      <c r="P283" s="184">
        <v>17.045400000000001</v>
      </c>
      <c r="Q283" s="184">
        <v>15.020200000000001</v>
      </c>
      <c r="R283" s="184">
        <v>28.6206</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44452</v>
      </c>
      <c r="E284" s="184">
        <v>84.47</v>
      </c>
      <c r="F284" s="184">
        <v>-0.18909999999999999</v>
      </c>
      <c r="G284" s="184">
        <v>-0.18909999999999999</v>
      </c>
      <c r="H284" s="184">
        <v>-0.35389999999999999</v>
      </c>
      <c r="I284" s="184">
        <v>1.7343</v>
      </c>
      <c r="J284" s="184">
        <v>2.6616</v>
      </c>
      <c r="K284" s="184">
        <v>8.6151</v>
      </c>
      <c r="L284" s="184">
        <v>16.864999999999998</v>
      </c>
      <c r="M284" s="184">
        <v>31.5322</v>
      </c>
      <c r="N284" s="184">
        <v>54.395899999999997</v>
      </c>
      <c r="O284" s="184">
        <v>17.204000000000001</v>
      </c>
      <c r="P284" s="184">
        <v>18.635899999999999</v>
      </c>
      <c r="Q284" s="184">
        <v>19.8401</v>
      </c>
      <c r="R284" s="184">
        <v>30.1906</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44452</v>
      </c>
      <c r="E285" s="184">
        <v>82.350999999999999</v>
      </c>
      <c r="F285" s="184">
        <v>-0.1176</v>
      </c>
      <c r="G285" s="184">
        <v>-0.1176</v>
      </c>
      <c r="H285" s="184">
        <v>-0.1152</v>
      </c>
      <c r="I285" s="184">
        <v>2.3210000000000002</v>
      </c>
      <c r="J285" s="184">
        <v>3.8696999999999999</v>
      </c>
      <c r="K285" s="184">
        <v>9.4962</v>
      </c>
      <c r="L285" s="184">
        <v>15.531700000000001</v>
      </c>
      <c r="M285" s="184">
        <v>33.439700000000002</v>
      </c>
      <c r="N285" s="184">
        <v>57.948099999999997</v>
      </c>
      <c r="O285" s="184">
        <v>16.387599999999999</v>
      </c>
      <c r="P285" s="184">
        <v>16.818899999999999</v>
      </c>
      <c r="Q285" s="184">
        <v>13.9526</v>
      </c>
      <c r="R285" s="184">
        <v>27.491599999999998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44452</v>
      </c>
      <c r="E286" s="184">
        <v>92.207999999999998</v>
      </c>
      <c r="F286" s="184">
        <v>-0.10290000000000001</v>
      </c>
      <c r="G286" s="184">
        <v>-0.10290000000000001</v>
      </c>
      <c r="H286" s="184">
        <v>-8.9899999999999994E-2</v>
      </c>
      <c r="I286" s="184">
        <v>2.3759999999999999</v>
      </c>
      <c r="J286" s="184">
        <v>3.9923999999999999</v>
      </c>
      <c r="K286" s="184">
        <v>9.8879000000000001</v>
      </c>
      <c r="L286" s="184">
        <v>16.334599999999998</v>
      </c>
      <c r="M286" s="184">
        <v>34.811</v>
      </c>
      <c r="N286" s="184">
        <v>60.1</v>
      </c>
      <c r="O286" s="184">
        <v>17.9879</v>
      </c>
      <c r="P286" s="184">
        <v>18.4923</v>
      </c>
      <c r="Q286" s="184">
        <v>17.042400000000001</v>
      </c>
      <c r="R286" s="184">
        <v>29.219799999999999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44452</v>
      </c>
      <c r="E287" s="184">
        <v>200.91759999999999</v>
      </c>
      <c r="F287" s="184">
        <v>0.2145</v>
      </c>
      <c r="G287" s="184">
        <v>0.2145</v>
      </c>
      <c r="H287" s="184">
        <v>1.2916000000000001</v>
      </c>
      <c r="I287" s="184">
        <v>4.1706000000000003</v>
      </c>
      <c r="J287" s="184">
        <v>4.4359000000000002</v>
      </c>
      <c r="K287" s="184">
        <v>9.8291000000000004</v>
      </c>
      <c r="L287" s="184">
        <v>22.561199999999999</v>
      </c>
      <c r="M287" s="184">
        <v>46.865099999999998</v>
      </c>
      <c r="N287" s="184">
        <v>83.215699999999998</v>
      </c>
      <c r="O287" s="184">
        <v>20.400099999999998</v>
      </c>
      <c r="P287" s="184">
        <v>15.450900000000001</v>
      </c>
      <c r="Q287" s="184">
        <v>15.0969</v>
      </c>
      <c r="R287" s="184">
        <v>38.990600000000001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44452</v>
      </c>
      <c r="E288" s="184">
        <v>58.814868162561702</v>
      </c>
      <c r="F288" s="184">
        <v>0.21510000000000001</v>
      </c>
      <c r="G288" s="184">
        <v>0.21510000000000001</v>
      </c>
      <c r="H288" s="184">
        <v>1.2921</v>
      </c>
      <c r="I288" s="184">
        <v>4.1711</v>
      </c>
      <c r="J288" s="184">
        <v>4.4363999999999999</v>
      </c>
      <c r="K288" s="184">
        <v>9.8295999999999992</v>
      </c>
      <c r="L288" s="184">
        <v>22.5624</v>
      </c>
      <c r="M288" s="184">
        <v>46.876100000000001</v>
      </c>
      <c r="N288" s="184">
        <v>83.230800000000002</v>
      </c>
      <c r="O288" s="184">
        <v>20.401499999999999</v>
      </c>
      <c r="P288" s="184">
        <v>15.4796</v>
      </c>
      <c r="Q288" s="184">
        <v>15.110300000000001</v>
      </c>
      <c r="R288" s="184">
        <v>38.9893</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44452</v>
      </c>
      <c r="E289" s="184">
        <v>481.42954808491402</v>
      </c>
      <c r="F289" s="184">
        <v>0.20660000000000001</v>
      </c>
      <c r="G289" s="184">
        <v>0.20660000000000001</v>
      </c>
      <c r="H289" s="184">
        <v>1.2770999999999999</v>
      </c>
      <c r="I289" s="184">
        <v>4.1412000000000004</v>
      </c>
      <c r="J289" s="184">
        <v>4.3704999999999998</v>
      </c>
      <c r="K289" s="184">
        <v>9.6052999999999997</v>
      </c>
      <c r="L289" s="184">
        <v>22.1206</v>
      </c>
      <c r="M289" s="184">
        <v>46.1051</v>
      </c>
      <c r="N289" s="184">
        <v>81.991900000000001</v>
      </c>
      <c r="O289" s="184">
        <v>19.659300000000002</v>
      </c>
      <c r="P289" s="184">
        <v>14.7125</v>
      </c>
      <c r="Q289" s="184">
        <v>18.5763</v>
      </c>
      <c r="R289" s="184">
        <v>38.124699999999997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44452</v>
      </c>
      <c r="E290" s="184">
        <v>484.84719552168002</v>
      </c>
      <c r="F290" s="184">
        <v>0.20649999999999999</v>
      </c>
      <c r="G290" s="184">
        <v>0.20649999999999999</v>
      </c>
      <c r="H290" s="184">
        <v>1.2770999999999999</v>
      </c>
      <c r="I290" s="184">
        <v>4.1412000000000004</v>
      </c>
      <c r="J290" s="184">
        <v>4.3708999999999998</v>
      </c>
      <c r="K290" s="184">
        <v>9.6065000000000005</v>
      </c>
      <c r="L290" s="184">
        <v>22.122</v>
      </c>
      <c r="M290" s="184">
        <v>46.108699999999999</v>
      </c>
      <c r="N290" s="184">
        <v>81.996700000000004</v>
      </c>
      <c r="O290" s="184">
        <v>19.661100000000001</v>
      </c>
      <c r="P290" s="184">
        <v>14.713699999999999</v>
      </c>
      <c r="Q290" s="184">
        <v>19.096800000000002</v>
      </c>
      <c r="R290" s="184">
        <v>38.1265</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2.9312500000000009E-2</v>
      </c>
      <c r="G291" s="186">
        <v>2.9312500000000009E-2</v>
      </c>
      <c r="H291" s="186">
        <v>0.52611249999999998</v>
      </c>
      <c r="I291" s="186">
        <v>3.0926750000000003</v>
      </c>
      <c r="J291" s="186">
        <v>3.8368624999999996</v>
      </c>
      <c r="K291" s="186">
        <v>9.3888625000000001</v>
      </c>
      <c r="L291" s="186">
        <v>19.2736625</v>
      </c>
      <c r="M291" s="186">
        <v>39.495950000000001</v>
      </c>
      <c r="N291" s="186">
        <v>69.405462499999999</v>
      </c>
      <c r="O291" s="186">
        <v>18.439762500000001</v>
      </c>
      <c r="P291" s="186">
        <v>16.418650000000003</v>
      </c>
      <c r="Q291" s="186">
        <v>16.716950000000001</v>
      </c>
      <c r="R291" s="186">
        <v>33.719212499999998</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5.1799999999999999E-2</v>
      </c>
      <c r="G292" s="186">
        <v>5.1799999999999999E-2</v>
      </c>
      <c r="H292" s="186">
        <v>0.59360000000000002</v>
      </c>
      <c r="I292" s="186">
        <v>3.2586000000000004</v>
      </c>
      <c r="J292" s="186">
        <v>4.1814499999999999</v>
      </c>
      <c r="K292" s="186">
        <v>9.6059000000000001</v>
      </c>
      <c r="L292" s="186">
        <v>19.492799999999999</v>
      </c>
      <c r="M292" s="186">
        <v>40.45805</v>
      </c>
      <c r="N292" s="186">
        <v>71.045950000000005</v>
      </c>
      <c r="O292" s="186">
        <v>18.823599999999999</v>
      </c>
      <c r="P292" s="186">
        <v>16.149249999999999</v>
      </c>
      <c r="Q292" s="186">
        <v>16.076350000000001</v>
      </c>
      <c r="R292" s="186">
        <v>34.157649999999997</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44452</v>
      </c>
      <c r="E295" s="184">
        <v>88.523099999999999</v>
      </c>
      <c r="F295" s="184">
        <v>3.0728</v>
      </c>
      <c r="G295" s="184">
        <v>3.0728</v>
      </c>
      <c r="H295" s="184">
        <v>1.5731999999999999</v>
      </c>
      <c r="I295" s="184">
        <v>6.2202000000000002</v>
      </c>
      <c r="J295" s="184">
        <v>6.7487000000000004</v>
      </c>
      <c r="K295" s="184">
        <v>5.1543999999999999</v>
      </c>
      <c r="L295" s="184">
        <v>7.6067999999999998</v>
      </c>
      <c r="M295" s="184">
        <v>4.8433000000000002</v>
      </c>
      <c r="N295" s="184">
        <v>6.3716999999999997</v>
      </c>
      <c r="O295" s="184">
        <v>9.3786000000000005</v>
      </c>
      <c r="P295" s="184">
        <v>8.1829999999999998</v>
      </c>
      <c r="Q295" s="184">
        <v>9.2898999999999994</v>
      </c>
      <c r="R295" s="184">
        <v>8.6232000000000006</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44452</v>
      </c>
      <c r="E296" s="184">
        <v>89.442099999999996</v>
      </c>
      <c r="F296" s="184">
        <v>3.2351999999999999</v>
      </c>
      <c r="G296" s="184">
        <v>3.2351999999999999</v>
      </c>
      <c r="H296" s="184">
        <v>1.732</v>
      </c>
      <c r="I296" s="184">
        <v>6.3817000000000004</v>
      </c>
      <c r="J296" s="184">
        <v>6.9105999999999996</v>
      </c>
      <c r="K296" s="184">
        <v>5.3170000000000002</v>
      </c>
      <c r="L296" s="184">
        <v>7.7740999999999998</v>
      </c>
      <c r="M296" s="184">
        <v>5.0076000000000001</v>
      </c>
      <c r="N296" s="184">
        <v>6.5381</v>
      </c>
      <c r="O296" s="184">
        <v>9.5306999999999995</v>
      </c>
      <c r="P296" s="184">
        <v>8.3241999999999994</v>
      </c>
      <c r="Q296" s="184">
        <v>8.9190000000000005</v>
      </c>
      <c r="R296" s="184">
        <v>8.7866999999999997</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44452</v>
      </c>
      <c r="E297" s="184">
        <v>13.963699999999999</v>
      </c>
      <c r="F297" s="184">
        <v>2.6147</v>
      </c>
      <c r="G297" s="184">
        <v>2.6147</v>
      </c>
      <c r="H297" s="184">
        <v>2.8769</v>
      </c>
      <c r="I297" s="184">
        <v>6.9641000000000002</v>
      </c>
      <c r="J297" s="184">
        <v>7.1257000000000001</v>
      </c>
      <c r="K297" s="184">
        <v>4.8768000000000002</v>
      </c>
      <c r="L297" s="184">
        <v>6.8948</v>
      </c>
      <c r="M297" s="184">
        <v>4.9916999999999998</v>
      </c>
      <c r="N297" s="184">
        <v>6.4795999999999996</v>
      </c>
      <c r="O297" s="184">
        <v>8.6410999999999998</v>
      </c>
      <c r="P297" s="184"/>
      <c r="Q297" s="184">
        <v>8.3305000000000007</v>
      </c>
      <c r="R297" s="184">
        <v>9.0913000000000004</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44452</v>
      </c>
      <c r="E298" s="184">
        <v>13.5198</v>
      </c>
      <c r="F298" s="184">
        <v>1.8902000000000001</v>
      </c>
      <c r="G298" s="184">
        <v>1.8902000000000001</v>
      </c>
      <c r="H298" s="184">
        <v>2.1606999999999998</v>
      </c>
      <c r="I298" s="184">
        <v>6.2824</v>
      </c>
      <c r="J298" s="184">
        <v>6.4623999999999997</v>
      </c>
      <c r="K298" s="184">
        <v>4.2038000000000002</v>
      </c>
      <c r="L298" s="184">
        <v>6.1966999999999999</v>
      </c>
      <c r="M298" s="184">
        <v>4.2942</v>
      </c>
      <c r="N298" s="184">
        <v>5.7694999999999999</v>
      </c>
      <c r="O298" s="184">
        <v>7.8503999999999996</v>
      </c>
      <c r="P298" s="184"/>
      <c r="Q298" s="184">
        <v>7.4950000000000001</v>
      </c>
      <c r="R298" s="184">
        <v>8.3221000000000007</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44452</v>
      </c>
      <c r="E299" s="184">
        <v>22.136500000000002</v>
      </c>
      <c r="F299" s="184">
        <v>2.0203000000000002</v>
      </c>
      <c r="G299" s="184">
        <v>2.0203000000000002</v>
      </c>
      <c r="H299" s="184">
        <v>0.94240000000000002</v>
      </c>
      <c r="I299" s="184">
        <v>3.8452000000000002</v>
      </c>
      <c r="J299" s="184">
        <v>4.5707000000000004</v>
      </c>
      <c r="K299" s="184">
        <v>3.9085000000000001</v>
      </c>
      <c r="L299" s="184">
        <v>5.3489000000000004</v>
      </c>
      <c r="M299" s="184">
        <v>2.7273000000000001</v>
      </c>
      <c r="N299" s="184">
        <v>4.4673999999999996</v>
      </c>
      <c r="O299" s="184">
        <v>5.1289999999999996</v>
      </c>
      <c r="P299" s="184">
        <v>5.4480000000000004</v>
      </c>
      <c r="Q299" s="184">
        <v>6.3766999999999996</v>
      </c>
      <c r="R299" s="184">
        <v>6.8917999999999999</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44452</v>
      </c>
      <c r="E300" s="184">
        <v>23.206299999999999</v>
      </c>
      <c r="F300" s="184">
        <v>2.8319999999999999</v>
      </c>
      <c r="G300" s="184">
        <v>2.8319999999999999</v>
      </c>
      <c r="H300" s="184">
        <v>1.7306999999999999</v>
      </c>
      <c r="I300" s="184">
        <v>4.6143999999999998</v>
      </c>
      <c r="J300" s="184">
        <v>5.5461999999999998</v>
      </c>
      <c r="K300" s="184">
        <v>4.7526000000000002</v>
      </c>
      <c r="L300" s="184">
        <v>6.1689999999999996</v>
      </c>
      <c r="M300" s="184">
        <v>3.4727999999999999</v>
      </c>
      <c r="N300" s="184">
        <v>5.1585000000000001</v>
      </c>
      <c r="O300" s="184">
        <v>5.6504000000000003</v>
      </c>
      <c r="P300" s="184">
        <v>5.9801000000000002</v>
      </c>
      <c r="Q300" s="184">
        <v>7.4459</v>
      </c>
      <c r="R300" s="184">
        <v>7.4673999999999996</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44452</v>
      </c>
      <c r="E301" s="184">
        <v>18.571300000000001</v>
      </c>
      <c r="F301" s="184">
        <v>2.4573999999999998</v>
      </c>
      <c r="G301" s="184">
        <v>2.4573999999999998</v>
      </c>
      <c r="H301" s="184">
        <v>-0.61760000000000004</v>
      </c>
      <c r="I301" s="184">
        <v>4.8663999999999996</v>
      </c>
      <c r="J301" s="184">
        <v>5.8874000000000004</v>
      </c>
      <c r="K301" s="184">
        <v>4.625</v>
      </c>
      <c r="L301" s="184">
        <v>6.8278999999999996</v>
      </c>
      <c r="M301" s="184">
        <v>4.2230999999999996</v>
      </c>
      <c r="N301" s="184">
        <v>5.5442</v>
      </c>
      <c r="O301" s="184">
        <v>8.8293999999999997</v>
      </c>
      <c r="P301" s="184">
        <v>7.5758999999999999</v>
      </c>
      <c r="Q301" s="184">
        <v>8.4829000000000008</v>
      </c>
      <c r="R301" s="184">
        <v>7.6086</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44452</v>
      </c>
      <c r="E302" s="184">
        <v>17.760000000000002</v>
      </c>
      <c r="F302" s="184">
        <v>1.7986</v>
      </c>
      <c r="G302" s="184">
        <v>1.7986</v>
      </c>
      <c r="H302" s="184">
        <v>-1.2622</v>
      </c>
      <c r="I302" s="184">
        <v>4.2199</v>
      </c>
      <c r="J302" s="184">
        <v>5.2473999999999998</v>
      </c>
      <c r="K302" s="184">
        <v>3.9824000000000002</v>
      </c>
      <c r="L302" s="184">
        <v>6.1917999999999997</v>
      </c>
      <c r="M302" s="184">
        <v>3.5893999999999999</v>
      </c>
      <c r="N302" s="184">
        <v>4.8887999999999998</v>
      </c>
      <c r="O302" s="184">
        <v>8.0846</v>
      </c>
      <c r="P302" s="184">
        <v>6.8467000000000002</v>
      </c>
      <c r="Q302" s="184">
        <v>7.8474000000000004</v>
      </c>
      <c r="R302" s="184">
        <v>6.8985000000000003</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44452</v>
      </c>
      <c r="E303" s="184">
        <v>13.046799999999999</v>
      </c>
      <c r="F303" s="184">
        <v>3.3584000000000001</v>
      </c>
      <c r="G303" s="184">
        <v>3.3584000000000001</v>
      </c>
      <c r="H303" s="184">
        <v>3.3993000000000002</v>
      </c>
      <c r="I303" s="184">
        <v>3.6019000000000001</v>
      </c>
      <c r="J303" s="184">
        <v>4.3113999999999999</v>
      </c>
      <c r="K303" s="184">
        <v>4.1115000000000004</v>
      </c>
      <c r="L303" s="184">
        <v>4.6989000000000001</v>
      </c>
      <c r="M303" s="184">
        <v>3.9007000000000001</v>
      </c>
      <c r="N303" s="184">
        <v>4.8042999999999996</v>
      </c>
      <c r="O303" s="184">
        <v>9.2390000000000008</v>
      </c>
      <c r="P303" s="184"/>
      <c r="Q303" s="184">
        <v>9.2347999999999999</v>
      </c>
      <c r="R303" s="184">
        <v>7.3788999999999998</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44452</v>
      </c>
      <c r="E304" s="184">
        <v>12.9475</v>
      </c>
      <c r="F304" s="184">
        <v>3.0314999999999999</v>
      </c>
      <c r="G304" s="184">
        <v>3.0314999999999999</v>
      </c>
      <c r="H304" s="184">
        <v>3.1432000000000002</v>
      </c>
      <c r="I304" s="184">
        <v>3.3267000000000002</v>
      </c>
      <c r="J304" s="184">
        <v>4.0514999999999999</v>
      </c>
      <c r="K304" s="184">
        <v>3.8494999999999999</v>
      </c>
      <c r="L304" s="184">
        <v>4.4343000000000004</v>
      </c>
      <c r="M304" s="184">
        <v>3.6343000000000001</v>
      </c>
      <c r="N304" s="184">
        <v>4.5380000000000003</v>
      </c>
      <c r="O304" s="184">
        <v>8.9624000000000006</v>
      </c>
      <c r="P304" s="184"/>
      <c r="Q304" s="184">
        <v>8.9580000000000002</v>
      </c>
      <c r="R304" s="184">
        <v>7.1044</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44452</v>
      </c>
      <c r="E307" s="184">
        <v>10.5197</v>
      </c>
      <c r="F307" s="184">
        <v>5.5548999999999999</v>
      </c>
      <c r="G307" s="184">
        <v>5.5548999999999999</v>
      </c>
      <c r="H307" s="184">
        <v>2.2315</v>
      </c>
      <c r="I307" s="184">
        <v>11.525499999999999</v>
      </c>
      <c r="J307" s="184">
        <v>13.2425</v>
      </c>
      <c r="K307" s="184">
        <v>6.9394</v>
      </c>
      <c r="L307" s="184"/>
      <c r="M307" s="184"/>
      <c r="N307" s="184"/>
      <c r="O307" s="184"/>
      <c r="P307" s="184"/>
      <c r="Q307" s="184">
        <v>10.597200000000001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44452</v>
      </c>
      <c r="E308" s="184">
        <v>10.511799999999999</v>
      </c>
      <c r="F308" s="184">
        <v>5.3852000000000002</v>
      </c>
      <c r="G308" s="184">
        <v>5.3852000000000002</v>
      </c>
      <c r="H308" s="184">
        <v>2.0842000000000001</v>
      </c>
      <c r="I308" s="184">
        <v>11.359</v>
      </c>
      <c r="J308" s="184">
        <v>13.0923</v>
      </c>
      <c r="K308" s="184">
        <v>6.7839999999999998</v>
      </c>
      <c r="L308" s="184"/>
      <c r="M308" s="184"/>
      <c r="N308" s="184"/>
      <c r="O308" s="184"/>
      <c r="P308" s="184"/>
      <c r="Q308" s="184">
        <v>10.4361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44452</v>
      </c>
      <c r="E309" s="184">
        <v>79.157700000000006</v>
      </c>
      <c r="F309" s="184">
        <v>2.456</v>
      </c>
      <c r="G309" s="184">
        <v>2.456</v>
      </c>
      <c r="H309" s="184">
        <v>0.73129999999999995</v>
      </c>
      <c r="I309" s="184">
        <v>6.2596999999999996</v>
      </c>
      <c r="J309" s="184">
        <v>6.819</v>
      </c>
      <c r="K309" s="184">
        <v>4.6383000000000001</v>
      </c>
      <c r="L309" s="184">
        <v>6.5481999999999996</v>
      </c>
      <c r="M309" s="184">
        <v>4.3951000000000002</v>
      </c>
      <c r="N309" s="184">
        <v>6.3164999999999996</v>
      </c>
      <c r="O309" s="184">
        <v>8.3793000000000006</v>
      </c>
      <c r="P309" s="184">
        <v>7.8841000000000001</v>
      </c>
      <c r="Q309" s="184">
        <v>8.9093</v>
      </c>
      <c r="R309" s="184">
        <v>7.0694999999999997</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44452</v>
      </c>
      <c r="E310" s="184">
        <v>83.965299999999999</v>
      </c>
      <c r="F310" s="184">
        <v>2.9895999999999998</v>
      </c>
      <c r="G310" s="184">
        <v>2.9895999999999998</v>
      </c>
      <c r="H310" s="184">
        <v>1.2546999999999999</v>
      </c>
      <c r="I310" s="184">
        <v>6.7803000000000004</v>
      </c>
      <c r="J310" s="184">
        <v>7.3442999999999996</v>
      </c>
      <c r="K310" s="184">
        <v>5.1649000000000003</v>
      </c>
      <c r="L310" s="184">
        <v>7.1013999999999999</v>
      </c>
      <c r="M310" s="184">
        <v>4.9576000000000002</v>
      </c>
      <c r="N310" s="184">
        <v>6.9008000000000003</v>
      </c>
      <c r="O310" s="184">
        <v>8.9855</v>
      </c>
      <c r="P310" s="184">
        <v>8.5093999999999994</v>
      </c>
      <c r="Q310" s="184">
        <v>9.2370000000000001</v>
      </c>
      <c r="R310" s="184">
        <v>7.6708999999999996</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44452</v>
      </c>
      <c r="E312" s="184">
        <v>25.709099999999999</v>
      </c>
      <c r="F312" s="184">
        <v>6.1444999999999999</v>
      </c>
      <c r="G312" s="184">
        <v>6.1444999999999999</v>
      </c>
      <c r="H312" s="184">
        <v>6.2746000000000004</v>
      </c>
      <c r="I312" s="184">
        <v>8.7301000000000002</v>
      </c>
      <c r="J312" s="184">
        <v>9.2918000000000003</v>
      </c>
      <c r="K312" s="184">
        <v>5.3033000000000001</v>
      </c>
      <c r="L312" s="184">
        <v>7.9881000000000002</v>
      </c>
      <c r="M312" s="184">
        <v>4.7317999999999998</v>
      </c>
      <c r="N312" s="184">
        <v>6.2538999999999998</v>
      </c>
      <c r="O312" s="184">
        <v>9.4730000000000008</v>
      </c>
      <c r="P312" s="184">
        <v>8.1408000000000005</v>
      </c>
      <c r="Q312" s="184">
        <v>8.7830999999999992</v>
      </c>
      <c r="R312" s="184">
        <v>8.3477999999999994</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44452</v>
      </c>
      <c r="E313" s="184">
        <v>26.008900000000001</v>
      </c>
      <c r="F313" s="184">
        <v>6.4600999999999997</v>
      </c>
      <c r="G313" s="184">
        <v>6.4600999999999997</v>
      </c>
      <c r="H313" s="184">
        <v>6.5841000000000003</v>
      </c>
      <c r="I313" s="184">
        <v>9.0327999999999999</v>
      </c>
      <c r="J313" s="184">
        <v>9.6024999999999991</v>
      </c>
      <c r="K313" s="184">
        <v>5.6143999999999998</v>
      </c>
      <c r="L313" s="184">
        <v>8.3066999999999993</v>
      </c>
      <c r="M313" s="184">
        <v>5.0480999999999998</v>
      </c>
      <c r="N313" s="184">
        <v>6.5788000000000002</v>
      </c>
      <c r="O313" s="184">
        <v>9.6907999999999994</v>
      </c>
      <c r="P313" s="184">
        <v>8.3164999999999996</v>
      </c>
      <c r="Q313" s="184">
        <v>8.8321000000000005</v>
      </c>
      <c r="R313" s="184">
        <v>8.6214999999999993</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44452</v>
      </c>
      <c r="E314" s="184">
        <v>10.521800000000001</v>
      </c>
      <c r="F314" s="184">
        <v>4.1646999999999998</v>
      </c>
      <c r="G314" s="184">
        <v>4.1646999999999998</v>
      </c>
      <c r="H314" s="184">
        <v>-0.99099999999999999</v>
      </c>
      <c r="I314" s="184">
        <v>9.8493999999999993</v>
      </c>
      <c r="J314" s="184">
        <v>8.9640000000000004</v>
      </c>
      <c r="K314" s="184">
        <v>5.3917000000000002</v>
      </c>
      <c r="L314" s="184">
        <v>8.0626999999999995</v>
      </c>
      <c r="M314" s="184">
        <v>4.4953000000000003</v>
      </c>
      <c r="N314" s="184"/>
      <c r="O314" s="184"/>
      <c r="P314" s="184"/>
      <c r="Q314" s="184">
        <v>5.4572000000000003</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44452</v>
      </c>
      <c r="E315" s="184">
        <v>10.48</v>
      </c>
      <c r="F315" s="184">
        <v>3.7456</v>
      </c>
      <c r="G315" s="184">
        <v>3.7456</v>
      </c>
      <c r="H315" s="184">
        <v>-1.3928</v>
      </c>
      <c r="I315" s="184">
        <v>9.4376999999999995</v>
      </c>
      <c r="J315" s="184">
        <v>8.5553000000000008</v>
      </c>
      <c r="K315" s="184">
        <v>4.9722</v>
      </c>
      <c r="L315" s="184">
        <v>7.63</v>
      </c>
      <c r="M315" s="184">
        <v>4.0632999999999999</v>
      </c>
      <c r="N315" s="184"/>
      <c r="O315" s="184"/>
      <c r="P315" s="184"/>
      <c r="Q315" s="184">
        <v>5.0201000000000002</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44452</v>
      </c>
      <c r="E316" s="184">
        <v>23.291499999999999</v>
      </c>
      <c r="F316" s="184">
        <v>2.0769000000000002</v>
      </c>
      <c r="G316" s="184">
        <v>2.0769000000000002</v>
      </c>
      <c r="H316" s="184">
        <v>3.0912000000000002</v>
      </c>
      <c r="I316" s="184">
        <v>9.1660000000000004</v>
      </c>
      <c r="J316" s="184">
        <v>9.3087999999999997</v>
      </c>
      <c r="K316" s="184">
        <v>5.1247999999999996</v>
      </c>
      <c r="L316" s="184">
        <v>6.7763</v>
      </c>
      <c r="M316" s="184">
        <v>4.6326999999999998</v>
      </c>
      <c r="N316" s="184">
        <v>5.8556999999999997</v>
      </c>
      <c r="O316" s="184">
        <v>8.7111000000000001</v>
      </c>
      <c r="P316" s="184">
        <v>7.7385000000000002</v>
      </c>
      <c r="Q316" s="184">
        <v>7.2384000000000004</v>
      </c>
      <c r="R316" s="184">
        <v>7.9821999999999997</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44452</v>
      </c>
      <c r="E317" s="184">
        <v>24.166399999999999</v>
      </c>
      <c r="F317" s="184">
        <v>2.4171999999999998</v>
      </c>
      <c r="G317" s="184">
        <v>2.4171999999999998</v>
      </c>
      <c r="H317" s="184">
        <v>3.4113000000000002</v>
      </c>
      <c r="I317" s="184">
        <v>9.4848999999999997</v>
      </c>
      <c r="J317" s="184">
        <v>9.6225000000000005</v>
      </c>
      <c r="K317" s="184">
        <v>5.4435000000000002</v>
      </c>
      <c r="L317" s="184">
        <v>7.1013000000000002</v>
      </c>
      <c r="M317" s="184">
        <v>4.9569999999999999</v>
      </c>
      <c r="N317" s="184">
        <v>6.1882999999999999</v>
      </c>
      <c r="O317" s="184">
        <v>9.0478000000000005</v>
      </c>
      <c r="P317" s="184">
        <v>8.0763999999999996</v>
      </c>
      <c r="Q317" s="184">
        <v>8.7958999999999996</v>
      </c>
      <c r="R317" s="184">
        <v>8.3195999999999994</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44452</v>
      </c>
      <c r="E318" s="184">
        <v>15.782400000000001</v>
      </c>
      <c r="F318" s="184">
        <v>3.3546999999999998</v>
      </c>
      <c r="G318" s="184">
        <v>3.3546999999999998</v>
      </c>
      <c r="H318" s="184">
        <v>-0.69369999999999998</v>
      </c>
      <c r="I318" s="184">
        <v>7.3719000000000001</v>
      </c>
      <c r="J318" s="184">
        <v>7.9690000000000003</v>
      </c>
      <c r="K318" s="184">
        <v>5.3906000000000001</v>
      </c>
      <c r="L318" s="184">
        <v>8.2072000000000003</v>
      </c>
      <c r="M318" s="184">
        <v>4.8272000000000004</v>
      </c>
      <c r="N318" s="184">
        <v>6.6275000000000004</v>
      </c>
      <c r="O318" s="184">
        <v>9.0249000000000006</v>
      </c>
      <c r="P318" s="184">
        <v>7.9496000000000002</v>
      </c>
      <c r="Q318" s="184">
        <v>8.3743999999999996</v>
      </c>
      <c r="R318" s="184">
        <v>8.5998000000000001</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44452</v>
      </c>
      <c r="E319" s="184">
        <v>15.5083</v>
      </c>
      <c r="F319" s="184">
        <v>3.0607000000000002</v>
      </c>
      <c r="G319" s="184">
        <v>3.0607000000000002</v>
      </c>
      <c r="H319" s="184">
        <v>-0.97489999999999999</v>
      </c>
      <c r="I319" s="184">
        <v>7.0799000000000003</v>
      </c>
      <c r="J319" s="184">
        <v>7.6722000000000001</v>
      </c>
      <c r="K319" s="184">
        <v>5.0884999999999998</v>
      </c>
      <c r="L319" s="184">
        <v>7.8949999999999996</v>
      </c>
      <c r="M319" s="184">
        <v>4.5141999999999998</v>
      </c>
      <c r="N319" s="184">
        <v>6.3040000000000003</v>
      </c>
      <c r="O319" s="184">
        <v>8.69</v>
      </c>
      <c r="P319" s="184">
        <v>7.6166999999999998</v>
      </c>
      <c r="Q319" s="184">
        <v>8.0403000000000002</v>
      </c>
      <c r="R319" s="184">
        <v>8.2693999999999992</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44452</v>
      </c>
      <c r="E320" s="184">
        <v>2547.6097</v>
      </c>
      <c r="F320" s="184">
        <v>2.7301000000000002</v>
      </c>
      <c r="G320" s="184">
        <v>2.7301000000000002</v>
      </c>
      <c r="H320" s="184">
        <v>1.0887</v>
      </c>
      <c r="I320" s="184">
        <v>6.5029000000000003</v>
      </c>
      <c r="J320" s="184">
        <v>6.5770999999999997</v>
      </c>
      <c r="K320" s="184">
        <v>4.6540999999999997</v>
      </c>
      <c r="L320" s="184">
        <v>6.6707000000000001</v>
      </c>
      <c r="M320" s="184">
        <v>4.0742000000000003</v>
      </c>
      <c r="N320" s="184">
        <v>5.3916000000000004</v>
      </c>
      <c r="O320" s="184">
        <v>8.9509000000000007</v>
      </c>
      <c r="P320" s="184">
        <v>6.5401999999999996</v>
      </c>
      <c r="Q320" s="184">
        <v>6.8441000000000001</v>
      </c>
      <c r="R320" s="184">
        <v>7.5914999999999999</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44452</v>
      </c>
      <c r="E321" s="184">
        <v>2690.8344000000002</v>
      </c>
      <c r="F321" s="184">
        <v>3.1301000000000001</v>
      </c>
      <c r="G321" s="184">
        <v>3.1301000000000001</v>
      </c>
      <c r="H321" s="184">
        <v>1.4887999999999999</v>
      </c>
      <c r="I321" s="184">
        <v>6.9039000000000001</v>
      </c>
      <c r="J321" s="184">
        <v>6.9794</v>
      </c>
      <c r="K321" s="184">
        <v>5.0590999999999999</v>
      </c>
      <c r="L321" s="184">
        <v>7.0843999999999996</v>
      </c>
      <c r="M321" s="184">
        <v>4.4870000000000001</v>
      </c>
      <c r="N321" s="184">
        <v>5.8141999999999996</v>
      </c>
      <c r="O321" s="184">
        <v>9.4240999999999993</v>
      </c>
      <c r="P321" s="184">
        <v>7.1161000000000003</v>
      </c>
      <c r="Q321" s="184">
        <v>7.9960000000000004</v>
      </c>
      <c r="R321" s="184">
        <v>8.0198</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44452</v>
      </c>
      <c r="E322" s="184">
        <v>2982.5057000000002</v>
      </c>
      <c r="F322" s="184">
        <v>3.0541</v>
      </c>
      <c r="G322" s="184">
        <v>3.0541</v>
      </c>
      <c r="H322" s="184">
        <v>3.3839000000000001</v>
      </c>
      <c r="I322" s="184">
        <v>6.7927999999999997</v>
      </c>
      <c r="J322" s="184">
        <v>7.3810000000000002</v>
      </c>
      <c r="K322" s="184">
        <v>5.3287000000000004</v>
      </c>
      <c r="L322" s="184">
        <v>6.9471999999999996</v>
      </c>
      <c r="M322" s="184">
        <v>4.274</v>
      </c>
      <c r="N322" s="184">
        <v>5.6592000000000002</v>
      </c>
      <c r="O322" s="184">
        <v>8.3279999999999994</v>
      </c>
      <c r="P322" s="184">
        <v>7.8244999999999996</v>
      </c>
      <c r="Q322" s="184">
        <v>8.1248000000000005</v>
      </c>
      <c r="R322" s="184">
        <v>7.4039000000000001</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44452</v>
      </c>
      <c r="E323" s="184">
        <v>3073.8557999999998</v>
      </c>
      <c r="F323" s="184">
        <v>3.3963999999999999</v>
      </c>
      <c r="G323" s="184">
        <v>3.3963999999999999</v>
      </c>
      <c r="H323" s="184">
        <v>3.7250999999999999</v>
      </c>
      <c r="I323" s="184">
        <v>7.1386000000000003</v>
      </c>
      <c r="J323" s="184">
        <v>7.7279</v>
      </c>
      <c r="K323" s="184">
        <v>5.6784999999999997</v>
      </c>
      <c r="L323" s="184">
        <v>7.3205999999999998</v>
      </c>
      <c r="M323" s="184">
        <v>4.6420000000000003</v>
      </c>
      <c r="N323" s="184">
        <v>6.0206</v>
      </c>
      <c r="O323" s="184">
        <v>8.6547999999999998</v>
      </c>
      <c r="P323" s="184">
        <v>8.1319999999999997</v>
      </c>
      <c r="Q323" s="184">
        <v>8.6722000000000001</v>
      </c>
      <c r="R323" s="184">
        <v>7.7423000000000002</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44452</v>
      </c>
      <c r="E324" s="184">
        <v>61.819000000000003</v>
      </c>
      <c r="F324" s="184">
        <v>9.9300999999999995</v>
      </c>
      <c r="G324" s="184">
        <v>9.9300999999999995</v>
      </c>
      <c r="H324" s="184">
        <v>14.3108</v>
      </c>
      <c r="I324" s="184">
        <v>19.134499999999999</v>
      </c>
      <c r="J324" s="184">
        <v>16.877300000000002</v>
      </c>
      <c r="K324" s="184">
        <v>5.0960000000000001</v>
      </c>
      <c r="L324" s="184">
        <v>10.7669</v>
      </c>
      <c r="M324" s="184">
        <v>4.6966999999999999</v>
      </c>
      <c r="N324" s="184">
        <v>5.9885000000000002</v>
      </c>
      <c r="O324" s="184">
        <v>11.1599</v>
      </c>
      <c r="P324" s="184">
        <v>8.0037000000000003</v>
      </c>
      <c r="Q324" s="184">
        <v>8.3846000000000007</v>
      </c>
      <c r="R324" s="184">
        <v>9.0757999999999992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44452</v>
      </c>
      <c r="E325" s="184">
        <v>58.787199999999999</v>
      </c>
      <c r="F325" s="184">
        <v>9.5716000000000001</v>
      </c>
      <c r="G325" s="184">
        <v>9.5716000000000001</v>
      </c>
      <c r="H325" s="184">
        <v>13.9628</v>
      </c>
      <c r="I325" s="184">
        <v>18.787500000000001</v>
      </c>
      <c r="J325" s="184">
        <v>16.5321</v>
      </c>
      <c r="K325" s="184">
        <v>4.7510000000000003</v>
      </c>
      <c r="L325" s="184">
        <v>10.4062</v>
      </c>
      <c r="M325" s="184">
        <v>4.3327</v>
      </c>
      <c r="N325" s="184">
        <v>5.6212</v>
      </c>
      <c r="O325" s="184">
        <v>10.798999999999999</v>
      </c>
      <c r="P325" s="184">
        <v>7.5509000000000004</v>
      </c>
      <c r="Q325" s="184">
        <v>7.5068999999999999</v>
      </c>
      <c r="R325" s="184">
        <v>8.7127999999999997</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44452</v>
      </c>
      <c r="E326" s="184">
        <v>10.329599999999999</v>
      </c>
      <c r="F326" s="184">
        <v>2.0322</v>
      </c>
      <c r="G326" s="184">
        <v>2.0322</v>
      </c>
      <c r="H326" s="184">
        <v>-5.0500000000000003E-2</v>
      </c>
      <c r="I326" s="184">
        <v>6.0716000000000001</v>
      </c>
      <c r="J326" s="184">
        <v>6.2336</v>
      </c>
      <c r="K326" s="184">
        <v>4.9413999999999998</v>
      </c>
      <c r="L326" s="184"/>
      <c r="M326" s="184"/>
      <c r="N326" s="184"/>
      <c r="O326" s="184"/>
      <c r="P326" s="184"/>
      <c r="Q326" s="184">
        <v>6.6836000000000002</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44452</v>
      </c>
      <c r="E327" s="184">
        <v>10.3065</v>
      </c>
      <c r="F327" s="184">
        <v>1.5939000000000001</v>
      </c>
      <c r="G327" s="184">
        <v>1.5939000000000001</v>
      </c>
      <c r="H327" s="184">
        <v>-0.45529999999999998</v>
      </c>
      <c r="I327" s="184">
        <v>5.6532999999999998</v>
      </c>
      <c r="J327" s="184">
        <v>5.7976000000000001</v>
      </c>
      <c r="K327" s="184">
        <v>4.5049000000000001</v>
      </c>
      <c r="L327" s="184"/>
      <c r="M327" s="184"/>
      <c r="N327" s="184"/>
      <c r="O327" s="184"/>
      <c r="P327" s="184"/>
      <c r="Q327" s="184">
        <v>6.2150999999999996</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44452</v>
      </c>
      <c r="E328" s="184">
        <v>46.811500000000002</v>
      </c>
      <c r="F328" s="184">
        <v>3.4710999999999999</v>
      </c>
      <c r="G328" s="184">
        <v>3.4710999999999999</v>
      </c>
      <c r="H328" s="184">
        <v>3.5669</v>
      </c>
      <c r="I328" s="184">
        <v>6.4261999999999997</v>
      </c>
      <c r="J328" s="184">
        <v>6.6245000000000003</v>
      </c>
      <c r="K328" s="184">
        <v>5.9364999999999997</v>
      </c>
      <c r="L328" s="184">
        <v>7.2220000000000004</v>
      </c>
      <c r="M328" s="184">
        <v>5.3977000000000004</v>
      </c>
      <c r="N328" s="184">
        <v>6.6637000000000004</v>
      </c>
      <c r="O328" s="184">
        <v>7.8747999999999996</v>
      </c>
      <c r="P328" s="184">
        <v>7.3939000000000004</v>
      </c>
      <c r="Q328" s="184">
        <v>7.6230000000000002</v>
      </c>
      <c r="R328" s="184">
        <v>7.4885999999999999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44452</v>
      </c>
      <c r="E329" s="184">
        <v>48.455100000000002</v>
      </c>
      <c r="F329" s="184">
        <v>3.8622000000000001</v>
      </c>
      <c r="G329" s="184">
        <v>3.8622000000000001</v>
      </c>
      <c r="H329" s="184">
        <v>3.9739</v>
      </c>
      <c r="I329" s="184">
        <v>6.8242000000000003</v>
      </c>
      <c r="J329" s="184">
        <v>7.0277000000000003</v>
      </c>
      <c r="K329" s="184">
        <v>6.3429000000000002</v>
      </c>
      <c r="L329" s="184">
        <v>7.6374000000000004</v>
      </c>
      <c r="M329" s="184">
        <v>5.8144999999999998</v>
      </c>
      <c r="N329" s="184">
        <v>7.0911</v>
      </c>
      <c r="O329" s="184">
        <v>8.3064</v>
      </c>
      <c r="P329" s="184">
        <v>7.8537999999999997</v>
      </c>
      <c r="Q329" s="184">
        <v>8.4724000000000004</v>
      </c>
      <c r="R329" s="184">
        <v>7.9187000000000003</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44452</v>
      </c>
      <c r="E330" s="184">
        <v>34.766100000000002</v>
      </c>
      <c r="F330" s="184">
        <v>1.0237000000000001</v>
      </c>
      <c r="G330" s="184">
        <v>1.0237000000000001</v>
      </c>
      <c r="H330" s="184">
        <v>-1.3494999999999999</v>
      </c>
      <c r="I330" s="184">
        <v>5.6665999999999999</v>
      </c>
      <c r="J330" s="184">
        <v>6.9873000000000003</v>
      </c>
      <c r="K330" s="184">
        <v>4.7609000000000004</v>
      </c>
      <c r="L330" s="184">
        <v>7.1825999999999999</v>
      </c>
      <c r="M330" s="184">
        <v>4.8613999999999997</v>
      </c>
      <c r="N330" s="184">
        <v>6.0618999999999996</v>
      </c>
      <c r="O330" s="184">
        <v>7.8814000000000002</v>
      </c>
      <c r="P330" s="184">
        <v>6.6238999999999999</v>
      </c>
      <c r="Q330" s="184">
        <v>6.9161000000000001</v>
      </c>
      <c r="R330" s="184">
        <v>7.4816000000000003</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44452</v>
      </c>
      <c r="E331" s="184">
        <v>37.676699999999997</v>
      </c>
      <c r="F331" s="184">
        <v>1.7441</v>
      </c>
      <c r="G331" s="184">
        <v>1.7441</v>
      </c>
      <c r="H331" s="184">
        <v>-0.63649999999999995</v>
      </c>
      <c r="I331" s="184">
        <v>6.3956999999999997</v>
      </c>
      <c r="J331" s="184">
        <v>7.5387000000000004</v>
      </c>
      <c r="K331" s="184">
        <v>5.2922000000000002</v>
      </c>
      <c r="L331" s="184">
        <v>7.6718000000000002</v>
      </c>
      <c r="M331" s="184">
        <v>5.4734999999999996</v>
      </c>
      <c r="N331" s="184">
        <v>6.7473000000000001</v>
      </c>
      <c r="O331" s="184">
        <v>8.7542000000000009</v>
      </c>
      <c r="P331" s="184">
        <v>7.6166999999999998</v>
      </c>
      <c r="Q331" s="184">
        <v>8.1036999999999999</v>
      </c>
      <c r="R331" s="184">
        <v>8.2786000000000008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44452</v>
      </c>
      <c r="E334" s="184">
        <v>12.5542</v>
      </c>
      <c r="F334" s="184">
        <v>3.0537999999999998</v>
      </c>
      <c r="G334" s="184">
        <v>3.0537999999999998</v>
      </c>
      <c r="H334" s="184">
        <v>2.4517000000000002</v>
      </c>
      <c r="I334" s="184">
        <v>5.5774999999999997</v>
      </c>
      <c r="J334" s="184">
        <v>6.4691000000000001</v>
      </c>
      <c r="K334" s="184">
        <v>4.7779999999999996</v>
      </c>
      <c r="L334" s="184">
        <v>6.6660000000000004</v>
      </c>
      <c r="M334" s="184">
        <v>3.9053</v>
      </c>
      <c r="N334" s="184">
        <v>5.6662999999999997</v>
      </c>
      <c r="O334" s="184"/>
      <c r="P334" s="184"/>
      <c r="Q334" s="184">
        <v>9.0830000000000002</v>
      </c>
      <c r="R334" s="184">
        <v>7.9715999999999996</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44452</v>
      </c>
      <c r="E335" s="184">
        <v>12.3925</v>
      </c>
      <c r="F335" s="184">
        <v>2.6516000000000002</v>
      </c>
      <c r="G335" s="184">
        <v>2.6516000000000002</v>
      </c>
      <c r="H335" s="184">
        <v>1.9782999999999999</v>
      </c>
      <c r="I335" s="184">
        <v>5.1433999999999997</v>
      </c>
      <c r="J335" s="184">
        <v>6.0163000000000002</v>
      </c>
      <c r="K335" s="184">
        <v>4.3213999999999997</v>
      </c>
      <c r="L335" s="184">
        <v>6.1920999999999999</v>
      </c>
      <c r="M335" s="184">
        <v>3.4312</v>
      </c>
      <c r="N335" s="184">
        <v>5.1711999999999998</v>
      </c>
      <c r="O335" s="184"/>
      <c r="P335" s="184"/>
      <c r="Q335" s="184">
        <v>8.5439000000000007</v>
      </c>
      <c r="R335" s="184">
        <v>7.4459999999999997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44452</v>
      </c>
      <c r="E336" s="184">
        <v>32.120399999999997</v>
      </c>
      <c r="F336" s="184">
        <v>3.0123000000000002</v>
      </c>
      <c r="G336" s="184">
        <v>3.0123000000000002</v>
      </c>
      <c r="H336" s="184">
        <v>1.0228999999999999</v>
      </c>
      <c r="I336" s="184">
        <v>3.7879</v>
      </c>
      <c r="J336" s="184">
        <v>4.3155999999999999</v>
      </c>
      <c r="K336" s="184">
        <v>4.5163000000000002</v>
      </c>
      <c r="L336" s="184">
        <v>6.6839000000000004</v>
      </c>
      <c r="M336" s="184">
        <v>4.3201999999999998</v>
      </c>
      <c r="N336" s="184">
        <v>5.6680999999999999</v>
      </c>
      <c r="O336" s="184">
        <v>9.7307000000000006</v>
      </c>
      <c r="P336" s="184">
        <v>7.56</v>
      </c>
      <c r="Q336" s="184">
        <v>7.2305999999999999</v>
      </c>
      <c r="R336" s="184">
        <v>8.1560000000000006</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44452</v>
      </c>
      <c r="E337" s="184">
        <v>32.924300000000002</v>
      </c>
      <c r="F337" s="184">
        <v>3.2715999999999998</v>
      </c>
      <c r="G337" s="184">
        <v>3.2715999999999998</v>
      </c>
      <c r="H337" s="184">
        <v>1.2673000000000001</v>
      </c>
      <c r="I337" s="184">
        <v>4.0448000000000004</v>
      </c>
      <c r="J337" s="184">
        <v>4.5664999999999996</v>
      </c>
      <c r="K337" s="184">
        <v>4.7731000000000003</v>
      </c>
      <c r="L337" s="184">
        <v>6.9497999999999998</v>
      </c>
      <c r="M337" s="184">
        <v>4.5834999999999999</v>
      </c>
      <c r="N337" s="184">
        <v>5.9321999999999999</v>
      </c>
      <c r="O337" s="184">
        <v>9.9951000000000008</v>
      </c>
      <c r="P337" s="184">
        <v>7.9668999999999999</v>
      </c>
      <c r="Q337" s="184">
        <v>8.2385000000000002</v>
      </c>
      <c r="R337" s="184">
        <v>8.4061000000000003</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44452</v>
      </c>
      <c r="E338" s="184">
        <v>200.18340000000001</v>
      </c>
      <c r="F338" s="184">
        <v>0</v>
      </c>
      <c r="G338" s="184">
        <v>0</v>
      </c>
      <c r="H338" s="184">
        <v>0</v>
      </c>
      <c r="I338" s="184">
        <v>0</v>
      </c>
      <c r="J338" s="184">
        <v>0</v>
      </c>
      <c r="K338" s="184">
        <v>0</v>
      </c>
      <c r="L338" s="184">
        <v>0</v>
      </c>
      <c r="M338" s="184">
        <v>0</v>
      </c>
      <c r="N338" s="184">
        <v>0</v>
      </c>
      <c r="O338" s="184"/>
      <c r="P338" s="184"/>
      <c r="Q338" s="184">
        <v>-9.8173999999999992</v>
      </c>
      <c r="R338" s="184">
        <v>-11.777799999999999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44452</v>
      </c>
      <c r="E339" s="184">
        <v>192.02520000000001</v>
      </c>
      <c r="F339" s="184">
        <v>0</v>
      </c>
      <c r="G339" s="184">
        <v>0</v>
      </c>
      <c r="H339" s="184">
        <v>0</v>
      </c>
      <c r="I339" s="184">
        <v>0</v>
      </c>
      <c r="J339" s="184">
        <v>0</v>
      </c>
      <c r="K339" s="184">
        <v>0</v>
      </c>
      <c r="L339" s="184">
        <v>0</v>
      </c>
      <c r="M339" s="184">
        <v>0</v>
      </c>
      <c r="N339" s="184">
        <v>0</v>
      </c>
      <c r="O339" s="184"/>
      <c r="P339" s="184"/>
      <c r="Q339" s="184">
        <v>-9.8173999999999992</v>
      </c>
      <c r="R339" s="184">
        <v>-11.777799999999999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44452</v>
      </c>
      <c r="E340" s="184">
        <v>12.4641</v>
      </c>
      <c r="F340" s="184">
        <v>3.6619999999999999</v>
      </c>
      <c r="G340" s="184">
        <v>3.6619999999999999</v>
      </c>
      <c r="H340" s="184">
        <v>-0.58560000000000001</v>
      </c>
      <c r="I340" s="184">
        <v>5.4919000000000002</v>
      </c>
      <c r="J340" s="184">
        <v>7.0895000000000001</v>
      </c>
      <c r="K340" s="184">
        <v>4.2804000000000002</v>
      </c>
      <c r="L340" s="184">
        <v>7.1703999999999999</v>
      </c>
      <c r="M340" s="184">
        <v>3.7479</v>
      </c>
      <c r="N340" s="184">
        <v>5.5724</v>
      </c>
      <c r="O340" s="184">
        <v>6.9785000000000004</v>
      </c>
      <c r="P340" s="184"/>
      <c r="Q340" s="184">
        <v>6.8878000000000004</v>
      </c>
      <c r="R340" s="184">
        <v>7.8967000000000001</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44452</v>
      </c>
      <c r="E341" s="184">
        <v>12.331899999999999</v>
      </c>
      <c r="F341" s="184">
        <v>3.2568999999999999</v>
      </c>
      <c r="G341" s="184">
        <v>3.2568999999999999</v>
      </c>
      <c r="H341" s="184">
        <v>-0.97230000000000005</v>
      </c>
      <c r="I341" s="184">
        <v>5.1051000000000002</v>
      </c>
      <c r="J341" s="184">
        <v>6.7215999999999996</v>
      </c>
      <c r="K341" s="184">
        <v>3.9119999999999999</v>
      </c>
      <c r="L341" s="184">
        <v>6.8228</v>
      </c>
      <c r="M341" s="184">
        <v>3.4857999999999998</v>
      </c>
      <c r="N341" s="184">
        <v>5.298</v>
      </c>
      <c r="O341" s="184">
        <v>6.6477000000000004</v>
      </c>
      <c r="P341" s="184"/>
      <c r="Q341" s="184">
        <v>6.5437000000000003</v>
      </c>
      <c r="R341" s="184">
        <v>7.5678999999999998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44452</v>
      </c>
      <c r="E342" s="184">
        <v>13.176600000000001</v>
      </c>
      <c r="F342" s="184">
        <v>3.2559999999999998</v>
      </c>
      <c r="G342" s="184">
        <v>3.2559999999999998</v>
      </c>
      <c r="H342" s="184">
        <v>-3.9600000000000003E-2</v>
      </c>
      <c r="I342" s="184">
        <v>5.9295</v>
      </c>
      <c r="J342" s="184">
        <v>6.5412999999999997</v>
      </c>
      <c r="K342" s="184">
        <v>5.0933000000000002</v>
      </c>
      <c r="L342" s="184">
        <v>7.0517000000000003</v>
      </c>
      <c r="M342" s="184">
        <v>4.4130000000000003</v>
      </c>
      <c r="N342" s="184">
        <v>5.9321999999999999</v>
      </c>
      <c r="O342" s="184">
        <v>9.6826000000000008</v>
      </c>
      <c r="P342" s="184"/>
      <c r="Q342" s="184">
        <v>9.3023000000000007</v>
      </c>
      <c r="R342" s="184">
        <v>8.6830999999999996</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44452</v>
      </c>
      <c r="E343" s="184">
        <v>13.0501</v>
      </c>
      <c r="F343" s="184">
        <v>3.0076999999999998</v>
      </c>
      <c r="G343" s="184">
        <v>3.0076999999999998</v>
      </c>
      <c r="H343" s="184">
        <v>-0.35959999999999998</v>
      </c>
      <c r="I343" s="184">
        <v>5.6059000000000001</v>
      </c>
      <c r="J343" s="184">
        <v>6.2038000000000002</v>
      </c>
      <c r="K343" s="184">
        <v>4.7313999999999998</v>
      </c>
      <c r="L343" s="184">
        <v>6.7176</v>
      </c>
      <c r="M343" s="184">
        <v>4.0953999999999997</v>
      </c>
      <c r="N343" s="184">
        <v>5.6140999999999996</v>
      </c>
      <c r="O343" s="184">
        <v>9.3436000000000003</v>
      </c>
      <c r="P343" s="184"/>
      <c r="Q343" s="184">
        <v>8.9627999999999997</v>
      </c>
      <c r="R343" s="184">
        <v>8.3780000000000001</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3.2916522727272732</v>
      </c>
      <c r="G344" s="186">
        <v>3.2916522727272732</v>
      </c>
      <c r="H344" s="186">
        <v>1.9332113636363639</v>
      </c>
      <c r="I344" s="186">
        <v>6.8041795454545442</v>
      </c>
      <c r="J344" s="186">
        <v>7.2398659090909101</v>
      </c>
      <c r="K344" s="186">
        <v>4.7588454545454555</v>
      </c>
      <c r="L344" s="186">
        <v>6.773105000000001</v>
      </c>
      <c r="M344" s="186">
        <v>4.1835674999999997</v>
      </c>
      <c r="N344" s="186">
        <v>5.5657736842105257</v>
      </c>
      <c r="O344" s="186">
        <v>8.7002852941176467</v>
      </c>
      <c r="P344" s="186">
        <v>7.5681730769230784</v>
      </c>
      <c r="Q344" s="186">
        <v>7.2454886363636382</v>
      </c>
      <c r="R344" s="186">
        <v>6.9399210526315782</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3.0539499999999999</v>
      </c>
      <c r="G345" s="186">
        <v>3.0539499999999999</v>
      </c>
      <c r="H345" s="186">
        <v>1.37805</v>
      </c>
      <c r="I345" s="186">
        <v>6.3320500000000006</v>
      </c>
      <c r="J345" s="186">
        <v>6.8647999999999998</v>
      </c>
      <c r="K345" s="186">
        <v>4.9091000000000005</v>
      </c>
      <c r="L345" s="186">
        <v>7.00075</v>
      </c>
      <c r="M345" s="186">
        <v>4.4040499999999998</v>
      </c>
      <c r="N345" s="186">
        <v>5.8349499999999992</v>
      </c>
      <c r="O345" s="186">
        <v>8.8901500000000002</v>
      </c>
      <c r="P345" s="186">
        <v>7.7814999999999994</v>
      </c>
      <c r="Q345" s="186">
        <v>8.1816500000000012</v>
      </c>
      <c r="R345" s="186">
        <v>7.9451499999999999</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44452</v>
      </c>
      <c r="E348" s="184">
        <v>16.7879</v>
      </c>
      <c r="F348" s="184">
        <v>4.9489999999999998</v>
      </c>
      <c r="G348" s="184">
        <v>4.9489999999999998</v>
      </c>
      <c r="H348" s="184">
        <v>10.0205</v>
      </c>
      <c r="I348" s="184">
        <v>7.4600999999999997</v>
      </c>
      <c r="J348" s="184">
        <v>9.1958000000000002</v>
      </c>
      <c r="K348" s="184">
        <v>6.2873999999999999</v>
      </c>
      <c r="L348" s="184">
        <v>8.4017999999999997</v>
      </c>
      <c r="M348" s="184">
        <v>8.4130000000000003</v>
      </c>
      <c r="N348" s="184">
        <v>9.4427000000000003</v>
      </c>
      <c r="O348" s="184">
        <v>7.1565000000000003</v>
      </c>
      <c r="P348" s="184">
        <v>7.7980999999999998</v>
      </c>
      <c r="Q348" s="184">
        <v>8.4008000000000003</v>
      </c>
      <c r="R348" s="184">
        <v>6.6947999999999999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44452</v>
      </c>
      <c r="E349" s="184">
        <v>15.8375</v>
      </c>
      <c r="F349" s="184">
        <v>4.2079000000000004</v>
      </c>
      <c r="G349" s="184">
        <v>4.2079000000000004</v>
      </c>
      <c r="H349" s="184">
        <v>9.2680000000000007</v>
      </c>
      <c r="I349" s="184">
        <v>6.6840999999999999</v>
      </c>
      <c r="J349" s="184">
        <v>8.4311000000000007</v>
      </c>
      <c r="K349" s="184">
        <v>5.5228000000000002</v>
      </c>
      <c r="L349" s="184">
        <v>7.4907000000000004</v>
      </c>
      <c r="M349" s="184">
        <v>7.5198</v>
      </c>
      <c r="N349" s="184">
        <v>8.5488999999999997</v>
      </c>
      <c r="O349" s="184">
        <v>6.2327000000000004</v>
      </c>
      <c r="P349" s="184">
        <v>6.7845000000000004</v>
      </c>
      <c r="Q349" s="184">
        <v>7.4202000000000004</v>
      </c>
      <c r="R349" s="184">
        <v>5.8253000000000004</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44452</v>
      </c>
      <c r="E350" s="184">
        <v>0.41570000000000001</v>
      </c>
      <c r="F350" s="184">
        <v>0</v>
      </c>
      <c r="G350" s="184">
        <v>0</v>
      </c>
      <c r="H350" s="184">
        <v>0</v>
      </c>
      <c r="I350" s="184">
        <v>0</v>
      </c>
      <c r="J350" s="184">
        <v>0</v>
      </c>
      <c r="K350" s="184">
        <v>0</v>
      </c>
      <c r="L350" s="184">
        <v>0</v>
      </c>
      <c r="M350" s="184">
        <v>0</v>
      </c>
      <c r="N350" s="184">
        <v>0</v>
      </c>
      <c r="O350" s="184"/>
      <c r="P350" s="184"/>
      <c r="Q350" s="184">
        <v>-14.0799</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44452</v>
      </c>
      <c r="E351" s="184">
        <v>0.39800000000000002</v>
      </c>
      <c r="F351" s="184">
        <v>0</v>
      </c>
      <c r="G351" s="184">
        <v>0</v>
      </c>
      <c r="H351" s="184">
        <v>0</v>
      </c>
      <c r="I351" s="184">
        <v>0</v>
      </c>
      <c r="J351" s="184">
        <v>0</v>
      </c>
      <c r="K351" s="184">
        <v>0</v>
      </c>
      <c r="L351" s="184">
        <v>0</v>
      </c>
      <c r="M351" s="184">
        <v>0</v>
      </c>
      <c r="N351" s="184">
        <v>0</v>
      </c>
      <c r="O351" s="184"/>
      <c r="P351" s="184"/>
      <c r="Q351" s="184">
        <v>-14.0771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44452</v>
      </c>
      <c r="E352" s="184">
        <v>18.265000000000001</v>
      </c>
      <c r="F352" s="184">
        <v>3.9485000000000001</v>
      </c>
      <c r="G352" s="184">
        <v>3.9485000000000001</v>
      </c>
      <c r="H352" s="184">
        <v>4.4287000000000001</v>
      </c>
      <c r="I352" s="184">
        <v>6.9987000000000004</v>
      </c>
      <c r="J352" s="184">
        <v>7.6169000000000002</v>
      </c>
      <c r="K352" s="184">
        <v>6.9793000000000003</v>
      </c>
      <c r="L352" s="184">
        <v>8.8673999999999999</v>
      </c>
      <c r="M352" s="184">
        <v>7.9577999999999998</v>
      </c>
      <c r="N352" s="184">
        <v>8.9198000000000004</v>
      </c>
      <c r="O352" s="184">
        <v>7.8757000000000001</v>
      </c>
      <c r="P352" s="184">
        <v>7.7866999999999997</v>
      </c>
      <c r="Q352" s="184">
        <v>8.7649000000000008</v>
      </c>
      <c r="R352" s="184">
        <v>8.9160000000000004</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44452</v>
      </c>
      <c r="E353" s="184">
        <v>16.8383</v>
      </c>
      <c r="F353" s="184">
        <v>3.0358000000000001</v>
      </c>
      <c r="G353" s="184">
        <v>3.0358000000000001</v>
      </c>
      <c r="H353" s="184">
        <v>3.5326</v>
      </c>
      <c r="I353" s="184">
        <v>6.1147999999999998</v>
      </c>
      <c r="J353" s="184">
        <v>6.7371999999999996</v>
      </c>
      <c r="K353" s="184">
        <v>6.0350000000000001</v>
      </c>
      <c r="L353" s="184">
        <v>7.8345000000000002</v>
      </c>
      <c r="M353" s="184">
        <v>6.875</v>
      </c>
      <c r="N353" s="184">
        <v>7.7880000000000003</v>
      </c>
      <c r="O353" s="184">
        <v>6.6859000000000002</v>
      </c>
      <c r="P353" s="184">
        <v>6.4976000000000003</v>
      </c>
      <c r="Q353" s="184">
        <v>7.5381</v>
      </c>
      <c r="R353" s="184">
        <v>7.7652999999999999</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44452</v>
      </c>
      <c r="E354" s="184">
        <v>16.046700000000001</v>
      </c>
      <c r="F354" s="184">
        <v>2.3321000000000001</v>
      </c>
      <c r="G354" s="184">
        <v>2.3321000000000001</v>
      </c>
      <c r="H354" s="184">
        <v>3.6745000000000001</v>
      </c>
      <c r="I354" s="184">
        <v>2.9765999999999999</v>
      </c>
      <c r="J354" s="184">
        <v>17.446400000000001</v>
      </c>
      <c r="K354" s="184">
        <v>7.6542000000000003</v>
      </c>
      <c r="L354" s="184">
        <v>15.3309</v>
      </c>
      <c r="M354" s="184">
        <v>13.1709</v>
      </c>
      <c r="N354" s="184">
        <v>13.1577</v>
      </c>
      <c r="O354" s="184">
        <v>5.3658999999999999</v>
      </c>
      <c r="P354" s="184">
        <v>6.2157999999999998</v>
      </c>
      <c r="Q354" s="184">
        <v>7.3776000000000002</v>
      </c>
      <c r="R354" s="184">
        <v>6.3353000000000002</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44452</v>
      </c>
      <c r="E356" s="184">
        <v>17.138500000000001</v>
      </c>
      <c r="F356" s="184">
        <v>3.0891000000000002</v>
      </c>
      <c r="G356" s="184">
        <v>3.0891000000000002</v>
      </c>
      <c r="H356" s="184">
        <v>4.3848000000000003</v>
      </c>
      <c r="I356" s="184">
        <v>3.6865999999999999</v>
      </c>
      <c r="J356" s="184">
        <v>18.130099999999999</v>
      </c>
      <c r="K356" s="184">
        <v>8.2981999999999996</v>
      </c>
      <c r="L356" s="184">
        <v>16.047000000000001</v>
      </c>
      <c r="M356" s="184">
        <v>13.9213</v>
      </c>
      <c r="N356" s="184">
        <v>13.942399999999999</v>
      </c>
      <c r="O356" s="184">
        <v>6.2062999999999997</v>
      </c>
      <c r="P356" s="184">
        <v>7.2194000000000003</v>
      </c>
      <c r="Q356" s="184">
        <v>8.4466999999999999</v>
      </c>
      <c r="R356" s="184">
        <v>7.1271000000000004</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44452</v>
      </c>
      <c r="E358" s="184">
        <v>4.3685</v>
      </c>
      <c r="F358" s="184">
        <v>5.8524000000000003</v>
      </c>
      <c r="G358" s="184">
        <v>5.8524000000000003</v>
      </c>
      <c r="H358" s="184">
        <v>5.1375999999999999</v>
      </c>
      <c r="I358" s="184">
        <v>6.0416999999999996</v>
      </c>
      <c r="J358" s="184">
        <v>6.3952999999999998</v>
      </c>
      <c r="K358" s="184">
        <v>6.6817000000000002</v>
      </c>
      <c r="L358" s="184">
        <v>15.9001</v>
      </c>
      <c r="M358" s="184">
        <v>12.407400000000001</v>
      </c>
      <c r="N358" s="184">
        <v>10.970499999999999</v>
      </c>
      <c r="O358" s="184">
        <v>-31.768699999999999</v>
      </c>
      <c r="P358" s="184">
        <v>-17.841999999999999</v>
      </c>
      <c r="Q358" s="184">
        <v>-11.880599999999999</v>
      </c>
      <c r="R358" s="184">
        <v>-22.1006</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44452</v>
      </c>
      <c r="E359" s="184">
        <v>4.3136999999999999</v>
      </c>
      <c r="F359" s="184">
        <v>5.5031999999999996</v>
      </c>
      <c r="G359" s="184">
        <v>5.5031999999999996</v>
      </c>
      <c r="H359" s="184">
        <v>4.8395999999999999</v>
      </c>
      <c r="I359" s="184">
        <v>5.6936</v>
      </c>
      <c r="J359" s="184">
        <v>6.0907999999999998</v>
      </c>
      <c r="K359" s="184">
        <v>6.3956999999999997</v>
      </c>
      <c r="L359" s="184">
        <v>15.5901</v>
      </c>
      <c r="M359" s="184">
        <v>12.096299999999999</v>
      </c>
      <c r="N359" s="184">
        <v>10.6572</v>
      </c>
      <c r="O359" s="184">
        <v>-31.950800000000001</v>
      </c>
      <c r="P359" s="184">
        <v>-18.017800000000001</v>
      </c>
      <c r="Q359" s="184">
        <v>-12.0503</v>
      </c>
      <c r="R359" s="184">
        <v>-22.319900000000001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44452</v>
      </c>
      <c r="E360" s="184">
        <v>32.521299999999997</v>
      </c>
      <c r="F360" s="184">
        <v>2.7225000000000001</v>
      </c>
      <c r="G360" s="184">
        <v>2.7225000000000001</v>
      </c>
      <c r="H360" s="184">
        <v>3.5297000000000001</v>
      </c>
      <c r="I360" s="184">
        <v>3.4839000000000002</v>
      </c>
      <c r="J360" s="184">
        <v>2.8016000000000001</v>
      </c>
      <c r="K360" s="184">
        <v>3.0226000000000002</v>
      </c>
      <c r="L360" s="184">
        <v>4.33</v>
      </c>
      <c r="M360" s="184">
        <v>4.3380000000000001</v>
      </c>
      <c r="N360" s="184">
        <v>6.11</v>
      </c>
      <c r="O360" s="184">
        <v>3.3031000000000001</v>
      </c>
      <c r="P360" s="184">
        <v>4.3452999999999999</v>
      </c>
      <c r="Q360" s="184">
        <v>6.8958000000000004</v>
      </c>
      <c r="R360" s="184">
        <v>5.4604999999999997</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44452</v>
      </c>
      <c r="E361" s="184">
        <v>30.717700000000001</v>
      </c>
      <c r="F361" s="184">
        <v>1.8718999999999999</v>
      </c>
      <c r="G361" s="184">
        <v>1.8718999999999999</v>
      </c>
      <c r="H361" s="184">
        <v>2.6833999999999998</v>
      </c>
      <c r="I361" s="184">
        <v>2.6507999999999998</v>
      </c>
      <c r="J361" s="184">
        <v>1.9658</v>
      </c>
      <c r="K361" s="184">
        <v>2.1865000000000001</v>
      </c>
      <c r="L361" s="184">
        <v>3.5091000000000001</v>
      </c>
      <c r="M361" s="184">
        <v>3.5135999999999998</v>
      </c>
      <c r="N361" s="184">
        <v>5.2653999999999996</v>
      </c>
      <c r="O361" s="184">
        <v>2.4685000000000001</v>
      </c>
      <c r="P361" s="184">
        <v>3.5823</v>
      </c>
      <c r="Q361" s="184">
        <v>6.3064999999999998</v>
      </c>
      <c r="R361" s="184">
        <v>4.6383000000000001</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44452</v>
      </c>
      <c r="E362" s="184">
        <v>21.6204</v>
      </c>
      <c r="F362" s="184">
        <v>8.9564000000000004</v>
      </c>
      <c r="G362" s="184">
        <v>8.9564000000000004</v>
      </c>
      <c r="H362" s="184">
        <v>89.515299999999996</v>
      </c>
      <c r="I362" s="184">
        <v>54.311399999999999</v>
      </c>
      <c r="J362" s="184">
        <v>31.416899999999998</v>
      </c>
      <c r="K362" s="184">
        <v>4.7244999999999999</v>
      </c>
      <c r="L362" s="184">
        <v>12.004099999999999</v>
      </c>
      <c r="M362" s="184">
        <v>13.3714</v>
      </c>
      <c r="N362" s="184">
        <v>16.289000000000001</v>
      </c>
      <c r="O362" s="184">
        <v>5.4172000000000002</v>
      </c>
      <c r="P362" s="184">
        <v>6.3627000000000002</v>
      </c>
      <c r="Q362" s="184">
        <v>8.2071000000000005</v>
      </c>
      <c r="R362" s="184">
        <v>4.4132999999999996</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44452</v>
      </c>
      <c r="E363" s="184">
        <v>23.0303</v>
      </c>
      <c r="F363" s="184">
        <v>8.9633000000000003</v>
      </c>
      <c r="G363" s="184">
        <v>8.9633000000000003</v>
      </c>
      <c r="H363" s="184">
        <v>89.516300000000001</v>
      </c>
      <c r="I363" s="184">
        <v>54.314799999999998</v>
      </c>
      <c r="J363" s="184">
        <v>31.4146</v>
      </c>
      <c r="K363" s="184">
        <v>4.7253999999999996</v>
      </c>
      <c r="L363" s="184">
        <v>12.021800000000001</v>
      </c>
      <c r="M363" s="184">
        <v>13.594099999999999</v>
      </c>
      <c r="N363" s="184">
        <v>16.633199999999999</v>
      </c>
      <c r="O363" s="184">
        <v>5.9985999999999997</v>
      </c>
      <c r="P363" s="184">
        <v>7.0422000000000002</v>
      </c>
      <c r="Q363" s="184">
        <v>8.5000999999999998</v>
      </c>
      <c r="R363" s="184">
        <v>4.8982000000000001</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44452</v>
      </c>
      <c r="E370" s="184">
        <v>19.0307</v>
      </c>
      <c r="F370" s="184">
        <v>3.9815</v>
      </c>
      <c r="G370" s="184">
        <v>3.9815</v>
      </c>
      <c r="H370" s="184">
        <v>5.8426</v>
      </c>
      <c r="I370" s="184">
        <v>10.4673</v>
      </c>
      <c r="J370" s="184">
        <v>10.096299999999999</v>
      </c>
      <c r="K370" s="184">
        <v>7.4932999999999996</v>
      </c>
      <c r="L370" s="184">
        <v>10.1221</v>
      </c>
      <c r="M370" s="184">
        <v>8.1599000000000004</v>
      </c>
      <c r="N370" s="184">
        <v>10.217700000000001</v>
      </c>
      <c r="O370" s="184">
        <v>9.3748000000000005</v>
      </c>
      <c r="P370" s="184">
        <v>8.0065000000000008</v>
      </c>
      <c r="Q370" s="184">
        <v>8.9875000000000007</v>
      </c>
      <c r="R370" s="184">
        <v>9.5236999999999998</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44452</v>
      </c>
      <c r="E371" s="184">
        <v>20.088200000000001</v>
      </c>
      <c r="F371" s="184">
        <v>4.4992999999999999</v>
      </c>
      <c r="G371" s="184">
        <v>4.4992999999999999</v>
      </c>
      <c r="H371" s="184">
        <v>6.3932000000000002</v>
      </c>
      <c r="I371" s="184">
        <v>11.0131</v>
      </c>
      <c r="J371" s="184">
        <v>10.6456</v>
      </c>
      <c r="K371" s="184">
        <v>8.0500000000000007</v>
      </c>
      <c r="L371" s="184">
        <v>10.6957</v>
      </c>
      <c r="M371" s="184">
        <v>8.7204999999999995</v>
      </c>
      <c r="N371" s="184">
        <v>10.7925</v>
      </c>
      <c r="O371" s="184">
        <v>9.9056999999999995</v>
      </c>
      <c r="P371" s="184">
        <v>8.7082999999999995</v>
      </c>
      <c r="Q371" s="184">
        <v>9.7787000000000006</v>
      </c>
      <c r="R371" s="184">
        <v>10.048</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44452</v>
      </c>
      <c r="E372" s="184">
        <v>24.518599999999999</v>
      </c>
      <c r="F372" s="184">
        <v>6.1448999999999998</v>
      </c>
      <c r="G372" s="184">
        <v>6.1448999999999998</v>
      </c>
      <c r="H372" s="184">
        <v>5.1303000000000001</v>
      </c>
      <c r="I372" s="184">
        <v>9.9588000000000001</v>
      </c>
      <c r="J372" s="184">
        <v>9.3953000000000007</v>
      </c>
      <c r="K372" s="184">
        <v>6.0865999999999998</v>
      </c>
      <c r="L372" s="184">
        <v>8.6324000000000005</v>
      </c>
      <c r="M372" s="184">
        <v>6.9488000000000003</v>
      </c>
      <c r="N372" s="184">
        <v>8.2163000000000004</v>
      </c>
      <c r="O372" s="184">
        <v>8.9128000000000007</v>
      </c>
      <c r="P372" s="184">
        <v>8.0719999999999992</v>
      </c>
      <c r="Q372" s="184">
        <v>8.6700999999999997</v>
      </c>
      <c r="R372" s="184">
        <v>8.9452999999999996</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44452</v>
      </c>
      <c r="E373" s="184">
        <v>26.351199999999999</v>
      </c>
      <c r="F373" s="184">
        <v>6.8269000000000002</v>
      </c>
      <c r="G373" s="184">
        <v>6.8269000000000002</v>
      </c>
      <c r="H373" s="184">
        <v>5.8240999999999996</v>
      </c>
      <c r="I373" s="184">
        <v>10.569699999999999</v>
      </c>
      <c r="J373" s="184">
        <v>10.058199999999999</v>
      </c>
      <c r="K373" s="184">
        <v>6.7690999999999999</v>
      </c>
      <c r="L373" s="184">
        <v>9.3286999999999995</v>
      </c>
      <c r="M373" s="184">
        <v>7.6658999999999997</v>
      </c>
      <c r="N373" s="184">
        <v>8.9626999999999999</v>
      </c>
      <c r="O373" s="184">
        <v>9.6470000000000002</v>
      </c>
      <c r="P373" s="184">
        <v>8.9260000000000002</v>
      </c>
      <c r="Q373" s="184">
        <v>9.4674999999999994</v>
      </c>
      <c r="R373" s="184">
        <v>9.6334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44452</v>
      </c>
      <c r="E374" s="184">
        <v>13.6434</v>
      </c>
      <c r="F374" s="184">
        <v>4.0147000000000004</v>
      </c>
      <c r="G374" s="184">
        <v>4.0147000000000004</v>
      </c>
      <c r="H374" s="184">
        <v>10.7232</v>
      </c>
      <c r="I374" s="184">
        <v>17.7773</v>
      </c>
      <c r="J374" s="184">
        <v>15.449199999999999</v>
      </c>
      <c r="K374" s="184">
        <v>7.2095000000000002</v>
      </c>
      <c r="L374" s="184">
        <v>7.2782999999999998</v>
      </c>
      <c r="M374" s="184">
        <v>6.4928999999999997</v>
      </c>
      <c r="N374" s="184">
        <v>8.2162000000000006</v>
      </c>
      <c r="O374" s="184">
        <v>-0.8175</v>
      </c>
      <c r="P374" s="184">
        <v>1.6208</v>
      </c>
      <c r="Q374" s="184">
        <v>4.2081</v>
      </c>
      <c r="R374" s="184">
        <v>-0.93420000000000003</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44452</v>
      </c>
      <c r="E375" s="184">
        <v>14.5412</v>
      </c>
      <c r="F375" s="184">
        <v>4.7088999999999999</v>
      </c>
      <c r="G375" s="184">
        <v>4.7088999999999999</v>
      </c>
      <c r="H375" s="184">
        <v>11.4641</v>
      </c>
      <c r="I375" s="184">
        <v>18.507999999999999</v>
      </c>
      <c r="J375" s="184">
        <v>16.187100000000001</v>
      </c>
      <c r="K375" s="184">
        <v>7.9543999999999997</v>
      </c>
      <c r="L375" s="184">
        <v>8.0375999999999994</v>
      </c>
      <c r="M375" s="184">
        <v>7.2556000000000003</v>
      </c>
      <c r="N375" s="184">
        <v>8.9870999999999999</v>
      </c>
      <c r="O375" s="184">
        <v>-0.12759999999999999</v>
      </c>
      <c r="P375" s="184">
        <v>2.5124</v>
      </c>
      <c r="Q375" s="184">
        <v>5.093</v>
      </c>
      <c r="R375" s="184">
        <v>-0.27729999999999999</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44452</v>
      </c>
      <c r="E376" s="184">
        <v>14.022500000000001</v>
      </c>
      <c r="F376" s="184">
        <v>3.9712000000000001</v>
      </c>
      <c r="G376" s="184">
        <v>3.9712000000000001</v>
      </c>
      <c r="H376" s="184">
        <v>5.4720000000000004</v>
      </c>
      <c r="I376" s="184">
        <v>7.6078999999999999</v>
      </c>
      <c r="J376" s="184">
        <v>10.821099999999999</v>
      </c>
      <c r="K376" s="184">
        <v>5.9462999999999999</v>
      </c>
      <c r="L376" s="184">
        <v>8.3567</v>
      </c>
      <c r="M376" s="184">
        <v>5.9116</v>
      </c>
      <c r="N376" s="184">
        <v>7.1753999999999998</v>
      </c>
      <c r="O376" s="184">
        <v>8.3897999999999993</v>
      </c>
      <c r="P376" s="184"/>
      <c r="Q376" s="184">
        <v>7.7411000000000003</v>
      </c>
      <c r="R376" s="184">
        <v>7.5621</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44452</v>
      </c>
      <c r="E377" s="184">
        <v>13.402799999999999</v>
      </c>
      <c r="F377" s="184">
        <v>2.9965999999999999</v>
      </c>
      <c r="G377" s="184">
        <v>2.9965999999999999</v>
      </c>
      <c r="H377" s="184">
        <v>4.5557999999999996</v>
      </c>
      <c r="I377" s="184">
        <v>6.6501000000000001</v>
      </c>
      <c r="J377" s="184">
        <v>9.8683999999999994</v>
      </c>
      <c r="K377" s="184">
        <v>4.9884000000000004</v>
      </c>
      <c r="L377" s="184">
        <v>7.36</v>
      </c>
      <c r="M377" s="184">
        <v>4.8728999999999996</v>
      </c>
      <c r="N377" s="184">
        <v>6.1180000000000003</v>
      </c>
      <c r="O377" s="184">
        <v>7.39</v>
      </c>
      <c r="P377" s="184"/>
      <c r="Q377" s="184">
        <v>6.6723999999999997</v>
      </c>
      <c r="R377" s="184">
        <v>6.5610999999999997</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44452</v>
      </c>
      <c r="E378" s="184">
        <v>1475.1377</v>
      </c>
      <c r="F378" s="184">
        <v>2.4119000000000002</v>
      </c>
      <c r="G378" s="184">
        <v>2.4119000000000002</v>
      </c>
      <c r="H378" s="184">
        <v>-0.44890000000000002</v>
      </c>
      <c r="I378" s="184">
        <v>4.7588999999999997</v>
      </c>
      <c r="J378" s="184">
        <v>5.8102999999999998</v>
      </c>
      <c r="K378" s="184">
        <v>3.6699000000000002</v>
      </c>
      <c r="L378" s="184">
        <v>5.8128000000000002</v>
      </c>
      <c r="M378" s="184">
        <v>3.2073999999999998</v>
      </c>
      <c r="N378" s="184">
        <v>3.9697</v>
      </c>
      <c r="O378" s="184">
        <v>2.1755</v>
      </c>
      <c r="P378" s="184">
        <v>3.8330000000000002</v>
      </c>
      <c r="Q378" s="184">
        <v>5.6855000000000002</v>
      </c>
      <c r="R378" s="184">
        <v>5.9896000000000003</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44452</v>
      </c>
      <c r="E379" s="184">
        <v>1570.3476000000001</v>
      </c>
      <c r="F379" s="184">
        <v>3.5924999999999998</v>
      </c>
      <c r="G379" s="184">
        <v>3.5924999999999998</v>
      </c>
      <c r="H379" s="184">
        <v>0.73129999999999995</v>
      </c>
      <c r="I379" s="184">
        <v>5.9413999999999998</v>
      </c>
      <c r="J379" s="184">
        <v>6.9966999999999997</v>
      </c>
      <c r="K379" s="184">
        <v>4.8628</v>
      </c>
      <c r="L379" s="184">
        <v>7.0189000000000004</v>
      </c>
      <c r="M379" s="184">
        <v>4.3997000000000002</v>
      </c>
      <c r="N379" s="184">
        <v>5.1768999999999998</v>
      </c>
      <c r="O379" s="184">
        <v>3.2818999999999998</v>
      </c>
      <c r="P379" s="184">
        <v>4.8201999999999998</v>
      </c>
      <c r="Q379" s="184">
        <v>6.63</v>
      </c>
      <c r="R379" s="184">
        <v>7.2431000000000001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44452</v>
      </c>
      <c r="E380" s="184">
        <v>24.165700000000001</v>
      </c>
      <c r="F380" s="184">
        <v>5.1383000000000001</v>
      </c>
      <c r="G380" s="184">
        <v>5.1383000000000001</v>
      </c>
      <c r="H380" s="184">
        <v>7.7361000000000004</v>
      </c>
      <c r="I380" s="184">
        <v>8.2469000000000001</v>
      </c>
      <c r="J380" s="184">
        <v>9.5138999999999996</v>
      </c>
      <c r="K380" s="184">
        <v>6.3146000000000004</v>
      </c>
      <c r="L380" s="184">
        <v>8.2825000000000006</v>
      </c>
      <c r="M380" s="184">
        <v>6.4330999999999996</v>
      </c>
      <c r="N380" s="184">
        <v>6.6590999999999996</v>
      </c>
      <c r="O380" s="184">
        <v>7.4683999999999999</v>
      </c>
      <c r="P380" s="184">
        <v>7.0833000000000004</v>
      </c>
      <c r="Q380" s="184">
        <v>8.0837000000000003</v>
      </c>
      <c r="R380" s="184">
        <v>6.7866</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44452</v>
      </c>
      <c r="E381" s="184">
        <v>26.214600000000001</v>
      </c>
      <c r="F381" s="184">
        <v>6.0956000000000001</v>
      </c>
      <c r="G381" s="184">
        <v>6.0956000000000001</v>
      </c>
      <c r="H381" s="184">
        <v>8.7266999999999992</v>
      </c>
      <c r="I381" s="184">
        <v>9.2521000000000004</v>
      </c>
      <c r="J381" s="184">
        <v>10.504099999999999</v>
      </c>
      <c r="K381" s="184">
        <v>7.3163</v>
      </c>
      <c r="L381" s="184">
        <v>9.3341999999999992</v>
      </c>
      <c r="M381" s="184">
        <v>7.5129000000000001</v>
      </c>
      <c r="N381" s="184">
        <v>7.7743000000000002</v>
      </c>
      <c r="O381" s="184">
        <v>8.5265000000000004</v>
      </c>
      <c r="P381" s="184">
        <v>8.1008999999999993</v>
      </c>
      <c r="Q381" s="184">
        <v>9.1150000000000002</v>
      </c>
      <c r="R381" s="184">
        <v>7.8609999999999998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44452</v>
      </c>
      <c r="E382" s="184">
        <v>22.885400000000001</v>
      </c>
      <c r="F382" s="184">
        <v>2.4329000000000001</v>
      </c>
      <c r="G382" s="184">
        <v>2.4329000000000001</v>
      </c>
      <c r="H382" s="184">
        <v>3.9674999999999998</v>
      </c>
      <c r="I382" s="184">
        <v>7.4718</v>
      </c>
      <c r="J382" s="184">
        <v>7.6013999999999999</v>
      </c>
      <c r="K382" s="184">
        <v>4.7191999999999998</v>
      </c>
      <c r="L382" s="184">
        <v>6.3932000000000002</v>
      </c>
      <c r="M382" s="184">
        <v>4.6199000000000003</v>
      </c>
      <c r="N382" s="184">
        <v>5.9867999999999997</v>
      </c>
      <c r="O382" s="184">
        <v>4.2321999999999997</v>
      </c>
      <c r="P382" s="184">
        <v>5.1725000000000003</v>
      </c>
      <c r="Q382" s="184">
        <v>7.1802000000000001</v>
      </c>
      <c r="R382" s="184">
        <v>4.3083</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44452</v>
      </c>
      <c r="E383" s="184">
        <v>24.065000000000001</v>
      </c>
      <c r="F383" s="184">
        <v>3.2242000000000002</v>
      </c>
      <c r="G383" s="184">
        <v>3.2242000000000002</v>
      </c>
      <c r="H383" s="184">
        <v>4.7712000000000003</v>
      </c>
      <c r="I383" s="184">
        <v>8.2706</v>
      </c>
      <c r="J383" s="184">
        <v>8.4064999999999994</v>
      </c>
      <c r="K383" s="184">
        <v>5.5297999999999998</v>
      </c>
      <c r="L383" s="184">
        <v>7.2195</v>
      </c>
      <c r="M383" s="184">
        <v>5.4470999999999998</v>
      </c>
      <c r="N383" s="184">
        <v>7.0625</v>
      </c>
      <c r="O383" s="184">
        <v>5.0715000000000003</v>
      </c>
      <c r="P383" s="184">
        <v>5.9292999999999996</v>
      </c>
      <c r="Q383" s="184">
        <v>7.4596</v>
      </c>
      <c r="R383" s="184">
        <v>5.2342000000000004</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44452</v>
      </c>
      <c r="E384" s="184">
        <v>27.041699999999999</v>
      </c>
      <c r="F384" s="184">
        <v>4.6928999999999998</v>
      </c>
      <c r="G384" s="184">
        <v>4.6928999999999998</v>
      </c>
      <c r="H384" s="184">
        <v>5.8105000000000002</v>
      </c>
      <c r="I384" s="184">
        <v>8.1432000000000002</v>
      </c>
      <c r="J384" s="184">
        <v>9.3390000000000004</v>
      </c>
      <c r="K384" s="184">
        <v>30.385100000000001</v>
      </c>
      <c r="L384" s="184">
        <v>20.450399999999998</v>
      </c>
      <c r="M384" s="184">
        <v>16.256900000000002</v>
      </c>
      <c r="N384" s="184">
        <v>15.6029</v>
      </c>
      <c r="O384" s="184">
        <v>3.1482999999999999</v>
      </c>
      <c r="P384" s="184">
        <v>4.5423</v>
      </c>
      <c r="Q384" s="184">
        <v>6.2861000000000002</v>
      </c>
      <c r="R384" s="184">
        <v>2.78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44452</v>
      </c>
      <c r="E385" s="184">
        <v>28.964600000000001</v>
      </c>
      <c r="F385" s="184">
        <v>5.2957000000000001</v>
      </c>
      <c r="G385" s="184">
        <v>5.2957000000000001</v>
      </c>
      <c r="H385" s="184">
        <v>6.3986000000000001</v>
      </c>
      <c r="I385" s="184">
        <v>8.7514000000000003</v>
      </c>
      <c r="J385" s="184">
        <v>9.9657</v>
      </c>
      <c r="K385" s="184">
        <v>31.055599999999998</v>
      </c>
      <c r="L385" s="184">
        <v>21.136299999999999</v>
      </c>
      <c r="M385" s="184">
        <v>16.953299999999999</v>
      </c>
      <c r="N385" s="184">
        <v>16.319800000000001</v>
      </c>
      <c r="O385" s="184">
        <v>3.8208000000000002</v>
      </c>
      <c r="P385" s="184">
        <v>5.3266999999999998</v>
      </c>
      <c r="Q385" s="184">
        <v>7.4458000000000002</v>
      </c>
      <c r="R385" s="184">
        <v>3.4279000000000002</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44452</v>
      </c>
      <c r="E386" s="184">
        <v>0.1227</v>
      </c>
      <c r="F386" s="184">
        <v>7.4428999999999998</v>
      </c>
      <c r="G386" s="184">
        <v>7.4428999999999998</v>
      </c>
      <c r="H386" s="184">
        <v>12.780099999999999</v>
      </c>
      <c r="I386" s="184">
        <v>10.6675</v>
      </c>
      <c r="J386" s="184">
        <v>10.651</v>
      </c>
      <c r="K386" s="184">
        <v>11.0663</v>
      </c>
      <c r="L386" s="184">
        <v>11.3956</v>
      </c>
      <c r="M386" s="184">
        <v>-24.284800000000001</v>
      </c>
      <c r="N386" s="184">
        <v>-20.0076</v>
      </c>
      <c r="O386" s="184"/>
      <c r="P386" s="184"/>
      <c r="Q386" s="184">
        <v>-10.4276</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44452</v>
      </c>
      <c r="E387" s="184">
        <v>0.13009999999999999</v>
      </c>
      <c r="F387" s="184">
        <v>7.0191999999999997</v>
      </c>
      <c r="G387" s="184">
        <v>7.0191999999999997</v>
      </c>
      <c r="H387" s="184">
        <v>8.0282</v>
      </c>
      <c r="I387" s="184">
        <v>10.058400000000001</v>
      </c>
      <c r="J387" s="184">
        <v>10.039999999999999</v>
      </c>
      <c r="K387" s="184">
        <v>10.7349</v>
      </c>
      <c r="L387" s="184">
        <v>11.219200000000001</v>
      </c>
      <c r="M387" s="184">
        <v>-24.308800000000002</v>
      </c>
      <c r="N387" s="184">
        <v>-20.025300000000001</v>
      </c>
      <c r="O387" s="184"/>
      <c r="P387" s="184"/>
      <c r="Q387" s="184">
        <v>-10.427899999999999</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44452</v>
      </c>
      <c r="E390" s="184">
        <v>16.146799999999999</v>
      </c>
      <c r="F390" s="184">
        <v>2.2610999999999999</v>
      </c>
      <c r="G390" s="184">
        <v>2.2610999999999999</v>
      </c>
      <c r="H390" s="184">
        <v>4.4926000000000004</v>
      </c>
      <c r="I390" s="184">
        <v>4.9177999999999997</v>
      </c>
      <c r="J390" s="184">
        <v>5.5166000000000004</v>
      </c>
      <c r="K390" s="184">
        <v>4.2275</v>
      </c>
      <c r="L390" s="184">
        <v>6.6619000000000002</v>
      </c>
      <c r="M390" s="184">
        <v>8.7113999999999994</v>
      </c>
      <c r="N390" s="184">
        <v>10.014900000000001</v>
      </c>
      <c r="O390" s="184">
        <v>3.6181999999999999</v>
      </c>
      <c r="P390" s="184">
        <v>5.1942000000000004</v>
      </c>
      <c r="Q390" s="184">
        <v>7.1249000000000002</v>
      </c>
      <c r="R390" s="184">
        <v>4.6337999999999999</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44452</v>
      </c>
      <c r="E391" s="184">
        <v>15.013400000000001</v>
      </c>
      <c r="F391" s="184">
        <v>1.2765</v>
      </c>
      <c r="G391" s="184">
        <v>1.2765</v>
      </c>
      <c r="H391" s="184">
        <v>3.5102000000000002</v>
      </c>
      <c r="I391" s="184">
        <v>3.9479000000000002</v>
      </c>
      <c r="J391" s="184">
        <v>4.5347</v>
      </c>
      <c r="K391" s="184">
        <v>3.1863999999999999</v>
      </c>
      <c r="L391" s="184">
        <v>5.5323000000000002</v>
      </c>
      <c r="M391" s="184">
        <v>7.5279999999999996</v>
      </c>
      <c r="N391" s="184">
        <v>8.8092000000000006</v>
      </c>
      <c r="O391" s="184">
        <v>2.5169999999999999</v>
      </c>
      <c r="P391" s="184">
        <v>4.0669000000000004</v>
      </c>
      <c r="Q391" s="184">
        <v>6.0107999999999997</v>
      </c>
      <c r="R391" s="184">
        <v>3.4710999999999999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44452</v>
      </c>
      <c r="E396" s="184">
        <v>37.347099999999998</v>
      </c>
      <c r="F396" s="184">
        <v>3.4708000000000001</v>
      </c>
      <c r="G396" s="184">
        <v>3.4708000000000001</v>
      </c>
      <c r="H396" s="184">
        <v>5.3108000000000004</v>
      </c>
      <c r="I396" s="184">
        <v>8.5093999999999994</v>
      </c>
      <c r="J396" s="184">
        <v>8.9037000000000006</v>
      </c>
      <c r="K396" s="184">
        <v>7.0522999999999998</v>
      </c>
      <c r="L396" s="184">
        <v>8.2718000000000007</v>
      </c>
      <c r="M396" s="184">
        <v>6.3772000000000002</v>
      </c>
      <c r="N396" s="184">
        <v>8.1888000000000005</v>
      </c>
      <c r="O396" s="184">
        <v>8.3247999999999998</v>
      </c>
      <c r="P396" s="184">
        <v>7.9252000000000002</v>
      </c>
      <c r="Q396" s="184">
        <v>9.1675000000000004</v>
      </c>
      <c r="R396" s="184">
        <v>8.4616000000000007</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44452</v>
      </c>
      <c r="E397" s="184">
        <v>35.434800000000003</v>
      </c>
      <c r="F397" s="184">
        <v>2.8334999999999999</v>
      </c>
      <c r="G397" s="184">
        <v>2.8334999999999999</v>
      </c>
      <c r="H397" s="184">
        <v>4.6836000000000002</v>
      </c>
      <c r="I397" s="184">
        <v>7.8742000000000001</v>
      </c>
      <c r="J397" s="184">
        <v>8.2682000000000002</v>
      </c>
      <c r="K397" s="184">
        <v>6.4116</v>
      </c>
      <c r="L397" s="184">
        <v>7.6177999999999999</v>
      </c>
      <c r="M397" s="184">
        <v>5.7115</v>
      </c>
      <c r="N397" s="184">
        <v>7.5038999999999998</v>
      </c>
      <c r="O397" s="184">
        <v>7.6422999999999996</v>
      </c>
      <c r="P397" s="184">
        <v>7.1688000000000001</v>
      </c>
      <c r="Q397" s="184">
        <v>7.6425999999999998</v>
      </c>
      <c r="R397" s="184">
        <v>7.7870999999999997</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44452</v>
      </c>
      <c r="E404" s="184">
        <v>0.6552</v>
      </c>
      <c r="F404" s="184">
        <v>9.7593999999999994</v>
      </c>
      <c r="G404" s="184">
        <v>9.7593999999999994</v>
      </c>
      <c r="H404" s="184">
        <v>10.366400000000001</v>
      </c>
      <c r="I404" s="184">
        <v>10.7882</v>
      </c>
      <c r="J404" s="184">
        <v>10.6989</v>
      </c>
      <c r="K404" s="184">
        <v>11.031499999999999</v>
      </c>
      <c r="L404" s="184">
        <v>11.336</v>
      </c>
      <c r="M404" s="184">
        <v>-23.5153</v>
      </c>
      <c r="N404" s="184">
        <v>-15.934200000000001</v>
      </c>
      <c r="O404" s="184"/>
      <c r="P404" s="184"/>
      <c r="Q404" s="184">
        <v>-41.378500000000003</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44452</v>
      </c>
      <c r="E405" s="184">
        <v>0.59699999999999998</v>
      </c>
      <c r="F405" s="184">
        <v>10.7119</v>
      </c>
      <c r="G405" s="184">
        <v>10.7119</v>
      </c>
      <c r="H405" s="184">
        <v>10.5021</v>
      </c>
      <c r="I405" s="184">
        <v>10.523300000000001</v>
      </c>
      <c r="J405" s="184">
        <v>10.747199999999999</v>
      </c>
      <c r="K405" s="184">
        <v>10.9681</v>
      </c>
      <c r="L405" s="184">
        <v>11.322100000000001</v>
      </c>
      <c r="M405" s="184">
        <v>-23.7971</v>
      </c>
      <c r="N405" s="184">
        <v>-16.157299999999999</v>
      </c>
      <c r="O405" s="184"/>
      <c r="P405" s="184"/>
      <c r="Q405" s="184">
        <v>-41.784599999999998</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44452</v>
      </c>
      <c r="E406" s="184">
        <v>12.859</v>
      </c>
      <c r="F406" s="184">
        <v>2.6263000000000001</v>
      </c>
      <c r="G406" s="184">
        <v>2.6263000000000001</v>
      </c>
      <c r="H406" s="184">
        <v>5.6425000000000001</v>
      </c>
      <c r="I406" s="184">
        <v>7.1970999999999998</v>
      </c>
      <c r="J406" s="184">
        <v>7.4451000000000001</v>
      </c>
      <c r="K406" s="184">
        <v>6.1067</v>
      </c>
      <c r="L406" s="184">
        <v>7.2801</v>
      </c>
      <c r="M406" s="184">
        <v>5.8686999999999996</v>
      </c>
      <c r="N406" s="184">
        <v>7.3712999999999997</v>
      </c>
      <c r="O406" s="184">
        <v>-9.2744999999999997</v>
      </c>
      <c r="P406" s="184">
        <v>-2.8105000000000002</v>
      </c>
      <c r="Q406" s="184">
        <v>2.7869999999999999</v>
      </c>
      <c r="R406" s="184">
        <v>-12.352</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44452</v>
      </c>
      <c r="E407" s="184">
        <v>11.6968</v>
      </c>
      <c r="F407" s="184">
        <v>2.1067999999999998</v>
      </c>
      <c r="G407" s="184">
        <v>2.1067999999999998</v>
      </c>
      <c r="H407" s="184">
        <v>5.1315999999999997</v>
      </c>
      <c r="I407" s="184">
        <v>6.6816000000000004</v>
      </c>
      <c r="J407" s="184">
        <v>6.9054000000000002</v>
      </c>
      <c r="K407" s="184">
        <v>5.4124999999999996</v>
      </c>
      <c r="L407" s="184">
        <v>6.5042999999999997</v>
      </c>
      <c r="M407" s="184">
        <v>5.0631000000000004</v>
      </c>
      <c r="N407" s="184">
        <v>6.5186999999999999</v>
      </c>
      <c r="O407" s="184">
        <v>-10.072100000000001</v>
      </c>
      <c r="P407" s="184">
        <v>-3.7601</v>
      </c>
      <c r="Q407" s="184">
        <v>1.7925</v>
      </c>
      <c r="R407" s="184">
        <v>-13.065799999999999</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4.3742124999999987</v>
      </c>
      <c r="G408" s="186">
        <v>4.3742124999999987</v>
      </c>
      <c r="H408" s="186">
        <v>9.8519349999999974</v>
      </c>
      <c r="I408" s="186">
        <v>9.8742749999999972</v>
      </c>
      <c r="J408" s="186">
        <v>9.8003025000000008</v>
      </c>
      <c r="K408" s="186">
        <v>7.3265500000000001</v>
      </c>
      <c r="L408" s="186">
        <v>9.2481974999999998</v>
      </c>
      <c r="M408" s="186">
        <v>4.5347724999999972</v>
      </c>
      <c r="N408" s="186">
        <v>6.0311274999999993</v>
      </c>
      <c r="O408" s="186">
        <v>2.5337264705882356</v>
      </c>
      <c r="P408" s="186">
        <v>4.0066718750000003</v>
      </c>
      <c r="Q408" s="186">
        <v>1.8695224999999986</v>
      </c>
      <c r="R408" s="186">
        <v>3.2730058823529409</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3.9763500000000001</v>
      </c>
      <c r="G409" s="186">
        <v>3.9763500000000001</v>
      </c>
      <c r="H409" s="186">
        <v>5.2241999999999997</v>
      </c>
      <c r="I409" s="186">
        <v>7.5398499999999995</v>
      </c>
      <c r="J409" s="186">
        <v>9.2674000000000003</v>
      </c>
      <c r="K409" s="186">
        <v>6.3010000000000002</v>
      </c>
      <c r="L409" s="186">
        <v>8.3196000000000012</v>
      </c>
      <c r="M409" s="186">
        <v>6.6839499999999994</v>
      </c>
      <c r="N409" s="186">
        <v>7.9884000000000004</v>
      </c>
      <c r="O409" s="186">
        <v>5.3915500000000005</v>
      </c>
      <c r="P409" s="186">
        <v>6.0725499999999997</v>
      </c>
      <c r="Q409" s="186">
        <v>7.1525499999999997</v>
      </c>
      <c r="R409" s="186">
        <v>5.9074500000000008</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44452</v>
      </c>
      <c r="E412" s="184">
        <v>1148.7629999999999</v>
      </c>
      <c r="F412" s="184">
        <v>4.4687000000000001</v>
      </c>
      <c r="G412" s="184">
        <v>4.4687000000000001</v>
      </c>
      <c r="H412" s="184">
        <v>1.3252999999999999</v>
      </c>
      <c r="I412" s="184">
        <v>4.5054999999999996</v>
      </c>
      <c r="J412" s="184">
        <v>4.7782999999999998</v>
      </c>
      <c r="K412" s="184">
        <v>5.0572999999999997</v>
      </c>
      <c r="L412" s="184">
        <v>7.0056000000000003</v>
      </c>
      <c r="M412" s="184">
        <v>4.8263999999999996</v>
      </c>
      <c r="N412" s="184">
        <v>6.3025000000000002</v>
      </c>
      <c r="O412" s="184"/>
      <c r="P412" s="184"/>
      <c r="Q412" s="184">
        <v>8.4244000000000003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44452</v>
      </c>
      <c r="E413" s="184">
        <v>1174.0947000000001</v>
      </c>
      <c r="F413" s="184">
        <v>17.1663</v>
      </c>
      <c r="G413" s="184">
        <v>17.1663</v>
      </c>
      <c r="H413" s="184">
        <v>10.388</v>
      </c>
      <c r="I413" s="184">
        <v>15.905900000000001</v>
      </c>
      <c r="J413" s="184">
        <v>15.790800000000001</v>
      </c>
      <c r="K413" s="184">
        <v>3.8893</v>
      </c>
      <c r="L413" s="184">
        <v>11.847799999999999</v>
      </c>
      <c r="M413" s="184">
        <v>5.5320999999999998</v>
      </c>
      <c r="N413" s="184">
        <v>6.8192000000000004</v>
      </c>
      <c r="O413" s="184"/>
      <c r="P413" s="184"/>
      <c r="Q413" s="184">
        <v>9.8185000000000002</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44452</v>
      </c>
      <c r="E414" s="184">
        <v>22.362200000000001</v>
      </c>
      <c r="F414" s="184">
        <v>0.28560000000000002</v>
      </c>
      <c r="G414" s="184">
        <v>0.28560000000000002</v>
      </c>
      <c r="H414" s="184">
        <v>-3.0062000000000002</v>
      </c>
      <c r="I414" s="184">
        <v>11.4993</v>
      </c>
      <c r="J414" s="184">
        <v>12.3756</v>
      </c>
      <c r="K414" s="184">
        <v>2.1107</v>
      </c>
      <c r="L414" s="184">
        <v>7.7298999999999998</v>
      </c>
      <c r="M414" s="184">
        <v>2.2298</v>
      </c>
      <c r="N414" s="184">
        <v>3.9628999999999999</v>
      </c>
      <c r="O414" s="184">
        <v>10.1547</v>
      </c>
      <c r="P414" s="184">
        <v>6.9588999999999999</v>
      </c>
      <c r="Q414" s="184">
        <v>7.8997000000000002</v>
      </c>
      <c r="R414" s="184">
        <v>6.5472999999999999</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44452</v>
      </c>
      <c r="E415" s="184">
        <v>22.735900000000001</v>
      </c>
      <c r="F415" s="184">
        <v>0.40139999999999998</v>
      </c>
      <c r="G415" s="184">
        <v>0.40139999999999998</v>
      </c>
      <c r="H415" s="184">
        <v>-2.2694999999999999</v>
      </c>
      <c r="I415" s="184">
        <v>12.223599999999999</v>
      </c>
      <c r="J415" s="184">
        <v>12.831300000000001</v>
      </c>
      <c r="K415" s="184">
        <v>1.8411999999999999</v>
      </c>
      <c r="L415" s="184">
        <v>7.7422000000000004</v>
      </c>
      <c r="M415" s="184">
        <v>2.4491000000000001</v>
      </c>
      <c r="N415" s="184">
        <v>4.1134000000000004</v>
      </c>
      <c r="O415" s="184">
        <v>10.460900000000001</v>
      </c>
      <c r="P415" s="184">
        <v>7.2165999999999997</v>
      </c>
      <c r="Q415" s="184">
        <v>7.7778</v>
      </c>
      <c r="R415" s="184">
        <v>6.6753999999999998</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44452</v>
      </c>
      <c r="E416" s="184">
        <v>205.3424</v>
      </c>
      <c r="F416" s="184">
        <v>-4.0465</v>
      </c>
      <c r="G416" s="184">
        <v>-4.0465</v>
      </c>
      <c r="H416" s="184">
        <v>-5.9935</v>
      </c>
      <c r="I416" s="184">
        <v>12.3767</v>
      </c>
      <c r="J416" s="184">
        <v>9.1868999999999996</v>
      </c>
      <c r="K416" s="184">
        <v>-1.3153999999999999</v>
      </c>
      <c r="L416" s="184">
        <v>5.3429000000000002</v>
      </c>
      <c r="M416" s="184">
        <v>2.2151000000000001</v>
      </c>
      <c r="N416" s="184">
        <v>3.7547999999999999</v>
      </c>
      <c r="O416" s="184">
        <v>8.9959000000000007</v>
      </c>
      <c r="P416" s="184">
        <v>6.1561000000000003</v>
      </c>
      <c r="Q416" s="184">
        <v>6.7587000000000002</v>
      </c>
      <c r="R416" s="184">
        <v>5.3926999999999996</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3.6550999999999987</v>
      </c>
      <c r="G417" s="186">
        <v>3.6550999999999987</v>
      </c>
      <c r="H417" s="186">
        <v>8.8820000000000121E-2</v>
      </c>
      <c r="I417" s="186">
        <v>11.302199999999999</v>
      </c>
      <c r="J417" s="186">
        <v>10.99258</v>
      </c>
      <c r="K417" s="186">
        <v>2.3166199999999999</v>
      </c>
      <c r="L417" s="186">
        <v>7.9336800000000007</v>
      </c>
      <c r="M417" s="186">
        <v>3.4505000000000003</v>
      </c>
      <c r="N417" s="186">
        <v>4.9905600000000003</v>
      </c>
      <c r="O417" s="186">
        <v>9.8704999999999998</v>
      </c>
      <c r="P417" s="186">
        <v>6.7772000000000006</v>
      </c>
      <c r="Q417" s="186">
        <v>8.1358199999999989</v>
      </c>
      <c r="R417" s="186">
        <v>6.2051333333333334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0.40139999999999998</v>
      </c>
      <c r="G418" s="186">
        <v>0.40139999999999998</v>
      </c>
      <c r="H418" s="186">
        <v>-2.2694999999999999</v>
      </c>
      <c r="I418" s="186">
        <v>12.223599999999999</v>
      </c>
      <c r="J418" s="186">
        <v>12.3756</v>
      </c>
      <c r="K418" s="186">
        <v>2.1107</v>
      </c>
      <c r="L418" s="186">
        <v>7.7298999999999998</v>
      </c>
      <c r="M418" s="186">
        <v>2.4491000000000001</v>
      </c>
      <c r="N418" s="186">
        <v>4.1134000000000004</v>
      </c>
      <c r="O418" s="186">
        <v>10.1547</v>
      </c>
      <c r="P418" s="186">
        <v>6.9588999999999999</v>
      </c>
      <c r="Q418" s="186">
        <v>7.8997000000000002</v>
      </c>
      <c r="R418" s="186">
        <v>6.5472999999999999</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44452</v>
      </c>
      <c r="E421" s="184">
        <v>30.014800000000001</v>
      </c>
      <c r="F421" s="184">
        <v>1.9764999999999999</v>
      </c>
      <c r="G421" s="184">
        <v>1.9764999999999999</v>
      </c>
      <c r="H421" s="184">
        <v>1.0078</v>
      </c>
      <c r="I421" s="184">
        <v>4.5420999999999996</v>
      </c>
      <c r="J421" s="184">
        <v>5.2207999999999997</v>
      </c>
      <c r="K421" s="184">
        <v>-5.4503000000000004</v>
      </c>
      <c r="L421" s="184">
        <v>8.5078999999999994</v>
      </c>
      <c r="M421" s="184">
        <v>4.7156000000000002</v>
      </c>
      <c r="N421" s="184">
        <v>6.4604999999999997</v>
      </c>
      <c r="O421" s="184">
        <v>8.0116999999999994</v>
      </c>
      <c r="P421" s="184">
        <v>6.7979000000000003</v>
      </c>
      <c r="Q421" s="184">
        <v>7.7523</v>
      </c>
      <c r="R421" s="184">
        <v>7.3616999999999999</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44452</v>
      </c>
      <c r="E422" s="184">
        <v>31.2682</v>
      </c>
      <c r="F422" s="184">
        <v>2.4811999999999999</v>
      </c>
      <c r="G422" s="184">
        <v>2.4811999999999999</v>
      </c>
      <c r="H422" s="184">
        <v>1.5013000000000001</v>
      </c>
      <c r="I422" s="184">
        <v>5.0292000000000003</v>
      </c>
      <c r="J422" s="184">
        <v>5.7135999999999996</v>
      </c>
      <c r="K422" s="184">
        <v>-4.9650999999999996</v>
      </c>
      <c r="L422" s="184">
        <v>8.8157999999999994</v>
      </c>
      <c r="M422" s="184">
        <v>5.0888</v>
      </c>
      <c r="N422" s="184">
        <v>6.8789999999999996</v>
      </c>
      <c r="O422" s="184">
        <v>8.5599000000000007</v>
      </c>
      <c r="P422" s="184">
        <v>7.3372999999999999</v>
      </c>
      <c r="Q422" s="184">
        <v>8.1498000000000008</v>
      </c>
      <c r="R422" s="184">
        <v>7.8956999999999997</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44452</v>
      </c>
      <c r="E423" s="184">
        <v>42.727600000000002</v>
      </c>
      <c r="F423" s="184">
        <v>5.1070000000000002</v>
      </c>
      <c r="G423" s="184">
        <v>5.1070000000000002</v>
      </c>
      <c r="H423" s="184">
        <v>-2.6223999999999998</v>
      </c>
      <c r="I423" s="184">
        <v>31.27</v>
      </c>
      <c r="J423" s="184">
        <v>21.770700000000001</v>
      </c>
      <c r="K423" s="184">
        <v>19.223099999999999</v>
      </c>
      <c r="L423" s="184">
        <v>23.172599999999999</v>
      </c>
      <c r="M423" s="184">
        <v>27.773900000000001</v>
      </c>
      <c r="N423" s="184">
        <v>34.125</v>
      </c>
      <c r="O423" s="184">
        <v>14.1401</v>
      </c>
      <c r="P423" s="184">
        <v>12.252700000000001</v>
      </c>
      <c r="Q423" s="184">
        <v>10.1059</v>
      </c>
      <c r="R423" s="184">
        <v>22.333100000000002</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44452</v>
      </c>
      <c r="E424" s="184">
        <v>21.660399999999999</v>
      </c>
      <c r="F424" s="184">
        <v>5.9859999999999998</v>
      </c>
      <c r="G424" s="184">
        <v>5.9859999999999998</v>
      </c>
      <c r="H424" s="184">
        <v>-1.7566999999999999</v>
      </c>
      <c r="I424" s="184">
        <v>32.143599999999999</v>
      </c>
      <c r="J424" s="184">
        <v>22.5305</v>
      </c>
      <c r="K424" s="184">
        <v>19.869</v>
      </c>
      <c r="L424" s="184">
        <v>23.484400000000001</v>
      </c>
      <c r="M424" s="184">
        <v>28.273499999999999</v>
      </c>
      <c r="N424" s="184">
        <v>34.765300000000003</v>
      </c>
      <c r="O424" s="184">
        <v>14.6591</v>
      </c>
      <c r="P424" s="184">
        <v>12.5754</v>
      </c>
      <c r="Q424" s="184">
        <v>11.960800000000001</v>
      </c>
      <c r="R424" s="184">
        <v>22.820599999999999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44452</v>
      </c>
      <c r="E425" s="184">
        <v>23.839500000000001</v>
      </c>
      <c r="F425" s="184">
        <v>4.0208000000000004</v>
      </c>
      <c r="G425" s="184">
        <v>4.0208000000000004</v>
      </c>
      <c r="H425" s="184">
        <v>-0.63419999999999999</v>
      </c>
      <c r="I425" s="184">
        <v>20.101500000000001</v>
      </c>
      <c r="J425" s="184">
        <v>17.727</v>
      </c>
      <c r="K425" s="184">
        <v>12.1411</v>
      </c>
      <c r="L425" s="184">
        <v>14.8842</v>
      </c>
      <c r="M425" s="184">
        <v>14.958500000000001</v>
      </c>
      <c r="N425" s="184">
        <v>18.726500000000001</v>
      </c>
      <c r="O425" s="184">
        <v>9.8712999999999997</v>
      </c>
      <c r="P425" s="184">
        <v>8.5030999999999999</v>
      </c>
      <c r="Q425" s="184">
        <v>8.7507000000000001</v>
      </c>
      <c r="R425" s="184">
        <v>13.6267</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44452</v>
      </c>
      <c r="E426" s="184">
        <v>24.946100000000001</v>
      </c>
      <c r="F426" s="184">
        <v>4.6478999999999999</v>
      </c>
      <c r="G426" s="184">
        <v>4.6478999999999999</v>
      </c>
      <c r="H426" s="184">
        <v>-2.0899999999999998E-2</v>
      </c>
      <c r="I426" s="184">
        <v>20.710100000000001</v>
      </c>
      <c r="J426" s="184">
        <v>18.388100000000001</v>
      </c>
      <c r="K426" s="184">
        <v>12.851699999999999</v>
      </c>
      <c r="L426" s="184">
        <v>15.574</v>
      </c>
      <c r="M426" s="184">
        <v>15.675000000000001</v>
      </c>
      <c r="N426" s="184">
        <v>19.4604</v>
      </c>
      <c r="O426" s="184">
        <v>10.461600000000001</v>
      </c>
      <c r="P426" s="184">
        <v>9.0890000000000004</v>
      </c>
      <c r="Q426" s="184">
        <v>9.1213999999999995</v>
      </c>
      <c r="R426" s="184">
        <v>14.2447</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44452</v>
      </c>
      <c r="E427" s="184">
        <v>27.8489</v>
      </c>
      <c r="F427" s="184">
        <v>5.3768000000000002</v>
      </c>
      <c r="G427" s="184">
        <v>5.3768000000000002</v>
      </c>
      <c r="H427" s="184">
        <v>2.8288000000000002</v>
      </c>
      <c r="I427" s="184">
        <v>36.009</v>
      </c>
      <c r="J427" s="184">
        <v>27.916399999999999</v>
      </c>
      <c r="K427" s="184">
        <v>19.205400000000001</v>
      </c>
      <c r="L427" s="184">
        <v>20.5764</v>
      </c>
      <c r="M427" s="184">
        <v>22.422000000000001</v>
      </c>
      <c r="N427" s="184">
        <v>28.4574</v>
      </c>
      <c r="O427" s="184">
        <v>12.1622</v>
      </c>
      <c r="P427" s="184">
        <v>10.454499999999999</v>
      </c>
      <c r="Q427" s="184">
        <v>10.3954</v>
      </c>
      <c r="R427" s="184">
        <v>18.4162</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44452</v>
      </c>
      <c r="E428" s="184">
        <v>29.1495</v>
      </c>
      <c r="F428" s="184">
        <v>6.2023999999999999</v>
      </c>
      <c r="G428" s="184">
        <v>6.2023999999999999</v>
      </c>
      <c r="H428" s="184">
        <v>3.6158999999999999</v>
      </c>
      <c r="I428" s="184">
        <v>36.834899999999998</v>
      </c>
      <c r="J428" s="184">
        <v>28.783899999999999</v>
      </c>
      <c r="K428" s="184">
        <v>20.114100000000001</v>
      </c>
      <c r="L428" s="184">
        <v>21.4895</v>
      </c>
      <c r="M428" s="184">
        <v>23.341200000000001</v>
      </c>
      <c r="N428" s="184">
        <v>29.411799999999999</v>
      </c>
      <c r="O428" s="184">
        <v>12.8291</v>
      </c>
      <c r="P428" s="184">
        <v>11.084</v>
      </c>
      <c r="Q428" s="184">
        <v>11.099</v>
      </c>
      <c r="R428" s="184">
        <v>19.158100000000001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44452</v>
      </c>
      <c r="E429" s="184">
        <v>11.404299999999999</v>
      </c>
      <c r="F429" s="184">
        <v>1.6006</v>
      </c>
      <c r="G429" s="184">
        <v>1.6006</v>
      </c>
      <c r="H429" s="184">
        <v>1.6922999999999999</v>
      </c>
      <c r="I429" s="184">
        <v>8.5320999999999998</v>
      </c>
      <c r="J429" s="184">
        <v>8.9359000000000002</v>
      </c>
      <c r="K429" s="184">
        <v>5.9634999999999998</v>
      </c>
      <c r="L429" s="184">
        <v>8.1198999999999995</v>
      </c>
      <c r="M429" s="184">
        <v>6.0297000000000001</v>
      </c>
      <c r="N429" s="184">
        <v>7.2855999999999996</v>
      </c>
      <c r="O429" s="184"/>
      <c r="P429" s="184"/>
      <c r="Q429" s="184">
        <v>8.4094999999999995</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44452</v>
      </c>
      <c r="E430" s="184">
        <v>11.3504</v>
      </c>
      <c r="F430" s="184">
        <v>1.2060999999999999</v>
      </c>
      <c r="G430" s="184">
        <v>1.2060999999999999</v>
      </c>
      <c r="H430" s="184">
        <v>1.2866</v>
      </c>
      <c r="I430" s="184">
        <v>8.1105</v>
      </c>
      <c r="J430" s="184">
        <v>8.5365000000000002</v>
      </c>
      <c r="K430" s="184">
        <v>5.6082000000000001</v>
      </c>
      <c r="L430" s="184">
        <v>7.78</v>
      </c>
      <c r="M430" s="184">
        <v>5.6986999999999997</v>
      </c>
      <c r="N430" s="184">
        <v>6.9493</v>
      </c>
      <c r="O430" s="184"/>
      <c r="P430" s="184"/>
      <c r="Q430" s="184">
        <v>8.0944000000000003</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44452</v>
      </c>
      <c r="E431" s="184">
        <v>11.464499999999999</v>
      </c>
      <c r="F431" s="184">
        <v>4.3796999999999997</v>
      </c>
      <c r="G431" s="184">
        <v>4.3796999999999997</v>
      </c>
      <c r="H431" s="184">
        <v>1.2282999999999999</v>
      </c>
      <c r="I431" s="184">
        <v>4.4192</v>
      </c>
      <c r="J431" s="184">
        <v>4.7019000000000002</v>
      </c>
      <c r="K431" s="184">
        <v>5.0087000000000002</v>
      </c>
      <c r="L431" s="184">
        <v>6.8982000000000001</v>
      </c>
      <c r="M431" s="184">
        <v>4.7599</v>
      </c>
      <c r="N431" s="184">
        <v>6.2405999999999997</v>
      </c>
      <c r="O431" s="184"/>
      <c r="P431" s="184"/>
      <c r="Q431" s="184">
        <v>8.3364999999999991</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44452</v>
      </c>
      <c r="E432" s="184">
        <v>11.464499999999999</v>
      </c>
      <c r="F432" s="184">
        <v>4.3796999999999997</v>
      </c>
      <c r="G432" s="184">
        <v>4.3796999999999997</v>
      </c>
      <c r="H432" s="184">
        <v>1.2282999999999999</v>
      </c>
      <c r="I432" s="184">
        <v>4.4192</v>
      </c>
      <c r="J432" s="184">
        <v>4.7019000000000002</v>
      </c>
      <c r="K432" s="184">
        <v>5.0087000000000002</v>
      </c>
      <c r="L432" s="184">
        <v>6.8982000000000001</v>
      </c>
      <c r="M432" s="184">
        <v>4.7599</v>
      </c>
      <c r="N432" s="184">
        <v>6.2405999999999997</v>
      </c>
      <c r="O432" s="184"/>
      <c r="P432" s="184"/>
      <c r="Q432" s="184">
        <v>8.3364999999999991</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44452</v>
      </c>
      <c r="E433" s="184">
        <v>11.721399999999999</v>
      </c>
      <c r="F433" s="184">
        <v>17.315300000000001</v>
      </c>
      <c r="G433" s="184">
        <v>17.315300000000001</v>
      </c>
      <c r="H433" s="184">
        <v>10.430400000000001</v>
      </c>
      <c r="I433" s="184">
        <v>15.8209</v>
      </c>
      <c r="J433" s="184">
        <v>15.6753</v>
      </c>
      <c r="K433" s="184">
        <v>3.8203999999999998</v>
      </c>
      <c r="L433" s="184">
        <v>11.7136</v>
      </c>
      <c r="M433" s="184">
        <v>5.4729000000000001</v>
      </c>
      <c r="N433" s="184">
        <v>6.7328999999999999</v>
      </c>
      <c r="O433" s="184"/>
      <c r="P433" s="184"/>
      <c r="Q433" s="184">
        <v>9.7522000000000002</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44452</v>
      </c>
      <c r="E434" s="184">
        <v>11.721399999999999</v>
      </c>
      <c r="F434" s="184">
        <v>17.315300000000001</v>
      </c>
      <c r="G434" s="184">
        <v>17.315300000000001</v>
      </c>
      <c r="H434" s="184">
        <v>10.430400000000001</v>
      </c>
      <c r="I434" s="184">
        <v>15.8209</v>
      </c>
      <c r="J434" s="184">
        <v>15.6753</v>
      </c>
      <c r="K434" s="184">
        <v>3.8203999999999998</v>
      </c>
      <c r="L434" s="184">
        <v>11.7136</v>
      </c>
      <c r="M434" s="184">
        <v>5.4729000000000001</v>
      </c>
      <c r="N434" s="184">
        <v>6.7328999999999999</v>
      </c>
      <c r="O434" s="184"/>
      <c r="P434" s="184"/>
      <c r="Q434" s="184">
        <v>9.7522000000000002</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44452</v>
      </c>
      <c r="E435" s="184">
        <v>104.26139999999999</v>
      </c>
      <c r="F435" s="184">
        <v>2.2235999999999998</v>
      </c>
      <c r="G435" s="184">
        <v>2.2235999999999998</v>
      </c>
      <c r="H435" s="184">
        <v>12.6435</v>
      </c>
      <c r="I435" s="184">
        <v>47.697899999999997</v>
      </c>
      <c r="J435" s="184">
        <v>34.750900000000001</v>
      </c>
      <c r="K435" s="184">
        <v>35.847700000000003</v>
      </c>
      <c r="L435" s="184">
        <v>39.980499999999999</v>
      </c>
      <c r="M435" s="184">
        <v>43.448599999999999</v>
      </c>
      <c r="N435" s="184">
        <v>47.798999999999999</v>
      </c>
      <c r="O435" s="184">
        <v>8.8847000000000005</v>
      </c>
      <c r="P435" s="184">
        <v>8.9550000000000001</v>
      </c>
      <c r="Q435" s="184">
        <v>14.007899999999999</v>
      </c>
      <c r="R435" s="184">
        <v>11.4</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44452</v>
      </c>
      <c r="E436" s="184">
        <v>113.7011</v>
      </c>
      <c r="F436" s="184">
        <v>3.2595000000000001</v>
      </c>
      <c r="G436" s="184">
        <v>3.2595000000000001</v>
      </c>
      <c r="H436" s="184">
        <v>13.679</v>
      </c>
      <c r="I436" s="184">
        <v>48.744500000000002</v>
      </c>
      <c r="J436" s="184">
        <v>35.806399999999996</v>
      </c>
      <c r="K436" s="184">
        <v>36.954300000000003</v>
      </c>
      <c r="L436" s="184">
        <v>41.174199999999999</v>
      </c>
      <c r="M436" s="184">
        <v>44.854500000000002</v>
      </c>
      <c r="N436" s="184">
        <v>49.349499999999999</v>
      </c>
      <c r="O436" s="184">
        <v>10.0221</v>
      </c>
      <c r="P436" s="184">
        <v>10.1127</v>
      </c>
      <c r="Q436" s="184">
        <v>10.946099999999999</v>
      </c>
      <c r="R436" s="184">
        <v>12.553800000000001</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44452</v>
      </c>
      <c r="E437" s="184">
        <v>56.194299999999998</v>
      </c>
      <c r="F437" s="184">
        <v>4.1425999999999998</v>
      </c>
      <c r="G437" s="184">
        <v>4.1425999999999998</v>
      </c>
      <c r="H437" s="184">
        <v>4.3369</v>
      </c>
      <c r="I437" s="184">
        <v>31.821100000000001</v>
      </c>
      <c r="J437" s="184">
        <v>26.955400000000001</v>
      </c>
      <c r="K437" s="184">
        <v>24.0063</v>
      </c>
      <c r="L437" s="184">
        <v>25.878699999999998</v>
      </c>
      <c r="M437" s="184">
        <v>33.76</v>
      </c>
      <c r="N437" s="184">
        <v>37.267099999999999</v>
      </c>
      <c r="O437" s="184">
        <v>6.4333999999999998</v>
      </c>
      <c r="P437" s="184">
        <v>6.9831000000000003</v>
      </c>
      <c r="Q437" s="184">
        <v>10.1854</v>
      </c>
      <c r="R437" s="184">
        <v>8.3486999999999991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44452</v>
      </c>
      <c r="E438" s="184">
        <v>59.559600000000003</v>
      </c>
      <c r="F438" s="184">
        <v>4.8899999999999997</v>
      </c>
      <c r="G438" s="184">
        <v>4.8899999999999997</v>
      </c>
      <c r="H438" s="184">
        <v>5.0827</v>
      </c>
      <c r="I438" s="184">
        <v>32.584600000000002</v>
      </c>
      <c r="J438" s="184">
        <v>27.729099999999999</v>
      </c>
      <c r="K438" s="184">
        <v>24.800599999999999</v>
      </c>
      <c r="L438" s="184">
        <v>26.768899999999999</v>
      </c>
      <c r="M438" s="184">
        <v>34.729300000000002</v>
      </c>
      <c r="N438" s="184">
        <v>38.266199999999998</v>
      </c>
      <c r="O438" s="184">
        <v>7.1344000000000003</v>
      </c>
      <c r="P438" s="184">
        <v>7.7621000000000002</v>
      </c>
      <c r="Q438" s="184">
        <v>9.5592000000000006</v>
      </c>
      <c r="R438" s="184">
        <v>9.0748999999999995</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44452</v>
      </c>
      <c r="E439" s="184">
        <v>35.3795</v>
      </c>
      <c r="F439" s="184">
        <v>3.9994999999999998</v>
      </c>
      <c r="G439" s="184">
        <v>3.9994999999999998</v>
      </c>
      <c r="H439" s="184">
        <v>3.4363000000000001</v>
      </c>
      <c r="I439" s="184">
        <v>19.795100000000001</v>
      </c>
      <c r="J439" s="184">
        <v>18.637499999999999</v>
      </c>
      <c r="K439" s="184">
        <v>18.670400000000001</v>
      </c>
      <c r="L439" s="184">
        <v>21.101900000000001</v>
      </c>
      <c r="M439" s="184">
        <v>25.431100000000001</v>
      </c>
      <c r="N439" s="184">
        <v>27.018899999999999</v>
      </c>
      <c r="O439" s="184">
        <v>0.8488</v>
      </c>
      <c r="P439" s="184">
        <v>3.4081999999999999</v>
      </c>
      <c r="Q439" s="184">
        <v>7.3578000000000001</v>
      </c>
      <c r="R439" s="184">
        <v>-1.0667</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44452</v>
      </c>
      <c r="E440" s="184">
        <v>37.545000000000002</v>
      </c>
      <c r="F440" s="184">
        <v>4.7660999999999998</v>
      </c>
      <c r="G440" s="184">
        <v>4.7660999999999998</v>
      </c>
      <c r="H440" s="184">
        <v>4.1976000000000004</v>
      </c>
      <c r="I440" s="184">
        <v>20.569600000000001</v>
      </c>
      <c r="J440" s="184">
        <v>19.422999999999998</v>
      </c>
      <c r="K440" s="184">
        <v>19.480399999999999</v>
      </c>
      <c r="L440" s="184">
        <v>22.0063</v>
      </c>
      <c r="M440" s="184">
        <v>26.409700000000001</v>
      </c>
      <c r="N440" s="184">
        <v>28.018799999999999</v>
      </c>
      <c r="O440" s="184">
        <v>1.5552999999999999</v>
      </c>
      <c r="P440" s="184">
        <v>4.1738</v>
      </c>
      <c r="Q440" s="184">
        <v>6.6289999999999996</v>
      </c>
      <c r="R440" s="184">
        <v>-0.38769999999999999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44452</v>
      </c>
      <c r="E441" s="184">
        <v>45.916499999999999</v>
      </c>
      <c r="F441" s="184">
        <v>4.5532000000000004</v>
      </c>
      <c r="G441" s="184">
        <v>4.5532000000000004</v>
      </c>
      <c r="H441" s="184">
        <v>4.2279</v>
      </c>
      <c r="I441" s="184">
        <v>15.898300000000001</v>
      </c>
      <c r="J441" s="184">
        <v>9.7472999999999992</v>
      </c>
      <c r="K441" s="184">
        <v>7.7077</v>
      </c>
      <c r="L441" s="184">
        <v>8.2936999999999994</v>
      </c>
      <c r="M441" s="184">
        <v>11.3154</v>
      </c>
      <c r="N441" s="184">
        <v>13.9396</v>
      </c>
      <c r="O441" s="184">
        <v>8.0152999999999999</v>
      </c>
      <c r="P441" s="184">
        <v>7.7967000000000004</v>
      </c>
      <c r="Q441" s="184">
        <v>9.2710000000000008</v>
      </c>
      <c r="R441" s="184">
        <v>9.6364000000000001</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44452</v>
      </c>
      <c r="E442" s="184">
        <v>47.752400000000002</v>
      </c>
      <c r="F442" s="184">
        <v>5.2196999999999996</v>
      </c>
      <c r="G442" s="184">
        <v>5.2196999999999996</v>
      </c>
      <c r="H442" s="184">
        <v>4.8856000000000002</v>
      </c>
      <c r="I442" s="184">
        <v>16.538</v>
      </c>
      <c r="J442" s="184">
        <v>10.375</v>
      </c>
      <c r="K442" s="184">
        <v>8.3207000000000004</v>
      </c>
      <c r="L442" s="184">
        <v>8.9215999999999998</v>
      </c>
      <c r="M442" s="184">
        <v>11.989599999999999</v>
      </c>
      <c r="N442" s="184">
        <v>14.6595</v>
      </c>
      <c r="O442" s="184">
        <v>8.5841999999999992</v>
      </c>
      <c r="P442" s="184">
        <v>8.3059999999999992</v>
      </c>
      <c r="Q442" s="184">
        <v>9.1452000000000009</v>
      </c>
      <c r="R442" s="184">
        <v>10.303000000000001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44452</v>
      </c>
      <c r="E443" s="184">
        <v>13.8337</v>
      </c>
      <c r="F443" s="184">
        <v>-4.8785999999999996</v>
      </c>
      <c r="G443" s="184">
        <v>-4.8785999999999996</v>
      </c>
      <c r="H443" s="184">
        <v>-20.013100000000001</v>
      </c>
      <c r="I443" s="184">
        <v>21.2227</v>
      </c>
      <c r="J443" s="184">
        <v>25.068999999999999</v>
      </c>
      <c r="K443" s="184">
        <v>21.1663</v>
      </c>
      <c r="L443" s="184">
        <v>33.426900000000003</v>
      </c>
      <c r="M443" s="184">
        <v>31.510300000000001</v>
      </c>
      <c r="N443" s="184">
        <v>32.598999999999997</v>
      </c>
      <c r="O443" s="184">
        <v>3.9622000000000002</v>
      </c>
      <c r="P443" s="184">
        <v>4.3017000000000003</v>
      </c>
      <c r="Q443" s="184">
        <v>4.8901000000000003</v>
      </c>
      <c r="R443" s="184">
        <v>4.3570000000000002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44452</v>
      </c>
      <c r="E444" s="184">
        <v>15.0375</v>
      </c>
      <c r="F444" s="184">
        <v>-3.7606999999999999</v>
      </c>
      <c r="G444" s="184">
        <v>-3.7606999999999999</v>
      </c>
      <c r="H444" s="184">
        <v>-18.967400000000001</v>
      </c>
      <c r="I444" s="184">
        <v>22.241599999999998</v>
      </c>
      <c r="J444" s="184">
        <v>26.082899999999999</v>
      </c>
      <c r="K444" s="184">
        <v>22.297000000000001</v>
      </c>
      <c r="L444" s="184">
        <v>34.544600000000003</v>
      </c>
      <c r="M444" s="184">
        <v>32.646299999999997</v>
      </c>
      <c r="N444" s="184">
        <v>33.732999999999997</v>
      </c>
      <c r="O444" s="184">
        <v>4.7591999999999999</v>
      </c>
      <c r="P444" s="184">
        <v>5.3975999999999997</v>
      </c>
      <c r="Q444" s="184">
        <v>6.1856</v>
      </c>
      <c r="R444" s="184">
        <v>5.1257000000000001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44452</v>
      </c>
      <c r="E445" s="184">
        <v>27.896999999999998</v>
      </c>
      <c r="F445" s="184">
        <v>24.598299999999998</v>
      </c>
      <c r="G445" s="184">
        <v>24.598299999999998</v>
      </c>
      <c r="H445" s="184">
        <v>21.093900000000001</v>
      </c>
      <c r="I445" s="184">
        <v>42.290999999999997</v>
      </c>
      <c r="J445" s="184">
        <v>25.104900000000001</v>
      </c>
      <c r="K445" s="184">
        <v>21.154399999999999</v>
      </c>
      <c r="L445" s="184">
        <v>25.5016</v>
      </c>
      <c r="M445" s="184">
        <v>28.869399999999999</v>
      </c>
      <c r="N445" s="184">
        <v>34.145600000000002</v>
      </c>
      <c r="O445" s="184">
        <v>13.8103</v>
      </c>
      <c r="P445" s="184">
        <v>12.2384</v>
      </c>
      <c r="Q445" s="184">
        <v>11.4238</v>
      </c>
      <c r="R445" s="184">
        <v>19.9099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44452</v>
      </c>
      <c r="E446" s="184">
        <v>26.0365</v>
      </c>
      <c r="F446" s="184">
        <v>23.859100000000002</v>
      </c>
      <c r="G446" s="184">
        <v>23.859100000000002</v>
      </c>
      <c r="H446" s="184">
        <v>20.366399999999999</v>
      </c>
      <c r="I446" s="184">
        <v>41.536099999999998</v>
      </c>
      <c r="J446" s="184">
        <v>24.3431</v>
      </c>
      <c r="K446" s="184">
        <v>20.365300000000001</v>
      </c>
      <c r="L446" s="184">
        <v>24.821100000000001</v>
      </c>
      <c r="M446" s="184">
        <v>28.097899999999999</v>
      </c>
      <c r="N446" s="184">
        <v>33.272500000000001</v>
      </c>
      <c r="O446" s="184">
        <v>12.9617</v>
      </c>
      <c r="P446" s="184">
        <v>11.315099999999999</v>
      </c>
      <c r="Q446" s="184">
        <v>10.472200000000001</v>
      </c>
      <c r="R446" s="184">
        <v>19.028099999999998</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44448</v>
      </c>
      <c r="E447" s="184">
        <v>17.374300000000002</v>
      </c>
      <c r="F447" s="184">
        <v>8.8254999999999999</v>
      </c>
      <c r="G447" s="184">
        <v>-10.215299999999999</v>
      </c>
      <c r="H447" s="184">
        <v>4.3853999999999997</v>
      </c>
      <c r="I447" s="184">
        <v>20.584099999999999</v>
      </c>
      <c r="J447" s="184">
        <v>16.826699999999999</v>
      </c>
      <c r="K447" s="184">
        <v>8.0399999999999991</v>
      </c>
      <c r="L447" s="184">
        <v>8.6989999999999998</v>
      </c>
      <c r="M447" s="184">
        <v>6.0407999999999999</v>
      </c>
      <c r="N447" s="184">
        <v>8.7667999999999999</v>
      </c>
      <c r="O447" s="184">
        <v>7.0913000000000004</v>
      </c>
      <c r="P447" s="184">
        <v>6.2724000000000002</v>
      </c>
      <c r="Q447" s="184">
        <v>7.7866</v>
      </c>
      <c r="R447" s="184">
        <v>7.6985999999999999</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44448</v>
      </c>
      <c r="E448" s="184">
        <v>17.9084</v>
      </c>
      <c r="F448" s="184">
        <v>9.5817999999999994</v>
      </c>
      <c r="G448" s="184">
        <v>-9.4360999999999997</v>
      </c>
      <c r="H448" s="184">
        <v>5.1295000000000002</v>
      </c>
      <c r="I448" s="184">
        <v>21.3261</v>
      </c>
      <c r="J448" s="184">
        <v>17.582999999999998</v>
      </c>
      <c r="K448" s="184">
        <v>8.7998999999999992</v>
      </c>
      <c r="L448" s="184">
        <v>9.48</v>
      </c>
      <c r="M448" s="184">
        <v>6.8299000000000003</v>
      </c>
      <c r="N448" s="184">
        <v>9.5851000000000006</v>
      </c>
      <c r="O448" s="184">
        <v>7.7831999999999999</v>
      </c>
      <c r="P448" s="184">
        <v>6.7912999999999997</v>
      </c>
      <c r="Q448" s="184">
        <v>8.2304999999999993</v>
      </c>
      <c r="R448" s="184">
        <v>8.5096000000000007</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44452</v>
      </c>
      <c r="E449" s="184">
        <v>76.906099999999995</v>
      </c>
      <c r="F449" s="184">
        <v>4.5347</v>
      </c>
      <c r="G449" s="184">
        <v>4.5347</v>
      </c>
      <c r="H449" s="184">
        <v>4.4786999999999999</v>
      </c>
      <c r="I449" s="184">
        <v>24.048300000000001</v>
      </c>
      <c r="J449" s="184">
        <v>18.192399999999999</v>
      </c>
      <c r="K449" s="184">
        <v>13.992699999999999</v>
      </c>
      <c r="L449" s="184">
        <v>19.700700000000001</v>
      </c>
      <c r="M449" s="184">
        <v>22.0746</v>
      </c>
      <c r="N449" s="184">
        <v>29.3398</v>
      </c>
      <c r="O449" s="184">
        <v>13.629200000000001</v>
      </c>
      <c r="P449" s="184">
        <v>12.419600000000001</v>
      </c>
      <c r="Q449" s="184">
        <v>12.178900000000001</v>
      </c>
      <c r="R449" s="184">
        <v>17.0182</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44452</v>
      </c>
      <c r="E450" s="184">
        <v>81.453699999999998</v>
      </c>
      <c r="F450" s="184">
        <v>5.7954999999999997</v>
      </c>
      <c r="G450" s="184">
        <v>5.7954999999999997</v>
      </c>
      <c r="H450" s="184">
        <v>5.7420999999999998</v>
      </c>
      <c r="I450" s="184">
        <v>25.328099999999999</v>
      </c>
      <c r="J450" s="184">
        <v>19.465199999999999</v>
      </c>
      <c r="K450" s="184">
        <v>15.2926</v>
      </c>
      <c r="L450" s="184">
        <v>21.124099999999999</v>
      </c>
      <c r="M450" s="184">
        <v>23.609200000000001</v>
      </c>
      <c r="N450" s="184">
        <v>31.036300000000001</v>
      </c>
      <c r="O450" s="184">
        <v>14.8835</v>
      </c>
      <c r="P450" s="184">
        <v>13.256500000000001</v>
      </c>
      <c r="Q450" s="184">
        <v>12.521800000000001</v>
      </c>
      <c r="R450" s="184">
        <v>18.5168</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44452</v>
      </c>
      <c r="E451" s="184">
        <v>35.326599999999999</v>
      </c>
      <c r="F451" s="184">
        <v>-1.0073000000000001</v>
      </c>
      <c r="G451" s="184">
        <v>-1.0073000000000001</v>
      </c>
      <c r="H451" s="184">
        <v>1.4174</v>
      </c>
      <c r="I451" s="184">
        <v>7.7796000000000003</v>
      </c>
      <c r="J451" s="184">
        <v>9.2680000000000007</v>
      </c>
      <c r="K451" s="184">
        <v>5.0934999999999997</v>
      </c>
      <c r="L451" s="184">
        <v>6.6132</v>
      </c>
      <c r="M451" s="184">
        <v>5.3169000000000004</v>
      </c>
      <c r="N451" s="184">
        <v>6.4819000000000004</v>
      </c>
      <c r="O451" s="184">
        <v>8.0336999999999996</v>
      </c>
      <c r="P451" s="184">
        <v>7.5052000000000003</v>
      </c>
      <c r="Q451" s="184">
        <v>7.3686999999999996</v>
      </c>
      <c r="R451" s="184">
        <v>7.8129</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44452</v>
      </c>
      <c r="E452" s="184">
        <v>36.433399999999999</v>
      </c>
      <c r="F452" s="184">
        <v>-0.67620000000000002</v>
      </c>
      <c r="G452" s="184">
        <v>-0.67620000000000002</v>
      </c>
      <c r="H452" s="184">
        <v>1.7465999999999999</v>
      </c>
      <c r="I452" s="184">
        <v>8.1113</v>
      </c>
      <c r="J452" s="184">
        <v>9.6014999999999997</v>
      </c>
      <c r="K452" s="184">
        <v>5.4271000000000003</v>
      </c>
      <c r="L452" s="184">
        <v>6.8935000000000004</v>
      </c>
      <c r="M452" s="184">
        <v>5.5644999999999998</v>
      </c>
      <c r="N452" s="184">
        <v>6.7294999999999998</v>
      </c>
      <c r="O452" s="184">
        <v>8.4834999999999994</v>
      </c>
      <c r="P452" s="184">
        <v>7.9928999999999997</v>
      </c>
      <c r="Q452" s="184">
        <v>8.8884000000000007</v>
      </c>
      <c r="R452" s="184">
        <v>8.0904000000000007</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44452</v>
      </c>
      <c r="E453" s="184">
        <v>43.397399999999998</v>
      </c>
      <c r="F453" s="184">
        <v>8.5658999999999992</v>
      </c>
      <c r="G453" s="184">
        <v>8.5658999999999992</v>
      </c>
      <c r="H453" s="184">
        <v>10.184699999999999</v>
      </c>
      <c r="I453" s="184">
        <v>20.0624</v>
      </c>
      <c r="J453" s="184">
        <v>13.4017</v>
      </c>
      <c r="K453" s="184">
        <v>9.4672000000000001</v>
      </c>
      <c r="L453" s="184">
        <v>13.865600000000001</v>
      </c>
      <c r="M453" s="184">
        <v>13.144600000000001</v>
      </c>
      <c r="N453" s="184">
        <v>16.354399999999998</v>
      </c>
      <c r="O453" s="184">
        <v>9.8026999999999997</v>
      </c>
      <c r="P453" s="184">
        <v>8.4227000000000007</v>
      </c>
      <c r="Q453" s="184">
        <v>8.6205999999999996</v>
      </c>
      <c r="R453" s="184">
        <v>10.837300000000001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44452</v>
      </c>
      <c r="E454" s="184">
        <v>45.438800000000001</v>
      </c>
      <c r="F454" s="184">
        <v>9.2470999999999997</v>
      </c>
      <c r="G454" s="184">
        <v>9.2470999999999997</v>
      </c>
      <c r="H454" s="184">
        <v>10.8553</v>
      </c>
      <c r="I454" s="184">
        <v>20.750699999999998</v>
      </c>
      <c r="J454" s="184">
        <v>14.0892</v>
      </c>
      <c r="K454" s="184">
        <v>10.1608</v>
      </c>
      <c r="L454" s="184">
        <v>14.507400000000001</v>
      </c>
      <c r="M454" s="184">
        <v>13.7576</v>
      </c>
      <c r="N454" s="184">
        <v>16.978999999999999</v>
      </c>
      <c r="O454" s="184">
        <v>10.410399999999999</v>
      </c>
      <c r="P454" s="184">
        <v>8.9807000000000006</v>
      </c>
      <c r="Q454" s="184">
        <v>9.4370999999999992</v>
      </c>
      <c r="R454" s="184">
        <v>11.486000000000001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44452</v>
      </c>
      <c r="E455" s="184">
        <v>36.42</v>
      </c>
      <c r="F455" s="184">
        <v>2.0299</v>
      </c>
      <c r="G455" s="184">
        <v>2.0299</v>
      </c>
      <c r="H455" s="184">
        <v>0.50109999999999999</v>
      </c>
      <c r="I455" s="184">
        <v>4.3956</v>
      </c>
      <c r="J455" s="184">
        <v>5.4923000000000002</v>
      </c>
      <c r="K455" s="184">
        <v>4.6196000000000002</v>
      </c>
      <c r="L455" s="184">
        <v>6.4942000000000002</v>
      </c>
      <c r="M455" s="184">
        <v>4.218</v>
      </c>
      <c r="N455" s="184">
        <v>5.4823000000000004</v>
      </c>
      <c r="O455" s="184">
        <v>9.2799999999999994</v>
      </c>
      <c r="P455" s="184">
        <v>7.9560000000000004</v>
      </c>
      <c r="Q455" s="184">
        <v>8.6389999999999993</v>
      </c>
      <c r="R455" s="184">
        <v>8.0749999999999993</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44452</v>
      </c>
      <c r="E456" s="184">
        <v>35.119700000000002</v>
      </c>
      <c r="F456" s="184">
        <v>1.6892</v>
      </c>
      <c r="G456" s="184">
        <v>1.6892</v>
      </c>
      <c r="H456" s="184">
        <v>0.1633</v>
      </c>
      <c r="I456" s="184">
        <v>4.0521000000000003</v>
      </c>
      <c r="J456" s="184">
        <v>5.1417999999999999</v>
      </c>
      <c r="K456" s="184">
        <v>4.2655000000000003</v>
      </c>
      <c r="L456" s="184">
        <v>6.1307</v>
      </c>
      <c r="M456" s="184">
        <v>3.8452000000000002</v>
      </c>
      <c r="N456" s="184">
        <v>5.0963000000000003</v>
      </c>
      <c r="O456" s="184">
        <v>8.8749000000000002</v>
      </c>
      <c r="P456" s="184">
        <v>7.5246000000000004</v>
      </c>
      <c r="Q456" s="184">
        <v>7.6639999999999997</v>
      </c>
      <c r="R456" s="184">
        <v>7.6677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44452</v>
      </c>
      <c r="E457" s="184">
        <v>26.9876</v>
      </c>
      <c r="F457" s="184">
        <v>3.0102000000000002</v>
      </c>
      <c r="G457" s="184">
        <v>3.0102000000000002</v>
      </c>
      <c r="H457" s="184">
        <v>-1.2556</v>
      </c>
      <c r="I457" s="184">
        <v>20.770099999999999</v>
      </c>
      <c r="J457" s="184">
        <v>17.547499999999999</v>
      </c>
      <c r="K457" s="184">
        <v>13.6455</v>
      </c>
      <c r="L457" s="184">
        <v>11.6212</v>
      </c>
      <c r="M457" s="184">
        <v>11.2309</v>
      </c>
      <c r="N457" s="184">
        <v>12.6449</v>
      </c>
      <c r="O457" s="184">
        <v>8.6038999999999994</v>
      </c>
      <c r="P457" s="184">
        <v>8.4227000000000007</v>
      </c>
      <c r="Q457" s="184">
        <v>9.2607999999999997</v>
      </c>
      <c r="R457" s="184">
        <v>10.071899999999999</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44452</v>
      </c>
      <c r="E458" s="184">
        <v>25.747900000000001</v>
      </c>
      <c r="F458" s="184">
        <v>2.3041999999999998</v>
      </c>
      <c r="G458" s="184">
        <v>2.3041999999999998</v>
      </c>
      <c r="H458" s="184">
        <v>-1.9232</v>
      </c>
      <c r="I458" s="184">
        <v>20.0808</v>
      </c>
      <c r="J458" s="184">
        <v>16.855699999999999</v>
      </c>
      <c r="K458" s="184">
        <v>12.951700000000001</v>
      </c>
      <c r="L458" s="184">
        <v>10.920400000000001</v>
      </c>
      <c r="M458" s="184">
        <v>10.5046</v>
      </c>
      <c r="N458" s="184">
        <v>11.885199999999999</v>
      </c>
      <c r="O458" s="184">
        <v>7.8228</v>
      </c>
      <c r="P458" s="184">
        <v>7.6870000000000003</v>
      </c>
      <c r="Q458" s="184">
        <v>8.4989000000000008</v>
      </c>
      <c r="R458" s="184">
        <v>9.3279999999999994</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44452</v>
      </c>
      <c r="E459" s="184">
        <v>30.397600000000001</v>
      </c>
      <c r="F459" s="184">
        <v>7.9318999999999997</v>
      </c>
      <c r="G459" s="184">
        <v>7.9318999999999997</v>
      </c>
      <c r="H459" s="184">
        <v>3.2440000000000002</v>
      </c>
      <c r="I459" s="184">
        <v>34.368400000000001</v>
      </c>
      <c r="J459" s="184">
        <v>26.305800000000001</v>
      </c>
      <c r="K459" s="184">
        <v>23.265999999999998</v>
      </c>
      <c r="L459" s="184">
        <v>20.8934</v>
      </c>
      <c r="M459" s="184">
        <v>21.253900000000002</v>
      </c>
      <c r="N459" s="184">
        <v>23.841000000000001</v>
      </c>
      <c r="O459" s="184">
        <v>10.189299999999999</v>
      </c>
      <c r="P459" s="184">
        <v>9.5404</v>
      </c>
      <c r="Q459" s="184">
        <v>10.1609</v>
      </c>
      <c r="R459" s="184">
        <v>14.8383</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44452</v>
      </c>
      <c r="E460" s="184">
        <v>29.073399999999999</v>
      </c>
      <c r="F460" s="184">
        <v>7.1302000000000003</v>
      </c>
      <c r="G460" s="184">
        <v>7.1302000000000003</v>
      </c>
      <c r="H460" s="184">
        <v>2.4582000000000002</v>
      </c>
      <c r="I460" s="184">
        <v>33.579700000000003</v>
      </c>
      <c r="J460" s="184">
        <v>25.5122</v>
      </c>
      <c r="K460" s="184">
        <v>22.447800000000001</v>
      </c>
      <c r="L460" s="184">
        <v>20.0913</v>
      </c>
      <c r="M460" s="184">
        <v>20.398</v>
      </c>
      <c r="N460" s="184">
        <v>22.934799999999999</v>
      </c>
      <c r="O460" s="184">
        <v>9.4215</v>
      </c>
      <c r="P460" s="184">
        <v>8.8384</v>
      </c>
      <c r="Q460" s="184">
        <v>9.6416000000000004</v>
      </c>
      <c r="R460" s="184">
        <v>14.0403</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44452</v>
      </c>
      <c r="E461" s="184">
        <v>133.23400000000001</v>
      </c>
      <c r="F461" s="184">
        <v>12.3446</v>
      </c>
      <c r="G461" s="184">
        <v>12.3446</v>
      </c>
      <c r="H461" s="184">
        <v>22.166699999999999</v>
      </c>
      <c r="I461" s="184">
        <v>58.7057</v>
      </c>
      <c r="J461" s="184">
        <v>41.848999999999997</v>
      </c>
      <c r="K461" s="184">
        <v>31.274100000000001</v>
      </c>
      <c r="L461" s="184">
        <v>31.497599999999998</v>
      </c>
      <c r="M461" s="184">
        <v>32.35</v>
      </c>
      <c r="N461" s="184">
        <v>39.229900000000001</v>
      </c>
      <c r="O461" s="184">
        <v>19.8186</v>
      </c>
      <c r="P461" s="184">
        <v>14.871700000000001</v>
      </c>
      <c r="Q461" s="184">
        <v>16.3431</v>
      </c>
      <c r="R461" s="184">
        <v>26.276599999999998</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44452</v>
      </c>
      <c r="E462" s="184">
        <v>139.26400000000001</v>
      </c>
      <c r="F462" s="184">
        <v>12.992000000000001</v>
      </c>
      <c r="G462" s="184">
        <v>12.992000000000001</v>
      </c>
      <c r="H462" s="184">
        <v>22.8644</v>
      </c>
      <c r="I462" s="184">
        <v>59.395099999999999</v>
      </c>
      <c r="J462" s="184">
        <v>42.6023</v>
      </c>
      <c r="K462" s="184">
        <v>32.117400000000004</v>
      </c>
      <c r="L462" s="184">
        <v>32.421300000000002</v>
      </c>
      <c r="M462" s="184">
        <v>33.234200000000001</v>
      </c>
      <c r="N462" s="184">
        <v>40.206400000000002</v>
      </c>
      <c r="O462" s="184">
        <v>20.569299999999998</v>
      </c>
      <c r="P462" s="184">
        <v>15.7089</v>
      </c>
      <c r="Q462" s="184">
        <v>15.700100000000001</v>
      </c>
      <c r="R462" s="184">
        <v>26.975999999999999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44452</v>
      </c>
      <c r="E463" s="184">
        <v>23.410499999999999</v>
      </c>
      <c r="F463" s="184">
        <v>2.2612999999999999</v>
      </c>
      <c r="G463" s="184">
        <v>2.2612999999999999</v>
      </c>
      <c r="H463" s="184">
        <v>-6.7179000000000002</v>
      </c>
      <c r="I463" s="184">
        <v>15.752700000000001</v>
      </c>
      <c r="J463" s="184">
        <v>15.4442</v>
      </c>
      <c r="K463" s="184">
        <v>7.6929999999999996</v>
      </c>
      <c r="L463" s="184">
        <v>11.849</v>
      </c>
      <c r="M463" s="184">
        <v>11.1525</v>
      </c>
      <c r="N463" s="184">
        <v>14.150700000000001</v>
      </c>
      <c r="O463" s="184">
        <v>9.7049000000000003</v>
      </c>
      <c r="P463" s="184">
        <v>8.6782000000000004</v>
      </c>
      <c r="Q463" s="184">
        <v>9.7077000000000009</v>
      </c>
      <c r="R463" s="184">
        <v>11.6121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44452</v>
      </c>
      <c r="E464" s="184">
        <v>23.196200000000001</v>
      </c>
      <c r="F464" s="184">
        <v>1.8886000000000001</v>
      </c>
      <c r="G464" s="184">
        <v>1.8886000000000001</v>
      </c>
      <c r="H464" s="184">
        <v>-7.0937000000000001</v>
      </c>
      <c r="I464" s="184">
        <v>15.3759</v>
      </c>
      <c r="J464" s="184">
        <v>15.0679</v>
      </c>
      <c r="K464" s="184">
        <v>7.3148999999999997</v>
      </c>
      <c r="L464" s="184">
        <v>11.4573</v>
      </c>
      <c r="M464" s="184">
        <v>10.7506</v>
      </c>
      <c r="N464" s="184">
        <v>13.7293</v>
      </c>
      <c r="O464" s="184">
        <v>9.4135000000000009</v>
      </c>
      <c r="P464" s="184">
        <v>8.4717000000000002</v>
      </c>
      <c r="Q464" s="184">
        <v>9.5416000000000007</v>
      </c>
      <c r="R464" s="184">
        <v>11.2707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5.7571977272727288</v>
      </c>
      <c r="G465" s="186">
        <v>4.8922272727272729</v>
      </c>
      <c r="H465" s="186">
        <v>3.7166409090909087</v>
      </c>
      <c r="I465" s="186">
        <v>23.162963636363632</v>
      </c>
      <c r="J465" s="186">
        <v>18.648834090909091</v>
      </c>
      <c r="K465" s="186">
        <v>14.064984090909091</v>
      </c>
      <c r="L465" s="186">
        <v>17.416095454545456</v>
      </c>
      <c r="M465" s="186">
        <v>17.790468181818181</v>
      </c>
      <c r="N465" s="186">
        <v>20.977502272727275</v>
      </c>
      <c r="O465" s="186">
        <v>9.7758631578947348</v>
      </c>
      <c r="P465" s="186">
        <v>8.8996105263157901</v>
      </c>
      <c r="Q465" s="186">
        <v>9.551822727272727</v>
      </c>
      <c r="R465" s="186">
        <v>12.217534210526315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4.5439500000000006</v>
      </c>
      <c r="G466" s="186">
        <v>4.3796999999999997</v>
      </c>
      <c r="H466" s="186">
        <v>3.0364000000000004</v>
      </c>
      <c r="I466" s="186">
        <v>20.647100000000002</v>
      </c>
      <c r="J466" s="186">
        <v>17.655000000000001</v>
      </c>
      <c r="K466" s="186">
        <v>12.9017</v>
      </c>
      <c r="L466" s="186">
        <v>14.6958</v>
      </c>
      <c r="M466" s="186">
        <v>14.35805</v>
      </c>
      <c r="N466" s="186">
        <v>17.85275</v>
      </c>
      <c r="O466" s="186">
        <v>9.3467500000000001</v>
      </c>
      <c r="P466" s="186">
        <v>8.4472000000000005</v>
      </c>
      <c r="Q466" s="186">
        <v>9.2659000000000002</v>
      </c>
      <c r="R466" s="186">
        <v>11.054</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44452</v>
      </c>
      <c r="E469" s="184">
        <v>250.09</v>
      </c>
      <c r="F469" s="184">
        <v>0.6966</v>
      </c>
      <c r="G469" s="184">
        <v>0.6966</v>
      </c>
      <c r="H469" s="184">
        <v>0.56699999999999995</v>
      </c>
      <c r="I469" s="184">
        <v>2.9262000000000001</v>
      </c>
      <c r="J469" s="184">
        <v>3.0194000000000001</v>
      </c>
      <c r="K469" s="184">
        <v>9.8186</v>
      </c>
      <c r="L469" s="184">
        <v>26.384699999999999</v>
      </c>
      <c r="M469" s="184">
        <v>35.778300000000002</v>
      </c>
      <c r="N469" s="184">
        <v>56.062399999999997</v>
      </c>
      <c r="O469" s="184">
        <v>13.0541</v>
      </c>
      <c r="P469" s="184">
        <v>11.374700000000001</v>
      </c>
      <c r="Q469" s="184">
        <v>18.892800000000001</v>
      </c>
      <c r="R469" s="184">
        <v>28.5565</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44452</v>
      </c>
      <c r="E470" s="184">
        <v>266.66000000000003</v>
      </c>
      <c r="F470" s="184">
        <v>0.70240000000000002</v>
      </c>
      <c r="G470" s="184">
        <v>0.70240000000000002</v>
      </c>
      <c r="H470" s="184">
        <v>0.57709999999999995</v>
      </c>
      <c r="I470" s="184">
        <v>2.9456000000000002</v>
      </c>
      <c r="J470" s="184">
        <v>3.069</v>
      </c>
      <c r="K470" s="184">
        <v>9.9946000000000002</v>
      </c>
      <c r="L470" s="184">
        <v>26.775700000000001</v>
      </c>
      <c r="M470" s="184">
        <v>36.4129</v>
      </c>
      <c r="N470" s="184">
        <v>57.080599999999997</v>
      </c>
      <c r="O470" s="184">
        <v>13.8064</v>
      </c>
      <c r="P470" s="184">
        <v>12.171900000000001</v>
      </c>
      <c r="Q470" s="184">
        <v>12.525399999999999</v>
      </c>
      <c r="R470" s="184">
        <v>29.4086</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44452</v>
      </c>
      <c r="E471" s="184">
        <v>13.869</v>
      </c>
      <c r="F471" s="184">
        <v>0.26019999999999999</v>
      </c>
      <c r="G471" s="184">
        <v>0.26019999999999999</v>
      </c>
      <c r="H471" s="184">
        <v>0.52910000000000001</v>
      </c>
      <c r="I471" s="184">
        <v>3.2073</v>
      </c>
      <c r="J471" s="184">
        <v>5.1877000000000004</v>
      </c>
      <c r="K471" s="184">
        <v>12.1906</v>
      </c>
      <c r="L471" s="184">
        <v>23.863499999999998</v>
      </c>
      <c r="M471" s="184"/>
      <c r="N471" s="184"/>
      <c r="O471" s="184"/>
      <c r="P471" s="184"/>
      <c r="Q471" s="184">
        <v>38.69</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44452</v>
      </c>
      <c r="E472" s="184">
        <v>13.698</v>
      </c>
      <c r="F472" s="184">
        <v>0.24149999999999999</v>
      </c>
      <c r="G472" s="184">
        <v>0.24149999999999999</v>
      </c>
      <c r="H472" s="184">
        <v>0.49149999999999999</v>
      </c>
      <c r="I472" s="184">
        <v>3.1398000000000001</v>
      </c>
      <c r="J472" s="184">
        <v>5.0380000000000003</v>
      </c>
      <c r="K472" s="184">
        <v>11.7201</v>
      </c>
      <c r="L472" s="184">
        <v>22.83</v>
      </c>
      <c r="M472" s="184"/>
      <c r="N472" s="184"/>
      <c r="O472" s="184"/>
      <c r="P472" s="184"/>
      <c r="Q472" s="184">
        <v>36.979999999999997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44452</v>
      </c>
      <c r="E473" s="184">
        <v>24.97</v>
      </c>
      <c r="F473" s="184">
        <v>0.36170000000000002</v>
      </c>
      <c r="G473" s="184">
        <v>0.36170000000000002</v>
      </c>
      <c r="H473" s="184">
        <v>0.16039999999999999</v>
      </c>
      <c r="I473" s="184">
        <v>1.5867</v>
      </c>
      <c r="J473" s="184">
        <v>1.8768</v>
      </c>
      <c r="K473" s="184">
        <v>9.4695</v>
      </c>
      <c r="L473" s="184">
        <v>21.567699999999999</v>
      </c>
      <c r="M473" s="184">
        <v>40.914200000000001</v>
      </c>
      <c r="N473" s="184">
        <v>68.261499999999998</v>
      </c>
      <c r="O473" s="184">
        <v>12.555400000000001</v>
      </c>
      <c r="P473" s="184">
        <v>12.6755</v>
      </c>
      <c r="Q473" s="184">
        <v>13.2887</v>
      </c>
      <c r="R473" s="184">
        <v>26.5974</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44452</v>
      </c>
      <c r="E474" s="184">
        <v>26.41</v>
      </c>
      <c r="F474" s="184">
        <v>0.38009999999999999</v>
      </c>
      <c r="G474" s="184">
        <v>0.38009999999999999</v>
      </c>
      <c r="H474" s="184">
        <v>0.18970000000000001</v>
      </c>
      <c r="I474" s="184">
        <v>1.6551</v>
      </c>
      <c r="J474" s="184">
        <v>1.9691000000000001</v>
      </c>
      <c r="K474" s="184">
        <v>9.8129000000000008</v>
      </c>
      <c r="L474" s="184">
        <v>22.1554</v>
      </c>
      <c r="M474" s="184">
        <v>41.989199999999997</v>
      </c>
      <c r="N474" s="184">
        <v>69.839200000000005</v>
      </c>
      <c r="O474" s="184">
        <v>13.5002</v>
      </c>
      <c r="P474" s="184">
        <v>13.5837</v>
      </c>
      <c r="Q474" s="184">
        <v>14.158099999999999</v>
      </c>
      <c r="R474" s="184">
        <v>27.717199999999998</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44452</v>
      </c>
      <c r="E475" s="184">
        <v>17.420000000000002</v>
      </c>
      <c r="F475" s="184">
        <v>0.34560000000000002</v>
      </c>
      <c r="G475" s="184">
        <v>0.34560000000000002</v>
      </c>
      <c r="H475" s="184">
        <v>0.40350000000000003</v>
      </c>
      <c r="I475" s="184">
        <v>2.8942999999999999</v>
      </c>
      <c r="J475" s="184">
        <v>4.7504999999999997</v>
      </c>
      <c r="K475" s="184">
        <v>9.7668999999999997</v>
      </c>
      <c r="L475" s="184">
        <v>18.745699999999999</v>
      </c>
      <c r="M475" s="184">
        <v>29.903099999999998</v>
      </c>
      <c r="N475" s="184">
        <v>48.634799999999998</v>
      </c>
      <c r="O475" s="184"/>
      <c r="P475" s="184"/>
      <c r="Q475" s="184">
        <v>22.531400000000001</v>
      </c>
      <c r="R475" s="184">
        <v>29.750399999999999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44452</v>
      </c>
      <c r="E476" s="184">
        <v>16.78</v>
      </c>
      <c r="F476" s="184">
        <v>0.2989</v>
      </c>
      <c r="G476" s="184">
        <v>0.2989</v>
      </c>
      <c r="H476" s="184">
        <v>0.3589</v>
      </c>
      <c r="I476" s="184">
        <v>2.8816999999999999</v>
      </c>
      <c r="J476" s="184">
        <v>4.6787000000000001</v>
      </c>
      <c r="K476" s="184">
        <v>9.4586000000000006</v>
      </c>
      <c r="L476" s="184">
        <v>18.169</v>
      </c>
      <c r="M476" s="184">
        <v>28.977699999999999</v>
      </c>
      <c r="N476" s="184">
        <v>47.192999999999998</v>
      </c>
      <c r="O476" s="184"/>
      <c r="P476" s="184"/>
      <c r="Q476" s="184">
        <v>20.863700000000001</v>
      </c>
      <c r="R476" s="184">
        <v>28.217700000000001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44452</v>
      </c>
      <c r="E477" s="184">
        <v>86.19</v>
      </c>
      <c r="F477" s="184">
        <v>0.1976</v>
      </c>
      <c r="G477" s="184">
        <v>0.1976</v>
      </c>
      <c r="H477" s="184">
        <v>-0.1275</v>
      </c>
      <c r="I477" s="184">
        <v>2.0966999999999998</v>
      </c>
      <c r="J477" s="184">
        <v>3.8559000000000001</v>
      </c>
      <c r="K477" s="184">
        <v>11.9932</v>
      </c>
      <c r="L477" s="184">
        <v>21.651399999999999</v>
      </c>
      <c r="M477" s="184">
        <v>35.2637</v>
      </c>
      <c r="N477" s="184">
        <v>57.195</v>
      </c>
      <c r="O477" s="184">
        <v>16.234200000000001</v>
      </c>
      <c r="P477" s="184">
        <v>17.046700000000001</v>
      </c>
      <c r="Q477" s="184">
        <v>13.5733</v>
      </c>
      <c r="R477" s="184">
        <v>31.1661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44452</v>
      </c>
      <c r="E478" s="184">
        <v>90.16</v>
      </c>
      <c r="F478" s="184">
        <v>0.2112</v>
      </c>
      <c r="G478" s="184">
        <v>0.2112</v>
      </c>
      <c r="H478" s="184">
        <v>-0.12189999999999999</v>
      </c>
      <c r="I478" s="184">
        <v>2.1179999999999999</v>
      </c>
      <c r="J478" s="184">
        <v>3.8948999999999998</v>
      </c>
      <c r="K478" s="184">
        <v>12.125400000000001</v>
      </c>
      <c r="L478" s="184">
        <v>21.936699999999998</v>
      </c>
      <c r="M478" s="184">
        <v>35.721800000000002</v>
      </c>
      <c r="N478" s="184">
        <v>57.898400000000002</v>
      </c>
      <c r="O478" s="184">
        <v>16.920400000000001</v>
      </c>
      <c r="P478" s="184">
        <v>17.634599999999999</v>
      </c>
      <c r="Q478" s="184">
        <v>15.1249</v>
      </c>
      <c r="R478" s="184">
        <v>31.815999999999999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44452</v>
      </c>
      <c r="E479" s="184">
        <v>77.3429</v>
      </c>
      <c r="F479" s="184">
        <v>0.3352</v>
      </c>
      <c r="G479" s="184">
        <v>0.3352</v>
      </c>
      <c r="H479" s="184">
        <v>0.61260000000000003</v>
      </c>
      <c r="I479" s="184">
        <v>2.3508</v>
      </c>
      <c r="J479" s="184">
        <v>2.2530999999999999</v>
      </c>
      <c r="K479" s="184">
        <v>7.1245000000000003</v>
      </c>
      <c r="L479" s="184">
        <v>20.3217</v>
      </c>
      <c r="M479" s="184">
        <v>42.243699999999997</v>
      </c>
      <c r="N479" s="184">
        <v>71.346100000000007</v>
      </c>
      <c r="O479" s="184">
        <v>18.110800000000001</v>
      </c>
      <c r="P479" s="184">
        <v>15.7515</v>
      </c>
      <c r="Q479" s="184">
        <v>14.2713</v>
      </c>
      <c r="R479" s="184">
        <v>30.718800000000002</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44452</v>
      </c>
      <c r="E480" s="184">
        <v>82.102699999999999</v>
      </c>
      <c r="F480" s="184">
        <v>0.34310000000000002</v>
      </c>
      <c r="G480" s="184">
        <v>0.34310000000000002</v>
      </c>
      <c r="H480" s="184">
        <v>0.62629999999999997</v>
      </c>
      <c r="I480" s="184">
        <v>2.3784000000000001</v>
      </c>
      <c r="J480" s="184">
        <v>2.3136000000000001</v>
      </c>
      <c r="K480" s="184">
        <v>7.3170999999999999</v>
      </c>
      <c r="L480" s="184">
        <v>20.7517</v>
      </c>
      <c r="M480" s="184">
        <v>43.042999999999999</v>
      </c>
      <c r="N480" s="184">
        <v>72.727400000000003</v>
      </c>
      <c r="O480" s="184">
        <v>19.083100000000002</v>
      </c>
      <c r="P480" s="184">
        <v>16.654499999999999</v>
      </c>
      <c r="Q480" s="184">
        <v>15.5273</v>
      </c>
      <c r="R480" s="184">
        <v>31.942299999999999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44452</v>
      </c>
      <c r="E481" s="184">
        <v>113.5284</v>
      </c>
      <c r="F481" s="184">
        <v>0.46510000000000001</v>
      </c>
      <c r="G481" s="184">
        <v>0.46510000000000001</v>
      </c>
      <c r="H481" s="184">
        <v>0.31119999999999998</v>
      </c>
      <c r="I481" s="184">
        <v>2.9622999999999999</v>
      </c>
      <c r="J481" s="184">
        <v>5.3688000000000002</v>
      </c>
      <c r="K481" s="184">
        <v>14.3881</v>
      </c>
      <c r="L481" s="184">
        <v>28.202200000000001</v>
      </c>
      <c r="M481" s="184">
        <v>41.892400000000002</v>
      </c>
      <c r="N481" s="184">
        <v>63.146000000000001</v>
      </c>
      <c r="O481" s="184">
        <v>18.1249</v>
      </c>
      <c r="P481" s="184">
        <v>17.006599999999999</v>
      </c>
      <c r="Q481" s="184">
        <v>14.550800000000001</v>
      </c>
      <c r="R481" s="184">
        <v>31.179099999999998</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44452</v>
      </c>
      <c r="E482" s="184">
        <v>107.67019999999999</v>
      </c>
      <c r="F482" s="184">
        <v>0.45860000000000001</v>
      </c>
      <c r="G482" s="184">
        <v>0.45860000000000001</v>
      </c>
      <c r="H482" s="184">
        <v>0.29970000000000002</v>
      </c>
      <c r="I482" s="184">
        <v>2.9388000000000001</v>
      </c>
      <c r="J482" s="184">
        <v>5.3155999999999999</v>
      </c>
      <c r="K482" s="184">
        <v>14.217499999999999</v>
      </c>
      <c r="L482" s="184">
        <v>27.83</v>
      </c>
      <c r="M482" s="184">
        <v>41.277799999999999</v>
      </c>
      <c r="N482" s="184">
        <v>62.206899999999997</v>
      </c>
      <c r="O482" s="184">
        <v>17.441199999999998</v>
      </c>
      <c r="P482" s="184">
        <v>16.303100000000001</v>
      </c>
      <c r="Q482" s="184">
        <v>15.618499999999999</v>
      </c>
      <c r="R482" s="184">
        <v>30.4482</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0.3784142857142857</v>
      </c>
      <c r="G483" s="186">
        <v>0.3784142857142857</v>
      </c>
      <c r="H483" s="186">
        <v>0.34839999999999999</v>
      </c>
      <c r="I483" s="186">
        <v>2.5772642857142856</v>
      </c>
      <c r="J483" s="186">
        <v>3.7565071428571426</v>
      </c>
      <c r="K483" s="186">
        <v>10.671257142857144</v>
      </c>
      <c r="L483" s="186">
        <v>22.941814285714283</v>
      </c>
      <c r="M483" s="186">
        <v>37.784816666666671</v>
      </c>
      <c r="N483" s="186">
        <v>60.965941666666659</v>
      </c>
      <c r="O483" s="186">
        <v>15.88307</v>
      </c>
      <c r="P483" s="186">
        <v>15.02028</v>
      </c>
      <c r="Q483" s="186">
        <v>19.04258571428571</v>
      </c>
      <c r="R483" s="186">
        <v>29.793191666666669</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0.34435000000000004</v>
      </c>
      <c r="G484" s="186">
        <v>0.34435000000000004</v>
      </c>
      <c r="H484" s="186">
        <v>0.38119999999999998</v>
      </c>
      <c r="I484" s="186">
        <v>2.8879999999999999</v>
      </c>
      <c r="J484" s="186">
        <v>3.8754</v>
      </c>
      <c r="K484" s="186">
        <v>9.906600000000001</v>
      </c>
      <c r="L484" s="186">
        <v>22.046050000000001</v>
      </c>
      <c r="M484" s="186">
        <v>38.663550000000001</v>
      </c>
      <c r="N484" s="186">
        <v>60.05265</v>
      </c>
      <c r="O484" s="186">
        <v>16.577300000000001</v>
      </c>
      <c r="P484" s="186">
        <v>16.0273</v>
      </c>
      <c r="Q484" s="186">
        <v>15.3261</v>
      </c>
      <c r="R484" s="186">
        <v>30.099299999999999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44452</v>
      </c>
      <c r="E487" s="184">
        <v>37.342199999999998</v>
      </c>
      <c r="F487" s="184">
        <v>2.3708999999999998</v>
      </c>
      <c r="G487" s="184">
        <v>2.3708999999999998</v>
      </c>
      <c r="H487" s="184">
        <v>6.7671000000000001</v>
      </c>
      <c r="I487" s="184">
        <v>11.317500000000001</v>
      </c>
      <c r="J487" s="184">
        <v>10.5909</v>
      </c>
      <c r="K487" s="184">
        <v>5.8720999999999997</v>
      </c>
      <c r="L487" s="184">
        <v>8.8262</v>
      </c>
      <c r="M487" s="184">
        <v>6.4706999999999999</v>
      </c>
      <c r="N487" s="184">
        <v>7.1841999999999997</v>
      </c>
      <c r="O487" s="184">
        <v>6.2938999999999998</v>
      </c>
      <c r="P487" s="184">
        <v>5.0633999999999997</v>
      </c>
      <c r="Q487" s="184">
        <v>7.7931999999999997</v>
      </c>
      <c r="R487" s="184">
        <v>4.0061999999999998</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44452</v>
      </c>
      <c r="E488" s="184">
        <v>24.621400000000001</v>
      </c>
      <c r="F488" s="184">
        <v>1.7793000000000001</v>
      </c>
      <c r="G488" s="184">
        <v>1.7793000000000001</v>
      </c>
      <c r="H488" s="184">
        <v>6.1487999999999996</v>
      </c>
      <c r="I488" s="184">
        <v>10.706799999999999</v>
      </c>
      <c r="J488" s="184">
        <v>9.9731000000000005</v>
      </c>
      <c r="K488" s="184">
        <v>5.2523999999999997</v>
      </c>
      <c r="L488" s="184">
        <v>8.2794000000000008</v>
      </c>
      <c r="M488" s="184">
        <v>5.9062000000000001</v>
      </c>
      <c r="N488" s="184">
        <v>6.5869999999999997</v>
      </c>
      <c r="O488" s="184">
        <v>5.6905000000000001</v>
      </c>
      <c r="P488" s="184">
        <v>4.4717000000000002</v>
      </c>
      <c r="Q488" s="184">
        <v>7.5110999999999999</v>
      </c>
      <c r="R488" s="184">
        <v>3.4184000000000001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44452</v>
      </c>
      <c r="E489" s="184">
        <v>35.599299999999999</v>
      </c>
      <c r="F489" s="184">
        <v>1.7689999999999999</v>
      </c>
      <c r="G489" s="184">
        <v>1.7689999999999999</v>
      </c>
      <c r="H489" s="184">
        <v>6.1590999999999996</v>
      </c>
      <c r="I489" s="184">
        <v>10.7143</v>
      </c>
      <c r="J489" s="184">
        <v>9.9863999999999997</v>
      </c>
      <c r="K489" s="184">
        <v>5.2622999999999998</v>
      </c>
      <c r="L489" s="184">
        <v>8.2882999999999996</v>
      </c>
      <c r="M489" s="184">
        <v>5.9158999999999997</v>
      </c>
      <c r="N489" s="184">
        <v>6.5990000000000002</v>
      </c>
      <c r="O489" s="184">
        <v>5.6966000000000001</v>
      </c>
      <c r="P489" s="184">
        <v>4.4752000000000001</v>
      </c>
      <c r="Q489" s="184">
        <v>7.7680999999999996</v>
      </c>
      <c r="R489" s="184">
        <v>3.427</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44452</v>
      </c>
      <c r="E490" s="184">
        <v>1.4522999999999999</v>
      </c>
      <c r="F490" s="184">
        <v>0</v>
      </c>
      <c r="G490" s="184">
        <v>0</v>
      </c>
      <c r="H490" s="184">
        <v>0</v>
      </c>
      <c r="I490" s="184">
        <v>0</v>
      </c>
      <c r="J490" s="184">
        <v>0</v>
      </c>
      <c r="K490" s="184">
        <v>0</v>
      </c>
      <c r="L490" s="184">
        <v>0</v>
      </c>
      <c r="M490" s="184">
        <v>0</v>
      </c>
      <c r="N490" s="184">
        <v>0</v>
      </c>
      <c r="O490" s="184"/>
      <c r="P490" s="184"/>
      <c r="Q490" s="184">
        <v>-14.083299999999999</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44452</v>
      </c>
      <c r="E491" s="184">
        <v>0.96740000000000004</v>
      </c>
      <c r="F491" s="184">
        <v>0</v>
      </c>
      <c r="G491" s="184">
        <v>0</v>
      </c>
      <c r="H491" s="184">
        <v>0</v>
      </c>
      <c r="I491" s="184">
        <v>0</v>
      </c>
      <c r="J491" s="184">
        <v>0</v>
      </c>
      <c r="K491" s="184">
        <v>0</v>
      </c>
      <c r="L491" s="184">
        <v>0</v>
      </c>
      <c r="M491" s="184">
        <v>0</v>
      </c>
      <c r="N491" s="184">
        <v>0</v>
      </c>
      <c r="O491" s="184"/>
      <c r="P491" s="184"/>
      <c r="Q491" s="184">
        <v>-14.0802</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44452</v>
      </c>
      <c r="E492" s="184">
        <v>1.3985000000000001</v>
      </c>
      <c r="F492" s="184">
        <v>0</v>
      </c>
      <c r="G492" s="184">
        <v>0</v>
      </c>
      <c r="H492" s="184">
        <v>0</v>
      </c>
      <c r="I492" s="184">
        <v>0</v>
      </c>
      <c r="J492" s="184">
        <v>0</v>
      </c>
      <c r="K492" s="184">
        <v>0</v>
      </c>
      <c r="L492" s="184">
        <v>0</v>
      </c>
      <c r="M492" s="184">
        <v>0</v>
      </c>
      <c r="N492" s="184">
        <v>0</v>
      </c>
      <c r="O492" s="184"/>
      <c r="P492" s="184"/>
      <c r="Q492" s="184">
        <v>-14.0815</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44452</v>
      </c>
      <c r="E493" s="184">
        <v>25.695799999999998</v>
      </c>
      <c r="F493" s="184">
        <v>8.6019000000000005</v>
      </c>
      <c r="G493" s="184">
        <v>8.6019000000000005</v>
      </c>
      <c r="H493" s="184">
        <v>15.5496</v>
      </c>
      <c r="I493" s="184">
        <v>20.595800000000001</v>
      </c>
      <c r="J493" s="184">
        <v>17.602699999999999</v>
      </c>
      <c r="K493" s="184">
        <v>3.9491000000000001</v>
      </c>
      <c r="L493" s="184">
        <v>11.263299999999999</v>
      </c>
      <c r="M493" s="184">
        <v>4.8117000000000001</v>
      </c>
      <c r="N493" s="184">
        <v>6.0278999999999998</v>
      </c>
      <c r="O493" s="184">
        <v>10.6873</v>
      </c>
      <c r="P493" s="184">
        <v>8.6545000000000005</v>
      </c>
      <c r="Q493" s="184">
        <v>9.5092999999999996</v>
      </c>
      <c r="R493" s="184">
        <v>9.2006999999999994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44452</v>
      </c>
      <c r="E494" s="184">
        <v>23.707999999999998</v>
      </c>
      <c r="F494" s="184">
        <v>8.1669999999999998</v>
      </c>
      <c r="G494" s="184">
        <v>8.1669999999999998</v>
      </c>
      <c r="H494" s="184">
        <v>15.131500000000001</v>
      </c>
      <c r="I494" s="184">
        <v>20.1692</v>
      </c>
      <c r="J494" s="184">
        <v>17.197700000000001</v>
      </c>
      <c r="K494" s="184">
        <v>3.5301999999999998</v>
      </c>
      <c r="L494" s="184">
        <v>10.830399999999999</v>
      </c>
      <c r="M494" s="184">
        <v>4.3868999999999998</v>
      </c>
      <c r="N494" s="184">
        <v>5.5907999999999998</v>
      </c>
      <c r="O494" s="184">
        <v>10.065</v>
      </c>
      <c r="P494" s="184">
        <v>7.9078999999999997</v>
      </c>
      <c r="Q494" s="184">
        <v>8.6639999999999997</v>
      </c>
      <c r="R494" s="184">
        <v>8.7080000000000002</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44452</v>
      </c>
      <c r="E495" s="184">
        <v>18.7881</v>
      </c>
      <c r="F495" s="184">
        <v>-2.8161</v>
      </c>
      <c r="G495" s="184">
        <v>-2.8161</v>
      </c>
      <c r="H495" s="184">
        <v>-3.5777000000000001</v>
      </c>
      <c r="I495" s="184">
        <v>7.9756</v>
      </c>
      <c r="J495" s="184">
        <v>10.6488</v>
      </c>
      <c r="K495" s="184">
        <v>4.7000999999999999</v>
      </c>
      <c r="L495" s="184">
        <v>7.6852</v>
      </c>
      <c r="M495" s="184">
        <v>6.8559000000000001</v>
      </c>
      <c r="N495" s="184">
        <v>7.7234999999999996</v>
      </c>
      <c r="O495" s="184">
        <v>4.6340000000000003</v>
      </c>
      <c r="P495" s="184">
        <v>4.7397</v>
      </c>
      <c r="Q495" s="184">
        <v>7.0864000000000003</v>
      </c>
      <c r="R495" s="184">
        <v>6.8353000000000002</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44452</v>
      </c>
      <c r="E496" s="184">
        <v>19.880700000000001</v>
      </c>
      <c r="F496" s="184">
        <v>-2.4779</v>
      </c>
      <c r="G496" s="184">
        <v>-2.4779</v>
      </c>
      <c r="H496" s="184">
        <v>-3.1978</v>
      </c>
      <c r="I496" s="184">
        <v>8.3539999999999992</v>
      </c>
      <c r="J496" s="184">
        <v>11.023199999999999</v>
      </c>
      <c r="K496" s="184">
        <v>5.0693000000000001</v>
      </c>
      <c r="L496" s="184">
        <v>8.0418000000000003</v>
      </c>
      <c r="M496" s="184">
        <v>7.2133000000000003</v>
      </c>
      <c r="N496" s="184">
        <v>8.0869999999999997</v>
      </c>
      <c r="O496" s="184">
        <v>5.0418000000000003</v>
      </c>
      <c r="P496" s="184">
        <v>5.2584</v>
      </c>
      <c r="Q496" s="184">
        <v>7.5740999999999996</v>
      </c>
      <c r="R496" s="184">
        <v>7.2153</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44452</v>
      </c>
      <c r="E497" s="184">
        <v>36.534599999999998</v>
      </c>
      <c r="F497" s="184">
        <v>-9.1570999999999998</v>
      </c>
      <c r="G497" s="184">
        <v>-9.1570999999999998</v>
      </c>
      <c r="H497" s="184">
        <v>-2.3681000000000001</v>
      </c>
      <c r="I497" s="184">
        <v>14.8848</v>
      </c>
      <c r="J497" s="184">
        <v>11.2081</v>
      </c>
      <c r="K497" s="184">
        <v>1.679</v>
      </c>
      <c r="L497" s="184">
        <v>6.1132</v>
      </c>
      <c r="M497" s="184">
        <v>1.3922000000000001</v>
      </c>
      <c r="N497" s="184">
        <v>3.5017</v>
      </c>
      <c r="O497" s="184">
        <v>7.1158999999999999</v>
      </c>
      <c r="P497" s="184">
        <v>5.9775999999999998</v>
      </c>
      <c r="Q497" s="184">
        <v>7.9275000000000002</v>
      </c>
      <c r="R497" s="184">
        <v>5.6342999999999996</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44452</v>
      </c>
      <c r="E498" s="184">
        <v>39.158499999999997</v>
      </c>
      <c r="F498" s="184">
        <v>-7.8230000000000004</v>
      </c>
      <c r="G498" s="184">
        <v>-7.8230000000000004</v>
      </c>
      <c r="H498" s="184">
        <v>-1.0384</v>
      </c>
      <c r="I498" s="184">
        <v>16.2258</v>
      </c>
      <c r="J498" s="184">
        <v>12.571999999999999</v>
      </c>
      <c r="K498" s="184">
        <v>3.0259999999999998</v>
      </c>
      <c r="L498" s="184">
        <v>7.4927000000000001</v>
      </c>
      <c r="M498" s="184">
        <v>2.7155</v>
      </c>
      <c r="N498" s="184">
        <v>4.819</v>
      </c>
      <c r="O498" s="184">
        <v>8.2469999999999999</v>
      </c>
      <c r="P498" s="184">
        <v>7.02</v>
      </c>
      <c r="Q498" s="184">
        <v>8.5408000000000008</v>
      </c>
      <c r="R498" s="184">
        <v>6.7362000000000002</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44452</v>
      </c>
      <c r="E499" s="184">
        <v>25.606200000000001</v>
      </c>
      <c r="F499" s="184">
        <v>-8.3312000000000008</v>
      </c>
      <c r="G499" s="184">
        <v>-8.3312000000000008</v>
      </c>
      <c r="H499" s="184">
        <v>-1.5267999999999999</v>
      </c>
      <c r="I499" s="184">
        <v>15.723100000000001</v>
      </c>
      <c r="J499" s="184">
        <v>12.0685</v>
      </c>
      <c r="K499" s="184">
        <v>2.5245000000000002</v>
      </c>
      <c r="L499" s="184">
        <v>6.9787999999999997</v>
      </c>
      <c r="M499" s="184">
        <v>2.2048000000000001</v>
      </c>
      <c r="N499" s="184">
        <v>4.2939999999999996</v>
      </c>
      <c r="O499" s="184">
        <v>7.7331000000000003</v>
      </c>
      <c r="P499" s="184">
        <v>6.5636999999999999</v>
      </c>
      <c r="Q499" s="184">
        <v>7.7548000000000004</v>
      </c>
      <c r="R499" s="184">
        <v>6.1977000000000002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44452</v>
      </c>
      <c r="E500" s="184">
        <v>25.622299999999999</v>
      </c>
      <c r="F500" s="184">
        <v>-0.17810000000000001</v>
      </c>
      <c r="G500" s="184">
        <v>-0.17810000000000001</v>
      </c>
      <c r="H500" s="184">
        <v>-1.3021</v>
      </c>
      <c r="I500" s="184">
        <v>7.0297000000000001</v>
      </c>
      <c r="J500" s="184">
        <v>7.5149999999999997</v>
      </c>
      <c r="K500" s="184">
        <v>3.3228</v>
      </c>
      <c r="L500" s="184">
        <v>4.7478999999999996</v>
      </c>
      <c r="M500" s="184">
        <v>2.3711000000000002</v>
      </c>
      <c r="N500" s="184">
        <v>4.1612999999999998</v>
      </c>
      <c r="O500" s="184">
        <v>8.3221000000000007</v>
      </c>
      <c r="P500" s="184">
        <v>6.9951999999999996</v>
      </c>
      <c r="Q500" s="184">
        <v>8.5311000000000003</v>
      </c>
      <c r="R500" s="184">
        <v>6.4421999999999997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44452</v>
      </c>
      <c r="E501" s="184">
        <v>24.2102</v>
      </c>
      <c r="F501" s="184">
        <v>-1.2436</v>
      </c>
      <c r="G501" s="184">
        <v>-1.2436</v>
      </c>
      <c r="H501" s="184">
        <v>-2.3681000000000001</v>
      </c>
      <c r="I501" s="184">
        <v>5.9580000000000002</v>
      </c>
      <c r="J501" s="184">
        <v>6.4499000000000004</v>
      </c>
      <c r="K501" s="184">
        <v>2.226</v>
      </c>
      <c r="L501" s="184">
        <v>3.6614</v>
      </c>
      <c r="M501" s="184">
        <v>1.3247</v>
      </c>
      <c r="N501" s="184">
        <v>3.1314000000000002</v>
      </c>
      <c r="O501" s="184">
        <v>7.3624999999999998</v>
      </c>
      <c r="P501" s="184">
        <v>6.1581000000000001</v>
      </c>
      <c r="Q501" s="184">
        <v>7.4523000000000001</v>
      </c>
      <c r="R501" s="184">
        <v>5.4786999999999999</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44452</v>
      </c>
      <c r="E502" s="184">
        <v>2784.6795000000002</v>
      </c>
      <c r="F502" s="184">
        <v>-1.5929</v>
      </c>
      <c r="G502" s="184">
        <v>-1.5929</v>
      </c>
      <c r="H502" s="184">
        <v>-4.0132000000000003</v>
      </c>
      <c r="I502" s="184">
        <v>12.314500000000001</v>
      </c>
      <c r="J502" s="184">
        <v>13.453900000000001</v>
      </c>
      <c r="K502" s="184">
        <v>4.8807</v>
      </c>
      <c r="L502" s="184">
        <v>9.4551999999999996</v>
      </c>
      <c r="M502" s="184">
        <v>3.5423</v>
      </c>
      <c r="N502" s="184">
        <v>5.5960999999999999</v>
      </c>
      <c r="O502" s="184">
        <v>10.466699999999999</v>
      </c>
      <c r="P502" s="184">
        <v>7.6413000000000002</v>
      </c>
      <c r="Q502" s="184">
        <v>8.8209</v>
      </c>
      <c r="R502" s="184">
        <v>8.4413999999999998</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44452</v>
      </c>
      <c r="E503" s="184">
        <v>2678.4173999999998</v>
      </c>
      <c r="F503" s="184">
        <v>-2.2227999999999999</v>
      </c>
      <c r="G503" s="184">
        <v>-2.2227999999999999</v>
      </c>
      <c r="H503" s="184">
        <v>-4.6425999999999998</v>
      </c>
      <c r="I503" s="184">
        <v>11.6816</v>
      </c>
      <c r="J503" s="184">
        <v>12.816800000000001</v>
      </c>
      <c r="K503" s="184">
        <v>4.2618</v>
      </c>
      <c r="L503" s="184">
        <v>8.8101000000000003</v>
      </c>
      <c r="M503" s="184">
        <v>2.8887999999999998</v>
      </c>
      <c r="N503" s="184">
        <v>4.9206000000000003</v>
      </c>
      <c r="O503" s="184">
        <v>9.7843999999999998</v>
      </c>
      <c r="P503" s="184">
        <v>7.0918000000000001</v>
      </c>
      <c r="Q503" s="184">
        <v>7.1022999999999996</v>
      </c>
      <c r="R503" s="184">
        <v>7.7507999999999999</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44452</v>
      </c>
      <c r="E504" s="184">
        <v>73.408900000000003</v>
      </c>
      <c r="F504" s="184">
        <v>10.0922</v>
      </c>
      <c r="G504" s="184">
        <v>10.0922</v>
      </c>
      <c r="H504" s="184">
        <v>57.2256</v>
      </c>
      <c r="I504" s="184">
        <v>37.835900000000002</v>
      </c>
      <c r="J504" s="184">
        <v>23.2166</v>
      </c>
      <c r="K504" s="184">
        <v>3.0960999999999999</v>
      </c>
      <c r="L504" s="184">
        <v>10.401199999999999</v>
      </c>
      <c r="M504" s="184">
        <v>11.5105</v>
      </c>
      <c r="N504" s="184">
        <v>13.4396</v>
      </c>
      <c r="O504" s="184">
        <v>5.4160000000000004</v>
      </c>
      <c r="P504" s="184">
        <v>6.3855000000000004</v>
      </c>
      <c r="Q504" s="184">
        <v>8.4614999999999991</v>
      </c>
      <c r="R504" s="184">
        <v>3.5987</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44452</v>
      </c>
      <c r="E505" s="184">
        <v>78.472399999999993</v>
      </c>
      <c r="F505" s="184">
        <v>10.0929</v>
      </c>
      <c r="G505" s="184">
        <v>10.0929</v>
      </c>
      <c r="H505" s="184">
        <v>57.227800000000002</v>
      </c>
      <c r="I505" s="184">
        <v>37.838200000000001</v>
      </c>
      <c r="J505" s="184">
        <v>23.2179</v>
      </c>
      <c r="K505" s="184">
        <v>3.0962999999999998</v>
      </c>
      <c r="L505" s="184">
        <v>10.400700000000001</v>
      </c>
      <c r="M505" s="184">
        <v>11.797000000000001</v>
      </c>
      <c r="N505" s="184">
        <v>13.8903</v>
      </c>
      <c r="O505" s="184">
        <v>6.1741999999999999</v>
      </c>
      <c r="P505" s="184">
        <v>7.2316000000000003</v>
      </c>
      <c r="Q505" s="184">
        <v>8.3717000000000006</v>
      </c>
      <c r="R505" s="184">
        <v>4.2417999999999996</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44452</v>
      </c>
      <c r="E512" s="184">
        <v>73.088099999999997</v>
      </c>
      <c r="F512" s="184">
        <v>-3.1825000000000001</v>
      </c>
      <c r="G512" s="184">
        <v>-3.1825000000000001</v>
      </c>
      <c r="H512" s="184">
        <v>-0.96289999999999998</v>
      </c>
      <c r="I512" s="184">
        <v>7.8605999999999998</v>
      </c>
      <c r="J512" s="184">
        <v>9.8194999999999997</v>
      </c>
      <c r="K512" s="184">
        <v>25.594100000000001</v>
      </c>
      <c r="L512" s="184">
        <v>16.123000000000001</v>
      </c>
      <c r="M512" s="184">
        <v>10.134</v>
      </c>
      <c r="N512" s="184">
        <v>10.0913</v>
      </c>
      <c r="O512" s="184">
        <v>7.6627000000000001</v>
      </c>
      <c r="P512" s="184">
        <v>5.7998000000000003</v>
      </c>
      <c r="Q512" s="184">
        <v>8.4954000000000001</v>
      </c>
      <c r="R512" s="184">
        <v>9.2204999999999995</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44452</v>
      </c>
      <c r="E513" s="184">
        <v>77.784599999999998</v>
      </c>
      <c r="F513" s="184">
        <v>-2.5215000000000001</v>
      </c>
      <c r="G513" s="184">
        <v>-2.5215000000000001</v>
      </c>
      <c r="H513" s="184">
        <v>-0.30830000000000002</v>
      </c>
      <c r="I513" s="184">
        <v>8.5109999999999992</v>
      </c>
      <c r="J513" s="184">
        <v>10.456300000000001</v>
      </c>
      <c r="K513" s="184">
        <v>26.249600000000001</v>
      </c>
      <c r="L513" s="184">
        <v>16.6493</v>
      </c>
      <c r="M513" s="184">
        <v>10.6896</v>
      </c>
      <c r="N513" s="184">
        <v>10.6889</v>
      </c>
      <c r="O513" s="184">
        <v>8.3436000000000003</v>
      </c>
      <c r="P513" s="184">
        <v>6.4699</v>
      </c>
      <c r="Q513" s="184">
        <v>8.4245000000000001</v>
      </c>
      <c r="R513" s="184">
        <v>9.9400999999999993</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44452</v>
      </c>
      <c r="E514" s="184">
        <v>73.088099999999997</v>
      </c>
      <c r="F514" s="184">
        <v>-3.1825000000000001</v>
      </c>
      <c r="G514" s="184">
        <v>-3.1825000000000001</v>
      </c>
      <c r="H514" s="184">
        <v>-0.96289999999999998</v>
      </c>
      <c r="I514" s="184">
        <v>7.8605999999999998</v>
      </c>
      <c r="J514" s="184">
        <v>9.8194999999999997</v>
      </c>
      <c r="K514" s="184">
        <v>25.594100000000001</v>
      </c>
      <c r="L514" s="184">
        <v>16.123000000000001</v>
      </c>
      <c r="M514" s="184">
        <v>10.134</v>
      </c>
      <c r="N514" s="184">
        <v>10.0913</v>
      </c>
      <c r="O514" s="184">
        <v>7.6627000000000001</v>
      </c>
      <c r="P514" s="184">
        <v>5.7998000000000003</v>
      </c>
      <c r="Q514" s="184">
        <v>8.4954000000000001</v>
      </c>
      <c r="R514" s="184">
        <v>9.2204999999999995</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44452</v>
      </c>
      <c r="E515" s="184">
        <v>73.088099999999997</v>
      </c>
      <c r="F515" s="184">
        <v>-3.1825000000000001</v>
      </c>
      <c r="G515" s="184">
        <v>-3.1825000000000001</v>
      </c>
      <c r="H515" s="184">
        <v>-0.96289999999999998</v>
      </c>
      <c r="I515" s="184">
        <v>7.8605999999999998</v>
      </c>
      <c r="J515" s="184">
        <v>9.8194999999999997</v>
      </c>
      <c r="K515" s="184">
        <v>25.594100000000001</v>
      </c>
      <c r="L515" s="184">
        <v>16.123000000000001</v>
      </c>
      <c r="M515" s="184">
        <v>10.134</v>
      </c>
      <c r="N515" s="184">
        <v>10.0913</v>
      </c>
      <c r="O515" s="184">
        <v>7.6627000000000001</v>
      </c>
      <c r="P515" s="184">
        <v>5.7998000000000003</v>
      </c>
      <c r="Q515" s="184">
        <v>8.4954000000000001</v>
      </c>
      <c r="R515" s="184">
        <v>9.2204999999999995</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44452</v>
      </c>
      <c r="E516" s="184">
        <v>28.752500000000001</v>
      </c>
      <c r="F516" s="184">
        <v>-2.0941000000000001</v>
      </c>
      <c r="G516" s="184">
        <v>-2.0941000000000001</v>
      </c>
      <c r="H516" s="184">
        <v>-4.0772000000000004</v>
      </c>
      <c r="I516" s="184">
        <v>9.8207000000000004</v>
      </c>
      <c r="J516" s="184">
        <v>12.0634</v>
      </c>
      <c r="K516" s="184">
        <v>2.7349999999999999</v>
      </c>
      <c r="L516" s="184">
        <v>6.8876999999999997</v>
      </c>
      <c r="M516" s="184">
        <v>2.2538</v>
      </c>
      <c r="N516" s="184">
        <v>4.3014999999999999</v>
      </c>
      <c r="O516" s="184">
        <v>8.1978000000000009</v>
      </c>
      <c r="P516" s="184">
        <v>5.9252000000000002</v>
      </c>
      <c r="Q516" s="184">
        <v>7.8644999999999996</v>
      </c>
      <c r="R516" s="184">
        <v>5.5862999999999996</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44452</v>
      </c>
      <c r="E517" s="184">
        <v>30.735700000000001</v>
      </c>
      <c r="F517" s="184">
        <v>-1.3358000000000001</v>
      </c>
      <c r="G517" s="184">
        <v>-1.3358000000000001</v>
      </c>
      <c r="H517" s="184">
        <v>-3.2890999999999999</v>
      </c>
      <c r="I517" s="184">
        <v>10.6036</v>
      </c>
      <c r="J517" s="184">
        <v>12.857100000000001</v>
      </c>
      <c r="K517" s="184">
        <v>3.5274000000000001</v>
      </c>
      <c r="L517" s="184">
        <v>7.7022000000000004</v>
      </c>
      <c r="M517" s="184">
        <v>3.0564</v>
      </c>
      <c r="N517" s="184">
        <v>5.1249000000000002</v>
      </c>
      <c r="O517" s="184">
        <v>9.0370000000000008</v>
      </c>
      <c r="P517" s="184">
        <v>6.7355999999999998</v>
      </c>
      <c r="Q517" s="184">
        <v>7.7342000000000004</v>
      </c>
      <c r="R517" s="184">
        <v>6.4160000000000004</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44452</v>
      </c>
      <c r="E518" s="184">
        <v>27.631699999999999</v>
      </c>
      <c r="F518" s="184">
        <v>-2.3441000000000001</v>
      </c>
      <c r="G518" s="184">
        <v>-2.3441000000000001</v>
      </c>
      <c r="H518" s="184">
        <v>-4.3178000000000001</v>
      </c>
      <c r="I518" s="184">
        <v>9.5646000000000004</v>
      </c>
      <c r="J518" s="184">
        <v>11.809799999999999</v>
      </c>
      <c r="K518" s="184">
        <v>2.4847999999999999</v>
      </c>
      <c r="L518" s="184">
        <v>6.6303999999999998</v>
      </c>
      <c r="M518" s="184">
        <v>2.0032000000000001</v>
      </c>
      <c r="N518" s="184">
        <v>4.0446</v>
      </c>
      <c r="O518" s="184">
        <v>7.9329999999999998</v>
      </c>
      <c r="P518" s="184">
        <v>5.6627999999999998</v>
      </c>
      <c r="Q518" s="184">
        <v>7.5575000000000001</v>
      </c>
      <c r="R518" s="184">
        <v>5.3303000000000003</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44452</v>
      </c>
      <c r="E519" s="184">
        <v>28.828900000000001</v>
      </c>
      <c r="F519" s="184">
        <v>0.69640000000000002</v>
      </c>
      <c r="G519" s="184">
        <v>0.69640000000000002</v>
      </c>
      <c r="H519" s="184">
        <v>1.4836</v>
      </c>
      <c r="I519" s="184">
        <v>12.6496</v>
      </c>
      <c r="J519" s="184">
        <v>12.489800000000001</v>
      </c>
      <c r="K519" s="184">
        <v>5.1284999999999998</v>
      </c>
      <c r="L519" s="184">
        <v>7.5850999999999997</v>
      </c>
      <c r="M519" s="184">
        <v>5.1044999999999998</v>
      </c>
      <c r="N519" s="184">
        <v>6.6632999999999996</v>
      </c>
      <c r="O519" s="184">
        <v>9.4789999999999992</v>
      </c>
      <c r="P519" s="184">
        <v>8.2861999999999991</v>
      </c>
      <c r="Q519" s="184">
        <v>9.5100999999999996</v>
      </c>
      <c r="R519" s="184">
        <v>8.9535</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44452</v>
      </c>
      <c r="E520" s="184">
        <v>30.291</v>
      </c>
      <c r="F520" s="184">
        <v>1.5065</v>
      </c>
      <c r="G520" s="184">
        <v>1.5065</v>
      </c>
      <c r="H520" s="184">
        <v>2.2732000000000001</v>
      </c>
      <c r="I520" s="184">
        <v>13.4529</v>
      </c>
      <c r="J520" s="184">
        <v>13.2944</v>
      </c>
      <c r="K520" s="184">
        <v>5.9307999999999996</v>
      </c>
      <c r="L520" s="184">
        <v>8.4071999999999996</v>
      </c>
      <c r="M520" s="184">
        <v>5.9272999999999998</v>
      </c>
      <c r="N520" s="184">
        <v>7.4908999999999999</v>
      </c>
      <c r="O520" s="184">
        <v>10.253299999999999</v>
      </c>
      <c r="P520" s="184">
        <v>9.0452999999999992</v>
      </c>
      <c r="Q520" s="184">
        <v>10.6798</v>
      </c>
      <c r="R520" s="184">
        <v>9.7335999999999991</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44452</v>
      </c>
      <c r="E521" s="184">
        <v>17.685300000000002</v>
      </c>
      <c r="F521" s="184">
        <v>-2.0634000000000001</v>
      </c>
      <c r="G521" s="184">
        <v>-2.0634000000000001</v>
      </c>
      <c r="H521" s="184">
        <v>-4.0361000000000002</v>
      </c>
      <c r="I521" s="184">
        <v>6.8730000000000002</v>
      </c>
      <c r="J521" s="184">
        <v>9.9770000000000003</v>
      </c>
      <c r="K521" s="184">
        <v>3.7328999999999999</v>
      </c>
      <c r="L521" s="184">
        <v>6.2365000000000004</v>
      </c>
      <c r="M521" s="184">
        <v>4.3181000000000003</v>
      </c>
      <c r="N521" s="184">
        <v>5.6828000000000003</v>
      </c>
      <c r="O521" s="184">
        <v>7.4694000000000003</v>
      </c>
      <c r="P521" s="184">
        <v>5.1063000000000001</v>
      </c>
      <c r="Q521" s="184">
        <v>6.1406000000000001</v>
      </c>
      <c r="R521" s="184">
        <v>7.5742000000000003</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44452</v>
      </c>
      <c r="E522" s="184">
        <v>18.972100000000001</v>
      </c>
      <c r="F522" s="184">
        <v>-1.2984</v>
      </c>
      <c r="G522" s="184">
        <v>-1.2984</v>
      </c>
      <c r="H522" s="184">
        <v>-3.2959999999999998</v>
      </c>
      <c r="I522" s="184">
        <v>7.6215000000000002</v>
      </c>
      <c r="J522" s="184">
        <v>10.7342</v>
      </c>
      <c r="K522" s="184">
        <v>4.4905999999999997</v>
      </c>
      <c r="L522" s="184">
        <v>7.0049000000000001</v>
      </c>
      <c r="M522" s="184">
        <v>5.0805999999999996</v>
      </c>
      <c r="N522" s="184">
        <v>6.4686000000000003</v>
      </c>
      <c r="O522" s="184">
        <v>8.3876000000000008</v>
      </c>
      <c r="P522" s="184">
        <v>6.2340999999999998</v>
      </c>
      <c r="Q522" s="184">
        <v>6.6410999999999998</v>
      </c>
      <c r="R522" s="184">
        <v>8.3956999999999997</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44452</v>
      </c>
      <c r="E523" s="184">
        <v>29.797599999999999</v>
      </c>
      <c r="F523" s="184">
        <v>-3.6732999999999998</v>
      </c>
      <c r="G523" s="184">
        <v>-3.6732999999999998</v>
      </c>
      <c r="H523" s="184">
        <v>-1.9241999999999999</v>
      </c>
      <c r="I523" s="184">
        <v>7.6432000000000002</v>
      </c>
      <c r="J523" s="184">
        <v>10.054500000000001</v>
      </c>
      <c r="K523" s="184">
        <v>4.6351000000000004</v>
      </c>
      <c r="L523" s="184">
        <v>9.1234000000000002</v>
      </c>
      <c r="M523" s="184">
        <v>3.2000999999999999</v>
      </c>
      <c r="N523" s="184">
        <v>5.8217999999999996</v>
      </c>
      <c r="O523" s="184">
        <v>11.107900000000001</v>
      </c>
      <c r="P523" s="184">
        <v>8.7271999999999998</v>
      </c>
      <c r="Q523" s="184">
        <v>9.3795999999999999</v>
      </c>
      <c r="R523" s="184">
        <v>8.5638000000000005</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44452</v>
      </c>
      <c r="E524" s="184">
        <v>27.702500000000001</v>
      </c>
      <c r="F524" s="184">
        <v>-4.5762999999999998</v>
      </c>
      <c r="G524" s="184">
        <v>-4.5762999999999998</v>
      </c>
      <c r="H524" s="184">
        <v>-2.8029999999999999</v>
      </c>
      <c r="I524" s="184">
        <v>6.7653999999999996</v>
      </c>
      <c r="J524" s="184">
        <v>9.1706000000000003</v>
      </c>
      <c r="K524" s="184">
        <v>3.7503000000000002</v>
      </c>
      <c r="L524" s="184">
        <v>8.1875</v>
      </c>
      <c r="M524" s="184">
        <v>2.274</v>
      </c>
      <c r="N524" s="184">
        <v>4.8890000000000002</v>
      </c>
      <c r="O524" s="184">
        <v>10.241099999999999</v>
      </c>
      <c r="P524" s="184">
        <v>7.8750999999999998</v>
      </c>
      <c r="Q524" s="184">
        <v>8.2913999999999994</v>
      </c>
      <c r="R524" s="184">
        <v>7.6650999999999998</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44452</v>
      </c>
      <c r="E525" s="184">
        <v>18.361499999999999</v>
      </c>
      <c r="F525" s="184">
        <v>4.4748999999999999</v>
      </c>
      <c r="G525" s="184">
        <v>4.4748999999999999</v>
      </c>
      <c r="H525" s="184">
        <v>4.4337999999999997</v>
      </c>
      <c r="I525" s="184">
        <v>9.7484000000000002</v>
      </c>
      <c r="J525" s="184">
        <v>10.9834</v>
      </c>
      <c r="K525" s="184">
        <v>7.1326999999999998</v>
      </c>
      <c r="L525" s="184">
        <v>10.378399999999999</v>
      </c>
      <c r="M525" s="184">
        <v>6.8560999999999996</v>
      </c>
      <c r="N525" s="184">
        <v>8.1975999999999996</v>
      </c>
      <c r="O525" s="184">
        <v>8.2408000000000001</v>
      </c>
      <c r="P525" s="184">
        <v>7.6181000000000001</v>
      </c>
      <c r="Q525" s="184">
        <v>7.6654999999999998</v>
      </c>
      <c r="R525" s="184">
        <v>7.9965999999999999</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44452</v>
      </c>
      <c r="E526" s="184">
        <v>17.5703</v>
      </c>
      <c r="F526" s="184">
        <v>4.2085999999999997</v>
      </c>
      <c r="G526" s="184">
        <v>4.2085999999999997</v>
      </c>
      <c r="H526" s="184">
        <v>4.1581000000000001</v>
      </c>
      <c r="I526" s="184">
        <v>9.4863999999999997</v>
      </c>
      <c r="J526" s="184">
        <v>10.7249</v>
      </c>
      <c r="K526" s="184">
        <v>6.8777999999999997</v>
      </c>
      <c r="L526" s="184">
        <v>10.1068</v>
      </c>
      <c r="M526" s="184">
        <v>6.5004999999999997</v>
      </c>
      <c r="N526" s="184">
        <v>7.7888999999999999</v>
      </c>
      <c r="O526" s="184">
        <v>7.6448</v>
      </c>
      <c r="P526" s="184">
        <v>7.0204000000000004</v>
      </c>
      <c r="Q526" s="184">
        <v>7.0907</v>
      </c>
      <c r="R526" s="184">
        <v>7.4542999999999999</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44452</v>
      </c>
      <c r="E527" s="184">
        <v>1232.4991</v>
      </c>
      <c r="F527" s="184">
        <v>-2.1488</v>
      </c>
      <c r="G527" s="184">
        <v>-2.1488</v>
      </c>
      <c r="H527" s="184">
        <v>-3.5796000000000001</v>
      </c>
      <c r="I527" s="184">
        <v>7.8064999999999998</v>
      </c>
      <c r="J527" s="184">
        <v>9.2141999999999999</v>
      </c>
      <c r="K527" s="184">
        <v>5.3525</v>
      </c>
      <c r="L527" s="184">
        <v>7.2374000000000001</v>
      </c>
      <c r="M527" s="184">
        <v>4.5636999999999999</v>
      </c>
      <c r="N527" s="184">
        <v>6.7361000000000004</v>
      </c>
      <c r="O527" s="184"/>
      <c r="P527" s="184"/>
      <c r="Q527" s="184">
        <v>7.8151000000000002</v>
      </c>
      <c r="R527" s="184">
        <v>6.6345999999999998</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44452</v>
      </c>
      <c r="E528" s="184">
        <v>1214.9322999999999</v>
      </c>
      <c r="F528" s="184">
        <v>-2.6181999999999999</v>
      </c>
      <c r="G528" s="184">
        <v>-2.6181999999999999</v>
      </c>
      <c r="H528" s="184">
        <v>-4.0689000000000002</v>
      </c>
      <c r="I528" s="184">
        <v>7.3</v>
      </c>
      <c r="J528" s="184">
        <v>8.6998999999999995</v>
      </c>
      <c r="K528" s="184">
        <v>4.8304</v>
      </c>
      <c r="L528" s="184">
        <v>6.7018000000000004</v>
      </c>
      <c r="M528" s="184">
        <v>4.0319000000000003</v>
      </c>
      <c r="N528" s="184">
        <v>6.1853999999999996</v>
      </c>
      <c r="O528" s="184"/>
      <c r="P528" s="184"/>
      <c r="Q528" s="184">
        <v>7.2594000000000003</v>
      </c>
      <c r="R528" s="184">
        <v>6.0815999999999999</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44452</v>
      </c>
      <c r="E529" s="184">
        <v>34.683799999999998</v>
      </c>
      <c r="F529" s="184">
        <v>1.0525</v>
      </c>
      <c r="G529" s="184">
        <v>1.0525</v>
      </c>
      <c r="H529" s="184">
        <v>-1.1423000000000001</v>
      </c>
      <c r="I529" s="184">
        <v>5.5593000000000004</v>
      </c>
      <c r="J529" s="184">
        <v>6.9627999999999997</v>
      </c>
      <c r="K529" s="184">
        <v>3.7835999999999999</v>
      </c>
      <c r="L529" s="184">
        <v>6.7836999999999996</v>
      </c>
      <c r="M529" s="184">
        <v>3.9245000000000001</v>
      </c>
      <c r="N529" s="184">
        <v>5.3981000000000003</v>
      </c>
      <c r="O529" s="184">
        <v>6.71</v>
      </c>
      <c r="P529" s="184">
        <v>7.2662000000000004</v>
      </c>
      <c r="Q529" s="184">
        <v>8.0777999999999999</v>
      </c>
      <c r="R529" s="184">
        <v>6.2816999999999998</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44452</v>
      </c>
      <c r="E530" s="184">
        <v>33.031999999999996</v>
      </c>
      <c r="F530" s="184">
        <v>0.3039</v>
      </c>
      <c r="G530" s="184">
        <v>0.3039</v>
      </c>
      <c r="H530" s="184">
        <v>-1.8777999999999999</v>
      </c>
      <c r="I530" s="184">
        <v>4.8235000000000001</v>
      </c>
      <c r="J530" s="184">
        <v>6.2278000000000002</v>
      </c>
      <c r="K530" s="184">
        <v>3.0472000000000001</v>
      </c>
      <c r="L530" s="184">
        <v>6.0298999999999996</v>
      </c>
      <c r="M530" s="184">
        <v>3.1747999999999998</v>
      </c>
      <c r="N530" s="184">
        <v>4.6307999999999998</v>
      </c>
      <c r="O530" s="184">
        <v>6.0495000000000001</v>
      </c>
      <c r="P530" s="184">
        <v>6.6351000000000004</v>
      </c>
      <c r="Q530" s="184">
        <v>6.7729999999999997</v>
      </c>
      <c r="R530" s="184">
        <v>5.5594000000000001</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44452</v>
      </c>
      <c r="E531" s="184">
        <v>31.6219</v>
      </c>
      <c r="F531" s="184">
        <v>2.0204</v>
      </c>
      <c r="G531" s="184">
        <v>2.0204</v>
      </c>
      <c r="H531" s="184">
        <v>3.8944000000000001</v>
      </c>
      <c r="I531" s="184">
        <v>15.8932</v>
      </c>
      <c r="J531" s="184">
        <v>15.332800000000001</v>
      </c>
      <c r="K531" s="184">
        <v>6.4946000000000002</v>
      </c>
      <c r="L531" s="184">
        <v>9.7164000000000001</v>
      </c>
      <c r="M531" s="184">
        <v>4.5568</v>
      </c>
      <c r="N531" s="184">
        <v>6.56</v>
      </c>
      <c r="O531" s="184">
        <v>10.588699999999999</v>
      </c>
      <c r="P531" s="184">
        <v>8.9088999999999992</v>
      </c>
      <c r="Q531" s="184">
        <v>9.6393000000000004</v>
      </c>
      <c r="R531" s="184">
        <v>8.7931000000000008</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44452</v>
      </c>
      <c r="E532" s="184">
        <v>29.939399999999999</v>
      </c>
      <c r="F532" s="184">
        <v>1.2498</v>
      </c>
      <c r="G532" s="184">
        <v>1.2498</v>
      </c>
      <c r="H532" s="184">
        <v>3.1368</v>
      </c>
      <c r="I532" s="184">
        <v>15.1349</v>
      </c>
      <c r="J532" s="184">
        <v>14.5838</v>
      </c>
      <c r="K532" s="184">
        <v>5.7462999999999997</v>
      </c>
      <c r="L532" s="184">
        <v>8.9442000000000004</v>
      </c>
      <c r="M532" s="184">
        <v>3.8007</v>
      </c>
      <c r="N532" s="184">
        <v>5.7892999999999999</v>
      </c>
      <c r="O532" s="184">
        <v>9.8457000000000008</v>
      </c>
      <c r="P532" s="184">
        <v>8.2310999999999996</v>
      </c>
      <c r="Q532" s="184">
        <v>8.5898000000000003</v>
      </c>
      <c r="R532" s="184">
        <v>8.0469000000000008</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44452</v>
      </c>
      <c r="E533" s="184">
        <v>25.2212</v>
      </c>
      <c r="F533" s="184">
        <v>-1.0490999999999999</v>
      </c>
      <c r="G533" s="184">
        <v>-1.0490999999999999</v>
      </c>
      <c r="H533" s="184">
        <v>1.6958</v>
      </c>
      <c r="I533" s="184">
        <v>8.1712000000000007</v>
      </c>
      <c r="J533" s="184">
        <v>9.5915999999999997</v>
      </c>
      <c r="K533" s="184">
        <v>3.641</v>
      </c>
      <c r="L533" s="184">
        <v>7.8856000000000002</v>
      </c>
      <c r="M533" s="184">
        <v>2.5085000000000002</v>
      </c>
      <c r="N533" s="184">
        <v>4.7922000000000002</v>
      </c>
      <c r="O533" s="184">
        <v>9.1225000000000005</v>
      </c>
      <c r="P533" s="184">
        <v>7.6557000000000004</v>
      </c>
      <c r="Q533" s="184">
        <v>8.8383000000000003</v>
      </c>
      <c r="R533" s="184">
        <v>7.1647999999999996</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44452</v>
      </c>
      <c r="E534" s="184">
        <v>23.817399999999999</v>
      </c>
      <c r="F534" s="184">
        <v>-1.8003</v>
      </c>
      <c r="G534" s="184">
        <v>-1.8003</v>
      </c>
      <c r="H534" s="184">
        <v>0.98540000000000005</v>
      </c>
      <c r="I534" s="184">
        <v>7.4428000000000001</v>
      </c>
      <c r="J534" s="184">
        <v>8.8606999999999996</v>
      </c>
      <c r="K534" s="184">
        <v>2.9138999999999999</v>
      </c>
      <c r="L534" s="184">
        <v>7.1379999999999999</v>
      </c>
      <c r="M534" s="184">
        <v>1.7776000000000001</v>
      </c>
      <c r="N534" s="184">
        <v>4.0566000000000004</v>
      </c>
      <c r="O534" s="184">
        <v>8.3523999999999994</v>
      </c>
      <c r="P534" s="184">
        <v>6.8254999999999999</v>
      </c>
      <c r="Q534" s="184">
        <v>5.9360999999999997</v>
      </c>
      <c r="R534" s="184">
        <v>6.4382999999999999</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44452</v>
      </c>
      <c r="E535" s="184">
        <v>12.239100000000001</v>
      </c>
      <c r="F535" s="184">
        <v>-0.89459999999999995</v>
      </c>
      <c r="G535" s="184">
        <v>-0.89459999999999995</v>
      </c>
      <c r="H535" s="184">
        <v>-2.7677999999999998</v>
      </c>
      <c r="I535" s="184">
        <v>10.2651</v>
      </c>
      <c r="J535" s="184">
        <v>9.8264999999999993</v>
      </c>
      <c r="K535" s="184">
        <v>4.2626999999999997</v>
      </c>
      <c r="L535" s="184">
        <v>5.7313000000000001</v>
      </c>
      <c r="M535" s="184">
        <v>4.415</v>
      </c>
      <c r="N535" s="184">
        <v>5.1162000000000001</v>
      </c>
      <c r="O535" s="184">
        <v>6.9630999999999998</v>
      </c>
      <c r="P535" s="184"/>
      <c r="Q535" s="184">
        <v>6.8063000000000002</v>
      </c>
      <c r="R535" s="184">
        <v>6.2229000000000001</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44452</v>
      </c>
      <c r="E536" s="184">
        <v>11.831200000000001</v>
      </c>
      <c r="F536" s="184">
        <v>-2.0049000000000001</v>
      </c>
      <c r="G536" s="184">
        <v>-2.0049000000000001</v>
      </c>
      <c r="H536" s="184">
        <v>-3.8315000000000001</v>
      </c>
      <c r="I536" s="184">
        <v>9.1771999999999991</v>
      </c>
      <c r="J536" s="184">
        <v>8.7120999999999995</v>
      </c>
      <c r="K536" s="184">
        <v>3.1497999999999999</v>
      </c>
      <c r="L536" s="184">
        <v>4.6147</v>
      </c>
      <c r="M536" s="184">
        <v>3.3077000000000001</v>
      </c>
      <c r="N536" s="184">
        <v>3.9969000000000001</v>
      </c>
      <c r="O536" s="184">
        <v>5.7931999999999997</v>
      </c>
      <c r="P536" s="184"/>
      <c r="Q536" s="184">
        <v>5.633</v>
      </c>
      <c r="R536" s="184">
        <v>5.0509000000000004</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44452</v>
      </c>
      <c r="E537" s="184">
        <v>14.1814</v>
      </c>
      <c r="F537" s="184">
        <v>-3.1518000000000002</v>
      </c>
      <c r="G537" s="184">
        <v>-3.1518000000000002</v>
      </c>
      <c r="H537" s="184">
        <v>-3.5640999999999998</v>
      </c>
      <c r="I537" s="184">
        <v>6.0625</v>
      </c>
      <c r="J537" s="184">
        <v>7.5789</v>
      </c>
      <c r="K537" s="184">
        <v>3.7822</v>
      </c>
      <c r="L537" s="184">
        <v>6.2241999999999997</v>
      </c>
      <c r="M537" s="184">
        <v>3.7831000000000001</v>
      </c>
      <c r="N537" s="184">
        <v>4.6859000000000002</v>
      </c>
      <c r="O537" s="184">
        <v>10.2012</v>
      </c>
      <c r="P537" s="184"/>
      <c r="Q537" s="184">
        <v>8.1161999999999992</v>
      </c>
      <c r="R537" s="184">
        <v>7.8208000000000002</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44452</v>
      </c>
      <c r="E538" s="184">
        <v>13.432700000000001</v>
      </c>
      <c r="F538" s="184">
        <v>-4.1418999999999997</v>
      </c>
      <c r="G538" s="184">
        <v>-4.1418999999999997</v>
      </c>
      <c r="H538" s="184">
        <v>-4.5377000000000001</v>
      </c>
      <c r="I538" s="184">
        <v>5.0951000000000004</v>
      </c>
      <c r="J538" s="184">
        <v>6.6109</v>
      </c>
      <c r="K538" s="184">
        <v>2.8184999999999998</v>
      </c>
      <c r="L538" s="184">
        <v>5.2380000000000004</v>
      </c>
      <c r="M538" s="184">
        <v>2.8029999999999999</v>
      </c>
      <c r="N538" s="184">
        <v>3.6959</v>
      </c>
      <c r="O538" s="184">
        <v>9.0333000000000006</v>
      </c>
      <c r="P538" s="184"/>
      <c r="Q538" s="184">
        <v>6.8141999999999996</v>
      </c>
      <c r="R538" s="184">
        <v>6.7946</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44452</v>
      </c>
      <c r="E539" s="184">
        <v>29.61</v>
      </c>
      <c r="F539" s="184">
        <v>-14.6455</v>
      </c>
      <c r="G539" s="184">
        <v>-14.6455</v>
      </c>
      <c r="H539" s="184">
        <v>0.54600000000000004</v>
      </c>
      <c r="I539" s="184">
        <v>18.0242</v>
      </c>
      <c r="J539" s="184">
        <v>17.330100000000002</v>
      </c>
      <c r="K539" s="184">
        <v>3.1957</v>
      </c>
      <c r="L539" s="184">
        <v>9.2474000000000007</v>
      </c>
      <c r="M539" s="184">
        <v>3.1650999999999998</v>
      </c>
      <c r="N539" s="184">
        <v>4.5632999999999999</v>
      </c>
      <c r="O539" s="184">
        <v>8.5566999999999993</v>
      </c>
      <c r="P539" s="184">
        <v>6.4968000000000004</v>
      </c>
      <c r="Q539" s="184">
        <v>6.6590999999999996</v>
      </c>
      <c r="R539" s="184">
        <v>6.7938000000000001</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44452</v>
      </c>
      <c r="E540" s="184">
        <v>31.286000000000001</v>
      </c>
      <c r="F540" s="184">
        <v>-14.2401</v>
      </c>
      <c r="G540" s="184">
        <v>-14.2401</v>
      </c>
      <c r="H540" s="184">
        <v>0.95020000000000004</v>
      </c>
      <c r="I540" s="184">
        <v>18.429200000000002</v>
      </c>
      <c r="J540" s="184">
        <v>17.740600000000001</v>
      </c>
      <c r="K540" s="184">
        <v>3.6076000000000001</v>
      </c>
      <c r="L540" s="184">
        <v>9.6766000000000005</v>
      </c>
      <c r="M540" s="184">
        <v>3.5937999999999999</v>
      </c>
      <c r="N540" s="184">
        <v>5.0073999999999996</v>
      </c>
      <c r="O540" s="184">
        <v>9.1889000000000003</v>
      </c>
      <c r="P540" s="184">
        <v>7.1471999999999998</v>
      </c>
      <c r="Q540" s="184">
        <v>8.4910999999999994</v>
      </c>
      <c r="R540" s="184">
        <v>7.3368000000000002</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44452</v>
      </c>
      <c r="E541" s="184">
        <v>2131.1873999999998</v>
      </c>
      <c r="F541" s="184">
        <v>-1.8958999999999999</v>
      </c>
      <c r="G541" s="184">
        <v>-1.8958999999999999</v>
      </c>
      <c r="H541" s="184">
        <v>-2.6164000000000001</v>
      </c>
      <c r="I541" s="184">
        <v>8.6456</v>
      </c>
      <c r="J541" s="184">
        <v>9.7338000000000005</v>
      </c>
      <c r="K541" s="184">
        <v>3.4169</v>
      </c>
      <c r="L541" s="184">
        <v>6.8547000000000002</v>
      </c>
      <c r="M541" s="184">
        <v>3.1781000000000001</v>
      </c>
      <c r="N541" s="184">
        <v>4.3593000000000002</v>
      </c>
      <c r="O541" s="184">
        <v>8.6791</v>
      </c>
      <c r="P541" s="184">
        <v>7.5726000000000004</v>
      </c>
      <c r="Q541" s="184">
        <v>8.1334</v>
      </c>
      <c r="R541" s="184">
        <v>6.1369999999999996</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44452</v>
      </c>
      <c r="E542" s="184">
        <v>2307.9212000000002</v>
      </c>
      <c r="F542" s="184">
        <v>-0.67759999999999998</v>
      </c>
      <c r="G542" s="184">
        <v>-0.67759999999999998</v>
      </c>
      <c r="H542" s="184">
        <v>-1.3986000000000001</v>
      </c>
      <c r="I542" s="184">
        <v>9.8681000000000001</v>
      </c>
      <c r="J542" s="184">
        <v>10.8026</v>
      </c>
      <c r="K542" s="184">
        <v>4.5354999999999999</v>
      </c>
      <c r="L542" s="184">
        <v>8.0563000000000002</v>
      </c>
      <c r="M542" s="184">
        <v>4.3875999999999999</v>
      </c>
      <c r="N542" s="184">
        <v>5.5262000000000002</v>
      </c>
      <c r="O542" s="184">
        <v>9.6552000000000007</v>
      </c>
      <c r="P542" s="184">
        <v>8.6569000000000003</v>
      </c>
      <c r="Q542" s="184">
        <v>8.9505999999999997</v>
      </c>
      <c r="R542" s="184">
        <v>7.2457000000000003</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44452</v>
      </c>
      <c r="E547" s="184">
        <v>16.773700000000002</v>
      </c>
      <c r="F547" s="184">
        <v>0.10879999999999999</v>
      </c>
      <c r="G547" s="184">
        <v>0.10879999999999999</v>
      </c>
      <c r="H547" s="184">
        <v>-2.6099000000000001</v>
      </c>
      <c r="I547" s="184">
        <v>12.5097</v>
      </c>
      <c r="J547" s="184">
        <v>11.661300000000001</v>
      </c>
      <c r="K547" s="184">
        <v>4.9752000000000001</v>
      </c>
      <c r="L547" s="184">
        <v>7.3875000000000002</v>
      </c>
      <c r="M547" s="184">
        <v>4.1452999999999998</v>
      </c>
      <c r="N547" s="184">
        <v>5.1519000000000004</v>
      </c>
      <c r="O547" s="184">
        <v>8.9596</v>
      </c>
      <c r="P547" s="184">
        <v>7.6064999999999996</v>
      </c>
      <c r="Q547" s="184">
        <v>8.5197000000000003</v>
      </c>
      <c r="R547" s="184">
        <v>7.1619000000000002</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44452</v>
      </c>
      <c r="E548" s="184">
        <v>16.690100000000001</v>
      </c>
      <c r="F548" s="184">
        <v>0</v>
      </c>
      <c r="G548" s="184">
        <v>0</v>
      </c>
      <c r="H548" s="184">
        <v>-2.7477999999999998</v>
      </c>
      <c r="I548" s="184">
        <v>12.3834</v>
      </c>
      <c r="J548" s="184">
        <v>11.5405</v>
      </c>
      <c r="K548" s="184">
        <v>4.8548999999999998</v>
      </c>
      <c r="L548" s="184">
        <v>7.2644000000000002</v>
      </c>
      <c r="M548" s="184">
        <v>4.0218999999999996</v>
      </c>
      <c r="N548" s="184">
        <v>5.0262000000000002</v>
      </c>
      <c r="O548" s="184">
        <v>8.8280999999999992</v>
      </c>
      <c r="P548" s="184">
        <v>7.4916999999999998</v>
      </c>
      <c r="Q548" s="184">
        <v>8.4019999999999992</v>
      </c>
      <c r="R548" s="184">
        <v>7.0289000000000001</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44452</v>
      </c>
      <c r="E549" s="184">
        <v>29.8721</v>
      </c>
      <c r="F549" s="184">
        <v>-2.2294</v>
      </c>
      <c r="G549" s="184">
        <v>-2.2294</v>
      </c>
      <c r="H549" s="184">
        <v>-3.3492999999999999</v>
      </c>
      <c r="I549" s="184">
        <v>9.6007999999999996</v>
      </c>
      <c r="J549" s="184">
        <v>9.26</v>
      </c>
      <c r="K549" s="184">
        <v>4.6048</v>
      </c>
      <c r="L549" s="184">
        <v>6.0228999999999999</v>
      </c>
      <c r="M549" s="184">
        <v>3.0217000000000001</v>
      </c>
      <c r="N549" s="184">
        <v>4.8411999999999997</v>
      </c>
      <c r="O549" s="184">
        <v>10.186400000000001</v>
      </c>
      <c r="P549" s="184">
        <v>8.4384999999999994</v>
      </c>
      <c r="Q549" s="184">
        <v>8.7748000000000008</v>
      </c>
      <c r="R549" s="184">
        <v>7.5656999999999996</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44452</v>
      </c>
      <c r="E550" s="184">
        <v>28.139099999999999</v>
      </c>
      <c r="F550" s="184">
        <v>-2.9824000000000002</v>
      </c>
      <c r="G550" s="184">
        <v>-2.9824000000000002</v>
      </c>
      <c r="H550" s="184">
        <v>-4.1289999999999996</v>
      </c>
      <c r="I550" s="184">
        <v>8.8317999999999994</v>
      </c>
      <c r="J550" s="184">
        <v>8.4835999999999991</v>
      </c>
      <c r="K550" s="184">
        <v>3.8266</v>
      </c>
      <c r="L550" s="184">
        <v>5.2317999999999998</v>
      </c>
      <c r="M550" s="184">
        <v>2.2366999999999999</v>
      </c>
      <c r="N550" s="184">
        <v>4.0368000000000004</v>
      </c>
      <c r="O550" s="184">
        <v>9.4219000000000008</v>
      </c>
      <c r="P550" s="184">
        <v>7.6482000000000001</v>
      </c>
      <c r="Q550" s="184">
        <v>6.0265000000000004</v>
      </c>
      <c r="R550" s="184">
        <v>6.8140000000000001</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44452</v>
      </c>
      <c r="E551" s="184">
        <v>36.139200000000002</v>
      </c>
      <c r="F551" s="184">
        <v>3.5869</v>
      </c>
      <c r="G551" s="184">
        <v>3.5869</v>
      </c>
      <c r="H551" s="184">
        <v>2.3961999999999999</v>
      </c>
      <c r="I551" s="184">
        <v>5.1973000000000003</v>
      </c>
      <c r="J551" s="184">
        <v>6.5720999999999998</v>
      </c>
      <c r="K551" s="184">
        <v>5.8413000000000004</v>
      </c>
      <c r="L551" s="184">
        <v>7.9358000000000004</v>
      </c>
      <c r="M551" s="184">
        <v>5.4650999999999996</v>
      </c>
      <c r="N551" s="184">
        <v>6.7582000000000004</v>
      </c>
      <c r="O551" s="184">
        <v>8.5775000000000006</v>
      </c>
      <c r="P551" s="184">
        <v>7.4081000000000001</v>
      </c>
      <c r="Q551" s="184">
        <v>9.1397999999999993</v>
      </c>
      <c r="R551" s="184">
        <v>7.9066000000000001</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44452</v>
      </c>
      <c r="E552" s="184">
        <v>33.120100000000001</v>
      </c>
      <c r="F552" s="184">
        <v>3.1695000000000002</v>
      </c>
      <c r="G552" s="184">
        <v>3.1695000000000002</v>
      </c>
      <c r="H552" s="184">
        <v>1.9686999999999999</v>
      </c>
      <c r="I552" s="184">
        <v>4.7789999999999999</v>
      </c>
      <c r="J552" s="184">
        <v>6.0890000000000004</v>
      </c>
      <c r="K552" s="184">
        <v>5.3894000000000002</v>
      </c>
      <c r="L552" s="184">
        <v>7.3856999999999999</v>
      </c>
      <c r="M552" s="184">
        <v>4.7827999999999999</v>
      </c>
      <c r="N552" s="184">
        <v>5.8914</v>
      </c>
      <c r="O552" s="184">
        <v>7.5053999999999998</v>
      </c>
      <c r="P552" s="184">
        <v>6.3262</v>
      </c>
      <c r="Q552" s="184">
        <v>6.8632</v>
      </c>
      <c r="R552" s="184">
        <v>6.8613999999999997</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44452</v>
      </c>
      <c r="E553" s="184">
        <v>19.2666</v>
      </c>
      <c r="F553" s="184">
        <v>0.71050000000000002</v>
      </c>
      <c r="G553" s="184">
        <v>0.71050000000000002</v>
      </c>
      <c r="H553" s="184">
        <v>-4.7049000000000003</v>
      </c>
      <c r="I553" s="184">
        <v>12.7141</v>
      </c>
      <c r="J553" s="184">
        <v>14.363300000000001</v>
      </c>
      <c r="K553" s="184">
        <v>3.5264000000000002</v>
      </c>
      <c r="L553" s="184">
        <v>8.16</v>
      </c>
      <c r="M553" s="184">
        <v>2.5116999999999998</v>
      </c>
      <c r="N553" s="184">
        <v>4.3361000000000001</v>
      </c>
      <c r="O553" s="184">
        <v>8.8286999999999995</v>
      </c>
      <c r="P553" s="184">
        <v>6.1173999999999999</v>
      </c>
      <c r="Q553" s="184">
        <v>7.0781999999999998</v>
      </c>
      <c r="R553" s="184">
        <v>6.8890000000000002</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44452</v>
      </c>
      <c r="E554" s="184">
        <v>20.162700000000001</v>
      </c>
      <c r="F554" s="184">
        <v>1.0409999999999999</v>
      </c>
      <c r="G554" s="184">
        <v>1.0409999999999999</v>
      </c>
      <c r="H554" s="184">
        <v>-4.3410000000000002</v>
      </c>
      <c r="I554" s="184">
        <v>13.0733</v>
      </c>
      <c r="J554" s="184">
        <v>14.7224</v>
      </c>
      <c r="K554" s="184">
        <v>3.8883000000000001</v>
      </c>
      <c r="L554" s="184">
        <v>8.5045000000000002</v>
      </c>
      <c r="M554" s="184">
        <v>2.7662</v>
      </c>
      <c r="N554" s="184">
        <v>4.5937999999999999</v>
      </c>
      <c r="O554" s="184">
        <v>9.0932999999999993</v>
      </c>
      <c r="P554" s="184">
        <v>6.5327000000000002</v>
      </c>
      <c r="Q554" s="184">
        <v>7.4028</v>
      </c>
      <c r="R554" s="184">
        <v>7.1929999999999996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44452</v>
      </c>
      <c r="E555" s="184">
        <v>0.3291</v>
      </c>
      <c r="F555" s="184">
        <v>11.1044</v>
      </c>
      <c r="G555" s="184">
        <v>11.1044</v>
      </c>
      <c r="H555" s="184">
        <v>11.1145</v>
      </c>
      <c r="I555" s="184">
        <v>10.339499999999999</v>
      </c>
      <c r="J555" s="184">
        <v>10.831799999999999</v>
      </c>
      <c r="K555" s="184">
        <v>11.042199999999999</v>
      </c>
      <c r="L555" s="184">
        <v>11.2814</v>
      </c>
      <c r="M555" s="184">
        <v>-23.630700000000001</v>
      </c>
      <c r="N555" s="184">
        <v>-16.043600000000001</v>
      </c>
      <c r="O555" s="184"/>
      <c r="P555" s="184"/>
      <c r="Q555" s="184">
        <v>-7.7480000000000002</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44452</v>
      </c>
      <c r="E556" s="184">
        <v>0.31380000000000002</v>
      </c>
      <c r="F556" s="184">
        <v>11.6465</v>
      </c>
      <c r="G556" s="184">
        <v>11.6465</v>
      </c>
      <c r="H556" s="184">
        <v>11.6576</v>
      </c>
      <c r="I556" s="184">
        <v>10.845700000000001</v>
      </c>
      <c r="J556" s="184">
        <v>10.982699999999999</v>
      </c>
      <c r="K556" s="184">
        <v>11.0724</v>
      </c>
      <c r="L556" s="184">
        <v>11.300700000000001</v>
      </c>
      <c r="M556" s="184">
        <v>-23.8658</v>
      </c>
      <c r="N556" s="184">
        <v>-16.2089</v>
      </c>
      <c r="O556" s="184"/>
      <c r="P556" s="184"/>
      <c r="Q556" s="184">
        <v>-7.8743999999999996</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44452</v>
      </c>
      <c r="E557" s="184">
        <v>22.552800000000001</v>
      </c>
      <c r="F557" s="184">
        <v>-4.8930999999999996</v>
      </c>
      <c r="G557" s="184">
        <v>-4.8930999999999996</v>
      </c>
      <c r="H557" s="184">
        <v>-4.0659999999999998</v>
      </c>
      <c r="I557" s="184">
        <v>1.8856999999999999</v>
      </c>
      <c r="J557" s="184">
        <v>4.9753999999999996</v>
      </c>
      <c r="K557" s="184">
        <v>3.0716000000000001</v>
      </c>
      <c r="L557" s="184">
        <v>4.7335000000000003</v>
      </c>
      <c r="M557" s="184">
        <v>2.4864000000000002</v>
      </c>
      <c r="N557" s="184">
        <v>3.4565999999999999</v>
      </c>
      <c r="O557" s="184">
        <v>2.4849999999999999</v>
      </c>
      <c r="P557" s="184">
        <v>4.1886000000000001</v>
      </c>
      <c r="Q557" s="184">
        <v>6.9870000000000001</v>
      </c>
      <c r="R557" s="184">
        <v>4.2289000000000003</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44452</v>
      </c>
      <c r="E558" s="184">
        <v>21.357500000000002</v>
      </c>
      <c r="F558" s="184">
        <v>-5.3802000000000003</v>
      </c>
      <c r="G558" s="184">
        <v>-5.3802000000000003</v>
      </c>
      <c r="H558" s="184">
        <v>-4.5614999999999997</v>
      </c>
      <c r="I558" s="184">
        <v>1.3801000000000001</v>
      </c>
      <c r="J558" s="184">
        <v>4.4657999999999998</v>
      </c>
      <c r="K558" s="184">
        <v>2.5363000000000002</v>
      </c>
      <c r="L558" s="184">
        <v>4.1741999999999999</v>
      </c>
      <c r="M558" s="184">
        <v>1.921</v>
      </c>
      <c r="N558" s="184">
        <v>2.8776999999999999</v>
      </c>
      <c r="O558" s="184">
        <v>1.8557999999999999</v>
      </c>
      <c r="P558" s="184">
        <v>3.4897999999999998</v>
      </c>
      <c r="Q558" s="184">
        <v>6.9886999999999997</v>
      </c>
      <c r="R558" s="184">
        <v>3.6307999999999998</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-0.64995322580645154</v>
      </c>
      <c r="G559" s="186">
        <v>-0.64995322580645154</v>
      </c>
      <c r="H559" s="186">
        <v>1.6779758064516135</v>
      </c>
      <c r="I559" s="186">
        <v>10.433640322580647</v>
      </c>
      <c r="J559" s="186">
        <v>10.570522580645161</v>
      </c>
      <c r="K559" s="186">
        <v>5.5550693548387091</v>
      </c>
      <c r="L559" s="186">
        <v>7.9033354838709702</v>
      </c>
      <c r="M559" s="186">
        <v>3.4162564516129033</v>
      </c>
      <c r="N559" s="186">
        <v>4.9807596774193543</v>
      </c>
      <c r="O559" s="186">
        <v>8.0461018181818194</v>
      </c>
      <c r="P559" s="186">
        <v>6.7526450980392134</v>
      </c>
      <c r="Q559" s="186">
        <v>6.3255290322580668</v>
      </c>
      <c r="R559" s="186">
        <v>6.8822245614035102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-1.2709999999999999</v>
      </c>
      <c r="G560" s="186">
        <v>-1.2709999999999999</v>
      </c>
      <c r="H560" s="186">
        <v>-1.3503500000000002</v>
      </c>
      <c r="I560" s="186">
        <v>9.525500000000001</v>
      </c>
      <c r="J560" s="186">
        <v>10.5236</v>
      </c>
      <c r="K560" s="186">
        <v>3.9187000000000003</v>
      </c>
      <c r="L560" s="186">
        <v>7.6936999999999998</v>
      </c>
      <c r="M560" s="186">
        <v>3.68845</v>
      </c>
      <c r="N560" s="186">
        <v>5.1205499999999997</v>
      </c>
      <c r="O560" s="186">
        <v>8.3436000000000003</v>
      </c>
      <c r="P560" s="186">
        <v>6.8254999999999999</v>
      </c>
      <c r="Q560" s="186">
        <v>7.7806499999999996</v>
      </c>
      <c r="R560" s="186">
        <v>6.8890000000000002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44452</v>
      </c>
      <c r="E563" s="184">
        <v>51.86</v>
      </c>
      <c r="F563" s="184">
        <v>-0.1348</v>
      </c>
      <c r="G563" s="184">
        <v>-0.1348</v>
      </c>
      <c r="H563" s="184">
        <v>0.8165</v>
      </c>
      <c r="I563" s="184">
        <v>3.2656000000000001</v>
      </c>
      <c r="J563" s="184">
        <v>3.3685</v>
      </c>
      <c r="K563" s="184">
        <v>5.3636999999999997</v>
      </c>
      <c r="L563" s="184">
        <v>6.3358999999999996</v>
      </c>
      <c r="M563" s="184">
        <v>19.6861</v>
      </c>
      <c r="N563" s="184">
        <v>32.026499999999999</v>
      </c>
      <c r="O563" s="184">
        <v>8.1583000000000006</v>
      </c>
      <c r="P563" s="184">
        <v>11.6671</v>
      </c>
      <c r="Q563" s="184">
        <v>11.633699999999999</v>
      </c>
      <c r="R563" s="184">
        <v>19.137</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44452</v>
      </c>
      <c r="E564" s="184">
        <v>56.1</v>
      </c>
      <c r="F564" s="184">
        <v>-0.1424</v>
      </c>
      <c r="G564" s="184">
        <v>-0.1424</v>
      </c>
      <c r="H564" s="184">
        <v>0.80859999999999999</v>
      </c>
      <c r="I564" s="184">
        <v>3.2768999999999999</v>
      </c>
      <c r="J564" s="184">
        <v>3.4100999999999999</v>
      </c>
      <c r="K564" s="184">
        <v>5.5305</v>
      </c>
      <c r="L564" s="184">
        <v>6.6539999999999999</v>
      </c>
      <c r="M564" s="184">
        <v>20.257200000000001</v>
      </c>
      <c r="N564" s="184">
        <v>32.875399999999999</v>
      </c>
      <c r="O564" s="184">
        <v>8.9155999999999995</v>
      </c>
      <c r="P564" s="184">
        <v>12.646100000000001</v>
      </c>
      <c r="Q564" s="184">
        <v>15.943</v>
      </c>
      <c r="R564" s="184">
        <v>19.906099999999999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44452</v>
      </c>
      <c r="E565" s="184">
        <v>42.55</v>
      </c>
      <c r="F565" s="184">
        <v>-0.14080000000000001</v>
      </c>
      <c r="G565" s="184">
        <v>-0.14080000000000001</v>
      </c>
      <c r="H565" s="184">
        <v>0.80549999999999999</v>
      </c>
      <c r="I565" s="184">
        <v>3.2766999999999999</v>
      </c>
      <c r="J565" s="184">
        <v>3.528</v>
      </c>
      <c r="K565" s="184">
        <v>5.6618000000000004</v>
      </c>
      <c r="L565" s="184">
        <v>6.9633000000000003</v>
      </c>
      <c r="M565" s="184">
        <v>20.2317</v>
      </c>
      <c r="N565" s="184">
        <v>32.719900000000003</v>
      </c>
      <c r="O565" s="184">
        <v>9.0784000000000002</v>
      </c>
      <c r="P565" s="184">
        <v>12.373699999999999</v>
      </c>
      <c r="Q565" s="184">
        <v>11.404299999999999</v>
      </c>
      <c r="R565" s="184">
        <v>19.967300000000002</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44452</v>
      </c>
      <c r="E566" s="184">
        <v>42.55</v>
      </c>
      <c r="F566" s="184">
        <v>-0.14080000000000001</v>
      </c>
      <c r="G566" s="184">
        <v>-0.14080000000000001</v>
      </c>
      <c r="H566" s="184">
        <v>0.80549999999999999</v>
      </c>
      <c r="I566" s="184">
        <v>3.2766999999999999</v>
      </c>
      <c r="J566" s="184">
        <v>3.528</v>
      </c>
      <c r="K566" s="184">
        <v>5.6618000000000004</v>
      </c>
      <c r="L566" s="184">
        <v>6.9633000000000003</v>
      </c>
      <c r="M566" s="184">
        <v>20.2317</v>
      </c>
      <c r="N566" s="184">
        <v>32.719900000000003</v>
      </c>
      <c r="O566" s="184">
        <v>9.0784000000000002</v>
      </c>
      <c r="P566" s="184">
        <v>12.373699999999999</v>
      </c>
      <c r="Q566" s="184">
        <v>11.404299999999999</v>
      </c>
      <c r="R566" s="184">
        <v>19.967300000000002</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44452</v>
      </c>
      <c r="E567" s="184">
        <v>46.09</v>
      </c>
      <c r="F567" s="184">
        <v>-0.13</v>
      </c>
      <c r="G567" s="184">
        <v>-0.13</v>
      </c>
      <c r="H567" s="184">
        <v>0.80930000000000002</v>
      </c>
      <c r="I567" s="184">
        <v>3.3176000000000001</v>
      </c>
      <c r="J567" s="184">
        <v>3.5962999999999998</v>
      </c>
      <c r="K567" s="184">
        <v>5.9053000000000004</v>
      </c>
      <c r="L567" s="184">
        <v>7.4359000000000002</v>
      </c>
      <c r="M567" s="184">
        <v>21.034700000000001</v>
      </c>
      <c r="N567" s="184">
        <v>33.904699999999998</v>
      </c>
      <c r="O567" s="184">
        <v>10.1272</v>
      </c>
      <c r="P567" s="184">
        <v>13.511699999999999</v>
      </c>
      <c r="Q567" s="184">
        <v>16.7531</v>
      </c>
      <c r="R567" s="184">
        <v>21.0839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44452</v>
      </c>
      <c r="E568" s="184">
        <v>82.685400000000001</v>
      </c>
      <c r="F568" s="184">
        <v>0.52329999999999999</v>
      </c>
      <c r="G568" s="184">
        <v>0.52329999999999999</v>
      </c>
      <c r="H568" s="184">
        <v>0.86960000000000004</v>
      </c>
      <c r="I568" s="184">
        <v>3.2993000000000001</v>
      </c>
      <c r="J568" s="184">
        <v>8.8462999999999994</v>
      </c>
      <c r="K568" s="184">
        <v>14.4389</v>
      </c>
      <c r="L568" s="184">
        <v>20.911100000000001</v>
      </c>
      <c r="M568" s="184">
        <v>33.448399999999999</v>
      </c>
      <c r="N568" s="184">
        <v>62.935899999999997</v>
      </c>
      <c r="O568" s="184">
        <v>20.207000000000001</v>
      </c>
      <c r="P568" s="184">
        <v>19.02</v>
      </c>
      <c r="Q568" s="184">
        <v>21.745999999999999</v>
      </c>
      <c r="R568" s="184">
        <v>31.543600000000001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44452</v>
      </c>
      <c r="E569" s="184">
        <v>75.432000000000002</v>
      </c>
      <c r="F569" s="184">
        <v>0.51490000000000002</v>
      </c>
      <c r="G569" s="184">
        <v>0.51490000000000002</v>
      </c>
      <c r="H569" s="184">
        <v>0.85489999999999999</v>
      </c>
      <c r="I569" s="184">
        <v>3.2690999999999999</v>
      </c>
      <c r="J569" s="184">
        <v>8.7754999999999992</v>
      </c>
      <c r="K569" s="184">
        <v>14.1957</v>
      </c>
      <c r="L569" s="184">
        <v>20.385300000000001</v>
      </c>
      <c r="M569" s="184">
        <v>32.577100000000002</v>
      </c>
      <c r="N569" s="184">
        <v>61.527700000000003</v>
      </c>
      <c r="O569" s="184">
        <v>19.1568</v>
      </c>
      <c r="P569" s="184">
        <v>17.888500000000001</v>
      </c>
      <c r="Q569" s="184">
        <v>18.825099999999999</v>
      </c>
      <c r="R569" s="184">
        <v>30.463000000000001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44452</v>
      </c>
      <c r="E570" s="184">
        <v>71.48</v>
      </c>
      <c r="F570" s="184">
        <v>0.44969999999999999</v>
      </c>
      <c r="G570" s="184">
        <v>0.44969999999999999</v>
      </c>
      <c r="H570" s="184">
        <v>1.0175000000000001</v>
      </c>
      <c r="I570" s="184">
        <v>4.6406000000000001</v>
      </c>
      <c r="J570" s="184">
        <v>7.3596000000000004</v>
      </c>
      <c r="K570" s="184">
        <v>15.4206</v>
      </c>
      <c r="L570" s="184">
        <v>22.670300000000001</v>
      </c>
      <c r="M570" s="184">
        <v>39.582099999999997</v>
      </c>
      <c r="N570" s="184">
        <v>63.794699999999999</v>
      </c>
      <c r="O570" s="184">
        <v>15.6287</v>
      </c>
      <c r="P570" s="184">
        <v>13.140599999999999</v>
      </c>
      <c r="Q570" s="184">
        <v>9.7585999999999995</v>
      </c>
      <c r="R570" s="184">
        <v>30.94</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44452</v>
      </c>
      <c r="E571" s="184">
        <v>78.09</v>
      </c>
      <c r="F571" s="184">
        <v>0.47610000000000002</v>
      </c>
      <c r="G571" s="184">
        <v>0.47610000000000002</v>
      </c>
      <c r="H571" s="184">
        <v>1.0481</v>
      </c>
      <c r="I571" s="184">
        <v>4.6783000000000001</v>
      </c>
      <c r="J571" s="184">
        <v>7.4436</v>
      </c>
      <c r="K571" s="184">
        <v>15.671799999999999</v>
      </c>
      <c r="L571" s="184">
        <v>23.1509</v>
      </c>
      <c r="M571" s="184">
        <v>40.399099999999997</v>
      </c>
      <c r="N571" s="184">
        <v>65.025400000000005</v>
      </c>
      <c r="O571" s="184">
        <v>16.504899999999999</v>
      </c>
      <c r="P571" s="184">
        <v>14.0779</v>
      </c>
      <c r="Q571" s="184">
        <v>10.721299999999999</v>
      </c>
      <c r="R571" s="184">
        <v>31.872800000000002</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44452</v>
      </c>
      <c r="E572" s="184">
        <v>59.552</v>
      </c>
      <c r="F572" s="184">
        <v>-0.18940000000000001</v>
      </c>
      <c r="G572" s="184">
        <v>-0.18940000000000001</v>
      </c>
      <c r="H572" s="184">
        <v>-0.13750000000000001</v>
      </c>
      <c r="I572" s="184">
        <v>2.4533</v>
      </c>
      <c r="J572" s="184">
        <v>3.2812999999999999</v>
      </c>
      <c r="K572" s="184">
        <v>9.1555999999999997</v>
      </c>
      <c r="L572" s="184">
        <v>13.193099999999999</v>
      </c>
      <c r="M572" s="184">
        <v>26.1374</v>
      </c>
      <c r="N572" s="184">
        <v>47.023800000000001</v>
      </c>
      <c r="O572" s="184">
        <v>17.6511</v>
      </c>
      <c r="P572" s="184">
        <v>13.6577</v>
      </c>
      <c r="Q572" s="184">
        <v>12.036799999999999</v>
      </c>
      <c r="R572" s="184">
        <v>25.911100000000001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44452</v>
      </c>
      <c r="E573" s="184">
        <v>64.057000000000002</v>
      </c>
      <c r="F573" s="184">
        <v>-0.17449999999999999</v>
      </c>
      <c r="G573" s="184">
        <v>-0.17449999999999999</v>
      </c>
      <c r="H573" s="184">
        <v>-0.1123</v>
      </c>
      <c r="I573" s="184">
        <v>2.5043000000000002</v>
      </c>
      <c r="J573" s="184">
        <v>3.3995000000000002</v>
      </c>
      <c r="K573" s="184">
        <v>9.5290999999999997</v>
      </c>
      <c r="L573" s="184">
        <v>13.9581</v>
      </c>
      <c r="M573" s="184">
        <v>27.4132</v>
      </c>
      <c r="N573" s="184">
        <v>48.983600000000003</v>
      </c>
      <c r="O573" s="184">
        <v>19.0869</v>
      </c>
      <c r="P573" s="184">
        <v>14.972099999999999</v>
      </c>
      <c r="Q573" s="184">
        <v>16.4437</v>
      </c>
      <c r="R573" s="184">
        <v>27.503699999999998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44452</v>
      </c>
      <c r="E574" s="184">
        <v>17.88</v>
      </c>
      <c r="F574" s="184">
        <v>1.1312</v>
      </c>
      <c r="G574" s="184">
        <v>1.1312</v>
      </c>
      <c r="H574" s="184">
        <v>1.4179999999999999</v>
      </c>
      <c r="I574" s="184">
        <v>3.5920999999999998</v>
      </c>
      <c r="J574" s="184">
        <v>5.9241999999999999</v>
      </c>
      <c r="K574" s="184">
        <v>15.803100000000001</v>
      </c>
      <c r="L574" s="184">
        <v>31.470600000000001</v>
      </c>
      <c r="M574" s="184">
        <v>51.525399999999998</v>
      </c>
      <c r="N574" s="184">
        <v>75.2941</v>
      </c>
      <c r="O574" s="184">
        <v>23.3324</v>
      </c>
      <c r="P574" s="184"/>
      <c r="Q574" s="184">
        <v>17.692299999999999</v>
      </c>
      <c r="R574" s="184">
        <v>47.406599999999997</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44452</v>
      </c>
      <c r="E575" s="184">
        <v>17.399999999999999</v>
      </c>
      <c r="F575" s="184">
        <v>1.1628000000000001</v>
      </c>
      <c r="G575" s="184">
        <v>1.1628000000000001</v>
      </c>
      <c r="H575" s="184">
        <v>1.3986000000000001</v>
      </c>
      <c r="I575" s="184">
        <v>3.5714000000000001</v>
      </c>
      <c r="J575" s="184">
        <v>5.9038000000000004</v>
      </c>
      <c r="K575" s="184">
        <v>15.614599999999999</v>
      </c>
      <c r="L575" s="184">
        <v>31.122800000000002</v>
      </c>
      <c r="M575" s="184">
        <v>50.779899999999998</v>
      </c>
      <c r="N575" s="184">
        <v>74.174199999999999</v>
      </c>
      <c r="O575" s="184">
        <v>22.435099999999998</v>
      </c>
      <c r="P575" s="184"/>
      <c r="Q575" s="184">
        <v>16.797899999999998</v>
      </c>
      <c r="R575" s="184">
        <v>46.398800000000001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44452</v>
      </c>
      <c r="E576" s="184">
        <v>21.64</v>
      </c>
      <c r="F576" s="184">
        <v>1.0743</v>
      </c>
      <c r="G576" s="184">
        <v>1.0743</v>
      </c>
      <c r="H576" s="184">
        <v>1.0270999999999999</v>
      </c>
      <c r="I576" s="184">
        <v>3.3923000000000001</v>
      </c>
      <c r="J576" s="184">
        <v>5.2529000000000003</v>
      </c>
      <c r="K576" s="184">
        <v>15.351800000000001</v>
      </c>
      <c r="L576" s="184">
        <v>30.204599999999999</v>
      </c>
      <c r="M576" s="184">
        <v>50.486800000000002</v>
      </c>
      <c r="N576" s="184">
        <v>75.506900000000002</v>
      </c>
      <c r="O576" s="184"/>
      <c r="P576" s="184"/>
      <c r="Q576" s="184">
        <v>30.4495</v>
      </c>
      <c r="R576" s="184">
        <v>43.762900000000002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44452</v>
      </c>
      <c r="E577" s="184">
        <v>20.98</v>
      </c>
      <c r="F577" s="184">
        <v>1.0597000000000001</v>
      </c>
      <c r="G577" s="184">
        <v>1.0597000000000001</v>
      </c>
      <c r="H577" s="184">
        <v>1.0111000000000001</v>
      </c>
      <c r="I577" s="184">
        <v>3.3498000000000001</v>
      </c>
      <c r="J577" s="184">
        <v>5.1628999999999996</v>
      </c>
      <c r="K577" s="184">
        <v>15.148199999999999</v>
      </c>
      <c r="L577" s="184">
        <v>29.6663</v>
      </c>
      <c r="M577" s="184">
        <v>49.430199999999999</v>
      </c>
      <c r="N577" s="184">
        <v>73.819400000000002</v>
      </c>
      <c r="O577" s="184"/>
      <c r="P577" s="184"/>
      <c r="Q577" s="184">
        <v>29.0656</v>
      </c>
      <c r="R577" s="184">
        <v>42.237200000000001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44452</v>
      </c>
      <c r="E578" s="184">
        <v>113.69</v>
      </c>
      <c r="F578" s="184">
        <v>0.6462</v>
      </c>
      <c r="G578" s="184">
        <v>0.6462</v>
      </c>
      <c r="H578" s="184">
        <v>0.86950000000000005</v>
      </c>
      <c r="I578" s="184">
        <v>3.6844999999999999</v>
      </c>
      <c r="J578" s="184">
        <v>5.8960999999999997</v>
      </c>
      <c r="K578" s="184">
        <v>15.4565</v>
      </c>
      <c r="L578" s="184">
        <v>27.842099999999999</v>
      </c>
      <c r="M578" s="184">
        <v>46.8673</v>
      </c>
      <c r="N578" s="184">
        <v>71.581599999999995</v>
      </c>
      <c r="O578" s="184">
        <v>25.134899999999998</v>
      </c>
      <c r="P578" s="184">
        <v>21.912800000000001</v>
      </c>
      <c r="Q578" s="184">
        <v>19.926200000000001</v>
      </c>
      <c r="R578" s="184">
        <v>45.145899999999997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44452</v>
      </c>
      <c r="E579" s="184">
        <v>101.88</v>
      </c>
      <c r="F579" s="184">
        <v>0.6421</v>
      </c>
      <c r="G579" s="184">
        <v>0.6421</v>
      </c>
      <c r="H579" s="184">
        <v>0.85129999999999995</v>
      </c>
      <c r="I579" s="184">
        <v>3.6524999999999999</v>
      </c>
      <c r="J579" s="184">
        <v>5.8163999999999998</v>
      </c>
      <c r="K579" s="184">
        <v>15.1967</v>
      </c>
      <c r="L579" s="184">
        <v>27.190999999999999</v>
      </c>
      <c r="M579" s="184">
        <v>45.709400000000002</v>
      </c>
      <c r="N579" s="184">
        <v>69.8</v>
      </c>
      <c r="O579" s="184">
        <v>23.754999999999999</v>
      </c>
      <c r="P579" s="184">
        <v>20.451899999999998</v>
      </c>
      <c r="Q579" s="184">
        <v>20.305700000000002</v>
      </c>
      <c r="R579" s="184">
        <v>43.610300000000002</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44452</v>
      </c>
      <c r="E580" s="184">
        <v>109.08</v>
      </c>
      <c r="F580" s="184">
        <v>0.63660000000000005</v>
      </c>
      <c r="G580" s="184">
        <v>0.63660000000000005</v>
      </c>
      <c r="H580" s="184">
        <v>0.85060000000000002</v>
      </c>
      <c r="I580" s="184">
        <v>3.6488</v>
      </c>
      <c r="J580" s="184">
        <v>5.8310000000000004</v>
      </c>
      <c r="K580" s="184">
        <v>15.2578</v>
      </c>
      <c r="L580" s="184">
        <v>27.385300000000001</v>
      </c>
      <c r="M580" s="184">
        <v>46.161099999999998</v>
      </c>
      <c r="N580" s="184">
        <v>70.570800000000006</v>
      </c>
      <c r="O580" s="184">
        <v>24.519600000000001</v>
      </c>
      <c r="P580" s="184">
        <v>21.284600000000001</v>
      </c>
      <c r="Q580" s="184">
        <v>20.9618</v>
      </c>
      <c r="R580" s="184">
        <v>44.400700000000001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44452</v>
      </c>
      <c r="E581" s="184">
        <v>123.25</v>
      </c>
      <c r="F581" s="184">
        <v>0.16250000000000001</v>
      </c>
      <c r="G581" s="184">
        <v>0.16250000000000001</v>
      </c>
      <c r="H581" s="184">
        <v>9.7500000000000003E-2</v>
      </c>
      <c r="I581" s="184">
        <v>2.7854000000000001</v>
      </c>
      <c r="J581" s="184">
        <v>5.1890000000000001</v>
      </c>
      <c r="K581" s="184">
        <v>12.5776</v>
      </c>
      <c r="L581" s="184">
        <v>20.5733</v>
      </c>
      <c r="M581" s="184">
        <v>40.024999999999999</v>
      </c>
      <c r="N581" s="184">
        <v>64.508799999999994</v>
      </c>
      <c r="O581" s="184">
        <v>23.0852</v>
      </c>
      <c r="P581" s="184">
        <v>20.0932</v>
      </c>
      <c r="Q581" s="184">
        <v>17.6846</v>
      </c>
      <c r="R581" s="184">
        <v>38.161700000000003</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44452</v>
      </c>
      <c r="E582" s="184">
        <v>115.65</v>
      </c>
      <c r="F582" s="184">
        <v>0.1472</v>
      </c>
      <c r="G582" s="184">
        <v>0.1472</v>
      </c>
      <c r="H582" s="184">
        <v>6.9199999999999998E-2</v>
      </c>
      <c r="I582" s="184">
        <v>2.7361</v>
      </c>
      <c r="J582" s="184">
        <v>5.0789999999999997</v>
      </c>
      <c r="K582" s="184">
        <v>12.205299999999999</v>
      </c>
      <c r="L582" s="184">
        <v>19.807300000000001</v>
      </c>
      <c r="M582" s="184">
        <v>38.752200000000002</v>
      </c>
      <c r="N582" s="184">
        <v>62.566800000000001</v>
      </c>
      <c r="O582" s="184">
        <v>21.828099999999999</v>
      </c>
      <c r="P582" s="184">
        <v>18.983699999999999</v>
      </c>
      <c r="Q582" s="184">
        <v>21.013100000000001</v>
      </c>
      <c r="R582" s="184">
        <v>36.661700000000003</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44452</v>
      </c>
      <c r="E583" s="184">
        <v>87.191999999999993</v>
      </c>
      <c r="F583" s="184">
        <v>0.22070000000000001</v>
      </c>
      <c r="G583" s="184">
        <v>0.22070000000000001</v>
      </c>
      <c r="H583" s="184">
        <v>0.38109999999999999</v>
      </c>
      <c r="I583" s="184">
        <v>2.5499000000000001</v>
      </c>
      <c r="J583" s="184">
        <v>3.7210000000000001</v>
      </c>
      <c r="K583" s="184">
        <v>11.5044</v>
      </c>
      <c r="L583" s="184">
        <v>23.239599999999999</v>
      </c>
      <c r="M583" s="184">
        <v>42.0505</v>
      </c>
      <c r="N583" s="184">
        <v>70.233699999999999</v>
      </c>
      <c r="O583" s="184">
        <v>21.686699999999998</v>
      </c>
      <c r="P583" s="184">
        <v>17.807700000000001</v>
      </c>
      <c r="Q583" s="184">
        <v>19.174800000000001</v>
      </c>
      <c r="R583" s="184">
        <v>32.414900000000003</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44452</v>
      </c>
      <c r="E584" s="184">
        <v>81.397000000000006</v>
      </c>
      <c r="F584" s="184">
        <v>0.21049999999999999</v>
      </c>
      <c r="G584" s="184">
        <v>0.21049999999999999</v>
      </c>
      <c r="H584" s="184">
        <v>0.36370000000000002</v>
      </c>
      <c r="I584" s="184">
        <v>2.5137999999999998</v>
      </c>
      <c r="J584" s="184">
        <v>3.6402999999999999</v>
      </c>
      <c r="K584" s="184">
        <v>11.2422</v>
      </c>
      <c r="L584" s="184">
        <v>22.659700000000001</v>
      </c>
      <c r="M584" s="184">
        <v>41.032699999999998</v>
      </c>
      <c r="N584" s="184">
        <v>68.611099999999993</v>
      </c>
      <c r="O584" s="184">
        <v>20.507999999999999</v>
      </c>
      <c r="P584" s="184">
        <v>16.584299999999999</v>
      </c>
      <c r="Q584" s="184">
        <v>15.3725</v>
      </c>
      <c r="R584" s="184">
        <v>31.159400000000002</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44452</v>
      </c>
      <c r="E585" s="184">
        <v>77.790000000000006</v>
      </c>
      <c r="F585" s="184">
        <v>0.1416</v>
      </c>
      <c r="G585" s="184">
        <v>0.1416</v>
      </c>
      <c r="H585" s="184">
        <v>0.3483</v>
      </c>
      <c r="I585" s="184">
        <v>2.5712000000000002</v>
      </c>
      <c r="J585" s="184">
        <v>3.9279000000000002</v>
      </c>
      <c r="K585" s="184">
        <v>11.5589</v>
      </c>
      <c r="L585" s="184">
        <v>16.9071</v>
      </c>
      <c r="M585" s="184">
        <v>34.305900000000001</v>
      </c>
      <c r="N585" s="184">
        <v>55.517800000000001</v>
      </c>
      <c r="O585" s="184">
        <v>16.9023</v>
      </c>
      <c r="P585" s="184">
        <v>14.767099999999999</v>
      </c>
      <c r="Q585" s="184">
        <v>15.844099999999999</v>
      </c>
      <c r="R585" s="184">
        <v>27.700900000000001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44452</v>
      </c>
      <c r="E586" s="184">
        <v>70.150000000000006</v>
      </c>
      <c r="F586" s="184">
        <v>0.1285</v>
      </c>
      <c r="G586" s="184">
        <v>0.1285</v>
      </c>
      <c r="H586" s="184">
        <v>0.31459999999999999</v>
      </c>
      <c r="I586" s="184">
        <v>2.5135000000000001</v>
      </c>
      <c r="J586" s="184">
        <v>3.7722000000000002</v>
      </c>
      <c r="K586" s="184">
        <v>11.0847</v>
      </c>
      <c r="L586" s="184">
        <v>15.912100000000001</v>
      </c>
      <c r="M586" s="184">
        <v>32.608699999999999</v>
      </c>
      <c r="N586" s="184">
        <v>52.898899999999998</v>
      </c>
      <c r="O586" s="184">
        <v>14.9084</v>
      </c>
      <c r="P586" s="184">
        <v>13.0946</v>
      </c>
      <c r="Q586" s="184">
        <v>16.560600000000001</v>
      </c>
      <c r="R586" s="184">
        <v>25.544</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44452</v>
      </c>
      <c r="E587" s="184">
        <v>831.27009999999996</v>
      </c>
      <c r="F587" s="184">
        <v>6.2399999999999997E-2</v>
      </c>
      <c r="G587" s="184">
        <v>6.2399999999999997E-2</v>
      </c>
      <c r="H587" s="184">
        <v>0.19769999999999999</v>
      </c>
      <c r="I587" s="184">
        <v>2.5680999999999998</v>
      </c>
      <c r="J587" s="184">
        <v>2.9361999999999999</v>
      </c>
      <c r="K587" s="184">
        <v>6.8261000000000003</v>
      </c>
      <c r="L587" s="184">
        <v>14.845599999999999</v>
      </c>
      <c r="M587" s="184">
        <v>33.820900000000002</v>
      </c>
      <c r="N587" s="184">
        <v>64.424099999999996</v>
      </c>
      <c r="O587" s="184">
        <v>13.4154</v>
      </c>
      <c r="P587" s="184">
        <v>12.2</v>
      </c>
      <c r="Q587" s="184">
        <v>21.768599999999999</v>
      </c>
      <c r="R587" s="184">
        <v>23.868400000000001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44452</v>
      </c>
      <c r="E588" s="184">
        <v>898.12900000000002</v>
      </c>
      <c r="F588" s="184">
        <v>7.1900000000000006E-2</v>
      </c>
      <c r="G588" s="184">
        <v>7.1900000000000006E-2</v>
      </c>
      <c r="H588" s="184">
        <v>0.21410000000000001</v>
      </c>
      <c r="I588" s="184">
        <v>2.6015000000000001</v>
      </c>
      <c r="J588" s="184">
        <v>3.0114999999999998</v>
      </c>
      <c r="K588" s="184">
        <v>7.0589000000000004</v>
      </c>
      <c r="L588" s="184">
        <v>15.338900000000001</v>
      </c>
      <c r="M588" s="184">
        <v>34.688400000000001</v>
      </c>
      <c r="N588" s="184">
        <v>65.854500000000002</v>
      </c>
      <c r="O588" s="184">
        <v>14.4755</v>
      </c>
      <c r="P588" s="184">
        <v>13.287699999999999</v>
      </c>
      <c r="Q588" s="184">
        <v>16.225300000000001</v>
      </c>
      <c r="R588" s="184">
        <v>25.010200000000001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44452</v>
      </c>
      <c r="E589" s="184">
        <v>550.24599999999998</v>
      </c>
      <c r="F589" s="184">
        <v>-0.1865</v>
      </c>
      <c r="G589" s="184">
        <v>-0.1865</v>
      </c>
      <c r="H589" s="184">
        <v>0.37380000000000002</v>
      </c>
      <c r="I589" s="184">
        <v>1.7572000000000001</v>
      </c>
      <c r="J589" s="184">
        <v>2.0630000000000002</v>
      </c>
      <c r="K589" s="184">
        <v>8.5685000000000002</v>
      </c>
      <c r="L589" s="184">
        <v>17.198799999999999</v>
      </c>
      <c r="M589" s="184">
        <v>36.025799999999997</v>
      </c>
      <c r="N589" s="184">
        <v>59.8934</v>
      </c>
      <c r="O589" s="184">
        <v>15.9655</v>
      </c>
      <c r="P589" s="184">
        <v>15.6119</v>
      </c>
      <c r="Q589" s="184">
        <v>21.351700000000001</v>
      </c>
      <c r="R589" s="184">
        <v>26.422499999999999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44452</v>
      </c>
      <c r="E590" s="184">
        <v>577.41099999999994</v>
      </c>
      <c r="F590" s="184">
        <v>-0.18129999999999999</v>
      </c>
      <c r="G590" s="184">
        <v>-0.18129999999999999</v>
      </c>
      <c r="H590" s="184">
        <v>0.3826</v>
      </c>
      <c r="I590" s="184">
        <v>1.7748999999999999</v>
      </c>
      <c r="J590" s="184">
        <v>2.1019000000000001</v>
      </c>
      <c r="K590" s="184">
        <v>8.6946999999999992</v>
      </c>
      <c r="L590" s="184">
        <v>17.447800000000001</v>
      </c>
      <c r="M590" s="184">
        <v>36.464399999999998</v>
      </c>
      <c r="N590" s="184">
        <v>60.589100000000002</v>
      </c>
      <c r="O590" s="184">
        <v>16.5138</v>
      </c>
      <c r="P590" s="184">
        <v>16.259899999999998</v>
      </c>
      <c r="Q590" s="184">
        <v>17.034199999999998</v>
      </c>
      <c r="R590" s="184">
        <v>27.0123</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44452</v>
      </c>
      <c r="E591" s="184">
        <v>2345.29703753289</v>
      </c>
      <c r="F591" s="184">
        <v>2.63E-2</v>
      </c>
      <c r="G591" s="184">
        <v>2.63E-2</v>
      </c>
      <c r="H591" s="184">
        <v>0.36919999999999997</v>
      </c>
      <c r="I591" s="184">
        <v>3.2423000000000002</v>
      </c>
      <c r="J591" s="184">
        <v>5.3482000000000003</v>
      </c>
      <c r="K591" s="184">
        <v>12.5647</v>
      </c>
      <c r="L591" s="184">
        <v>20.355799999999999</v>
      </c>
      <c r="M591" s="184">
        <v>35.914000000000001</v>
      </c>
      <c r="N591" s="184">
        <v>54.522300000000001</v>
      </c>
      <c r="O591" s="184">
        <v>10.9725</v>
      </c>
      <c r="P591" s="184">
        <v>11.612299999999999</v>
      </c>
      <c r="Q591" s="184">
        <v>23.895</v>
      </c>
      <c r="R591" s="184">
        <v>21.4297</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44452</v>
      </c>
      <c r="E592" s="184">
        <v>758.06200000000001</v>
      </c>
      <c r="F592" s="184">
        <v>3.3399999999999999E-2</v>
      </c>
      <c r="G592" s="184">
        <v>3.3399999999999999E-2</v>
      </c>
      <c r="H592" s="184">
        <v>0.38159999999999999</v>
      </c>
      <c r="I592" s="184">
        <v>3.2675999999999998</v>
      </c>
      <c r="J592" s="184">
        <v>5.4035000000000002</v>
      </c>
      <c r="K592" s="184">
        <v>12.725300000000001</v>
      </c>
      <c r="L592" s="184">
        <v>20.679400000000001</v>
      </c>
      <c r="M592" s="184">
        <v>36.469200000000001</v>
      </c>
      <c r="N592" s="184">
        <v>55.402700000000003</v>
      </c>
      <c r="O592" s="184">
        <v>11.6229</v>
      </c>
      <c r="P592" s="184">
        <v>12.332800000000001</v>
      </c>
      <c r="Q592" s="184">
        <v>13.9062</v>
      </c>
      <c r="R592" s="184">
        <v>22.1236</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44452</v>
      </c>
      <c r="E593" s="184">
        <v>55.1096</v>
      </c>
      <c r="F593" s="184">
        <v>-7.5999999999999998E-2</v>
      </c>
      <c r="G593" s="184">
        <v>-7.5999999999999998E-2</v>
      </c>
      <c r="H593" s="184">
        <v>-0.52400000000000002</v>
      </c>
      <c r="I593" s="184">
        <v>2.1461999999999999</v>
      </c>
      <c r="J593" s="184">
        <v>4.2552000000000003</v>
      </c>
      <c r="K593" s="184">
        <v>11.529400000000001</v>
      </c>
      <c r="L593" s="184">
        <v>17.922899999999998</v>
      </c>
      <c r="M593" s="184">
        <v>32.547600000000003</v>
      </c>
      <c r="N593" s="184">
        <v>55.7913</v>
      </c>
      <c r="O593" s="184">
        <v>14.5604</v>
      </c>
      <c r="P593" s="184">
        <v>13.1976</v>
      </c>
      <c r="Q593" s="184">
        <v>12.3126</v>
      </c>
      <c r="R593" s="184">
        <v>25.4604</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44452</v>
      </c>
      <c r="E594" s="184">
        <v>59.445700000000002</v>
      </c>
      <c r="F594" s="184">
        <v>-6.2399999999999997E-2</v>
      </c>
      <c r="G594" s="184">
        <v>-6.2399999999999997E-2</v>
      </c>
      <c r="H594" s="184">
        <v>-0.50029999999999997</v>
      </c>
      <c r="I594" s="184">
        <v>2.1947999999999999</v>
      </c>
      <c r="J594" s="184">
        <v>4.3658000000000001</v>
      </c>
      <c r="K594" s="184">
        <v>11.889799999999999</v>
      </c>
      <c r="L594" s="184">
        <v>18.677800000000001</v>
      </c>
      <c r="M594" s="184">
        <v>33.816499999999998</v>
      </c>
      <c r="N594" s="184">
        <v>57.775100000000002</v>
      </c>
      <c r="O594" s="184">
        <v>15.882099999999999</v>
      </c>
      <c r="P594" s="184">
        <v>14.303100000000001</v>
      </c>
      <c r="Q594" s="184">
        <v>15.499499999999999</v>
      </c>
      <c r="R594" s="184">
        <v>27.0611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44452</v>
      </c>
      <c r="E595" s="184">
        <v>584.75</v>
      </c>
      <c r="F595" s="184">
        <v>-1.54E-2</v>
      </c>
      <c r="G595" s="184">
        <v>-1.54E-2</v>
      </c>
      <c r="H595" s="184">
        <v>0.2228</v>
      </c>
      <c r="I595" s="184">
        <v>2.4386000000000001</v>
      </c>
      <c r="J595" s="184">
        <v>4.0425000000000004</v>
      </c>
      <c r="K595" s="184">
        <v>11.3873</v>
      </c>
      <c r="L595" s="184">
        <v>18.293800000000001</v>
      </c>
      <c r="M595" s="184">
        <v>35.446599999999997</v>
      </c>
      <c r="N595" s="184">
        <v>61.7834</v>
      </c>
      <c r="O595" s="184">
        <v>15.374700000000001</v>
      </c>
      <c r="P595" s="184">
        <v>14.1244</v>
      </c>
      <c r="Q595" s="184">
        <v>20.2286</v>
      </c>
      <c r="R595" s="184">
        <v>27.629200000000001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44452</v>
      </c>
      <c r="E596" s="184">
        <v>632.92999999999995</v>
      </c>
      <c r="F596" s="184">
        <v>-6.3E-3</v>
      </c>
      <c r="G596" s="184">
        <v>-6.3E-3</v>
      </c>
      <c r="H596" s="184">
        <v>0.23910000000000001</v>
      </c>
      <c r="I596" s="184">
        <v>2.4689000000000001</v>
      </c>
      <c r="J596" s="184">
        <v>4.1123000000000003</v>
      </c>
      <c r="K596" s="184">
        <v>11.610200000000001</v>
      </c>
      <c r="L596" s="184">
        <v>18.6907</v>
      </c>
      <c r="M596" s="184">
        <v>36.1111</v>
      </c>
      <c r="N596" s="184">
        <v>62.908000000000001</v>
      </c>
      <c r="O596" s="184">
        <v>16.222000000000001</v>
      </c>
      <c r="P596" s="184">
        <v>15.1737</v>
      </c>
      <c r="Q596" s="184">
        <v>17.195900000000002</v>
      </c>
      <c r="R596" s="184">
        <v>28.5044</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44452</v>
      </c>
      <c r="E597" s="184">
        <v>15.19</v>
      </c>
      <c r="F597" s="184">
        <v>-0.3281</v>
      </c>
      <c r="G597" s="184">
        <v>-0.3281</v>
      </c>
      <c r="H597" s="184">
        <v>-0.13150000000000001</v>
      </c>
      <c r="I597" s="184">
        <v>2.774</v>
      </c>
      <c r="J597" s="184">
        <v>4.3269000000000002</v>
      </c>
      <c r="K597" s="184">
        <v>6.0754000000000001</v>
      </c>
      <c r="L597" s="184">
        <v>12.1861</v>
      </c>
      <c r="M597" s="184">
        <v>25.020600000000002</v>
      </c>
      <c r="N597" s="184">
        <v>47.762599999999999</v>
      </c>
      <c r="O597" s="184">
        <v>13.1447</v>
      </c>
      <c r="P597" s="184"/>
      <c r="Q597" s="184">
        <v>12.766500000000001</v>
      </c>
      <c r="R597" s="184">
        <v>21.8809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44452</v>
      </c>
      <c r="E598" s="184">
        <v>15.62</v>
      </c>
      <c r="F598" s="184">
        <v>-0.31909999999999999</v>
      </c>
      <c r="G598" s="184">
        <v>-0.31909999999999999</v>
      </c>
      <c r="H598" s="184">
        <v>-0.12790000000000001</v>
      </c>
      <c r="I598" s="184">
        <v>2.8308</v>
      </c>
      <c r="J598" s="184">
        <v>4.3419999999999996</v>
      </c>
      <c r="K598" s="184">
        <v>6.1863000000000001</v>
      </c>
      <c r="L598" s="184">
        <v>12.3741</v>
      </c>
      <c r="M598" s="184">
        <v>25.3612</v>
      </c>
      <c r="N598" s="184">
        <v>48.338099999999997</v>
      </c>
      <c r="O598" s="184">
        <v>13.911899999999999</v>
      </c>
      <c r="P598" s="184"/>
      <c r="Q598" s="184">
        <v>13.674799999999999</v>
      </c>
      <c r="R598" s="184">
        <v>22.460100000000001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44452</v>
      </c>
      <c r="E599" s="184">
        <v>41.84</v>
      </c>
      <c r="F599" s="184">
        <v>0.35980000000000001</v>
      </c>
      <c r="G599" s="184">
        <v>0.35980000000000001</v>
      </c>
      <c r="H599" s="184">
        <v>0.60109999999999997</v>
      </c>
      <c r="I599" s="184">
        <v>3.6413000000000002</v>
      </c>
      <c r="J599" s="184">
        <v>5.6833</v>
      </c>
      <c r="K599" s="184">
        <v>11.632899999999999</v>
      </c>
      <c r="L599" s="184">
        <v>17.726500000000001</v>
      </c>
      <c r="M599" s="184">
        <v>30.261500000000002</v>
      </c>
      <c r="N599" s="184">
        <v>53.091799999999999</v>
      </c>
      <c r="O599" s="184">
        <v>12.8161</v>
      </c>
      <c r="P599" s="184">
        <v>13.4978</v>
      </c>
      <c r="Q599" s="184">
        <v>19.554600000000001</v>
      </c>
      <c r="R599" s="184">
        <v>24.103000000000002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44452</v>
      </c>
      <c r="E600" s="184">
        <v>38.07</v>
      </c>
      <c r="F600" s="184">
        <v>0.34260000000000002</v>
      </c>
      <c r="G600" s="184">
        <v>0.34260000000000002</v>
      </c>
      <c r="H600" s="184">
        <v>0.58120000000000005</v>
      </c>
      <c r="I600" s="184">
        <v>3.5918000000000001</v>
      </c>
      <c r="J600" s="184">
        <v>5.5739999999999998</v>
      </c>
      <c r="K600" s="184">
        <v>11.283300000000001</v>
      </c>
      <c r="L600" s="184">
        <v>17.0304</v>
      </c>
      <c r="M600" s="184">
        <v>29.0946</v>
      </c>
      <c r="N600" s="184">
        <v>51.311599999999999</v>
      </c>
      <c r="O600" s="184">
        <v>11.348100000000001</v>
      </c>
      <c r="P600" s="184">
        <v>11.874499999999999</v>
      </c>
      <c r="Q600" s="184">
        <v>18.1541</v>
      </c>
      <c r="R600" s="184">
        <v>22.609500000000001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44452</v>
      </c>
      <c r="E601" s="184">
        <v>101.66</v>
      </c>
      <c r="F601" s="184">
        <v>0.31580000000000003</v>
      </c>
      <c r="G601" s="184">
        <v>0.31580000000000003</v>
      </c>
      <c r="H601" s="184">
        <v>0.84319999999999995</v>
      </c>
      <c r="I601" s="184">
        <v>3.2081</v>
      </c>
      <c r="J601" s="184">
        <v>3.2185999999999999</v>
      </c>
      <c r="K601" s="184">
        <v>8.2756000000000007</v>
      </c>
      <c r="L601" s="184">
        <v>21.153600000000001</v>
      </c>
      <c r="M601" s="184">
        <v>46.210299999999997</v>
      </c>
      <c r="N601" s="184">
        <v>75.275899999999993</v>
      </c>
      <c r="O601" s="184">
        <v>18.4269</v>
      </c>
      <c r="P601" s="184">
        <v>18.5519</v>
      </c>
      <c r="Q601" s="184">
        <v>19.033100000000001</v>
      </c>
      <c r="R601" s="184">
        <v>34.716299999999997</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44452</v>
      </c>
      <c r="E602" s="184">
        <v>92.51</v>
      </c>
      <c r="F602" s="184">
        <v>0.30359999999999998</v>
      </c>
      <c r="G602" s="184">
        <v>0.30359999999999998</v>
      </c>
      <c r="H602" s="184">
        <v>0.81730000000000003</v>
      </c>
      <c r="I602" s="184">
        <v>3.1671999999999998</v>
      </c>
      <c r="J602" s="184">
        <v>3.1212</v>
      </c>
      <c r="K602" s="184">
        <v>7.9714999999999998</v>
      </c>
      <c r="L602" s="184">
        <v>20.487100000000002</v>
      </c>
      <c r="M602" s="184">
        <v>45.0227</v>
      </c>
      <c r="N602" s="184">
        <v>73.369600000000005</v>
      </c>
      <c r="O602" s="184">
        <v>17.0749</v>
      </c>
      <c r="P602" s="184">
        <v>17.1996</v>
      </c>
      <c r="Q602" s="184">
        <v>19.107399999999998</v>
      </c>
      <c r="R602" s="184">
        <v>33.289700000000003</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44452</v>
      </c>
      <c r="E603" s="184">
        <v>14.17</v>
      </c>
      <c r="F603" s="184">
        <v>-7.0499999999999993E-2</v>
      </c>
      <c r="G603" s="184">
        <v>-7.0499999999999993E-2</v>
      </c>
      <c r="H603" s="184">
        <v>0</v>
      </c>
      <c r="I603" s="184">
        <v>2.3843999999999999</v>
      </c>
      <c r="J603" s="184">
        <v>4.1146000000000003</v>
      </c>
      <c r="K603" s="184">
        <v>9</v>
      </c>
      <c r="L603" s="184">
        <v>14.829800000000001</v>
      </c>
      <c r="M603" s="184">
        <v>25.398199999999999</v>
      </c>
      <c r="N603" s="184">
        <v>46.535699999999999</v>
      </c>
      <c r="O603" s="184">
        <v>13.284700000000001</v>
      </c>
      <c r="P603" s="184"/>
      <c r="Q603" s="184">
        <v>9.8436000000000003</v>
      </c>
      <c r="R603" s="184">
        <v>22.6785</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44452</v>
      </c>
      <c r="E604" s="184">
        <v>13.3</v>
      </c>
      <c r="F604" s="184">
        <v>-0.1502</v>
      </c>
      <c r="G604" s="184">
        <v>-0.1502</v>
      </c>
      <c r="H604" s="184">
        <v>-0.1502</v>
      </c>
      <c r="I604" s="184">
        <v>2.2290999999999999</v>
      </c>
      <c r="J604" s="184">
        <v>3.9062999999999999</v>
      </c>
      <c r="K604" s="184">
        <v>8.3945000000000007</v>
      </c>
      <c r="L604" s="184">
        <v>13.6752</v>
      </c>
      <c r="M604" s="184">
        <v>21.794899999999998</v>
      </c>
      <c r="N604" s="184">
        <v>41.64</v>
      </c>
      <c r="O604" s="184">
        <v>11.187900000000001</v>
      </c>
      <c r="P604" s="184"/>
      <c r="Q604" s="184">
        <v>7.9847000000000001</v>
      </c>
      <c r="R604" s="184">
        <v>19.8154</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44452</v>
      </c>
      <c r="E605" s="184">
        <v>81.540000000000006</v>
      </c>
      <c r="F605" s="184">
        <v>-0.1103</v>
      </c>
      <c r="G605" s="184">
        <v>-0.1103</v>
      </c>
      <c r="H605" s="184">
        <v>8.5900000000000004E-2</v>
      </c>
      <c r="I605" s="184">
        <v>2.7728999999999999</v>
      </c>
      <c r="J605" s="184">
        <v>3.5165999999999999</v>
      </c>
      <c r="K605" s="184">
        <v>9.6556999999999995</v>
      </c>
      <c r="L605" s="184">
        <v>17.764299999999999</v>
      </c>
      <c r="M605" s="184">
        <v>33.322400000000002</v>
      </c>
      <c r="N605" s="184">
        <v>53.878100000000003</v>
      </c>
      <c r="O605" s="184">
        <v>16.235199999999999</v>
      </c>
      <c r="P605" s="184">
        <v>15.970599999999999</v>
      </c>
      <c r="Q605" s="184">
        <v>15.3249</v>
      </c>
      <c r="R605" s="184">
        <v>29.603100000000001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44452</v>
      </c>
      <c r="E606" s="184">
        <v>92.09</v>
      </c>
      <c r="F606" s="184">
        <v>-8.6800000000000002E-2</v>
      </c>
      <c r="G606" s="184">
        <v>-8.6800000000000002E-2</v>
      </c>
      <c r="H606" s="184">
        <v>0.1087</v>
      </c>
      <c r="I606" s="184">
        <v>2.8134000000000001</v>
      </c>
      <c r="J606" s="184">
        <v>3.6233</v>
      </c>
      <c r="K606" s="184">
        <v>9.9845000000000006</v>
      </c>
      <c r="L606" s="184">
        <v>18.4894</v>
      </c>
      <c r="M606" s="184">
        <v>34.595100000000002</v>
      </c>
      <c r="N606" s="184">
        <v>55.820599999999999</v>
      </c>
      <c r="O606" s="184">
        <v>17.7195</v>
      </c>
      <c r="P606" s="184">
        <v>17.620899999999999</v>
      </c>
      <c r="Q606" s="184">
        <v>19.356100000000001</v>
      </c>
      <c r="R606" s="184">
        <v>31.125399999999999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44452</v>
      </c>
      <c r="E607" s="184">
        <v>15.547000000000001</v>
      </c>
      <c r="F607" s="184">
        <v>0.33689999999999998</v>
      </c>
      <c r="G607" s="184">
        <v>0.33689999999999998</v>
      </c>
      <c r="H607" s="184">
        <v>1.0772999999999999</v>
      </c>
      <c r="I607" s="184">
        <v>4.9728000000000003</v>
      </c>
      <c r="J607" s="184">
        <v>5.7576000000000001</v>
      </c>
      <c r="K607" s="184">
        <v>3.8224999999999998</v>
      </c>
      <c r="L607" s="184">
        <v>15.1067</v>
      </c>
      <c r="M607" s="184">
        <v>31.750900000000001</v>
      </c>
      <c r="N607" s="184">
        <v>53.735900000000001</v>
      </c>
      <c r="O607" s="184"/>
      <c r="P607" s="184"/>
      <c r="Q607" s="184">
        <v>26.038799999999998</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44452</v>
      </c>
      <c r="E608" s="184">
        <v>14.910500000000001</v>
      </c>
      <c r="F608" s="184">
        <v>0.31280000000000002</v>
      </c>
      <c r="G608" s="184">
        <v>0.31280000000000002</v>
      </c>
      <c r="H608" s="184">
        <v>1.0347</v>
      </c>
      <c r="I608" s="184">
        <v>4.8838999999999997</v>
      </c>
      <c r="J608" s="184">
        <v>5.5602999999999998</v>
      </c>
      <c r="K608" s="184">
        <v>3.2353999999999998</v>
      </c>
      <c r="L608" s="184">
        <v>13.8302</v>
      </c>
      <c r="M608" s="184">
        <v>29.5776</v>
      </c>
      <c r="N608" s="184">
        <v>50.372599999999998</v>
      </c>
      <c r="O608" s="184"/>
      <c r="P608" s="184"/>
      <c r="Q608" s="184">
        <v>23.305900000000001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44452</v>
      </c>
      <c r="E609" s="184">
        <v>28.109000000000002</v>
      </c>
      <c r="F609" s="184">
        <v>8.0100000000000005E-2</v>
      </c>
      <c r="G609" s="184">
        <v>8.0100000000000005E-2</v>
      </c>
      <c r="H609" s="184">
        <v>0.30509999999999998</v>
      </c>
      <c r="I609" s="184">
        <v>3.4096000000000002</v>
      </c>
      <c r="J609" s="184">
        <v>6.22</v>
      </c>
      <c r="K609" s="184">
        <v>11.6655</v>
      </c>
      <c r="L609" s="184">
        <v>18.2576</v>
      </c>
      <c r="M609" s="184">
        <v>34.134700000000002</v>
      </c>
      <c r="N609" s="184">
        <v>61.921900000000001</v>
      </c>
      <c r="O609" s="184">
        <v>19.140599999999999</v>
      </c>
      <c r="P609" s="184">
        <v>16.8734</v>
      </c>
      <c r="Q609" s="184">
        <v>7.9790000000000001</v>
      </c>
      <c r="R609" s="184">
        <v>29.495999999999999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44452</v>
      </c>
      <c r="E610" s="184">
        <v>30.8261</v>
      </c>
      <c r="F610" s="184">
        <v>8.8300000000000003E-2</v>
      </c>
      <c r="G610" s="184">
        <v>8.8300000000000003E-2</v>
      </c>
      <c r="H610" s="184">
        <v>0.3196</v>
      </c>
      <c r="I610" s="184">
        <v>3.4394999999999998</v>
      </c>
      <c r="J610" s="184">
        <v>6.2877000000000001</v>
      </c>
      <c r="K610" s="184">
        <v>11.8817</v>
      </c>
      <c r="L610" s="184">
        <v>18.707999999999998</v>
      </c>
      <c r="M610" s="184">
        <v>34.894500000000001</v>
      </c>
      <c r="N610" s="184">
        <v>63.1434</v>
      </c>
      <c r="O610" s="184">
        <v>20.0349</v>
      </c>
      <c r="P610" s="184">
        <v>17.935600000000001</v>
      </c>
      <c r="Q610" s="184">
        <v>18.2865</v>
      </c>
      <c r="R610" s="184">
        <v>30.4679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44452</v>
      </c>
      <c r="E611" s="184">
        <v>70.626999999999995</v>
      </c>
      <c r="F611" s="184">
        <v>0.2626</v>
      </c>
      <c r="G611" s="184">
        <v>0.2626</v>
      </c>
      <c r="H611" s="184">
        <v>0.2029</v>
      </c>
      <c r="I611" s="184">
        <v>2.7166999999999999</v>
      </c>
      <c r="J611" s="184">
        <v>4.2587999999999999</v>
      </c>
      <c r="K611" s="184">
        <v>9.8859999999999992</v>
      </c>
      <c r="L611" s="184">
        <v>18.0501</v>
      </c>
      <c r="M611" s="184">
        <v>34.856400000000001</v>
      </c>
      <c r="N611" s="184">
        <v>59.371299999999998</v>
      </c>
      <c r="O611" s="184">
        <v>18.2698</v>
      </c>
      <c r="P611" s="184">
        <v>15.6183</v>
      </c>
      <c r="Q611" s="184">
        <v>13.1557</v>
      </c>
      <c r="R611" s="184">
        <v>29.109400000000001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44452</v>
      </c>
      <c r="E612" s="184">
        <v>78.822999999999993</v>
      </c>
      <c r="F612" s="184">
        <v>0.27729999999999999</v>
      </c>
      <c r="G612" s="184">
        <v>0.27729999999999999</v>
      </c>
      <c r="H612" s="184">
        <v>0.22889999999999999</v>
      </c>
      <c r="I612" s="184">
        <v>2.7679</v>
      </c>
      <c r="J612" s="184">
        <v>4.3777999999999997</v>
      </c>
      <c r="K612" s="184">
        <v>10.2666</v>
      </c>
      <c r="L612" s="184">
        <v>18.8507</v>
      </c>
      <c r="M612" s="184">
        <v>36.2376</v>
      </c>
      <c r="N612" s="184">
        <v>61.515900000000002</v>
      </c>
      <c r="O612" s="184">
        <v>19.739699999999999</v>
      </c>
      <c r="P612" s="184">
        <v>17.0992</v>
      </c>
      <c r="Q612" s="184">
        <v>16.851199999999999</v>
      </c>
      <c r="R612" s="184">
        <v>30.773299999999999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44452</v>
      </c>
      <c r="E613" s="184">
        <v>84.953000000000003</v>
      </c>
      <c r="F613" s="184">
        <v>0.42199999999999999</v>
      </c>
      <c r="G613" s="184">
        <v>0.42199999999999999</v>
      </c>
      <c r="H613" s="184">
        <v>0.441</v>
      </c>
      <c r="I613" s="184">
        <v>3.6</v>
      </c>
      <c r="J613" s="184">
        <v>5.44</v>
      </c>
      <c r="K613" s="184">
        <v>10.309900000000001</v>
      </c>
      <c r="L613" s="184">
        <v>18.579899999999999</v>
      </c>
      <c r="M613" s="184">
        <v>31.773399999999999</v>
      </c>
      <c r="N613" s="184">
        <v>53.727699999999999</v>
      </c>
      <c r="O613" s="184">
        <v>13.377800000000001</v>
      </c>
      <c r="P613" s="184">
        <v>14.6309</v>
      </c>
      <c r="Q613" s="184">
        <v>15.822900000000001</v>
      </c>
      <c r="R613" s="184">
        <v>26.640699999999999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44452</v>
      </c>
      <c r="E614" s="184">
        <v>80.33</v>
      </c>
      <c r="F614" s="184">
        <v>0.41249999999999998</v>
      </c>
      <c r="G614" s="184">
        <v>0.41249999999999998</v>
      </c>
      <c r="H614" s="184">
        <v>0.42630000000000001</v>
      </c>
      <c r="I614" s="184">
        <v>3.5701000000000001</v>
      </c>
      <c r="J614" s="184">
        <v>5.3715000000000002</v>
      </c>
      <c r="K614" s="184">
        <v>10.0954</v>
      </c>
      <c r="L614" s="184">
        <v>18.132400000000001</v>
      </c>
      <c r="M614" s="184">
        <v>31.074000000000002</v>
      </c>
      <c r="N614" s="184">
        <v>52.663499999999999</v>
      </c>
      <c r="O614" s="184">
        <v>12.6965</v>
      </c>
      <c r="P614" s="184">
        <v>13.8612</v>
      </c>
      <c r="Q614" s="184">
        <v>14.334899999999999</v>
      </c>
      <c r="R614" s="184">
        <v>25.842700000000001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44452</v>
      </c>
      <c r="E615" s="184">
        <v>99.517600000000002</v>
      </c>
      <c r="F615" s="184">
        <v>6.5600000000000006E-2</v>
      </c>
      <c r="G615" s="184">
        <v>6.5600000000000006E-2</v>
      </c>
      <c r="H615" s="184">
        <v>0.26129999999999998</v>
      </c>
      <c r="I615" s="184">
        <v>2.83</v>
      </c>
      <c r="J615" s="184">
        <v>5.0433000000000003</v>
      </c>
      <c r="K615" s="184">
        <v>12.727600000000001</v>
      </c>
      <c r="L615" s="184">
        <v>18.904800000000002</v>
      </c>
      <c r="M615" s="184">
        <v>29.4588</v>
      </c>
      <c r="N615" s="184">
        <v>52.773299999999999</v>
      </c>
      <c r="O615" s="184">
        <v>14.7437</v>
      </c>
      <c r="P615" s="184">
        <v>13.863099999999999</v>
      </c>
      <c r="Q615" s="184">
        <v>10.132400000000001</v>
      </c>
      <c r="R615" s="184">
        <v>22.9297</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44452</v>
      </c>
      <c r="E616" s="184">
        <v>108.6987</v>
      </c>
      <c r="F616" s="184">
        <v>7.9500000000000001E-2</v>
      </c>
      <c r="G616" s="184">
        <v>7.9500000000000001E-2</v>
      </c>
      <c r="H616" s="184">
        <v>0.2858</v>
      </c>
      <c r="I616" s="184">
        <v>2.8803000000000001</v>
      </c>
      <c r="J616" s="184">
        <v>5.157</v>
      </c>
      <c r="K616" s="184">
        <v>13.0975</v>
      </c>
      <c r="L616" s="184">
        <v>19.6753</v>
      </c>
      <c r="M616" s="184">
        <v>30.701499999999999</v>
      </c>
      <c r="N616" s="184">
        <v>54.715200000000003</v>
      </c>
      <c r="O616" s="184">
        <v>16.093599999999999</v>
      </c>
      <c r="P616" s="184">
        <v>15.203200000000001</v>
      </c>
      <c r="Q616" s="184">
        <v>15.9407</v>
      </c>
      <c r="R616" s="184">
        <v>24.415900000000001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44452</v>
      </c>
      <c r="E617" s="184">
        <v>20.352499999999999</v>
      </c>
      <c r="F617" s="184">
        <v>-8.9300000000000004E-2</v>
      </c>
      <c r="G617" s="184">
        <v>-8.9300000000000004E-2</v>
      </c>
      <c r="H617" s="184">
        <v>-0.20499999999999999</v>
      </c>
      <c r="I617" s="184">
        <v>2.2425000000000002</v>
      </c>
      <c r="J617" s="184">
        <v>4.5955000000000004</v>
      </c>
      <c r="K617" s="184">
        <v>12.7644</v>
      </c>
      <c r="L617" s="184">
        <v>22.271799999999999</v>
      </c>
      <c r="M617" s="184">
        <v>44.128300000000003</v>
      </c>
      <c r="N617" s="184">
        <v>67.959599999999995</v>
      </c>
      <c r="O617" s="184">
        <v>18.076000000000001</v>
      </c>
      <c r="P617" s="184"/>
      <c r="Q617" s="184">
        <v>15.583399999999999</v>
      </c>
      <c r="R617" s="184">
        <v>32.355800000000002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44452</v>
      </c>
      <c r="E618" s="184">
        <v>18.480699999999999</v>
      </c>
      <c r="F618" s="184">
        <v>-0.1081</v>
      </c>
      <c r="G618" s="184">
        <v>-0.1081</v>
      </c>
      <c r="H618" s="184">
        <v>-0.23749999999999999</v>
      </c>
      <c r="I618" s="184">
        <v>2.1766999999999999</v>
      </c>
      <c r="J618" s="184">
        <v>4.4490999999999996</v>
      </c>
      <c r="K618" s="184">
        <v>12.2819</v>
      </c>
      <c r="L618" s="184">
        <v>21.2517</v>
      </c>
      <c r="M618" s="184">
        <v>42.351999999999997</v>
      </c>
      <c r="N618" s="184">
        <v>65.220200000000006</v>
      </c>
      <c r="O618" s="184">
        <v>16.063300000000002</v>
      </c>
      <c r="P618" s="184"/>
      <c r="Q618" s="184">
        <v>13.333</v>
      </c>
      <c r="R618" s="184">
        <v>30.174199999999999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44452</v>
      </c>
      <c r="E619" s="184">
        <v>33.682000000000002</v>
      </c>
      <c r="F619" s="184">
        <v>-2.0799999999999999E-2</v>
      </c>
      <c r="G619" s="184">
        <v>-2.0799999999999999E-2</v>
      </c>
      <c r="H619" s="184">
        <v>0.29780000000000001</v>
      </c>
      <c r="I619" s="184">
        <v>3.3601999999999999</v>
      </c>
      <c r="J619" s="184">
        <v>5.1314000000000002</v>
      </c>
      <c r="K619" s="184">
        <v>11.470700000000001</v>
      </c>
      <c r="L619" s="184">
        <v>20.194099999999999</v>
      </c>
      <c r="M619" s="184">
        <v>39.487299999999998</v>
      </c>
      <c r="N619" s="184">
        <v>66.224199999999996</v>
      </c>
      <c r="O619" s="184">
        <v>23.869299999999999</v>
      </c>
      <c r="P619" s="184">
        <v>22.937000000000001</v>
      </c>
      <c r="Q619" s="184">
        <v>23.675000000000001</v>
      </c>
      <c r="R619" s="184">
        <v>36.026499999999999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44452</v>
      </c>
      <c r="E620" s="184">
        <v>31.021000000000001</v>
      </c>
      <c r="F620" s="184">
        <v>-3.2199999999999999E-2</v>
      </c>
      <c r="G620" s="184">
        <v>-3.2199999999999999E-2</v>
      </c>
      <c r="H620" s="184">
        <v>0.27800000000000002</v>
      </c>
      <c r="I620" s="184">
        <v>3.3104</v>
      </c>
      <c r="J620" s="184">
        <v>5.0206999999999997</v>
      </c>
      <c r="K620" s="184">
        <v>11.1067</v>
      </c>
      <c r="L620" s="184">
        <v>19.398800000000001</v>
      </c>
      <c r="M620" s="184">
        <v>38.018300000000004</v>
      </c>
      <c r="N620" s="184">
        <v>63.854799999999997</v>
      </c>
      <c r="O620" s="184">
        <v>21.9617</v>
      </c>
      <c r="P620" s="184">
        <v>21.1981</v>
      </c>
      <c r="Q620" s="184">
        <v>21.9068</v>
      </c>
      <c r="R620" s="184">
        <v>34.016599999999997</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44452</v>
      </c>
      <c r="E621" s="184">
        <v>30.0334</v>
      </c>
      <c r="F621" s="184">
        <v>0.1203</v>
      </c>
      <c r="G621" s="184">
        <v>0.1203</v>
      </c>
      <c r="H621" s="184">
        <v>0.28320000000000001</v>
      </c>
      <c r="I621" s="184">
        <v>2.8266</v>
      </c>
      <c r="J621" s="184">
        <v>4.8179999999999996</v>
      </c>
      <c r="K621" s="184">
        <v>14.1061</v>
      </c>
      <c r="L621" s="184">
        <v>23.4129</v>
      </c>
      <c r="M621" s="184">
        <v>41.754600000000003</v>
      </c>
      <c r="N621" s="184">
        <v>68.9529</v>
      </c>
      <c r="O621" s="184">
        <v>17.246099999999998</v>
      </c>
      <c r="P621" s="184">
        <v>17.979800000000001</v>
      </c>
      <c r="Q621" s="184">
        <v>17.985199999999999</v>
      </c>
      <c r="R621" s="184">
        <v>30.0562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44452</v>
      </c>
      <c r="E622" s="184">
        <v>27.461300000000001</v>
      </c>
      <c r="F622" s="184">
        <v>0.1061</v>
      </c>
      <c r="G622" s="184">
        <v>0.1061</v>
      </c>
      <c r="H622" s="184">
        <v>0.25779999999999997</v>
      </c>
      <c r="I622" s="184">
        <v>2.7751000000000001</v>
      </c>
      <c r="J622" s="184">
        <v>4.7013999999999996</v>
      </c>
      <c r="K622" s="184">
        <v>13.722200000000001</v>
      </c>
      <c r="L622" s="184">
        <v>22.604900000000001</v>
      </c>
      <c r="M622" s="184">
        <v>40.363599999999998</v>
      </c>
      <c r="N622" s="184">
        <v>66.722099999999998</v>
      </c>
      <c r="O622" s="184">
        <v>15.712</v>
      </c>
      <c r="P622" s="184">
        <v>16.423500000000001</v>
      </c>
      <c r="Q622" s="184">
        <v>16.4072</v>
      </c>
      <c r="R622" s="184">
        <v>28.337199999999999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44452</v>
      </c>
      <c r="E623" s="184">
        <v>22.151800000000001</v>
      </c>
      <c r="F623" s="184">
        <v>-3.2500000000000001E-2</v>
      </c>
      <c r="G623" s="184">
        <v>-3.2500000000000001E-2</v>
      </c>
      <c r="H623" s="184">
        <v>-2.4799999999999999E-2</v>
      </c>
      <c r="I623" s="184">
        <v>2.4843999999999999</v>
      </c>
      <c r="J623" s="184">
        <v>3.9506999999999999</v>
      </c>
      <c r="K623" s="184">
        <v>9.2794000000000008</v>
      </c>
      <c r="L623" s="184">
        <v>15.494899999999999</v>
      </c>
      <c r="M623" s="184">
        <v>29.784800000000001</v>
      </c>
      <c r="N623" s="184">
        <v>48.428699999999999</v>
      </c>
      <c r="O623" s="184">
        <v>14.581899999999999</v>
      </c>
      <c r="P623" s="184">
        <v>13.6457</v>
      </c>
      <c r="Q623" s="184">
        <v>14.9466</v>
      </c>
      <c r="R623" s="184">
        <v>23.475899999999999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44452</v>
      </c>
      <c r="E624" s="184">
        <v>20.1066</v>
      </c>
      <c r="F624" s="184">
        <v>-5.2699999999999997E-2</v>
      </c>
      <c r="G624" s="184">
        <v>-5.2699999999999997E-2</v>
      </c>
      <c r="H624" s="184">
        <v>-6.1100000000000002E-2</v>
      </c>
      <c r="I624" s="184">
        <v>2.4102000000000001</v>
      </c>
      <c r="J624" s="184">
        <v>3.7846000000000002</v>
      </c>
      <c r="K624" s="184">
        <v>8.7477999999999998</v>
      </c>
      <c r="L624" s="184">
        <v>14.3688</v>
      </c>
      <c r="M624" s="184">
        <v>27.888300000000001</v>
      </c>
      <c r="N624" s="184">
        <v>45.528100000000002</v>
      </c>
      <c r="O624" s="184">
        <v>12.5321</v>
      </c>
      <c r="P624" s="184">
        <v>11.719200000000001</v>
      </c>
      <c r="Q624" s="184">
        <v>13.0129</v>
      </c>
      <c r="R624" s="184">
        <v>21.311599999999999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44452</v>
      </c>
      <c r="E625" s="184">
        <v>75.969800000000006</v>
      </c>
      <c r="F625" s="184">
        <v>-1.2999999999999999E-3</v>
      </c>
      <c r="G625" s="184">
        <v>-1.2999999999999999E-3</v>
      </c>
      <c r="H625" s="184">
        <v>2.3800000000000002E-2</v>
      </c>
      <c r="I625" s="184">
        <v>2.3635000000000002</v>
      </c>
      <c r="J625" s="184">
        <v>4.8171999999999997</v>
      </c>
      <c r="K625" s="184">
        <v>11.7499</v>
      </c>
      <c r="L625" s="184">
        <v>19.246500000000001</v>
      </c>
      <c r="M625" s="184">
        <v>41.718299999999999</v>
      </c>
      <c r="N625" s="184">
        <v>67.496700000000004</v>
      </c>
      <c r="O625" s="184">
        <v>9.6087000000000007</v>
      </c>
      <c r="P625" s="184">
        <v>8.8289000000000009</v>
      </c>
      <c r="Q625" s="184">
        <v>13.5214</v>
      </c>
      <c r="R625" s="184">
        <v>24.166</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44452</v>
      </c>
      <c r="E626" s="184">
        <v>81.179699999999997</v>
      </c>
      <c r="F626" s="184">
        <v>6.7999999999999996E-3</v>
      </c>
      <c r="G626" s="184">
        <v>6.7999999999999996E-3</v>
      </c>
      <c r="H626" s="184">
        <v>3.7999999999999999E-2</v>
      </c>
      <c r="I626" s="184">
        <v>2.3902000000000001</v>
      </c>
      <c r="J626" s="184">
        <v>4.8762999999999996</v>
      </c>
      <c r="K626" s="184">
        <v>11.9323</v>
      </c>
      <c r="L626" s="184">
        <v>19.6541</v>
      </c>
      <c r="M626" s="184">
        <v>42.461500000000001</v>
      </c>
      <c r="N626" s="184">
        <v>68.667199999999994</v>
      </c>
      <c r="O626" s="184">
        <v>10.395300000000001</v>
      </c>
      <c r="P626" s="184">
        <v>9.7142999999999997</v>
      </c>
      <c r="Q626" s="184">
        <v>14.5974</v>
      </c>
      <c r="R626" s="184">
        <v>25.034300000000002</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44452</v>
      </c>
      <c r="E627" s="184">
        <v>18.468900000000001</v>
      </c>
      <c r="F627" s="184">
        <v>0.48089999999999999</v>
      </c>
      <c r="G627" s="184">
        <v>0.48089999999999999</v>
      </c>
      <c r="H627" s="184">
        <v>0.92069999999999996</v>
      </c>
      <c r="I627" s="184">
        <v>3.9699</v>
      </c>
      <c r="J627" s="184">
        <v>5.5896999999999997</v>
      </c>
      <c r="K627" s="184">
        <v>12.9223</v>
      </c>
      <c r="L627" s="184">
        <v>24.0398</v>
      </c>
      <c r="M627" s="184">
        <v>34.719000000000001</v>
      </c>
      <c r="N627" s="184">
        <v>54.604500000000002</v>
      </c>
      <c r="O627" s="184"/>
      <c r="P627" s="184"/>
      <c r="Q627" s="184">
        <v>33.156300000000002</v>
      </c>
      <c r="R627" s="184">
        <v>33.6053</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44452</v>
      </c>
      <c r="E628" s="184">
        <v>17.9907</v>
      </c>
      <c r="F628" s="184">
        <v>0.46629999999999999</v>
      </c>
      <c r="G628" s="184">
        <v>0.46629999999999999</v>
      </c>
      <c r="H628" s="184">
        <v>0.89559999999999995</v>
      </c>
      <c r="I628" s="184">
        <v>3.9174000000000002</v>
      </c>
      <c r="J628" s="184">
        <v>5.4728000000000003</v>
      </c>
      <c r="K628" s="184">
        <v>12.545299999999999</v>
      </c>
      <c r="L628" s="184">
        <v>23.241700000000002</v>
      </c>
      <c r="M628" s="184">
        <v>33.464100000000002</v>
      </c>
      <c r="N628" s="184">
        <v>52.717199999999998</v>
      </c>
      <c r="O628" s="184"/>
      <c r="P628" s="184"/>
      <c r="Q628" s="184">
        <v>31.535900000000002</v>
      </c>
      <c r="R628" s="184">
        <v>31.971800000000002</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44452</v>
      </c>
      <c r="E629" s="184">
        <v>24.42</v>
      </c>
      <c r="F629" s="184">
        <v>-0.16350000000000001</v>
      </c>
      <c r="G629" s="184">
        <v>-0.16350000000000001</v>
      </c>
      <c r="H629" s="184">
        <v>8.2000000000000003E-2</v>
      </c>
      <c r="I629" s="184">
        <v>2.1757</v>
      </c>
      <c r="J629" s="184">
        <v>1.9198999999999999</v>
      </c>
      <c r="K629" s="184">
        <v>8.0053000000000001</v>
      </c>
      <c r="L629" s="184">
        <v>20</v>
      </c>
      <c r="M629" s="184">
        <v>36.196300000000001</v>
      </c>
      <c r="N629" s="184">
        <v>62.583199999999998</v>
      </c>
      <c r="O629" s="184">
        <v>18.104099999999999</v>
      </c>
      <c r="P629" s="184">
        <v>16.295999999999999</v>
      </c>
      <c r="Q629" s="184">
        <v>16.760999999999999</v>
      </c>
      <c r="R629" s="184">
        <v>29.728100000000001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44452</v>
      </c>
      <c r="E630" s="184">
        <v>22.58</v>
      </c>
      <c r="F630" s="184">
        <v>-0.17680000000000001</v>
      </c>
      <c r="G630" s="184">
        <v>-0.17680000000000001</v>
      </c>
      <c r="H630" s="184">
        <v>8.8700000000000001E-2</v>
      </c>
      <c r="I630" s="184">
        <v>2.1257000000000001</v>
      </c>
      <c r="J630" s="184">
        <v>1.8492999999999999</v>
      </c>
      <c r="K630" s="184">
        <v>7.6776</v>
      </c>
      <c r="L630" s="184">
        <v>19.3446</v>
      </c>
      <c r="M630" s="184">
        <v>35.047800000000002</v>
      </c>
      <c r="N630" s="184">
        <v>60.7117</v>
      </c>
      <c r="O630" s="184">
        <v>16.442</v>
      </c>
      <c r="P630" s="184">
        <v>14.59</v>
      </c>
      <c r="Q630" s="184">
        <v>15.184200000000001</v>
      </c>
      <c r="R630" s="184">
        <v>28.057700000000001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44452</v>
      </c>
      <c r="E631" s="184">
        <v>882.06191458906505</v>
      </c>
      <c r="F631" s="184">
        <v>9.0800000000000006E-2</v>
      </c>
      <c r="G631" s="184">
        <v>9.0800000000000006E-2</v>
      </c>
      <c r="H631" s="184">
        <v>0.18840000000000001</v>
      </c>
      <c r="I631" s="184">
        <v>2.9527999999999999</v>
      </c>
      <c r="J631" s="184">
        <v>4.4734999999999996</v>
      </c>
      <c r="K631" s="184">
        <v>10.3878</v>
      </c>
      <c r="L631" s="184">
        <v>18.653099999999998</v>
      </c>
      <c r="M631" s="184">
        <v>33.530700000000003</v>
      </c>
      <c r="N631" s="184">
        <v>58.408299999999997</v>
      </c>
      <c r="O631" s="184">
        <v>13.967000000000001</v>
      </c>
      <c r="P631" s="184">
        <v>12.057399999999999</v>
      </c>
      <c r="Q631" s="184">
        <v>19.2285</v>
      </c>
      <c r="R631" s="184">
        <v>28.121700000000001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44452</v>
      </c>
      <c r="E632" s="184">
        <v>311.51</v>
      </c>
      <c r="F632" s="184">
        <v>9.3200000000000005E-2</v>
      </c>
      <c r="G632" s="184">
        <v>9.3200000000000005E-2</v>
      </c>
      <c r="H632" s="184">
        <v>0.19620000000000001</v>
      </c>
      <c r="I632" s="184">
        <v>2.9683000000000002</v>
      </c>
      <c r="J632" s="184">
        <v>4.5125000000000002</v>
      </c>
      <c r="K632" s="184">
        <v>10.5076</v>
      </c>
      <c r="L632" s="184">
        <v>18.901499999999999</v>
      </c>
      <c r="M632" s="184">
        <v>33.942500000000003</v>
      </c>
      <c r="N632" s="184">
        <v>59.063499999999998</v>
      </c>
      <c r="O632" s="184">
        <v>14.4054</v>
      </c>
      <c r="P632" s="184">
        <v>12.573600000000001</v>
      </c>
      <c r="Q632" s="184">
        <v>13.705</v>
      </c>
      <c r="R632" s="184">
        <v>28.613900000000001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44452</v>
      </c>
      <c r="E633" s="184">
        <v>480.69773671063803</v>
      </c>
      <c r="F633" s="184">
        <v>9.11E-2</v>
      </c>
      <c r="G633" s="184">
        <v>9.11E-2</v>
      </c>
      <c r="H633" s="184">
        <v>0.1918</v>
      </c>
      <c r="I633" s="184">
        <v>2.9596</v>
      </c>
      <c r="J633" s="184">
        <v>4.4581</v>
      </c>
      <c r="K633" s="184">
        <v>10.2515</v>
      </c>
      <c r="L633" s="184">
        <v>18.527100000000001</v>
      </c>
      <c r="M633" s="184">
        <v>33.285899999999998</v>
      </c>
      <c r="N633" s="184">
        <v>57.854100000000003</v>
      </c>
      <c r="O633" s="184">
        <v>14.2645</v>
      </c>
      <c r="P633" s="184">
        <v>14.7719</v>
      </c>
      <c r="Q633" s="184">
        <v>16.4207</v>
      </c>
      <c r="R633" s="184">
        <v>28.2285</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44452</v>
      </c>
      <c r="E634" s="184">
        <v>333.38</v>
      </c>
      <c r="F634" s="184">
        <v>9.6100000000000005E-2</v>
      </c>
      <c r="G634" s="184">
        <v>9.6100000000000005E-2</v>
      </c>
      <c r="H634" s="184">
        <v>0.2014</v>
      </c>
      <c r="I634" s="184">
        <v>2.9809000000000001</v>
      </c>
      <c r="J634" s="184">
        <v>4.5045999999999999</v>
      </c>
      <c r="K634" s="184">
        <v>10.4017</v>
      </c>
      <c r="L634" s="184">
        <v>18.843599999999999</v>
      </c>
      <c r="M634" s="184">
        <v>33.8123</v>
      </c>
      <c r="N634" s="184">
        <v>58.684399999999997</v>
      </c>
      <c r="O634" s="184">
        <v>14.8858</v>
      </c>
      <c r="P634" s="184">
        <v>15.3743</v>
      </c>
      <c r="Q634" s="184">
        <v>16.892099999999999</v>
      </c>
      <c r="R634" s="184">
        <v>28.873699999999999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44452</v>
      </c>
      <c r="E635" s="184">
        <v>211.1157</v>
      </c>
      <c r="F635" s="184">
        <v>0.25419999999999998</v>
      </c>
      <c r="G635" s="184">
        <v>0.25419999999999998</v>
      </c>
      <c r="H635" s="184">
        <v>0.12920000000000001</v>
      </c>
      <c r="I635" s="184">
        <v>3.9390000000000001</v>
      </c>
      <c r="J635" s="184">
        <v>2.8814000000000002</v>
      </c>
      <c r="K635" s="184">
        <v>8.6403999999999996</v>
      </c>
      <c r="L635" s="184">
        <v>35.314500000000002</v>
      </c>
      <c r="M635" s="184">
        <v>59.623800000000003</v>
      </c>
      <c r="N635" s="184">
        <v>87.822299999999998</v>
      </c>
      <c r="O635" s="184">
        <v>30.449400000000001</v>
      </c>
      <c r="P635" s="184">
        <v>23.462299999999999</v>
      </c>
      <c r="Q635" s="184">
        <v>15.2646</v>
      </c>
      <c r="R635" s="184">
        <v>55.096299999999999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44452</v>
      </c>
      <c r="E636" s="184">
        <v>224.25370000000001</v>
      </c>
      <c r="F636" s="184">
        <v>0.27789999999999998</v>
      </c>
      <c r="G636" s="184">
        <v>0.27789999999999998</v>
      </c>
      <c r="H636" s="184">
        <v>0.16980000000000001</v>
      </c>
      <c r="I636" s="184">
        <v>4.0218999999999996</v>
      </c>
      <c r="J636" s="184">
        <v>3.0619000000000001</v>
      </c>
      <c r="K636" s="184">
        <v>9.2114999999999991</v>
      </c>
      <c r="L636" s="184">
        <v>36.762700000000002</v>
      </c>
      <c r="M636" s="184">
        <v>62.231900000000003</v>
      </c>
      <c r="N636" s="184">
        <v>91.816100000000006</v>
      </c>
      <c r="O636" s="184">
        <v>32.517899999999997</v>
      </c>
      <c r="P636" s="184">
        <v>24.740600000000001</v>
      </c>
      <c r="Q636" s="184">
        <v>22.2499</v>
      </c>
      <c r="R636" s="184">
        <v>58.122300000000003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44452</v>
      </c>
      <c r="E637" s="184">
        <v>77.27</v>
      </c>
      <c r="F637" s="184">
        <v>0.1166</v>
      </c>
      <c r="G637" s="184">
        <v>0.1166</v>
      </c>
      <c r="H637" s="184">
        <v>1.29E-2</v>
      </c>
      <c r="I637" s="184">
        <v>1.8318000000000001</v>
      </c>
      <c r="J637" s="184">
        <v>2.3986000000000001</v>
      </c>
      <c r="K637" s="184">
        <v>5.98</v>
      </c>
      <c r="L637" s="184">
        <v>14.695</v>
      </c>
      <c r="M637" s="184">
        <v>31.210699999999999</v>
      </c>
      <c r="N637" s="184">
        <v>58.795699999999997</v>
      </c>
      <c r="O637" s="184">
        <v>12.119</v>
      </c>
      <c r="P637" s="184">
        <v>11.425700000000001</v>
      </c>
      <c r="Q637" s="184">
        <v>17.421900000000001</v>
      </c>
      <c r="R637" s="184">
        <v>22.019400000000001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44452</v>
      </c>
      <c r="E638" s="184">
        <v>76.03</v>
      </c>
      <c r="F638" s="184">
        <v>0.1053</v>
      </c>
      <c r="G638" s="184">
        <v>0.1053</v>
      </c>
      <c r="H638" s="184">
        <v>-1.32E-2</v>
      </c>
      <c r="I638" s="184">
        <v>1.8077000000000001</v>
      </c>
      <c r="J638" s="184">
        <v>2.3559999999999999</v>
      </c>
      <c r="K638" s="184">
        <v>5.8323999999999998</v>
      </c>
      <c r="L638" s="184">
        <v>14.382400000000001</v>
      </c>
      <c r="M638" s="184">
        <v>30.7256</v>
      </c>
      <c r="N638" s="184">
        <v>58.000799999999998</v>
      </c>
      <c r="O638" s="184">
        <v>11.6121</v>
      </c>
      <c r="P638" s="184">
        <v>11.042899999999999</v>
      </c>
      <c r="Q638" s="184">
        <v>17.081499999999998</v>
      </c>
      <c r="R638" s="184">
        <v>21.424099999999999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44452</v>
      </c>
      <c r="E639" s="184">
        <v>229.59</v>
      </c>
      <c r="F639" s="184">
        <v>-0.20039999999999999</v>
      </c>
      <c r="G639" s="184">
        <v>-0.20039999999999999</v>
      </c>
      <c r="H639" s="184">
        <v>-0.2792</v>
      </c>
      <c r="I639" s="184">
        <v>2.0769000000000002</v>
      </c>
      <c r="J639" s="184">
        <v>3.6027999999999998</v>
      </c>
      <c r="K639" s="184">
        <v>7.9359999999999999</v>
      </c>
      <c r="L639" s="184">
        <v>17.2517</v>
      </c>
      <c r="M639" s="184">
        <v>33.363</v>
      </c>
      <c r="N639" s="184">
        <v>54.180799999999998</v>
      </c>
      <c r="O639" s="184">
        <v>15.8163</v>
      </c>
      <c r="P639" s="184">
        <v>13.21</v>
      </c>
      <c r="Q639" s="184">
        <v>15.089600000000001</v>
      </c>
      <c r="R639" s="184">
        <v>28.457599999999999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44452</v>
      </c>
      <c r="E640" s="184">
        <v>676.57579203321302</v>
      </c>
      <c r="F640" s="184">
        <v>-0.2074</v>
      </c>
      <c r="G640" s="184">
        <v>-0.2074</v>
      </c>
      <c r="H640" s="184">
        <v>-0.29149999999999998</v>
      </c>
      <c r="I640" s="184">
        <v>2.0518000000000001</v>
      </c>
      <c r="J640" s="184">
        <v>3.5478000000000001</v>
      </c>
      <c r="K640" s="184">
        <v>7.7689000000000004</v>
      </c>
      <c r="L640" s="184">
        <v>16.8855</v>
      </c>
      <c r="M640" s="184">
        <v>32.730200000000004</v>
      </c>
      <c r="N640" s="184">
        <v>53.216700000000003</v>
      </c>
      <c r="O640" s="184">
        <v>15.101800000000001</v>
      </c>
      <c r="P640" s="184">
        <v>12.476900000000001</v>
      </c>
      <c r="Q640" s="184">
        <v>15.9526</v>
      </c>
      <c r="R640" s="184">
        <v>27.657399999999999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44452</v>
      </c>
      <c r="E641" s="184">
        <v>23.931100000000001</v>
      </c>
      <c r="F641" s="184">
        <v>-0.15559999999999999</v>
      </c>
      <c r="G641" s="184">
        <v>-0.15559999999999999</v>
      </c>
      <c r="H641" s="184">
        <v>0.2064</v>
      </c>
      <c r="I641" s="184">
        <v>3.5427</v>
      </c>
      <c r="J641" s="184">
        <v>4.3859000000000004</v>
      </c>
      <c r="K641" s="184">
        <v>9.8401999999999994</v>
      </c>
      <c r="L641" s="184">
        <v>21.287400000000002</v>
      </c>
      <c r="M641" s="184">
        <v>37.764699999999998</v>
      </c>
      <c r="N641" s="184">
        <v>64.088099999999997</v>
      </c>
      <c r="O641" s="184">
        <v>20.608699999999999</v>
      </c>
      <c r="P641" s="184">
        <v>15.4693</v>
      </c>
      <c r="Q641" s="184">
        <v>14.2187</v>
      </c>
      <c r="R641" s="184">
        <v>36.1449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44452</v>
      </c>
      <c r="E642" s="184">
        <v>23.326699999999999</v>
      </c>
      <c r="F642" s="184">
        <v>-0.15959999999999999</v>
      </c>
      <c r="G642" s="184">
        <v>-0.15959999999999999</v>
      </c>
      <c r="H642" s="184">
        <v>0.19969999999999999</v>
      </c>
      <c r="I642" s="184">
        <v>3.5287999999999999</v>
      </c>
      <c r="J642" s="184">
        <v>4.3545999999999996</v>
      </c>
      <c r="K642" s="184">
        <v>9.7411999999999992</v>
      </c>
      <c r="L642" s="184">
        <v>21.072600000000001</v>
      </c>
      <c r="M642" s="184">
        <v>37.396099999999997</v>
      </c>
      <c r="N642" s="184">
        <v>63.506799999999998</v>
      </c>
      <c r="O642" s="184">
        <v>20.016500000000001</v>
      </c>
      <c r="P642" s="184">
        <v>14.963800000000001</v>
      </c>
      <c r="Q642" s="184">
        <v>13.776400000000001</v>
      </c>
      <c r="R642" s="184">
        <v>35.6678</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44452</v>
      </c>
      <c r="E643" s="184">
        <v>25.442299999999999</v>
      </c>
      <c r="F643" s="184">
        <v>-0.1777</v>
      </c>
      <c r="G643" s="184">
        <v>-0.1777</v>
      </c>
      <c r="H643" s="184">
        <v>0.193</v>
      </c>
      <c r="I643" s="184">
        <v>3.5468999999999999</v>
      </c>
      <c r="J643" s="184">
        <v>4.2088999999999999</v>
      </c>
      <c r="K643" s="184">
        <v>10.1584</v>
      </c>
      <c r="L643" s="184">
        <v>21.774899999999999</v>
      </c>
      <c r="M643" s="184">
        <v>37.854599999999998</v>
      </c>
      <c r="N643" s="184">
        <v>63.786700000000003</v>
      </c>
      <c r="O643" s="184">
        <v>22.722799999999999</v>
      </c>
      <c r="P643" s="184">
        <v>16.957999999999998</v>
      </c>
      <c r="Q643" s="184">
        <v>15.515499999999999</v>
      </c>
      <c r="R643" s="184">
        <v>37.992600000000003</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44452</v>
      </c>
      <c r="E644" s="184">
        <v>24.806899999999999</v>
      </c>
      <c r="F644" s="184">
        <v>-0.18149999999999999</v>
      </c>
      <c r="G644" s="184">
        <v>-0.18149999999999999</v>
      </c>
      <c r="H644" s="184">
        <v>0.1862</v>
      </c>
      <c r="I644" s="184">
        <v>3.5333000000000001</v>
      </c>
      <c r="J644" s="184">
        <v>4.1780999999999997</v>
      </c>
      <c r="K644" s="184">
        <v>10.059200000000001</v>
      </c>
      <c r="L644" s="184">
        <v>21.560099999999998</v>
      </c>
      <c r="M644" s="184">
        <v>37.491500000000002</v>
      </c>
      <c r="N644" s="184">
        <v>63.2119</v>
      </c>
      <c r="O644" s="184">
        <v>22.1251</v>
      </c>
      <c r="P644" s="184">
        <v>16.459</v>
      </c>
      <c r="Q644" s="184">
        <v>15.064299999999999</v>
      </c>
      <c r="R644" s="184">
        <v>37.517099999999999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44452</v>
      </c>
      <c r="E645" s="184">
        <v>25.046299999999999</v>
      </c>
      <c r="F645" s="184">
        <v>-0.1658</v>
      </c>
      <c r="G645" s="184">
        <v>-0.1658</v>
      </c>
      <c r="H645" s="184">
        <v>0.1956</v>
      </c>
      <c r="I645" s="184">
        <v>3.3894000000000002</v>
      </c>
      <c r="J645" s="184">
        <v>4.4017999999999997</v>
      </c>
      <c r="K645" s="184">
        <v>9.83</v>
      </c>
      <c r="L645" s="184">
        <v>21.411899999999999</v>
      </c>
      <c r="M645" s="184">
        <v>37.891300000000001</v>
      </c>
      <c r="N645" s="184">
        <v>64.590999999999994</v>
      </c>
      <c r="O645" s="184">
        <v>22.68</v>
      </c>
      <c r="P645" s="184">
        <v>17.113700000000001</v>
      </c>
      <c r="Q645" s="184">
        <v>18.321300000000001</v>
      </c>
      <c r="R645" s="184">
        <v>37.642200000000003</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44452</v>
      </c>
      <c r="E646" s="184">
        <v>23.8703</v>
      </c>
      <c r="F646" s="184">
        <v>-0.1706</v>
      </c>
      <c r="G646" s="184">
        <v>-0.1706</v>
      </c>
      <c r="H646" s="184">
        <v>0.18679999999999999</v>
      </c>
      <c r="I646" s="184">
        <v>3.3717999999999999</v>
      </c>
      <c r="J646" s="184">
        <v>4.3620000000000001</v>
      </c>
      <c r="K646" s="184">
        <v>9.7041000000000004</v>
      </c>
      <c r="L646" s="184">
        <v>21.1371</v>
      </c>
      <c r="M646" s="184">
        <v>37.415399999999998</v>
      </c>
      <c r="N646" s="184">
        <v>63.819499999999998</v>
      </c>
      <c r="O646" s="184">
        <v>21.950700000000001</v>
      </c>
      <c r="P646" s="184">
        <v>16.156400000000001</v>
      </c>
      <c r="Q646" s="184">
        <v>17.283300000000001</v>
      </c>
      <c r="R646" s="184">
        <v>36.987499999999997</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44452</v>
      </c>
      <c r="E647" s="184">
        <v>29.914300000000001</v>
      </c>
      <c r="F647" s="184">
        <v>0.70830000000000004</v>
      </c>
      <c r="G647" s="184">
        <v>0.70830000000000004</v>
      </c>
      <c r="H647" s="184">
        <v>2.9464999999999999</v>
      </c>
      <c r="I647" s="184">
        <v>3.7776000000000001</v>
      </c>
      <c r="J647" s="184">
        <v>3.7818999999999998</v>
      </c>
      <c r="K647" s="184">
        <v>21.578099999999999</v>
      </c>
      <c r="L647" s="184">
        <v>38.6738</v>
      </c>
      <c r="M647" s="184">
        <v>61.0764</v>
      </c>
      <c r="N647" s="184">
        <v>93.347300000000004</v>
      </c>
      <c r="O647" s="184">
        <v>31.186699999999998</v>
      </c>
      <c r="P647" s="184"/>
      <c r="Q647" s="184">
        <v>27.867000000000001</v>
      </c>
      <c r="R647" s="184">
        <v>52.345199999999998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44452</v>
      </c>
      <c r="E648" s="184">
        <v>28.9878</v>
      </c>
      <c r="F648" s="184">
        <v>0.70350000000000001</v>
      </c>
      <c r="G648" s="184">
        <v>0.70350000000000001</v>
      </c>
      <c r="H648" s="184">
        <v>2.9378000000000002</v>
      </c>
      <c r="I648" s="184">
        <v>3.7597999999999998</v>
      </c>
      <c r="J648" s="184">
        <v>3.7423999999999999</v>
      </c>
      <c r="K648" s="184">
        <v>21.436699999999998</v>
      </c>
      <c r="L648" s="184">
        <v>38.359299999999998</v>
      </c>
      <c r="M648" s="184">
        <v>60.520699999999998</v>
      </c>
      <c r="N648" s="184">
        <v>92.441199999999995</v>
      </c>
      <c r="O648" s="184">
        <v>30.427299999999999</v>
      </c>
      <c r="P648" s="184"/>
      <c r="Q648" s="184">
        <v>26.967600000000001</v>
      </c>
      <c r="R648" s="184">
        <v>51.608899999999998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44452</v>
      </c>
      <c r="E649" s="184">
        <v>16.1294</v>
      </c>
      <c r="F649" s="184">
        <v>-7.2499999999999995E-2</v>
      </c>
      <c r="G649" s="184">
        <v>-7.2499999999999995E-2</v>
      </c>
      <c r="H649" s="184">
        <v>0.82889999999999997</v>
      </c>
      <c r="I649" s="184">
        <v>2.5985</v>
      </c>
      <c r="J649" s="184">
        <v>3.6394000000000002</v>
      </c>
      <c r="K649" s="184">
        <v>9.3021999999999991</v>
      </c>
      <c r="L649" s="184">
        <v>16.654</v>
      </c>
      <c r="M649" s="184">
        <v>31.529</v>
      </c>
      <c r="N649" s="184">
        <v>51.296300000000002</v>
      </c>
      <c r="O649" s="184">
        <v>17.861599999999999</v>
      </c>
      <c r="P649" s="184"/>
      <c r="Q649" s="184">
        <v>14.777900000000001</v>
      </c>
      <c r="R649" s="184">
        <v>27.165900000000001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44452</v>
      </c>
      <c r="E650" s="184">
        <v>15.7484</v>
      </c>
      <c r="F650" s="184">
        <v>-7.6799999999999993E-2</v>
      </c>
      <c r="G650" s="184">
        <v>-7.6799999999999993E-2</v>
      </c>
      <c r="H650" s="184">
        <v>0.82069999999999999</v>
      </c>
      <c r="I650" s="184">
        <v>2.5821000000000001</v>
      </c>
      <c r="J650" s="184">
        <v>3.6038000000000001</v>
      </c>
      <c r="K650" s="184">
        <v>9.1895000000000007</v>
      </c>
      <c r="L650" s="184">
        <v>16.421099999999999</v>
      </c>
      <c r="M650" s="184">
        <v>31.166699999999999</v>
      </c>
      <c r="N650" s="184">
        <v>50.653399999999998</v>
      </c>
      <c r="O650" s="184">
        <v>17.151700000000002</v>
      </c>
      <c r="P650" s="184"/>
      <c r="Q650" s="184">
        <v>13.989599999999999</v>
      </c>
      <c r="R650" s="184">
        <v>26.520099999999999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44452</v>
      </c>
      <c r="E651" s="184">
        <v>17.847000000000001</v>
      </c>
      <c r="F651" s="184">
        <v>0.1633</v>
      </c>
      <c r="G651" s="184">
        <v>0.1633</v>
      </c>
      <c r="H651" s="184">
        <v>1.1494</v>
      </c>
      <c r="I651" s="184">
        <v>3.5394999999999999</v>
      </c>
      <c r="J651" s="184">
        <v>4.0149999999999997</v>
      </c>
      <c r="K651" s="184">
        <v>10.224500000000001</v>
      </c>
      <c r="L651" s="184">
        <v>19.0578</v>
      </c>
      <c r="M651" s="184">
        <v>34.433599999999998</v>
      </c>
      <c r="N651" s="184">
        <v>62.468499999999999</v>
      </c>
      <c r="O651" s="184">
        <v>20.645800000000001</v>
      </c>
      <c r="P651" s="184"/>
      <c r="Q651" s="184">
        <v>20.1069</v>
      </c>
      <c r="R651" s="184">
        <v>31.551400000000001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44452</v>
      </c>
      <c r="E652" s="184">
        <v>17.430499999999999</v>
      </c>
      <c r="F652" s="184">
        <v>0.15859999999999999</v>
      </c>
      <c r="G652" s="184">
        <v>0.15859999999999999</v>
      </c>
      <c r="H652" s="184">
        <v>1.1414</v>
      </c>
      <c r="I652" s="184">
        <v>3.5236999999999998</v>
      </c>
      <c r="J652" s="184">
        <v>3.9794999999999998</v>
      </c>
      <c r="K652" s="184">
        <v>10.1105</v>
      </c>
      <c r="L652" s="184">
        <v>18.821400000000001</v>
      </c>
      <c r="M652" s="184">
        <v>34.052900000000001</v>
      </c>
      <c r="N652" s="184">
        <v>61.747</v>
      </c>
      <c r="O652" s="184">
        <v>19.7928</v>
      </c>
      <c r="P652" s="184"/>
      <c r="Q652" s="184">
        <v>19.213200000000001</v>
      </c>
      <c r="R652" s="184">
        <v>30.8432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44452</v>
      </c>
      <c r="E653" s="184">
        <v>79.462400000000002</v>
      </c>
      <c r="F653" s="184">
        <v>0.18179999999999999</v>
      </c>
      <c r="G653" s="184">
        <v>0.18179999999999999</v>
      </c>
      <c r="H653" s="184">
        <v>1.6536999999999999</v>
      </c>
      <c r="I653" s="184">
        <v>4.0259</v>
      </c>
      <c r="J653" s="184">
        <v>6.1303000000000001</v>
      </c>
      <c r="K653" s="184">
        <v>15.973699999999999</v>
      </c>
      <c r="L653" s="184">
        <v>28.941099999999999</v>
      </c>
      <c r="M653" s="184">
        <v>47.680100000000003</v>
      </c>
      <c r="N653" s="184">
        <v>77.319599999999994</v>
      </c>
      <c r="O653" s="184">
        <v>30.694600000000001</v>
      </c>
      <c r="P653" s="184">
        <v>24.274899999999999</v>
      </c>
      <c r="Q653" s="184">
        <v>24.479199999999999</v>
      </c>
      <c r="R653" s="184">
        <v>48.062100000000001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44452</v>
      </c>
      <c r="E654" s="184">
        <v>59.372599999999998</v>
      </c>
      <c r="F654" s="184">
        <v>0.25869999999999999</v>
      </c>
      <c r="G654" s="184">
        <v>0.25869999999999999</v>
      </c>
      <c r="H654" s="184">
        <v>1.8283</v>
      </c>
      <c r="I654" s="184">
        <v>4.4414999999999996</v>
      </c>
      <c r="J654" s="184">
        <v>7.2499000000000002</v>
      </c>
      <c r="K654" s="184">
        <v>18.926200000000001</v>
      </c>
      <c r="L654" s="184">
        <v>31.284400000000002</v>
      </c>
      <c r="M654" s="184">
        <v>52.264800000000001</v>
      </c>
      <c r="N654" s="184">
        <v>80.906499999999994</v>
      </c>
      <c r="O654" s="184">
        <v>35.662100000000002</v>
      </c>
      <c r="P654" s="184">
        <v>26.2075</v>
      </c>
      <c r="Q654" s="184">
        <v>26.9346</v>
      </c>
      <c r="R654" s="184">
        <v>53.594200000000001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44452</v>
      </c>
      <c r="E655" s="184">
        <v>57.5901</v>
      </c>
      <c r="F655" s="184">
        <v>0.25430000000000003</v>
      </c>
      <c r="G655" s="184">
        <v>0.25430000000000003</v>
      </c>
      <c r="H655" s="184">
        <v>1.8204</v>
      </c>
      <c r="I655" s="184">
        <v>4.4253999999999998</v>
      </c>
      <c r="J655" s="184">
        <v>7.2134</v>
      </c>
      <c r="K655" s="184">
        <v>18.804400000000001</v>
      </c>
      <c r="L655" s="184">
        <v>31.016400000000001</v>
      </c>
      <c r="M655" s="184">
        <v>51.783000000000001</v>
      </c>
      <c r="N655" s="184">
        <v>80.108599999999996</v>
      </c>
      <c r="O655" s="184">
        <v>34.856900000000003</v>
      </c>
      <c r="P655" s="184">
        <v>25.56</v>
      </c>
      <c r="Q655" s="184">
        <v>26.4176</v>
      </c>
      <c r="R655" s="184">
        <v>52.878399999999999</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44452</v>
      </c>
      <c r="E656" s="184">
        <v>16.3992</v>
      </c>
      <c r="F656" s="184">
        <v>0.19370000000000001</v>
      </c>
      <c r="G656" s="184">
        <v>0.19370000000000001</v>
      </c>
      <c r="H656" s="184">
        <v>0.65920000000000001</v>
      </c>
      <c r="I656" s="184">
        <v>3.7911000000000001</v>
      </c>
      <c r="J656" s="184">
        <v>6.3949999999999996</v>
      </c>
      <c r="K656" s="184">
        <v>11.8353</v>
      </c>
      <c r="L656" s="184">
        <v>17.276199999999999</v>
      </c>
      <c r="M656" s="184">
        <v>24.869199999999999</v>
      </c>
      <c r="N656" s="184">
        <v>42.578200000000002</v>
      </c>
      <c r="O656" s="184"/>
      <c r="P656" s="184"/>
      <c r="Q656" s="184">
        <v>20.644500000000001</v>
      </c>
      <c r="R656" s="184">
        <v>25.6463</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44452</v>
      </c>
      <c r="E657" s="184">
        <v>15.593500000000001</v>
      </c>
      <c r="F657" s="184">
        <v>0.17469999999999999</v>
      </c>
      <c r="G657" s="184">
        <v>0.17469999999999999</v>
      </c>
      <c r="H657" s="184">
        <v>0.62590000000000001</v>
      </c>
      <c r="I657" s="184">
        <v>3.7208999999999999</v>
      </c>
      <c r="J657" s="184">
        <v>6.2358000000000002</v>
      </c>
      <c r="K657" s="184">
        <v>11.326499999999999</v>
      </c>
      <c r="L657" s="184">
        <v>16.208100000000002</v>
      </c>
      <c r="M657" s="184">
        <v>23.165600000000001</v>
      </c>
      <c r="N657" s="184">
        <v>39.9788</v>
      </c>
      <c r="O657" s="184"/>
      <c r="P657" s="184"/>
      <c r="Q657" s="184">
        <v>18.360399999999998</v>
      </c>
      <c r="R657" s="184">
        <v>23.323699999999999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44452</v>
      </c>
      <c r="E658" s="184">
        <v>146.87700000000001</v>
      </c>
      <c r="F658" s="184">
        <v>-0.1164</v>
      </c>
      <c r="G658" s="184">
        <v>-0.1164</v>
      </c>
      <c r="H658" s="184">
        <v>-0.31669999999999998</v>
      </c>
      <c r="I658" s="184">
        <v>2.7084000000000001</v>
      </c>
      <c r="J658" s="184">
        <v>5.0225999999999997</v>
      </c>
      <c r="K658" s="184">
        <v>11.8185</v>
      </c>
      <c r="L658" s="184">
        <v>18.209399999999999</v>
      </c>
      <c r="M658" s="184">
        <v>34.896599999999999</v>
      </c>
      <c r="N658" s="184">
        <v>56.974699999999999</v>
      </c>
      <c r="O658" s="184">
        <v>12.5046</v>
      </c>
      <c r="P658" s="184">
        <v>12.0076</v>
      </c>
      <c r="Q658" s="184">
        <v>15.845700000000001</v>
      </c>
      <c r="R658" s="184">
        <v>24.603400000000001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44452</v>
      </c>
      <c r="E659" s="184">
        <v>152.2569</v>
      </c>
      <c r="F659" s="184">
        <v>-0.11260000000000001</v>
      </c>
      <c r="G659" s="184">
        <v>-0.11260000000000001</v>
      </c>
      <c r="H659" s="184">
        <v>-0.31009999999999999</v>
      </c>
      <c r="I659" s="184">
        <v>2.7222</v>
      </c>
      <c r="J659" s="184">
        <v>5.0541</v>
      </c>
      <c r="K659" s="184">
        <v>11.961600000000001</v>
      </c>
      <c r="L659" s="184">
        <v>18.601900000000001</v>
      </c>
      <c r="M659" s="184">
        <v>35.464300000000001</v>
      </c>
      <c r="N659" s="184">
        <v>57.7746</v>
      </c>
      <c r="O659" s="184">
        <v>12.9925</v>
      </c>
      <c r="P659" s="184">
        <v>12.5488</v>
      </c>
      <c r="Q659" s="184">
        <v>13.997999999999999</v>
      </c>
      <c r="R659" s="184">
        <v>25.153600000000001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44452</v>
      </c>
      <c r="E660" s="184">
        <v>17.988099999999999</v>
      </c>
      <c r="F660" s="184">
        <v>0.99660000000000004</v>
      </c>
      <c r="G660" s="184">
        <v>0.99660000000000004</v>
      </c>
      <c r="H660" s="184">
        <v>1.9358</v>
      </c>
      <c r="I660" s="184">
        <v>4.5011999999999999</v>
      </c>
      <c r="J660" s="184">
        <v>3.1215000000000002</v>
      </c>
      <c r="K660" s="184">
        <v>17.146599999999999</v>
      </c>
      <c r="L660" s="184">
        <v>41.753500000000003</v>
      </c>
      <c r="M660" s="184">
        <v>69.369900000000001</v>
      </c>
      <c r="N660" s="184">
        <v>105.2358</v>
      </c>
      <c r="O660" s="184">
        <v>15.885400000000001</v>
      </c>
      <c r="P660" s="184"/>
      <c r="Q660" s="184">
        <v>12.948499999999999</v>
      </c>
      <c r="R660" s="184">
        <v>39.101799999999997</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44452</v>
      </c>
      <c r="E661" s="184">
        <v>17.586500000000001</v>
      </c>
      <c r="F661" s="184">
        <v>0.99460000000000004</v>
      </c>
      <c r="G661" s="184">
        <v>0.99460000000000004</v>
      </c>
      <c r="H661" s="184">
        <v>1.9323999999999999</v>
      </c>
      <c r="I661" s="184">
        <v>4.4943</v>
      </c>
      <c r="J661" s="184">
        <v>3.1067</v>
      </c>
      <c r="K661" s="184">
        <v>17.094999999999999</v>
      </c>
      <c r="L661" s="184">
        <v>41.652999999999999</v>
      </c>
      <c r="M661" s="184">
        <v>69.179000000000002</v>
      </c>
      <c r="N661" s="184">
        <v>104.91589999999999</v>
      </c>
      <c r="O661" s="184">
        <v>15.6066</v>
      </c>
      <c r="P661" s="184"/>
      <c r="Q661" s="184">
        <v>12.4209</v>
      </c>
      <c r="R661" s="184">
        <v>38.884599999999999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44452</v>
      </c>
      <c r="E662" s="184">
        <v>15.4368</v>
      </c>
      <c r="F662" s="184">
        <v>1.0168999999999999</v>
      </c>
      <c r="G662" s="184">
        <v>1.0168999999999999</v>
      </c>
      <c r="H662" s="184">
        <v>1.9623999999999999</v>
      </c>
      <c r="I662" s="184">
        <v>4.5576999999999996</v>
      </c>
      <c r="J662" s="184">
        <v>3.3108</v>
      </c>
      <c r="K662" s="184">
        <v>17.526900000000001</v>
      </c>
      <c r="L662" s="184">
        <v>42.261499999999998</v>
      </c>
      <c r="M662" s="184">
        <v>70.498900000000006</v>
      </c>
      <c r="N662" s="184">
        <v>108.5124</v>
      </c>
      <c r="O662" s="184">
        <v>16.124700000000001</v>
      </c>
      <c r="P662" s="184"/>
      <c r="Q662" s="184">
        <v>10.1843</v>
      </c>
      <c r="R662" s="184">
        <v>39.784300000000002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44452</v>
      </c>
      <c r="E663" s="184">
        <v>15.1609</v>
      </c>
      <c r="F663" s="184">
        <v>1.0161</v>
      </c>
      <c r="G663" s="184">
        <v>1.0161</v>
      </c>
      <c r="H663" s="184">
        <v>1.9597</v>
      </c>
      <c r="I663" s="184">
        <v>4.5529000000000002</v>
      </c>
      <c r="J663" s="184">
        <v>3.3012000000000001</v>
      </c>
      <c r="K663" s="184">
        <v>17.493600000000001</v>
      </c>
      <c r="L663" s="184">
        <v>42.1783</v>
      </c>
      <c r="M663" s="184">
        <v>70.354799999999997</v>
      </c>
      <c r="N663" s="184">
        <v>108.29130000000001</v>
      </c>
      <c r="O663" s="184">
        <v>15.847899999999999</v>
      </c>
      <c r="P663" s="184"/>
      <c r="Q663" s="184">
        <v>9.7413000000000007</v>
      </c>
      <c r="R663" s="184">
        <v>39.625399999999999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44452</v>
      </c>
      <c r="E664" s="184">
        <v>15.415900000000001</v>
      </c>
      <c r="F664" s="184">
        <v>0.95079999999999998</v>
      </c>
      <c r="G664" s="184">
        <v>0.95079999999999998</v>
      </c>
      <c r="H664" s="184">
        <v>1.9805999999999999</v>
      </c>
      <c r="I664" s="184">
        <v>4.5953999999999997</v>
      </c>
      <c r="J664" s="184">
        <v>3.3022999999999998</v>
      </c>
      <c r="K664" s="184">
        <v>17.360600000000002</v>
      </c>
      <c r="L664" s="184">
        <v>44.567</v>
      </c>
      <c r="M664" s="184">
        <v>74.449200000000005</v>
      </c>
      <c r="N664" s="184">
        <v>114.324</v>
      </c>
      <c r="O664" s="184">
        <v>16.405999999999999</v>
      </c>
      <c r="P664" s="184"/>
      <c r="Q664" s="184">
        <v>10.8697</v>
      </c>
      <c r="R664" s="184">
        <v>41.704999999999998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44452</v>
      </c>
      <c r="E665" s="184">
        <v>15.117000000000001</v>
      </c>
      <c r="F665" s="184">
        <v>0.94889999999999997</v>
      </c>
      <c r="G665" s="184">
        <v>0.94889999999999997</v>
      </c>
      <c r="H665" s="184">
        <v>1.9764999999999999</v>
      </c>
      <c r="I665" s="184">
        <v>4.5876999999999999</v>
      </c>
      <c r="J665" s="184">
        <v>3.2856999999999998</v>
      </c>
      <c r="K665" s="184">
        <v>17.302399999999999</v>
      </c>
      <c r="L665" s="184">
        <v>44.414299999999997</v>
      </c>
      <c r="M665" s="184">
        <v>74.124899999999997</v>
      </c>
      <c r="N665" s="184">
        <v>113.75239999999999</v>
      </c>
      <c r="O665" s="184">
        <v>16.0046</v>
      </c>
      <c r="P665" s="184"/>
      <c r="Q665" s="184">
        <v>10.353400000000001</v>
      </c>
      <c r="R665" s="184">
        <v>41.289900000000003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44452</v>
      </c>
      <c r="E666" s="184">
        <v>14.624599999999999</v>
      </c>
      <c r="F666" s="184">
        <v>0.85029999999999994</v>
      </c>
      <c r="G666" s="184">
        <v>0.85029999999999994</v>
      </c>
      <c r="H666" s="184">
        <v>1.7845</v>
      </c>
      <c r="I666" s="184">
        <v>3.9512999999999998</v>
      </c>
      <c r="J666" s="184">
        <v>2.8576000000000001</v>
      </c>
      <c r="K666" s="184">
        <v>17.9908</v>
      </c>
      <c r="L666" s="184">
        <v>46.985300000000002</v>
      </c>
      <c r="M666" s="184">
        <v>77.010400000000004</v>
      </c>
      <c r="N666" s="184">
        <v>115.8039</v>
      </c>
      <c r="O666" s="184">
        <v>16.060400000000001</v>
      </c>
      <c r="P666" s="184"/>
      <c r="Q666" s="184">
        <v>10.070399999999999</v>
      </c>
      <c r="R666" s="184">
        <v>40.779699999999998</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44452</v>
      </c>
      <c r="E667" s="184">
        <v>14.079800000000001</v>
      </c>
      <c r="F667" s="184">
        <v>0.8488</v>
      </c>
      <c r="G667" s="184">
        <v>0.8488</v>
      </c>
      <c r="H667" s="184">
        <v>1.7811999999999999</v>
      </c>
      <c r="I667" s="184">
        <v>3.9437000000000002</v>
      </c>
      <c r="J667" s="184">
        <v>2.8420999999999998</v>
      </c>
      <c r="K667" s="184">
        <v>17.9361</v>
      </c>
      <c r="L667" s="184">
        <v>46.841999999999999</v>
      </c>
      <c r="M667" s="184">
        <v>76.713200000000001</v>
      </c>
      <c r="N667" s="184">
        <v>115.2908</v>
      </c>
      <c r="O667" s="184">
        <v>15.3919</v>
      </c>
      <c r="P667" s="184"/>
      <c r="Q667" s="184">
        <v>9.0206999999999997</v>
      </c>
      <c r="R667" s="184">
        <v>40.4163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44452</v>
      </c>
      <c r="E668" s="184">
        <v>21.619299999999999</v>
      </c>
      <c r="F668" s="184">
        <v>-0.151</v>
      </c>
      <c r="G668" s="184">
        <v>-0.151</v>
      </c>
      <c r="H668" s="184">
        <v>-0.29520000000000002</v>
      </c>
      <c r="I668" s="184">
        <v>2.6484000000000001</v>
      </c>
      <c r="J668" s="184">
        <v>3.7320000000000002</v>
      </c>
      <c r="K668" s="184">
        <v>9.5579999999999998</v>
      </c>
      <c r="L668" s="184">
        <v>17.936499999999999</v>
      </c>
      <c r="M668" s="184">
        <v>33.872300000000003</v>
      </c>
      <c r="N668" s="184">
        <v>57.182099999999998</v>
      </c>
      <c r="O668" s="184">
        <v>15.459899999999999</v>
      </c>
      <c r="P668" s="184">
        <v>14.5107</v>
      </c>
      <c r="Q668" s="184">
        <v>12.647399999999999</v>
      </c>
      <c r="R668" s="184">
        <v>28.845099999999999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44452</v>
      </c>
      <c r="E669" s="184">
        <v>21.150200000000002</v>
      </c>
      <c r="F669" s="184">
        <v>-0.15440000000000001</v>
      </c>
      <c r="G669" s="184">
        <v>-0.15440000000000001</v>
      </c>
      <c r="H669" s="184">
        <v>-0.30170000000000002</v>
      </c>
      <c r="I669" s="184">
        <v>2.6345000000000001</v>
      </c>
      <c r="J669" s="184">
        <v>3.7008000000000001</v>
      </c>
      <c r="K669" s="184">
        <v>9.4855999999999998</v>
      </c>
      <c r="L669" s="184">
        <v>17.875</v>
      </c>
      <c r="M669" s="184">
        <v>33.796799999999998</v>
      </c>
      <c r="N669" s="184">
        <v>57.087000000000003</v>
      </c>
      <c r="O669" s="184">
        <v>15.1897</v>
      </c>
      <c r="P669" s="184">
        <v>14.1899</v>
      </c>
      <c r="Q669" s="184">
        <v>12.266299999999999</v>
      </c>
      <c r="R669" s="184">
        <v>28.6386</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44452</v>
      </c>
      <c r="E670" s="184">
        <v>23.5351</v>
      </c>
      <c r="F670" s="184">
        <v>-0.15229999999999999</v>
      </c>
      <c r="G670" s="184">
        <v>-0.15229999999999999</v>
      </c>
      <c r="H670" s="184">
        <v>-0.2492</v>
      </c>
      <c r="I670" s="184">
        <v>2.7204000000000002</v>
      </c>
      <c r="J670" s="184">
        <v>3.8224999999999998</v>
      </c>
      <c r="K670" s="184">
        <v>9.3496000000000006</v>
      </c>
      <c r="L670" s="184">
        <v>17.349299999999999</v>
      </c>
      <c r="M670" s="184">
        <v>33.236899999999999</v>
      </c>
      <c r="N670" s="184">
        <v>55.7502</v>
      </c>
      <c r="O670" s="184">
        <v>15.999700000000001</v>
      </c>
      <c r="P670" s="184">
        <v>15.3543</v>
      </c>
      <c r="Q670" s="184">
        <v>16.888100000000001</v>
      </c>
      <c r="R670" s="184">
        <v>29.143699999999999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44452</v>
      </c>
      <c r="E671" s="184">
        <v>23.011800000000001</v>
      </c>
      <c r="F671" s="184">
        <v>-0.1545</v>
      </c>
      <c r="G671" s="184">
        <v>-0.1545</v>
      </c>
      <c r="H671" s="184">
        <v>-0.25269999999999998</v>
      </c>
      <c r="I671" s="184">
        <v>2.7128999999999999</v>
      </c>
      <c r="J671" s="184">
        <v>3.8064</v>
      </c>
      <c r="K671" s="184">
        <v>9.3000000000000007</v>
      </c>
      <c r="L671" s="184">
        <v>17.248000000000001</v>
      </c>
      <c r="M671" s="184">
        <v>33.0685</v>
      </c>
      <c r="N671" s="184">
        <v>55.491399999999999</v>
      </c>
      <c r="O671" s="184">
        <v>15.646599999999999</v>
      </c>
      <c r="P671" s="184">
        <v>14.8744</v>
      </c>
      <c r="Q671" s="184">
        <v>16.4099</v>
      </c>
      <c r="R671" s="184">
        <v>28.8903</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44452</v>
      </c>
      <c r="E672" s="184">
        <v>14.7011</v>
      </c>
      <c r="F672" s="184">
        <v>0.49490000000000001</v>
      </c>
      <c r="G672" s="184">
        <v>0.49490000000000001</v>
      </c>
      <c r="H672" s="184">
        <v>1.3226</v>
      </c>
      <c r="I672" s="184">
        <v>3.6698</v>
      </c>
      <c r="J672" s="184">
        <v>3.0274999999999999</v>
      </c>
      <c r="K672" s="184">
        <v>14.3698</v>
      </c>
      <c r="L672" s="184">
        <v>38.725000000000001</v>
      </c>
      <c r="M672" s="184">
        <v>67.560599999999994</v>
      </c>
      <c r="N672" s="184">
        <v>100.5634</v>
      </c>
      <c r="O672" s="184">
        <v>17.333600000000001</v>
      </c>
      <c r="P672" s="184"/>
      <c r="Q672" s="184">
        <v>11.7601</v>
      </c>
      <c r="R672" s="184">
        <v>38.275399999999998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44452</v>
      </c>
      <c r="E673" s="184">
        <v>14.367100000000001</v>
      </c>
      <c r="F673" s="184">
        <v>0.49099999999999999</v>
      </c>
      <c r="G673" s="184">
        <v>0.49099999999999999</v>
      </c>
      <c r="H673" s="184">
        <v>1.3151999999999999</v>
      </c>
      <c r="I673" s="184">
        <v>3.6541999999999999</v>
      </c>
      <c r="J673" s="184">
        <v>2.9929000000000001</v>
      </c>
      <c r="K673" s="184">
        <v>14.278600000000001</v>
      </c>
      <c r="L673" s="184">
        <v>38.571599999999997</v>
      </c>
      <c r="M673" s="184">
        <v>67.286900000000003</v>
      </c>
      <c r="N673" s="184">
        <v>100.1323</v>
      </c>
      <c r="O673" s="184">
        <v>16.755500000000001</v>
      </c>
      <c r="P673" s="184"/>
      <c r="Q673" s="184">
        <v>11.0215</v>
      </c>
      <c r="R673" s="184">
        <v>37.9818</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44452</v>
      </c>
      <c r="E674" s="184">
        <v>16.811900000000001</v>
      </c>
      <c r="F674" s="184">
        <v>0.43609999999999999</v>
      </c>
      <c r="G674" s="184">
        <v>0.43609999999999999</v>
      </c>
      <c r="H674" s="184">
        <v>1.4593</v>
      </c>
      <c r="I674" s="184">
        <v>3.8925999999999998</v>
      </c>
      <c r="J674" s="184">
        <v>3.2690999999999999</v>
      </c>
      <c r="K674" s="184">
        <v>13.9072</v>
      </c>
      <c r="L674" s="184">
        <v>36.770000000000003</v>
      </c>
      <c r="M674" s="184">
        <v>64.953500000000005</v>
      </c>
      <c r="N674" s="184">
        <v>100.28230000000001</v>
      </c>
      <c r="O674" s="184">
        <v>18.9284</v>
      </c>
      <c r="P674" s="184"/>
      <c r="Q674" s="184">
        <v>17.561399999999999</v>
      </c>
      <c r="R674" s="184">
        <v>37.925400000000003</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44452</v>
      </c>
      <c r="E675" s="184">
        <v>16.6157</v>
      </c>
      <c r="F675" s="184">
        <v>0.434</v>
      </c>
      <c r="G675" s="184">
        <v>0.434</v>
      </c>
      <c r="H675" s="184">
        <v>1.4569000000000001</v>
      </c>
      <c r="I675" s="184">
        <v>3.8877000000000002</v>
      </c>
      <c r="J675" s="184">
        <v>3.2422</v>
      </c>
      <c r="K675" s="184">
        <v>13.793699999999999</v>
      </c>
      <c r="L675" s="184">
        <v>36.534500000000001</v>
      </c>
      <c r="M675" s="184">
        <v>64.551000000000002</v>
      </c>
      <c r="N675" s="184">
        <v>99.650300000000001</v>
      </c>
      <c r="O675" s="184">
        <v>18.512499999999999</v>
      </c>
      <c r="P675" s="184"/>
      <c r="Q675" s="184">
        <v>17.132400000000001</v>
      </c>
      <c r="R675" s="184">
        <v>37.509399999999999</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44452</v>
      </c>
      <c r="E680" s="184">
        <v>29.9712</v>
      </c>
      <c r="F680" s="184">
        <v>-6.9400000000000003E-2</v>
      </c>
      <c r="G680" s="184">
        <v>-6.9400000000000003E-2</v>
      </c>
      <c r="H680" s="184">
        <v>0.13969999999999999</v>
      </c>
      <c r="I680" s="184">
        <v>3.3005</v>
      </c>
      <c r="J680" s="184">
        <v>4.4904000000000002</v>
      </c>
      <c r="K680" s="184">
        <v>10.5023</v>
      </c>
      <c r="L680" s="184">
        <v>15.0106</v>
      </c>
      <c r="M680" s="184">
        <v>32.785699999999999</v>
      </c>
      <c r="N680" s="184">
        <v>54.8035</v>
      </c>
      <c r="O680" s="184">
        <v>17.8568</v>
      </c>
      <c r="P680" s="184">
        <v>16.2605</v>
      </c>
      <c r="Q680" s="184">
        <v>17.180499999999999</v>
      </c>
      <c r="R680" s="184">
        <v>26.506399999999999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44452</v>
      </c>
      <c r="E681" s="184">
        <v>27.3811</v>
      </c>
      <c r="F681" s="184">
        <v>-8.2799999999999999E-2</v>
      </c>
      <c r="G681" s="184">
        <v>-8.2799999999999999E-2</v>
      </c>
      <c r="H681" s="184">
        <v>0.1163</v>
      </c>
      <c r="I681" s="184">
        <v>3.2528000000000001</v>
      </c>
      <c r="J681" s="184">
        <v>4.3821000000000003</v>
      </c>
      <c r="K681" s="184">
        <v>10.154500000000001</v>
      </c>
      <c r="L681" s="184">
        <v>14.2803</v>
      </c>
      <c r="M681" s="184">
        <v>31.492000000000001</v>
      </c>
      <c r="N681" s="184">
        <v>52.780099999999997</v>
      </c>
      <c r="O681" s="184">
        <v>16.188800000000001</v>
      </c>
      <c r="P681" s="184">
        <v>14.7582</v>
      </c>
      <c r="Q681" s="184">
        <v>15.660600000000001</v>
      </c>
      <c r="R681" s="184">
        <v>24.737100000000002</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44452</v>
      </c>
      <c r="E682" s="184">
        <v>120.48</v>
      </c>
      <c r="F682" s="184">
        <v>0.2079</v>
      </c>
      <c r="G682" s="184">
        <v>0.2079</v>
      </c>
      <c r="H682" s="184">
        <v>0.50049999999999994</v>
      </c>
      <c r="I682" s="184">
        <v>3.2479</v>
      </c>
      <c r="J682" s="184">
        <v>4.2935999999999996</v>
      </c>
      <c r="K682" s="184">
        <v>8.2090999999999994</v>
      </c>
      <c r="L682" s="184">
        <v>16.125299999999999</v>
      </c>
      <c r="M682" s="184">
        <v>26.887799999999999</v>
      </c>
      <c r="N682" s="184">
        <v>44.981900000000003</v>
      </c>
      <c r="O682" s="184">
        <v>12.8529</v>
      </c>
      <c r="P682" s="184">
        <v>14.879099999999999</v>
      </c>
      <c r="Q682" s="184">
        <v>13.94</v>
      </c>
      <c r="R682" s="184">
        <v>24.341200000000001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44452</v>
      </c>
      <c r="E683" s="184">
        <v>172.11853701464901</v>
      </c>
      <c r="F683" s="184">
        <v>0.20330000000000001</v>
      </c>
      <c r="G683" s="184">
        <v>0.20330000000000001</v>
      </c>
      <c r="H683" s="184">
        <v>0.48759999999999998</v>
      </c>
      <c r="I683" s="184">
        <v>3.2240000000000002</v>
      </c>
      <c r="J683" s="184">
        <v>4.2302999999999997</v>
      </c>
      <c r="K683" s="184">
        <v>8.0045999999999999</v>
      </c>
      <c r="L683" s="184">
        <v>15.6767</v>
      </c>
      <c r="M683" s="184">
        <v>26.270099999999999</v>
      </c>
      <c r="N683" s="184">
        <v>44.0702</v>
      </c>
      <c r="O683" s="184">
        <v>12.052300000000001</v>
      </c>
      <c r="P683" s="184">
        <v>14.160600000000001</v>
      </c>
      <c r="Q683" s="184">
        <v>11.819800000000001</v>
      </c>
      <c r="R683" s="184">
        <v>23.439800000000002</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44452</v>
      </c>
      <c r="E684" s="184">
        <v>41.25</v>
      </c>
      <c r="F684" s="184">
        <v>0</v>
      </c>
      <c r="G684" s="184">
        <v>0</v>
      </c>
      <c r="H684" s="184">
        <v>-0.1452</v>
      </c>
      <c r="I684" s="184">
        <v>2.7397</v>
      </c>
      <c r="J684" s="184">
        <v>5.1223000000000001</v>
      </c>
      <c r="K684" s="184">
        <v>13.324199999999999</v>
      </c>
      <c r="L684" s="184">
        <v>21.430700000000002</v>
      </c>
      <c r="M684" s="184">
        <v>37.4084</v>
      </c>
      <c r="N684" s="184">
        <v>58.7149</v>
      </c>
      <c r="O684" s="184">
        <v>19.105599999999999</v>
      </c>
      <c r="P684" s="184">
        <v>14.713800000000001</v>
      </c>
      <c r="Q684" s="184">
        <v>15.6752</v>
      </c>
      <c r="R684" s="184">
        <v>32.325099999999999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44452</v>
      </c>
      <c r="E685" s="184">
        <v>43.32</v>
      </c>
      <c r="F685" s="184">
        <v>0</v>
      </c>
      <c r="G685" s="184">
        <v>0</v>
      </c>
      <c r="H685" s="184">
        <v>-0.13830000000000001</v>
      </c>
      <c r="I685" s="184">
        <v>2.7513999999999998</v>
      </c>
      <c r="J685" s="184">
        <v>5.1711999999999998</v>
      </c>
      <c r="K685" s="184">
        <v>13.522</v>
      </c>
      <c r="L685" s="184">
        <v>21.788</v>
      </c>
      <c r="M685" s="184">
        <v>37.961799999999997</v>
      </c>
      <c r="N685" s="184">
        <v>59.616799999999998</v>
      </c>
      <c r="O685" s="184">
        <v>19.642499999999998</v>
      </c>
      <c r="P685" s="184">
        <v>15.4222</v>
      </c>
      <c r="Q685" s="184">
        <v>14.699299999999999</v>
      </c>
      <c r="R685" s="184">
        <v>33.001800000000003</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44452</v>
      </c>
      <c r="E686" s="184">
        <v>21.741</v>
      </c>
      <c r="F686" s="184">
        <v>-2.9899999999999999E-2</v>
      </c>
      <c r="G686" s="184">
        <v>-2.9899999999999999E-2</v>
      </c>
      <c r="H686" s="184">
        <v>0.2009</v>
      </c>
      <c r="I686" s="184">
        <v>2.7763</v>
      </c>
      <c r="J686" s="184">
        <v>2.4205000000000001</v>
      </c>
      <c r="K686" s="184">
        <v>6.3945999999999996</v>
      </c>
      <c r="L686" s="184">
        <v>17.516400000000001</v>
      </c>
      <c r="M686" s="184">
        <v>39.615099999999998</v>
      </c>
      <c r="N686" s="184">
        <v>64.280199999999994</v>
      </c>
      <c r="O686" s="184">
        <v>16.105899999999998</v>
      </c>
      <c r="P686" s="184">
        <v>14.162800000000001</v>
      </c>
      <c r="Q686" s="184">
        <v>15.2842</v>
      </c>
      <c r="R686" s="184">
        <v>32.395200000000003</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44452</v>
      </c>
      <c r="E687" s="184">
        <v>22.937000000000001</v>
      </c>
      <c r="F687" s="184">
        <v>-2.7900000000000001E-2</v>
      </c>
      <c r="G687" s="184">
        <v>-2.7900000000000001E-2</v>
      </c>
      <c r="H687" s="184">
        <v>0.20399999999999999</v>
      </c>
      <c r="I687" s="184">
        <v>2.7823000000000002</v>
      </c>
      <c r="J687" s="184">
        <v>2.4339</v>
      </c>
      <c r="K687" s="184">
        <v>6.4367000000000001</v>
      </c>
      <c r="L687" s="184">
        <v>17.6069</v>
      </c>
      <c r="M687" s="184">
        <v>39.775399999999998</v>
      </c>
      <c r="N687" s="184">
        <v>64.5291</v>
      </c>
      <c r="O687" s="184">
        <v>16.450099999999999</v>
      </c>
      <c r="P687" s="184">
        <v>15.144500000000001</v>
      </c>
      <c r="Q687" s="184">
        <v>16.420400000000001</v>
      </c>
      <c r="R687" s="184">
        <v>32.606999999999999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44452</v>
      </c>
      <c r="E688" s="184">
        <v>15.490399999999999</v>
      </c>
      <c r="F688" s="184">
        <v>1.9400000000000001E-2</v>
      </c>
      <c r="G688" s="184">
        <v>1.9400000000000001E-2</v>
      </c>
      <c r="H688" s="184">
        <v>0.24460000000000001</v>
      </c>
      <c r="I688" s="184">
        <v>2.3610000000000002</v>
      </c>
      <c r="J688" s="184">
        <v>1.601</v>
      </c>
      <c r="K688" s="184">
        <v>4.5681000000000003</v>
      </c>
      <c r="L688" s="184">
        <v>16.352799999999998</v>
      </c>
      <c r="M688" s="184">
        <v>37.996699999999997</v>
      </c>
      <c r="N688" s="184">
        <v>66.642300000000006</v>
      </c>
      <c r="O688" s="184">
        <v>13.618399999999999</v>
      </c>
      <c r="P688" s="184"/>
      <c r="Q688" s="184">
        <v>9.9007000000000005</v>
      </c>
      <c r="R688" s="184">
        <v>27.2776</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44452</v>
      </c>
      <c r="E689" s="184">
        <v>16.255600000000001</v>
      </c>
      <c r="F689" s="184">
        <v>2.1499999999999998E-2</v>
      </c>
      <c r="G689" s="184">
        <v>2.1499999999999998E-2</v>
      </c>
      <c r="H689" s="184">
        <v>0.24729999999999999</v>
      </c>
      <c r="I689" s="184">
        <v>2.3658999999999999</v>
      </c>
      <c r="J689" s="184">
        <v>1.6114999999999999</v>
      </c>
      <c r="K689" s="184">
        <v>4.6069000000000004</v>
      </c>
      <c r="L689" s="184">
        <v>16.440799999999999</v>
      </c>
      <c r="M689" s="184">
        <v>38.146799999999999</v>
      </c>
      <c r="N689" s="184">
        <v>66.876400000000004</v>
      </c>
      <c r="O689" s="184">
        <v>14.1335</v>
      </c>
      <c r="P689" s="184"/>
      <c r="Q689" s="184">
        <v>11.049799999999999</v>
      </c>
      <c r="R689" s="184">
        <v>27.562100000000001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44452</v>
      </c>
      <c r="E690" s="184">
        <v>14.5334</v>
      </c>
      <c r="F690" s="184">
        <v>3.2300000000000002E-2</v>
      </c>
      <c r="G690" s="184">
        <v>3.2300000000000002E-2</v>
      </c>
      <c r="H690" s="184">
        <v>0.34449999999999997</v>
      </c>
      <c r="I690" s="184">
        <v>2.3622999999999998</v>
      </c>
      <c r="J690" s="184">
        <v>2.0596999999999999</v>
      </c>
      <c r="K690" s="184">
        <v>6.1204000000000001</v>
      </c>
      <c r="L690" s="184">
        <v>16.8703</v>
      </c>
      <c r="M690" s="184">
        <v>38.5321</v>
      </c>
      <c r="N690" s="184">
        <v>66.259399999999999</v>
      </c>
      <c r="O690" s="184">
        <v>13.994199999999999</v>
      </c>
      <c r="P690" s="184"/>
      <c r="Q690" s="184">
        <v>8.7378</v>
      </c>
      <c r="R690" s="184">
        <v>28.568200000000001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44452</v>
      </c>
      <c r="E691" s="184">
        <v>15.252800000000001</v>
      </c>
      <c r="F691" s="184">
        <v>3.3399999999999999E-2</v>
      </c>
      <c r="G691" s="184">
        <v>3.3399999999999999E-2</v>
      </c>
      <c r="H691" s="184">
        <v>0.34670000000000001</v>
      </c>
      <c r="I691" s="184">
        <v>2.3664000000000001</v>
      </c>
      <c r="J691" s="184">
        <v>2.0676999999999999</v>
      </c>
      <c r="K691" s="184">
        <v>6.1463000000000001</v>
      </c>
      <c r="L691" s="184">
        <v>16.928999999999998</v>
      </c>
      <c r="M691" s="184">
        <v>38.636600000000001</v>
      </c>
      <c r="N691" s="184">
        <v>66.429900000000004</v>
      </c>
      <c r="O691" s="184">
        <v>14.6568</v>
      </c>
      <c r="P691" s="184"/>
      <c r="Q691" s="184">
        <v>9.9213000000000005</v>
      </c>
      <c r="R691" s="184">
        <v>28.796600000000002</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44452</v>
      </c>
      <c r="E692" s="184">
        <v>11.980499999999999</v>
      </c>
      <c r="F692" s="184">
        <v>3.2599999999999997E-2</v>
      </c>
      <c r="G692" s="184">
        <v>3.2599999999999997E-2</v>
      </c>
      <c r="H692" s="184">
        <v>0.5202</v>
      </c>
      <c r="I692" s="184">
        <v>2.9809999999999999</v>
      </c>
      <c r="J692" s="184">
        <v>2.4842</v>
      </c>
      <c r="K692" s="184">
        <v>5.4389000000000003</v>
      </c>
      <c r="L692" s="184">
        <v>11.140499999999999</v>
      </c>
      <c r="M692" s="184">
        <v>24.428799999999999</v>
      </c>
      <c r="N692" s="184">
        <v>45.849299999999999</v>
      </c>
      <c r="O692" s="184">
        <v>8.8131000000000004</v>
      </c>
      <c r="P692" s="184"/>
      <c r="Q692" s="184">
        <v>5.0682999999999998</v>
      </c>
      <c r="R692" s="184">
        <v>25.235499999999998</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44452</v>
      </c>
      <c r="E693" s="184">
        <v>12.458</v>
      </c>
      <c r="F693" s="184">
        <v>3.6900000000000002E-2</v>
      </c>
      <c r="G693" s="184">
        <v>3.6900000000000002E-2</v>
      </c>
      <c r="H693" s="184">
        <v>0.52690000000000003</v>
      </c>
      <c r="I693" s="184">
        <v>2.9969999999999999</v>
      </c>
      <c r="J693" s="184">
        <v>2.5198</v>
      </c>
      <c r="K693" s="184">
        <v>5.5789999999999997</v>
      </c>
      <c r="L693" s="184">
        <v>11.402200000000001</v>
      </c>
      <c r="M693" s="184">
        <v>24.839700000000001</v>
      </c>
      <c r="N693" s="184">
        <v>46.481999999999999</v>
      </c>
      <c r="O693" s="184">
        <v>9.7134999999999998</v>
      </c>
      <c r="P693" s="184"/>
      <c r="Q693" s="184">
        <v>6.1978999999999997</v>
      </c>
      <c r="R693" s="184">
        <v>25.783899999999999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44452</v>
      </c>
      <c r="E694" s="184">
        <v>12.478899999999999</v>
      </c>
      <c r="F694" s="184">
        <v>-2.1600000000000001E-2</v>
      </c>
      <c r="G694" s="184">
        <v>-2.1600000000000001E-2</v>
      </c>
      <c r="H694" s="184">
        <v>0.46610000000000001</v>
      </c>
      <c r="I694" s="184">
        <v>2.8271999999999999</v>
      </c>
      <c r="J694" s="184">
        <v>2.2517</v>
      </c>
      <c r="K694" s="184">
        <v>5.3490000000000002</v>
      </c>
      <c r="L694" s="184">
        <v>11.1656</v>
      </c>
      <c r="M694" s="184">
        <v>23.596299999999999</v>
      </c>
      <c r="N694" s="184">
        <v>44.640999999999998</v>
      </c>
      <c r="O694" s="184">
        <v>9.8535000000000004</v>
      </c>
      <c r="P694" s="184"/>
      <c r="Q694" s="184">
        <v>6.593</v>
      </c>
      <c r="R694" s="184">
        <v>25.613</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44452</v>
      </c>
      <c r="E695" s="184">
        <v>12.9152</v>
      </c>
      <c r="F695" s="184">
        <v>-1.78E-2</v>
      </c>
      <c r="G695" s="184">
        <v>-1.78E-2</v>
      </c>
      <c r="H695" s="184">
        <v>0.47299999999999998</v>
      </c>
      <c r="I695" s="184">
        <v>2.8411</v>
      </c>
      <c r="J695" s="184">
        <v>2.2816000000000001</v>
      </c>
      <c r="K695" s="184">
        <v>5.4423000000000004</v>
      </c>
      <c r="L695" s="184">
        <v>11.3591</v>
      </c>
      <c r="M695" s="184">
        <v>23.9177</v>
      </c>
      <c r="N695" s="184">
        <v>45.142299999999999</v>
      </c>
      <c r="O695" s="184">
        <v>10.713800000000001</v>
      </c>
      <c r="P695" s="184"/>
      <c r="Q695" s="184">
        <v>7.6543000000000001</v>
      </c>
      <c r="R695" s="184">
        <v>26.052600000000002</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44452</v>
      </c>
      <c r="E696" s="184">
        <v>155.352</v>
      </c>
      <c r="F696" s="184">
        <v>9.4700000000000006E-2</v>
      </c>
      <c r="G696" s="184">
        <v>9.4700000000000006E-2</v>
      </c>
      <c r="H696" s="184">
        <v>0.20219999999999999</v>
      </c>
      <c r="I696" s="184">
        <v>2.7675999999999998</v>
      </c>
      <c r="J696" s="184">
        <v>4.4770000000000003</v>
      </c>
      <c r="K696" s="184">
        <v>13.1333</v>
      </c>
      <c r="L696" s="184">
        <v>20.381499999999999</v>
      </c>
      <c r="M696" s="184">
        <v>36.244900000000001</v>
      </c>
      <c r="N696" s="184">
        <v>65.002300000000005</v>
      </c>
      <c r="O696" s="184">
        <v>19.378699999999998</v>
      </c>
      <c r="P696" s="184">
        <v>16.5319</v>
      </c>
      <c r="Q696" s="184">
        <v>16.069400000000002</v>
      </c>
      <c r="R696" s="184">
        <v>33.101399999999998</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44452</v>
      </c>
      <c r="E697" s="184">
        <v>144.29179999999999</v>
      </c>
      <c r="F697" s="184">
        <v>8.5199999999999998E-2</v>
      </c>
      <c r="G697" s="184">
        <v>8.5199999999999998E-2</v>
      </c>
      <c r="H697" s="184">
        <v>0.18559999999999999</v>
      </c>
      <c r="I697" s="184">
        <v>2.7336999999999998</v>
      </c>
      <c r="J697" s="184">
        <v>4.4001000000000001</v>
      </c>
      <c r="K697" s="184">
        <v>12.8782</v>
      </c>
      <c r="L697" s="184">
        <v>19.828399999999998</v>
      </c>
      <c r="M697" s="184">
        <v>35.299900000000001</v>
      </c>
      <c r="N697" s="184">
        <v>63.494900000000001</v>
      </c>
      <c r="O697" s="184">
        <v>18.287700000000001</v>
      </c>
      <c r="P697" s="184">
        <v>15.4717</v>
      </c>
      <c r="Q697" s="184">
        <v>12.587199999999999</v>
      </c>
      <c r="R697" s="184">
        <v>31.881599999999999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44452</v>
      </c>
      <c r="E698" s="184">
        <v>229.04292397329701</v>
      </c>
      <c r="F698" s="184">
        <v>-4.19E-2</v>
      </c>
      <c r="G698" s="184">
        <v>-4.19E-2</v>
      </c>
      <c r="H698" s="184">
        <v>-0.14940000000000001</v>
      </c>
      <c r="I698" s="184">
        <v>3.2157</v>
      </c>
      <c r="J698" s="184">
        <v>5.7306999999999997</v>
      </c>
      <c r="K698" s="184">
        <v>12.046900000000001</v>
      </c>
      <c r="L698" s="184">
        <v>17.918700000000001</v>
      </c>
      <c r="M698" s="184">
        <v>32.545400000000001</v>
      </c>
      <c r="N698" s="184">
        <v>55.887999999999998</v>
      </c>
      <c r="O698" s="184">
        <v>13.836600000000001</v>
      </c>
      <c r="P698" s="184">
        <v>13.523999999999999</v>
      </c>
      <c r="Q698" s="184">
        <v>18.4682</v>
      </c>
      <c r="R698" s="184">
        <v>24.9361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0.17050606060606063</v>
      </c>
      <c r="G699" s="186">
        <v>0.17050606060606063</v>
      </c>
      <c r="H699" s="186">
        <v>0.52872121212121204</v>
      </c>
      <c r="I699" s="186">
        <v>3.1387181818181817</v>
      </c>
      <c r="J699" s="186">
        <v>4.2399477272727255</v>
      </c>
      <c r="K699" s="186">
        <v>10.997284848484854</v>
      </c>
      <c r="L699" s="186">
        <v>21.282317424242422</v>
      </c>
      <c r="M699" s="186">
        <v>38.860185606060632</v>
      </c>
      <c r="N699" s="186">
        <v>63.828732575757563</v>
      </c>
      <c r="O699" s="186">
        <v>17.080326612903232</v>
      </c>
      <c r="P699" s="186">
        <v>15.603981111111112</v>
      </c>
      <c r="Q699" s="186">
        <v>16.231080303030296</v>
      </c>
      <c r="R699" s="186">
        <v>31.327073846153851</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7.980000000000001E-2</v>
      </c>
      <c r="G700" s="186">
        <v>7.980000000000001E-2</v>
      </c>
      <c r="H700" s="186">
        <v>0.30984999999999996</v>
      </c>
      <c r="I700" s="186">
        <v>3.0820999999999996</v>
      </c>
      <c r="J700" s="186">
        <v>4.1935000000000002</v>
      </c>
      <c r="K700" s="186">
        <v>10.504950000000001</v>
      </c>
      <c r="L700" s="186">
        <v>18.8325</v>
      </c>
      <c r="M700" s="186">
        <v>35.373249999999999</v>
      </c>
      <c r="N700" s="186">
        <v>61.637349999999998</v>
      </c>
      <c r="O700" s="186">
        <v>16.09975</v>
      </c>
      <c r="P700" s="186">
        <v>14.92145</v>
      </c>
      <c r="Q700" s="186">
        <v>15.8932</v>
      </c>
      <c r="R700" s="186">
        <v>28.999850000000002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44452</v>
      </c>
      <c r="E703" s="184">
        <v>33.5533</v>
      </c>
      <c r="F703" s="184">
        <v>7.6700000000000004E-2</v>
      </c>
      <c r="G703" s="184">
        <v>7.6700000000000004E-2</v>
      </c>
      <c r="H703" s="184">
        <v>0.1056</v>
      </c>
      <c r="I703" s="184">
        <v>1.9950000000000001</v>
      </c>
      <c r="J703" s="184">
        <v>3.2921</v>
      </c>
      <c r="K703" s="184">
        <v>6.8975</v>
      </c>
      <c r="L703" s="184">
        <v>13.4681</v>
      </c>
      <c r="M703" s="184">
        <v>23.107900000000001</v>
      </c>
      <c r="N703" s="184">
        <v>39.569899999999997</v>
      </c>
      <c r="O703" s="184">
        <v>14.0687</v>
      </c>
      <c r="P703" s="184">
        <v>12.4984</v>
      </c>
      <c r="Q703" s="184">
        <v>12.399800000000001</v>
      </c>
      <c r="R703" s="184">
        <v>23.141999999999999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44452</v>
      </c>
      <c r="E704" s="184">
        <v>35.745100000000001</v>
      </c>
      <c r="F704" s="184">
        <v>8.7400000000000005E-2</v>
      </c>
      <c r="G704" s="184">
        <v>8.7400000000000005E-2</v>
      </c>
      <c r="H704" s="184">
        <v>0.12379999999999999</v>
      </c>
      <c r="I704" s="184">
        <v>2.0329000000000002</v>
      </c>
      <c r="J704" s="184">
        <v>3.3809</v>
      </c>
      <c r="K704" s="184">
        <v>7.1875</v>
      </c>
      <c r="L704" s="184">
        <v>14.059100000000001</v>
      </c>
      <c r="M704" s="184">
        <v>24.086099999999998</v>
      </c>
      <c r="N704" s="184">
        <v>41.134900000000002</v>
      </c>
      <c r="O704" s="184">
        <v>15.0928</v>
      </c>
      <c r="P704" s="184">
        <v>13.445</v>
      </c>
      <c r="Q704" s="184">
        <v>13.922000000000001</v>
      </c>
      <c r="R704" s="184">
        <v>24.339400000000001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44452</v>
      </c>
      <c r="E705" s="184">
        <v>116.3831</v>
      </c>
      <c r="F705" s="184">
        <v>4.19E-2</v>
      </c>
      <c r="G705" s="184">
        <v>4.19E-2</v>
      </c>
      <c r="H705" s="184">
        <v>2.1499999999999998E-2</v>
      </c>
      <c r="I705" s="184">
        <v>2.1413000000000002</v>
      </c>
      <c r="J705" s="184">
        <v>3.2555000000000001</v>
      </c>
      <c r="K705" s="184">
        <v>6.9417</v>
      </c>
      <c r="L705" s="184">
        <v>14.170400000000001</v>
      </c>
      <c r="M705" s="184">
        <v>31.947900000000001</v>
      </c>
      <c r="N705" s="184">
        <v>56.853299999999997</v>
      </c>
      <c r="O705" s="184">
        <v>11.845800000000001</v>
      </c>
      <c r="P705" s="184">
        <v>10.9655</v>
      </c>
      <c r="Q705" s="184">
        <v>14.7865</v>
      </c>
      <c r="R705" s="184">
        <v>21.7258</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44452</v>
      </c>
      <c r="E706" s="184">
        <v>121.3053</v>
      </c>
      <c r="F706" s="184">
        <v>4.7300000000000002E-2</v>
      </c>
      <c r="G706" s="184">
        <v>4.7300000000000002E-2</v>
      </c>
      <c r="H706" s="184">
        <v>3.1099999999999999E-2</v>
      </c>
      <c r="I706" s="184">
        <v>2.161</v>
      </c>
      <c r="J706" s="184">
        <v>3.2982</v>
      </c>
      <c r="K706" s="184">
        <v>7.0673000000000004</v>
      </c>
      <c r="L706" s="184">
        <v>14.4238</v>
      </c>
      <c r="M706" s="184">
        <v>32.428899999999999</v>
      </c>
      <c r="N706" s="184">
        <v>57.710799999999999</v>
      </c>
      <c r="O706" s="184">
        <v>12.485900000000001</v>
      </c>
      <c r="P706" s="184">
        <v>11.541600000000001</v>
      </c>
      <c r="Q706" s="184">
        <v>12.962300000000001</v>
      </c>
      <c r="R706" s="184">
        <v>22.5197</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44452</v>
      </c>
      <c r="E707" s="184">
        <v>77.2881</v>
      </c>
      <c r="F707" s="184">
        <v>3.3300000000000003E-2</v>
      </c>
      <c r="G707" s="184">
        <v>3.3300000000000003E-2</v>
      </c>
      <c r="H707" s="184">
        <v>1.66E-2</v>
      </c>
      <c r="I707" s="184">
        <v>1.5766</v>
      </c>
      <c r="J707" s="184">
        <v>2.7307000000000001</v>
      </c>
      <c r="K707" s="184">
        <v>7.0898000000000003</v>
      </c>
      <c r="L707" s="184">
        <v>14.9575</v>
      </c>
      <c r="M707" s="184">
        <v>31.246600000000001</v>
      </c>
      <c r="N707" s="184">
        <v>49.2913</v>
      </c>
      <c r="O707" s="184">
        <v>9.4587000000000003</v>
      </c>
      <c r="P707" s="184">
        <v>9.1513000000000009</v>
      </c>
      <c r="Q707" s="184">
        <v>12.176399999999999</v>
      </c>
      <c r="R707" s="184">
        <v>15.093400000000001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44452</v>
      </c>
      <c r="E708" s="184">
        <v>81.285700000000006</v>
      </c>
      <c r="F708" s="184">
        <v>3.85E-2</v>
      </c>
      <c r="G708" s="184">
        <v>3.85E-2</v>
      </c>
      <c r="H708" s="184">
        <v>2.5700000000000001E-2</v>
      </c>
      <c r="I708" s="184">
        <v>1.5951</v>
      </c>
      <c r="J708" s="184">
        <v>2.7722000000000002</v>
      </c>
      <c r="K708" s="184">
        <v>7.2214999999999998</v>
      </c>
      <c r="L708" s="184">
        <v>15.2394</v>
      </c>
      <c r="M708" s="184">
        <v>31.755600000000001</v>
      </c>
      <c r="N708" s="184">
        <v>50.118200000000002</v>
      </c>
      <c r="O708" s="184">
        <v>10.112399999999999</v>
      </c>
      <c r="P708" s="184">
        <v>9.8361999999999998</v>
      </c>
      <c r="Q708" s="184">
        <v>11.204499999999999</v>
      </c>
      <c r="R708" s="184">
        <v>15.815</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44448</v>
      </c>
      <c r="E709" s="184">
        <v>26.699100000000001</v>
      </c>
      <c r="F709" s="184">
        <v>4.1000000000000003E-3</v>
      </c>
      <c r="G709" s="184">
        <v>0.1298</v>
      </c>
      <c r="H709" s="184">
        <v>0.71099999999999997</v>
      </c>
      <c r="I709" s="184">
        <v>4.3479999999999999</v>
      </c>
      <c r="J709" s="184">
        <v>5.2161</v>
      </c>
      <c r="K709" s="184">
        <v>10.6015</v>
      </c>
      <c r="L709" s="184">
        <v>15.0342</v>
      </c>
      <c r="M709" s="184">
        <v>27.8962</v>
      </c>
      <c r="N709" s="184">
        <v>50.210099999999997</v>
      </c>
      <c r="O709" s="184">
        <v>13.573399999999999</v>
      </c>
      <c r="P709" s="184">
        <v>12.8131</v>
      </c>
      <c r="Q709" s="184">
        <v>14.259399999999999</v>
      </c>
      <c r="R709" s="184">
        <v>24.745200000000001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44448</v>
      </c>
      <c r="E710" s="184">
        <v>27.288499999999999</v>
      </c>
      <c r="F710" s="184">
        <v>5.1000000000000004E-3</v>
      </c>
      <c r="G710" s="184">
        <v>0.1328</v>
      </c>
      <c r="H710" s="184">
        <v>0.71789999999999998</v>
      </c>
      <c r="I710" s="184">
        <v>4.3620999999999999</v>
      </c>
      <c r="J710" s="184">
        <v>5.2480000000000002</v>
      </c>
      <c r="K710" s="184">
        <v>10.6998</v>
      </c>
      <c r="L710" s="184">
        <v>15.2376</v>
      </c>
      <c r="M710" s="184">
        <v>28.233599999999999</v>
      </c>
      <c r="N710" s="184">
        <v>50.738500000000002</v>
      </c>
      <c r="O710" s="184">
        <v>13.9542</v>
      </c>
      <c r="P710" s="184">
        <v>13.1622</v>
      </c>
      <c r="Q710" s="184">
        <v>14.5985</v>
      </c>
      <c r="R710" s="184">
        <v>25.188800000000001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44448</v>
      </c>
      <c r="E711" s="184">
        <v>24.3674</v>
      </c>
      <c r="F711" s="184">
        <v>8.2000000000000007E-3</v>
      </c>
      <c r="G711" s="184">
        <v>8.7099999999999997E-2</v>
      </c>
      <c r="H711" s="184">
        <v>0.58409999999999995</v>
      </c>
      <c r="I711" s="184">
        <v>3.6179000000000001</v>
      </c>
      <c r="J711" s="184">
        <v>4.4055</v>
      </c>
      <c r="K711" s="184">
        <v>8.7413000000000007</v>
      </c>
      <c r="L711" s="184">
        <v>12.74</v>
      </c>
      <c r="M711" s="184">
        <v>22.639099999999999</v>
      </c>
      <c r="N711" s="184">
        <v>40.316699999999997</v>
      </c>
      <c r="O711" s="184">
        <v>12.384</v>
      </c>
      <c r="P711" s="184">
        <v>11.5388</v>
      </c>
      <c r="Q711" s="184">
        <v>12.8508</v>
      </c>
      <c r="R711" s="184">
        <v>21.383099999999999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44448</v>
      </c>
      <c r="E712" s="184">
        <v>25.030799999999999</v>
      </c>
      <c r="F712" s="184">
        <v>0.01</v>
      </c>
      <c r="G712" s="184">
        <v>9.1999999999999998E-2</v>
      </c>
      <c r="H712" s="184">
        <v>0.59519999999999995</v>
      </c>
      <c r="I712" s="184">
        <v>3.6408</v>
      </c>
      <c r="J712" s="184">
        <v>4.4569000000000001</v>
      </c>
      <c r="K712" s="184">
        <v>8.9006000000000007</v>
      </c>
      <c r="L712" s="184">
        <v>13.0707</v>
      </c>
      <c r="M712" s="184">
        <v>23.177600000000002</v>
      </c>
      <c r="N712" s="184">
        <v>41.140300000000003</v>
      </c>
      <c r="O712" s="184">
        <v>12.981999999999999</v>
      </c>
      <c r="P712" s="184">
        <v>12.007</v>
      </c>
      <c r="Q712" s="184">
        <v>13.263</v>
      </c>
      <c r="R712" s="184">
        <v>22.123799999999999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44452</v>
      </c>
      <c r="E713" s="184">
        <v>12.5177</v>
      </c>
      <c r="F713" s="184">
        <v>0.2354</v>
      </c>
      <c r="G713" s="184">
        <v>0.2354</v>
      </c>
      <c r="H713" s="184">
        <v>0.58740000000000003</v>
      </c>
      <c r="I713" s="184">
        <v>3.4058999999999999</v>
      </c>
      <c r="J713" s="184">
        <v>3.5872999999999999</v>
      </c>
      <c r="K713" s="184">
        <v>5.2022000000000004</v>
      </c>
      <c r="L713" s="184">
        <v>11.6934</v>
      </c>
      <c r="M713" s="184">
        <v>34.064100000000003</v>
      </c>
      <c r="N713" s="184">
        <v>63.2545</v>
      </c>
      <c r="O713" s="184">
        <v>4.9082999999999997</v>
      </c>
      <c r="P713" s="184"/>
      <c r="Q713" s="184">
        <v>7.2439</v>
      </c>
      <c r="R713" s="184">
        <v>11.2994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44452</v>
      </c>
      <c r="E714" s="184">
        <v>12.5177</v>
      </c>
      <c r="F714" s="184">
        <v>0.2354</v>
      </c>
      <c r="G714" s="184">
        <v>0.2354</v>
      </c>
      <c r="H714" s="184">
        <v>0.58740000000000003</v>
      </c>
      <c r="I714" s="184">
        <v>3.4068000000000001</v>
      </c>
      <c r="J714" s="184">
        <v>3.5882000000000001</v>
      </c>
      <c r="K714" s="184">
        <v>5.2031000000000001</v>
      </c>
      <c r="L714" s="184">
        <v>11.6944</v>
      </c>
      <c r="M714" s="184">
        <v>34.064100000000003</v>
      </c>
      <c r="N714" s="184">
        <v>63.256599999999999</v>
      </c>
      <c r="O714" s="184">
        <v>4.9082999999999997</v>
      </c>
      <c r="P714" s="184"/>
      <c r="Q714" s="184">
        <v>7.2439</v>
      </c>
      <c r="R714" s="184">
        <v>11.299899999999999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44452</v>
      </c>
      <c r="E715" s="184">
        <v>16.0122</v>
      </c>
      <c r="F715" s="184">
        <v>0.17449999999999999</v>
      </c>
      <c r="G715" s="184">
        <v>0.17449999999999999</v>
      </c>
      <c r="H715" s="184">
        <v>0.4889</v>
      </c>
      <c r="I715" s="184">
        <v>2.5771999999999999</v>
      </c>
      <c r="J715" s="184">
        <v>2.9876</v>
      </c>
      <c r="K715" s="184">
        <v>7.3909000000000002</v>
      </c>
      <c r="L715" s="184">
        <v>19.465499999999999</v>
      </c>
      <c r="M715" s="184">
        <v>39.206299999999999</v>
      </c>
      <c r="N715" s="184">
        <v>66.081000000000003</v>
      </c>
      <c r="O715" s="184"/>
      <c r="P715" s="184"/>
      <c r="Q715" s="184">
        <v>35.470799999999997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44452</v>
      </c>
      <c r="E716" s="184">
        <v>16.243400000000001</v>
      </c>
      <c r="F716" s="184">
        <v>0.1857</v>
      </c>
      <c r="G716" s="184">
        <v>0.1857</v>
      </c>
      <c r="H716" s="184">
        <v>0.50919999999999999</v>
      </c>
      <c r="I716" s="184">
        <v>2.6160000000000001</v>
      </c>
      <c r="J716" s="184">
        <v>3.0764</v>
      </c>
      <c r="K716" s="184">
        <v>7.6726999999999999</v>
      </c>
      <c r="L716" s="184">
        <v>20.0716</v>
      </c>
      <c r="M716" s="184">
        <v>40.249400000000001</v>
      </c>
      <c r="N716" s="184">
        <v>67.7119</v>
      </c>
      <c r="O716" s="184"/>
      <c r="P716" s="184"/>
      <c r="Q716" s="184">
        <v>36.728999999999999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44452</v>
      </c>
      <c r="E717" s="184">
        <v>98.130700000000004</v>
      </c>
      <c r="F717" s="184">
        <v>2.7900000000000001E-2</v>
      </c>
      <c r="G717" s="184">
        <v>2.7900000000000001E-2</v>
      </c>
      <c r="H717" s="184">
        <v>-1.8800000000000001E-2</v>
      </c>
      <c r="I717" s="184">
        <v>2.8193000000000001</v>
      </c>
      <c r="J717" s="184">
        <v>4.8859000000000004</v>
      </c>
      <c r="K717" s="184">
        <v>9.2193000000000005</v>
      </c>
      <c r="L717" s="184">
        <v>16.842400000000001</v>
      </c>
      <c r="M717" s="184">
        <v>32.559399999999997</v>
      </c>
      <c r="N717" s="184">
        <v>56.464100000000002</v>
      </c>
      <c r="O717" s="184">
        <v>13.739800000000001</v>
      </c>
      <c r="P717" s="184">
        <v>13.3452</v>
      </c>
      <c r="Q717" s="184">
        <v>13.729799999999999</v>
      </c>
      <c r="R717" s="184">
        <v>24.3751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44452</v>
      </c>
      <c r="E718" s="184">
        <v>101.62560000000001</v>
      </c>
      <c r="F718" s="184">
        <v>3.1E-2</v>
      </c>
      <c r="G718" s="184">
        <v>3.1E-2</v>
      </c>
      <c r="H718" s="184">
        <v>-1.35E-2</v>
      </c>
      <c r="I718" s="184">
        <v>2.8302999999999998</v>
      </c>
      <c r="J718" s="184">
        <v>4.9108000000000001</v>
      </c>
      <c r="K718" s="184">
        <v>9.2985000000000007</v>
      </c>
      <c r="L718" s="184">
        <v>17.0261</v>
      </c>
      <c r="M718" s="184">
        <v>32.907299999999999</v>
      </c>
      <c r="N718" s="184">
        <v>57.04</v>
      </c>
      <c r="O718" s="184">
        <v>14.1309</v>
      </c>
      <c r="P718" s="184">
        <v>13.7493</v>
      </c>
      <c r="Q718" s="184">
        <v>12.748100000000001</v>
      </c>
      <c r="R718" s="184">
        <v>24.806000000000001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44452</v>
      </c>
      <c r="E719" s="184">
        <v>125.8985</v>
      </c>
      <c r="F719" s="184">
        <v>0.13170000000000001</v>
      </c>
      <c r="G719" s="184">
        <v>0.13170000000000001</v>
      </c>
      <c r="H719" s="184">
        <v>0.29499999999999998</v>
      </c>
      <c r="I719" s="184">
        <v>2.6109</v>
      </c>
      <c r="J719" s="184">
        <v>3.4117000000000002</v>
      </c>
      <c r="K719" s="184">
        <v>8.4585000000000008</v>
      </c>
      <c r="L719" s="184">
        <v>20.273099999999999</v>
      </c>
      <c r="M719" s="184">
        <v>42.515799999999999</v>
      </c>
      <c r="N719" s="184">
        <v>71.460099999999997</v>
      </c>
      <c r="O719" s="184">
        <v>19.2499</v>
      </c>
      <c r="P719" s="184">
        <v>16.786200000000001</v>
      </c>
      <c r="Q719" s="184">
        <v>15.3375</v>
      </c>
      <c r="R719" s="184">
        <v>36.195999999999998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44452</v>
      </c>
      <c r="E720" s="184">
        <v>128.34520000000001</v>
      </c>
      <c r="F720" s="184">
        <v>0.13980000000000001</v>
      </c>
      <c r="G720" s="184">
        <v>0.13980000000000001</v>
      </c>
      <c r="H720" s="184">
        <v>0.30890000000000001</v>
      </c>
      <c r="I720" s="184">
        <v>2.6381999999999999</v>
      </c>
      <c r="J720" s="184">
        <v>3.4679000000000002</v>
      </c>
      <c r="K720" s="184">
        <v>8.6304999999999996</v>
      </c>
      <c r="L720" s="184">
        <v>20.5701</v>
      </c>
      <c r="M720" s="184">
        <v>42.986600000000003</v>
      </c>
      <c r="N720" s="184">
        <v>72.144900000000007</v>
      </c>
      <c r="O720" s="184">
        <v>19.606300000000001</v>
      </c>
      <c r="P720" s="184">
        <v>17.111799999999999</v>
      </c>
      <c r="Q720" s="184">
        <v>16.1479</v>
      </c>
      <c r="R720" s="184">
        <v>36.3735</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44452</v>
      </c>
      <c r="E721" s="184">
        <v>32.791899999999998</v>
      </c>
      <c r="F721" s="184">
        <v>9.2200000000000004E-2</v>
      </c>
      <c r="G721" s="184">
        <v>9.2200000000000004E-2</v>
      </c>
      <c r="H721" s="184">
        <v>4.1200000000000001E-2</v>
      </c>
      <c r="I721" s="184">
        <v>1.6891</v>
      </c>
      <c r="J721" s="184">
        <v>2.8797999999999999</v>
      </c>
      <c r="K721" s="184">
        <v>7.8220000000000001</v>
      </c>
      <c r="L721" s="184">
        <v>13.505699999999999</v>
      </c>
      <c r="M721" s="184">
        <v>22.776599999999998</v>
      </c>
      <c r="N721" s="184">
        <v>36.029299999999999</v>
      </c>
      <c r="O721" s="184">
        <v>11.3186</v>
      </c>
      <c r="P721" s="184">
        <v>10.6455</v>
      </c>
      <c r="Q721" s="184">
        <v>10.96</v>
      </c>
      <c r="R721" s="184">
        <v>19.713200000000001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44452</v>
      </c>
      <c r="E722" s="184">
        <v>31.192900000000002</v>
      </c>
      <c r="F722" s="184">
        <v>8.3099999999999993E-2</v>
      </c>
      <c r="G722" s="184">
        <v>8.3099999999999993E-2</v>
      </c>
      <c r="H722" s="184">
        <v>2.53E-2</v>
      </c>
      <c r="I722" s="184">
        <v>1.6569</v>
      </c>
      <c r="J722" s="184">
        <v>2.8083999999999998</v>
      </c>
      <c r="K722" s="184">
        <v>7.5946999999999996</v>
      </c>
      <c r="L722" s="184">
        <v>13.039099999999999</v>
      </c>
      <c r="M722" s="184">
        <v>21.994</v>
      </c>
      <c r="N722" s="184">
        <v>34.853200000000001</v>
      </c>
      <c r="O722" s="184">
        <v>10.350300000000001</v>
      </c>
      <c r="P722" s="184">
        <v>9.8114000000000008</v>
      </c>
      <c r="Q722" s="184">
        <v>10.308999999999999</v>
      </c>
      <c r="R722" s="184">
        <v>18.718</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44452</v>
      </c>
      <c r="E723" s="184">
        <v>15.7774</v>
      </c>
      <c r="F723" s="184">
        <v>0.40350000000000003</v>
      </c>
      <c r="G723" s="184">
        <v>0.40350000000000003</v>
      </c>
      <c r="H723" s="184">
        <v>0.90690000000000004</v>
      </c>
      <c r="I723" s="184">
        <v>4.9085000000000001</v>
      </c>
      <c r="J723" s="184">
        <v>8.5976999999999997</v>
      </c>
      <c r="K723" s="184">
        <v>9.4102999999999994</v>
      </c>
      <c r="L723" s="184">
        <v>23.096499999999999</v>
      </c>
      <c r="M723" s="184">
        <v>34.939500000000002</v>
      </c>
      <c r="N723" s="184">
        <v>57.766100000000002</v>
      </c>
      <c r="O723" s="184"/>
      <c r="P723" s="184"/>
      <c r="Q723" s="184">
        <v>19.8308</v>
      </c>
      <c r="R723" s="184">
        <v>27.693899999999999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44452</v>
      </c>
      <c r="E724" s="184">
        <v>15.6713</v>
      </c>
      <c r="F724" s="184">
        <v>0.40039999999999998</v>
      </c>
      <c r="G724" s="184">
        <v>0.40039999999999998</v>
      </c>
      <c r="H724" s="184">
        <v>0.90210000000000001</v>
      </c>
      <c r="I724" s="184">
        <v>4.8977000000000004</v>
      </c>
      <c r="J724" s="184">
        <v>8.5736000000000008</v>
      </c>
      <c r="K724" s="184">
        <v>9.3371999999999993</v>
      </c>
      <c r="L724" s="184">
        <v>22.935300000000002</v>
      </c>
      <c r="M724" s="184">
        <v>34.674799999999998</v>
      </c>
      <c r="N724" s="184">
        <v>57.358199999999997</v>
      </c>
      <c r="O724" s="184"/>
      <c r="P724" s="184"/>
      <c r="Q724" s="184">
        <v>19.510400000000001</v>
      </c>
      <c r="R724" s="184">
        <v>27.382200000000001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44452</v>
      </c>
      <c r="E725" s="184">
        <v>54.103999999999999</v>
      </c>
      <c r="F725" s="184">
        <v>0.1555</v>
      </c>
      <c r="G725" s="184">
        <v>0.1555</v>
      </c>
      <c r="H725" s="184">
        <v>0.21490000000000001</v>
      </c>
      <c r="I725" s="184">
        <v>3.0670000000000002</v>
      </c>
      <c r="J725" s="184">
        <v>5.2176999999999998</v>
      </c>
      <c r="K725" s="184">
        <v>11.5776</v>
      </c>
      <c r="L725" s="184">
        <v>18.371400000000001</v>
      </c>
      <c r="M725" s="184">
        <v>32.8782</v>
      </c>
      <c r="N725" s="184">
        <v>54.0503</v>
      </c>
      <c r="O725" s="184">
        <v>15.2965</v>
      </c>
      <c r="P725" s="184">
        <v>14.108000000000001</v>
      </c>
      <c r="Q725" s="184">
        <v>14.8957</v>
      </c>
      <c r="R725" s="184">
        <v>26.163900000000002</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0.11515652173913042</v>
      </c>
      <c r="G726" s="186">
        <v>0.13316956521739129</v>
      </c>
      <c r="H726" s="186">
        <v>0.33771304347826092</v>
      </c>
      <c r="I726" s="186">
        <v>2.8954130434782615</v>
      </c>
      <c r="J726" s="186">
        <v>4.1760478260869567</v>
      </c>
      <c r="K726" s="186">
        <v>8.1811304347826095</v>
      </c>
      <c r="L726" s="186">
        <v>16.129799999999999</v>
      </c>
      <c r="M726" s="186">
        <v>31.405895652173907</v>
      </c>
      <c r="N726" s="186">
        <v>53.676269565217403</v>
      </c>
      <c r="O726" s="186">
        <v>12.603515789473684</v>
      </c>
      <c r="P726" s="186">
        <v>12.500970588235294</v>
      </c>
      <c r="Q726" s="186">
        <v>15.329565217391304</v>
      </c>
      <c r="R726" s="186">
        <v>22.861776190476188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8.3099999999999993E-2</v>
      </c>
      <c r="G727" s="186">
        <v>9.2200000000000004E-2</v>
      </c>
      <c r="H727" s="186">
        <v>0.29499999999999998</v>
      </c>
      <c r="I727" s="186">
        <v>2.6381999999999999</v>
      </c>
      <c r="J727" s="186">
        <v>3.4679000000000002</v>
      </c>
      <c r="K727" s="186">
        <v>7.8220000000000001</v>
      </c>
      <c r="L727" s="186">
        <v>15.0342</v>
      </c>
      <c r="M727" s="186">
        <v>32.428899999999999</v>
      </c>
      <c r="N727" s="186">
        <v>56.464100000000002</v>
      </c>
      <c r="O727" s="186">
        <v>12.981999999999999</v>
      </c>
      <c r="P727" s="186">
        <v>12.4984</v>
      </c>
      <c r="Q727" s="186">
        <v>13.729799999999999</v>
      </c>
      <c r="R727" s="186">
        <v>23.141999999999999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44452</v>
      </c>
      <c r="E730" s="184">
        <v>18.88</v>
      </c>
      <c r="F730" s="184">
        <v>5.2999999999999999E-2</v>
      </c>
      <c r="G730" s="184">
        <v>5.2999999999999999E-2</v>
      </c>
      <c r="H730" s="184">
        <v>0.21229999999999999</v>
      </c>
      <c r="I730" s="184">
        <v>1.8339000000000001</v>
      </c>
      <c r="J730" s="184">
        <v>3.0568</v>
      </c>
      <c r="K730" s="184">
        <v>5.7702999999999998</v>
      </c>
      <c r="L730" s="184">
        <v>8.4434000000000005</v>
      </c>
      <c r="M730" s="184">
        <v>16.2562</v>
      </c>
      <c r="N730" s="184">
        <v>25.866700000000002</v>
      </c>
      <c r="O730" s="184">
        <v>10.831899999999999</v>
      </c>
      <c r="P730" s="184">
        <v>9.5678999999999998</v>
      </c>
      <c r="Q730" s="184">
        <v>9.8005999999999993</v>
      </c>
      <c r="R730" s="184">
        <v>16.270199999999999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44452</v>
      </c>
      <c r="E731" s="184">
        <v>17.559999999999999</v>
      </c>
      <c r="F731" s="184">
        <v>0</v>
      </c>
      <c r="G731" s="184">
        <v>0</v>
      </c>
      <c r="H731" s="184">
        <v>0.1711</v>
      </c>
      <c r="I731" s="184">
        <v>1.7970999999999999</v>
      </c>
      <c r="J731" s="184">
        <v>2.9308000000000001</v>
      </c>
      <c r="K731" s="184">
        <v>5.4654999999999996</v>
      </c>
      <c r="L731" s="184">
        <v>7.8624000000000001</v>
      </c>
      <c r="M731" s="184">
        <v>15.2988</v>
      </c>
      <c r="N731" s="184">
        <v>24.539000000000001</v>
      </c>
      <c r="O731" s="184">
        <v>9.7683999999999997</v>
      </c>
      <c r="P731" s="184">
        <v>8.4129000000000005</v>
      </c>
      <c r="Q731" s="184">
        <v>8.6361000000000008</v>
      </c>
      <c r="R731" s="184">
        <v>15.142200000000001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44452</v>
      </c>
      <c r="E732" s="184">
        <v>18.2</v>
      </c>
      <c r="F732" s="184">
        <v>0</v>
      </c>
      <c r="G732" s="184">
        <v>0</v>
      </c>
      <c r="H732" s="184">
        <v>-5.4899999999999997E-2</v>
      </c>
      <c r="I732" s="184">
        <v>1.2236</v>
      </c>
      <c r="J732" s="184">
        <v>2.883</v>
      </c>
      <c r="K732" s="184">
        <v>7.9478</v>
      </c>
      <c r="L732" s="184">
        <v>10.7056</v>
      </c>
      <c r="M732" s="184">
        <v>15.7761</v>
      </c>
      <c r="N732" s="184">
        <v>27.7193</v>
      </c>
      <c r="O732" s="184">
        <v>12.0471</v>
      </c>
      <c r="P732" s="184">
        <v>11.237</v>
      </c>
      <c r="Q732" s="184">
        <v>10.337</v>
      </c>
      <c r="R732" s="184">
        <v>16.000299999999999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44452</v>
      </c>
      <c r="E733" s="184">
        <v>16.89</v>
      </c>
      <c r="F733" s="184">
        <v>0</v>
      </c>
      <c r="G733" s="184">
        <v>0</v>
      </c>
      <c r="H733" s="184">
        <v>-5.9200000000000003E-2</v>
      </c>
      <c r="I733" s="184">
        <v>1.1982999999999999</v>
      </c>
      <c r="J733" s="184">
        <v>2.7372000000000001</v>
      </c>
      <c r="K733" s="184">
        <v>7.5796000000000001</v>
      </c>
      <c r="L733" s="184">
        <v>9.8894000000000002</v>
      </c>
      <c r="M733" s="184">
        <v>14.5085</v>
      </c>
      <c r="N733" s="184">
        <v>25.8569</v>
      </c>
      <c r="O733" s="184">
        <v>10.651400000000001</v>
      </c>
      <c r="P733" s="184">
        <v>9.8994</v>
      </c>
      <c r="Q733" s="184">
        <v>8.9913000000000007</v>
      </c>
      <c r="R733" s="184">
        <v>14.448</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44452</v>
      </c>
      <c r="E734" s="184">
        <v>12.53</v>
      </c>
      <c r="F734" s="184">
        <v>0.15989999999999999</v>
      </c>
      <c r="G734" s="184">
        <v>0.15989999999999999</v>
      </c>
      <c r="H734" s="184">
        <v>0.15989999999999999</v>
      </c>
      <c r="I734" s="184">
        <v>1.0484</v>
      </c>
      <c r="J734" s="184">
        <v>1.8698999999999999</v>
      </c>
      <c r="K734" s="184">
        <v>3.8111000000000002</v>
      </c>
      <c r="L734" s="184">
        <v>5.5602</v>
      </c>
      <c r="M734" s="184">
        <v>7.2774000000000001</v>
      </c>
      <c r="N734" s="184">
        <v>11.5761</v>
      </c>
      <c r="O734" s="184"/>
      <c r="P734" s="184"/>
      <c r="Q734" s="184">
        <v>11.116199999999999</v>
      </c>
      <c r="R734" s="184">
        <v>11.586399999999999</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44452</v>
      </c>
      <c r="E735" s="184">
        <v>12.24</v>
      </c>
      <c r="F735" s="184">
        <v>8.1799999999999998E-2</v>
      </c>
      <c r="G735" s="184">
        <v>8.1799999999999998E-2</v>
      </c>
      <c r="H735" s="184">
        <v>8.1799999999999998E-2</v>
      </c>
      <c r="I735" s="184">
        <v>0.90680000000000005</v>
      </c>
      <c r="J735" s="184">
        <v>1.7456</v>
      </c>
      <c r="K735" s="184">
        <v>3.4658000000000002</v>
      </c>
      <c r="L735" s="184">
        <v>4.9743000000000004</v>
      </c>
      <c r="M735" s="184">
        <v>6.3422999999999998</v>
      </c>
      <c r="N735" s="184">
        <v>10.270300000000001</v>
      </c>
      <c r="O735" s="184"/>
      <c r="P735" s="184"/>
      <c r="Q735" s="184">
        <v>9.9068000000000005</v>
      </c>
      <c r="R735" s="184">
        <v>10.398999999999999</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44452</v>
      </c>
      <c r="E736" s="184">
        <v>17.507000000000001</v>
      </c>
      <c r="F736" s="184">
        <v>0.22900000000000001</v>
      </c>
      <c r="G736" s="184">
        <v>0.22900000000000001</v>
      </c>
      <c r="H736" s="184">
        <v>0.4879</v>
      </c>
      <c r="I736" s="184">
        <v>1.2375</v>
      </c>
      <c r="J736" s="184">
        <v>1.9330000000000001</v>
      </c>
      <c r="K736" s="184">
        <v>5.5655999999999999</v>
      </c>
      <c r="L736" s="184">
        <v>10.4055</v>
      </c>
      <c r="M736" s="184">
        <v>17.323399999999999</v>
      </c>
      <c r="N736" s="184">
        <v>26.596299999999999</v>
      </c>
      <c r="O736" s="184">
        <v>11.0105</v>
      </c>
      <c r="P736" s="184">
        <v>9.8405000000000005</v>
      </c>
      <c r="Q736" s="184">
        <v>10.789199999999999</v>
      </c>
      <c r="R736" s="184">
        <v>15.553900000000001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44452</v>
      </c>
      <c r="E737" s="184">
        <v>16.161000000000001</v>
      </c>
      <c r="F737" s="184">
        <v>0.21079999999999999</v>
      </c>
      <c r="G737" s="184">
        <v>0.21079999999999999</v>
      </c>
      <c r="H737" s="184">
        <v>0.45379999999999998</v>
      </c>
      <c r="I737" s="184">
        <v>1.1707000000000001</v>
      </c>
      <c r="J737" s="184">
        <v>1.7951999999999999</v>
      </c>
      <c r="K737" s="184">
        <v>5.1326999999999998</v>
      </c>
      <c r="L737" s="184">
        <v>9.5215999999999994</v>
      </c>
      <c r="M737" s="184">
        <v>15.932600000000001</v>
      </c>
      <c r="N737" s="184">
        <v>24.612500000000001</v>
      </c>
      <c r="O737" s="184">
        <v>9.3140000000000001</v>
      </c>
      <c r="P737" s="184">
        <v>8.1979000000000006</v>
      </c>
      <c r="Q737" s="184">
        <v>9.1793999999999993</v>
      </c>
      <c r="R737" s="184">
        <v>13.7849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44452</v>
      </c>
      <c r="E738" s="184">
        <v>19.2409</v>
      </c>
      <c r="F738" s="184">
        <v>4.1599999999999998E-2</v>
      </c>
      <c r="G738" s="184">
        <v>4.1599999999999998E-2</v>
      </c>
      <c r="H738" s="184">
        <v>9.4200000000000006E-2</v>
      </c>
      <c r="I738" s="184">
        <v>1.0366</v>
      </c>
      <c r="J738" s="184">
        <v>1.8634999999999999</v>
      </c>
      <c r="K738" s="184">
        <v>5.3505000000000003</v>
      </c>
      <c r="L738" s="184">
        <v>8.5106999999999999</v>
      </c>
      <c r="M738" s="184">
        <v>14.1196</v>
      </c>
      <c r="N738" s="184">
        <v>20.743099999999998</v>
      </c>
      <c r="O738" s="184">
        <v>11.5481</v>
      </c>
      <c r="P738" s="184">
        <v>10.5922</v>
      </c>
      <c r="Q738" s="184">
        <v>9.9140999999999995</v>
      </c>
      <c r="R738" s="184">
        <v>15.3447</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44452</v>
      </c>
      <c r="E739" s="184">
        <v>18.23</v>
      </c>
      <c r="F739" s="184">
        <v>2.63E-2</v>
      </c>
      <c r="G739" s="184">
        <v>2.63E-2</v>
      </c>
      <c r="H739" s="184">
        <v>6.7000000000000004E-2</v>
      </c>
      <c r="I739" s="184">
        <v>0.98160000000000003</v>
      </c>
      <c r="J739" s="184">
        <v>1.7406999999999999</v>
      </c>
      <c r="K739" s="184">
        <v>4.9722</v>
      </c>
      <c r="L739" s="184">
        <v>7.8289999999999997</v>
      </c>
      <c r="M739" s="184">
        <v>13.123699999999999</v>
      </c>
      <c r="N739" s="184">
        <v>19.392199999999999</v>
      </c>
      <c r="O739" s="184">
        <v>10.373100000000001</v>
      </c>
      <c r="P739" s="184">
        <v>9.5730000000000004</v>
      </c>
      <c r="Q739" s="184">
        <v>9.0606000000000009</v>
      </c>
      <c r="R739" s="184">
        <v>14.1357</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44452</v>
      </c>
      <c r="E740" s="184">
        <v>12.547700000000001</v>
      </c>
      <c r="F740" s="184">
        <v>4.1500000000000002E-2</v>
      </c>
      <c r="G740" s="184">
        <v>4.1500000000000002E-2</v>
      </c>
      <c r="H740" s="184">
        <v>0.18440000000000001</v>
      </c>
      <c r="I740" s="184">
        <v>0.9234</v>
      </c>
      <c r="J740" s="184">
        <v>0.97130000000000005</v>
      </c>
      <c r="K740" s="184">
        <v>3.1383000000000001</v>
      </c>
      <c r="L740" s="184">
        <v>6.8716999999999997</v>
      </c>
      <c r="M740" s="184">
        <v>12.228400000000001</v>
      </c>
      <c r="N740" s="184">
        <v>22.7027</v>
      </c>
      <c r="O740" s="184">
        <v>7.9821999999999997</v>
      </c>
      <c r="P740" s="184"/>
      <c r="Q740" s="184">
        <v>7.7267000000000001</v>
      </c>
      <c r="R740" s="184">
        <v>11.297800000000001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44452</v>
      </c>
      <c r="E741" s="184">
        <v>13.183999999999999</v>
      </c>
      <c r="F741" s="184">
        <v>5.6899999999999999E-2</v>
      </c>
      <c r="G741" s="184">
        <v>5.6899999999999999E-2</v>
      </c>
      <c r="H741" s="184">
        <v>0.21129999999999999</v>
      </c>
      <c r="I741" s="184">
        <v>0.9758</v>
      </c>
      <c r="J741" s="184">
        <v>1.0841000000000001</v>
      </c>
      <c r="K741" s="184">
        <v>3.4786000000000001</v>
      </c>
      <c r="L741" s="184">
        <v>7.5823</v>
      </c>
      <c r="M741" s="184">
        <v>13.363899999999999</v>
      </c>
      <c r="N741" s="184">
        <v>24.332799999999999</v>
      </c>
      <c r="O741" s="184">
        <v>9.7460000000000004</v>
      </c>
      <c r="P741" s="184"/>
      <c r="Q741" s="184">
        <v>9.4885000000000002</v>
      </c>
      <c r="R741" s="184">
        <v>13.025399999999999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44452</v>
      </c>
      <c r="E742" s="184">
        <v>47.220999999999997</v>
      </c>
      <c r="F742" s="184">
        <v>-9.3100000000000002E-2</v>
      </c>
      <c r="G742" s="184">
        <v>-9.3100000000000002E-2</v>
      </c>
      <c r="H742" s="184">
        <v>8.8999999999999996E-2</v>
      </c>
      <c r="I742" s="184">
        <v>0.83709999999999996</v>
      </c>
      <c r="J742" s="184">
        <v>1.2000999999999999</v>
      </c>
      <c r="K742" s="184">
        <v>3.7162999999999999</v>
      </c>
      <c r="L742" s="184">
        <v>8.7741000000000007</v>
      </c>
      <c r="M742" s="184">
        <v>17.3018</v>
      </c>
      <c r="N742" s="184">
        <v>27.541599999999999</v>
      </c>
      <c r="O742" s="184">
        <v>9.7127999999999997</v>
      </c>
      <c r="P742" s="184">
        <v>9.6364000000000001</v>
      </c>
      <c r="Q742" s="184">
        <v>9.5608000000000004</v>
      </c>
      <c r="R742" s="184">
        <v>13.7003</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44452</v>
      </c>
      <c r="E743" s="184">
        <v>51.027000000000001</v>
      </c>
      <c r="F743" s="184">
        <v>-8.4199999999999997E-2</v>
      </c>
      <c r="G743" s="184">
        <v>-8.4199999999999997E-2</v>
      </c>
      <c r="H743" s="184">
        <v>0.10589999999999999</v>
      </c>
      <c r="I743" s="184">
        <v>0.87180000000000002</v>
      </c>
      <c r="J743" s="184">
        <v>1.2742</v>
      </c>
      <c r="K743" s="184">
        <v>3.9394999999999998</v>
      </c>
      <c r="L743" s="184">
        <v>9.2210999999999999</v>
      </c>
      <c r="M743" s="184">
        <v>18.011500000000002</v>
      </c>
      <c r="N743" s="184">
        <v>28.5671</v>
      </c>
      <c r="O743" s="184">
        <v>10.641</v>
      </c>
      <c r="P743" s="184">
        <v>10.8924</v>
      </c>
      <c r="Q743" s="184">
        <v>10.7072</v>
      </c>
      <c r="R743" s="184">
        <v>14.5603</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44452</v>
      </c>
      <c r="E746" s="184">
        <v>16.62</v>
      </c>
      <c r="F746" s="184">
        <v>0</v>
      </c>
      <c r="G746" s="184">
        <v>0</v>
      </c>
      <c r="H746" s="184">
        <v>0.18079999999999999</v>
      </c>
      <c r="I746" s="184">
        <v>0.24129999999999999</v>
      </c>
      <c r="J746" s="184">
        <v>0.48370000000000002</v>
      </c>
      <c r="K746" s="184">
        <v>2.1511999999999998</v>
      </c>
      <c r="L746" s="184">
        <v>4.4626000000000001</v>
      </c>
      <c r="M746" s="184">
        <v>8.9122000000000003</v>
      </c>
      <c r="N746" s="184">
        <v>15.097</v>
      </c>
      <c r="O746" s="184">
        <v>8.0762</v>
      </c>
      <c r="P746" s="184">
        <v>7.6158000000000001</v>
      </c>
      <c r="Q746" s="184">
        <v>7.7831000000000001</v>
      </c>
      <c r="R746" s="184">
        <v>8.8657000000000004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44452</v>
      </c>
      <c r="E747" s="184">
        <v>17.5</v>
      </c>
      <c r="F747" s="184">
        <v>5.7200000000000001E-2</v>
      </c>
      <c r="G747" s="184">
        <v>5.7200000000000001E-2</v>
      </c>
      <c r="H747" s="184">
        <v>0.2291</v>
      </c>
      <c r="I747" s="184">
        <v>0.28649999999999998</v>
      </c>
      <c r="J747" s="184">
        <v>0.51690000000000003</v>
      </c>
      <c r="K747" s="184">
        <v>2.3391999999999999</v>
      </c>
      <c r="L747" s="184">
        <v>4.7904</v>
      </c>
      <c r="M747" s="184">
        <v>9.4434000000000005</v>
      </c>
      <c r="N747" s="184">
        <v>15.817299999999999</v>
      </c>
      <c r="O747" s="184">
        <v>8.7775999999999996</v>
      </c>
      <c r="P747" s="184">
        <v>8.3942999999999994</v>
      </c>
      <c r="Q747" s="184">
        <v>8.6067</v>
      </c>
      <c r="R747" s="184">
        <v>9.5434000000000001</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44452</v>
      </c>
      <c r="E748" s="184">
        <v>20.714500000000001</v>
      </c>
      <c r="F748" s="184">
        <v>-4.8300000000000003E-2</v>
      </c>
      <c r="G748" s="184">
        <v>-4.8300000000000003E-2</v>
      </c>
      <c r="H748" s="184">
        <v>6.3E-3</v>
      </c>
      <c r="I748" s="184">
        <v>0.76029999999999998</v>
      </c>
      <c r="J748" s="184">
        <v>1.7457</v>
      </c>
      <c r="K748" s="184">
        <v>3.8420000000000001</v>
      </c>
      <c r="L748" s="184">
        <v>4.7647000000000004</v>
      </c>
      <c r="M748" s="184">
        <v>10.8901</v>
      </c>
      <c r="N748" s="184">
        <v>19.180399999999999</v>
      </c>
      <c r="O748" s="184">
        <v>8.5177999999999994</v>
      </c>
      <c r="P748" s="184">
        <v>6.3925000000000001</v>
      </c>
      <c r="Q748" s="184">
        <v>7.1616</v>
      </c>
      <c r="R748" s="184">
        <v>11.940899999999999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44452</v>
      </c>
      <c r="E749" s="184">
        <v>22.503499999999999</v>
      </c>
      <c r="F749" s="184">
        <v>-3.73E-2</v>
      </c>
      <c r="G749" s="184">
        <v>-3.73E-2</v>
      </c>
      <c r="H749" s="184">
        <v>2.58E-2</v>
      </c>
      <c r="I749" s="184">
        <v>0.79859999999999998</v>
      </c>
      <c r="J749" s="184">
        <v>1.8322000000000001</v>
      </c>
      <c r="K749" s="184">
        <v>4.1220999999999997</v>
      </c>
      <c r="L749" s="184">
        <v>5.2725999999999997</v>
      </c>
      <c r="M749" s="184">
        <v>11.692600000000001</v>
      </c>
      <c r="N749" s="184">
        <v>20.3415</v>
      </c>
      <c r="O749" s="184">
        <v>9.8064</v>
      </c>
      <c r="P749" s="184">
        <v>7.7891000000000004</v>
      </c>
      <c r="Q749" s="184">
        <v>7.9450000000000003</v>
      </c>
      <c r="R749" s="184">
        <v>12.994400000000001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44452</v>
      </c>
      <c r="E750" s="184">
        <v>26.31</v>
      </c>
      <c r="F750" s="184">
        <v>3.7999999999999999E-2</v>
      </c>
      <c r="G750" s="184">
        <v>3.7999999999999999E-2</v>
      </c>
      <c r="H750" s="184">
        <v>3.7999999999999999E-2</v>
      </c>
      <c r="I750" s="184">
        <v>0.92059999999999997</v>
      </c>
      <c r="J750" s="184">
        <v>1.583</v>
      </c>
      <c r="K750" s="184">
        <v>3.91</v>
      </c>
      <c r="L750" s="184">
        <v>6.4320000000000004</v>
      </c>
      <c r="M750" s="184">
        <v>10.8256</v>
      </c>
      <c r="N750" s="184">
        <v>17.3506</v>
      </c>
      <c r="O750" s="184">
        <v>8.8513999999999999</v>
      </c>
      <c r="P750" s="184">
        <v>7.8418000000000001</v>
      </c>
      <c r="Q750" s="184">
        <v>8.0230999999999995</v>
      </c>
      <c r="R750" s="184">
        <v>12.207700000000001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44452</v>
      </c>
      <c r="E751" s="184">
        <v>24.62</v>
      </c>
      <c r="F751" s="184">
        <v>0</v>
      </c>
      <c r="G751" s="184">
        <v>0</v>
      </c>
      <c r="H751" s="184">
        <v>0</v>
      </c>
      <c r="I751" s="184">
        <v>0.86029999999999995</v>
      </c>
      <c r="J751" s="184">
        <v>1.4420999999999999</v>
      </c>
      <c r="K751" s="184">
        <v>3.6194999999999999</v>
      </c>
      <c r="L751" s="184">
        <v>5.8468999999999998</v>
      </c>
      <c r="M751" s="184">
        <v>9.9107000000000003</v>
      </c>
      <c r="N751" s="184">
        <v>16.132100000000001</v>
      </c>
      <c r="O751" s="184">
        <v>7.7363</v>
      </c>
      <c r="P751" s="184">
        <v>6.7868000000000004</v>
      </c>
      <c r="Q751" s="184">
        <v>7.0247000000000002</v>
      </c>
      <c r="R751" s="184">
        <v>11.0456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44452</v>
      </c>
      <c r="E752" s="184">
        <v>13.078099999999999</v>
      </c>
      <c r="F752" s="184">
        <v>-3.5200000000000002E-2</v>
      </c>
      <c r="G752" s="184">
        <v>-3.5200000000000002E-2</v>
      </c>
      <c r="H752" s="184">
        <v>7.3499999999999996E-2</v>
      </c>
      <c r="I752" s="184">
        <v>1.0579000000000001</v>
      </c>
      <c r="J752" s="184">
        <v>1.3987000000000001</v>
      </c>
      <c r="K752" s="184">
        <v>4.1424000000000003</v>
      </c>
      <c r="L752" s="184">
        <v>7.6954000000000002</v>
      </c>
      <c r="M752" s="184">
        <v>11.565</v>
      </c>
      <c r="N752" s="184">
        <v>16.999600000000001</v>
      </c>
      <c r="O752" s="184"/>
      <c r="P752" s="184"/>
      <c r="Q752" s="184">
        <v>11.2212</v>
      </c>
      <c r="R752" s="184">
        <v>12.9331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44452</v>
      </c>
      <c r="E753" s="184">
        <v>12.503399999999999</v>
      </c>
      <c r="F753" s="184">
        <v>-5.5199999999999999E-2</v>
      </c>
      <c r="G753" s="184">
        <v>-5.5199999999999999E-2</v>
      </c>
      <c r="H753" s="184">
        <v>3.8399999999999997E-2</v>
      </c>
      <c r="I753" s="184">
        <v>0.98939999999999995</v>
      </c>
      <c r="J753" s="184">
        <v>1.2511000000000001</v>
      </c>
      <c r="K753" s="184">
        <v>3.6911999999999998</v>
      </c>
      <c r="L753" s="184">
        <v>6.7717999999999998</v>
      </c>
      <c r="M753" s="184">
        <v>10.130100000000001</v>
      </c>
      <c r="N753" s="184">
        <v>15.0023</v>
      </c>
      <c r="O753" s="184"/>
      <c r="P753" s="184"/>
      <c r="Q753" s="184">
        <v>9.2579999999999991</v>
      </c>
      <c r="R753" s="184">
        <v>10.9811</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44452</v>
      </c>
      <c r="E754" s="184">
        <v>17.806899999999999</v>
      </c>
      <c r="F754" s="184">
        <v>-1.18E-2</v>
      </c>
      <c r="G754" s="184">
        <v>-1.18E-2</v>
      </c>
      <c r="H754" s="184">
        <v>8.6599999999999996E-2</v>
      </c>
      <c r="I754" s="184">
        <v>0.79420000000000002</v>
      </c>
      <c r="J754" s="184">
        <v>1.1801999999999999</v>
      </c>
      <c r="K754" s="184">
        <v>3.0623</v>
      </c>
      <c r="L754" s="184">
        <v>5.5035999999999996</v>
      </c>
      <c r="M754" s="184">
        <v>9.34</v>
      </c>
      <c r="N754" s="184">
        <v>16.055</v>
      </c>
      <c r="O754" s="184">
        <v>8.8051999999999992</v>
      </c>
      <c r="P754" s="184">
        <v>8.8210999999999995</v>
      </c>
      <c r="Q754" s="184">
        <v>8.6913999999999998</v>
      </c>
      <c r="R754" s="184">
        <v>11.753500000000001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44452</v>
      </c>
      <c r="E755" s="184">
        <v>18.7742</v>
      </c>
      <c r="F755" s="184">
        <v>-1.6000000000000001E-3</v>
      </c>
      <c r="G755" s="184">
        <v>-1.6000000000000001E-3</v>
      </c>
      <c r="H755" s="184">
        <v>0.1045</v>
      </c>
      <c r="I755" s="184">
        <v>0.83079999999999998</v>
      </c>
      <c r="J755" s="184">
        <v>1.2621</v>
      </c>
      <c r="K755" s="184">
        <v>3.3172999999999999</v>
      </c>
      <c r="L755" s="184">
        <v>6.0179999999999998</v>
      </c>
      <c r="M755" s="184">
        <v>10.1365</v>
      </c>
      <c r="N755" s="184">
        <v>17.1798</v>
      </c>
      <c r="O755" s="184">
        <v>9.7611000000000008</v>
      </c>
      <c r="P755" s="184">
        <v>9.7003000000000004</v>
      </c>
      <c r="Q755" s="184">
        <v>9.5250000000000004</v>
      </c>
      <c r="R755" s="184">
        <v>12.8094</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44452</v>
      </c>
      <c r="E756" s="184">
        <v>24.361000000000001</v>
      </c>
      <c r="F756" s="184">
        <v>9.4500000000000001E-2</v>
      </c>
      <c r="G756" s="184">
        <v>9.4500000000000001E-2</v>
      </c>
      <c r="H756" s="184">
        <v>-5.33E-2</v>
      </c>
      <c r="I756" s="184">
        <v>1.1375</v>
      </c>
      <c r="J756" s="184">
        <v>1.9630000000000001</v>
      </c>
      <c r="K756" s="184">
        <v>5.2720000000000002</v>
      </c>
      <c r="L756" s="184">
        <v>10.390599999999999</v>
      </c>
      <c r="M756" s="184">
        <v>17.3063</v>
      </c>
      <c r="N756" s="184">
        <v>27.859100000000002</v>
      </c>
      <c r="O756" s="184">
        <v>10.273899999999999</v>
      </c>
      <c r="P756" s="184">
        <v>9.1290999999999993</v>
      </c>
      <c r="Q756" s="184">
        <v>9.4756</v>
      </c>
      <c r="R756" s="184">
        <v>15.919499999999999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44452</v>
      </c>
      <c r="E757" s="184">
        <v>22.724</v>
      </c>
      <c r="F757" s="184">
        <v>8.3699999999999997E-2</v>
      </c>
      <c r="G757" s="184">
        <v>8.3699999999999997E-2</v>
      </c>
      <c r="H757" s="184">
        <v>-7.0400000000000004E-2</v>
      </c>
      <c r="I757" s="184">
        <v>1.1033999999999999</v>
      </c>
      <c r="J757" s="184">
        <v>1.8831</v>
      </c>
      <c r="K757" s="184">
        <v>5.0286999999999997</v>
      </c>
      <c r="L757" s="184">
        <v>9.8946000000000005</v>
      </c>
      <c r="M757" s="184">
        <v>16.557200000000002</v>
      </c>
      <c r="N757" s="184">
        <v>26.765599999999999</v>
      </c>
      <c r="O757" s="184">
        <v>9.2802000000000007</v>
      </c>
      <c r="P757" s="184">
        <v>8.2163000000000004</v>
      </c>
      <c r="Q757" s="184">
        <v>8.6334999999999997</v>
      </c>
      <c r="R757" s="184">
        <v>14.889900000000001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44452</v>
      </c>
      <c r="E758" s="184">
        <v>16.792400000000001</v>
      </c>
      <c r="F758" s="184">
        <v>7.4499999999999997E-2</v>
      </c>
      <c r="G758" s="184">
        <v>7.4499999999999997E-2</v>
      </c>
      <c r="H758" s="184">
        <v>0.18490000000000001</v>
      </c>
      <c r="I758" s="184">
        <v>1.3018000000000001</v>
      </c>
      <c r="J758" s="184">
        <v>2.2804000000000002</v>
      </c>
      <c r="K758" s="184">
        <v>6.2614999999999998</v>
      </c>
      <c r="L758" s="184">
        <v>10.894399999999999</v>
      </c>
      <c r="M758" s="184">
        <v>19.068899999999999</v>
      </c>
      <c r="N758" s="184">
        <v>30.724900000000002</v>
      </c>
      <c r="O758" s="184">
        <v>13.863200000000001</v>
      </c>
      <c r="P758" s="184"/>
      <c r="Q758" s="184">
        <v>11.8828</v>
      </c>
      <c r="R758" s="184">
        <v>19.2134</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44452</v>
      </c>
      <c r="E759" s="184">
        <v>15.3833</v>
      </c>
      <c r="F759" s="184">
        <v>5.5300000000000002E-2</v>
      </c>
      <c r="G759" s="184">
        <v>5.5300000000000002E-2</v>
      </c>
      <c r="H759" s="184">
        <v>0.1517</v>
      </c>
      <c r="I759" s="184">
        <v>1.2345999999999999</v>
      </c>
      <c r="J759" s="184">
        <v>2.1291000000000002</v>
      </c>
      <c r="K759" s="184">
        <v>5.7714999999999996</v>
      </c>
      <c r="L759" s="184">
        <v>9.9113000000000007</v>
      </c>
      <c r="M759" s="184">
        <v>17.549099999999999</v>
      </c>
      <c r="N759" s="184">
        <v>28.5487</v>
      </c>
      <c r="O759" s="184">
        <v>11.958299999999999</v>
      </c>
      <c r="P759" s="184"/>
      <c r="Q759" s="184">
        <v>9.7787000000000006</v>
      </c>
      <c r="R759" s="184">
        <v>17.274899999999999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44452</v>
      </c>
      <c r="E760" s="184">
        <v>14.9</v>
      </c>
      <c r="F760" s="184">
        <v>-3.3500000000000002E-2</v>
      </c>
      <c r="G760" s="184">
        <v>-3.3500000000000002E-2</v>
      </c>
      <c r="H760" s="184">
        <v>2.69E-2</v>
      </c>
      <c r="I760" s="184">
        <v>1.0511999999999999</v>
      </c>
      <c r="J760" s="184">
        <v>1.9710000000000001</v>
      </c>
      <c r="K760" s="184">
        <v>5.2483000000000004</v>
      </c>
      <c r="L760" s="184">
        <v>9.7202000000000002</v>
      </c>
      <c r="M760" s="184">
        <v>17.083100000000002</v>
      </c>
      <c r="N760" s="184">
        <v>27.078900000000001</v>
      </c>
      <c r="O760" s="184"/>
      <c r="P760" s="184"/>
      <c r="Q760" s="184">
        <v>15.6511</v>
      </c>
      <c r="R760" s="184">
        <v>18.655999999999999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44452</v>
      </c>
      <c r="E761" s="184">
        <v>14.458</v>
      </c>
      <c r="F761" s="184">
        <v>-4.8399999999999999E-2</v>
      </c>
      <c r="G761" s="184">
        <v>-4.8399999999999999E-2</v>
      </c>
      <c r="H761" s="184">
        <v>6.8999999999999999E-3</v>
      </c>
      <c r="I761" s="184">
        <v>1.0201</v>
      </c>
      <c r="J761" s="184">
        <v>1.8887</v>
      </c>
      <c r="K761" s="184">
        <v>4.9734999999999996</v>
      </c>
      <c r="L761" s="184">
        <v>9.1499000000000006</v>
      </c>
      <c r="M761" s="184">
        <v>16.1845</v>
      </c>
      <c r="N761" s="184">
        <v>25.765499999999999</v>
      </c>
      <c r="O761" s="184"/>
      <c r="P761" s="184"/>
      <c r="Q761" s="184">
        <v>14.388199999999999</v>
      </c>
      <c r="R761" s="184">
        <v>17.440899999999999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44452</v>
      </c>
      <c r="E762" s="184">
        <v>12.296099999999999</v>
      </c>
      <c r="F762" s="184">
        <v>-0.1048</v>
      </c>
      <c r="G762" s="184">
        <v>-0.1048</v>
      </c>
      <c r="H762" s="184">
        <v>0.10340000000000001</v>
      </c>
      <c r="I762" s="184">
        <v>0.86619999999999997</v>
      </c>
      <c r="J762" s="184">
        <v>1.371</v>
      </c>
      <c r="K762" s="184">
        <v>3.6273</v>
      </c>
      <c r="L762" s="184">
        <v>6.1288999999999998</v>
      </c>
      <c r="M762" s="184">
        <v>12.642899999999999</v>
      </c>
      <c r="N762" s="184">
        <v>20.455500000000001</v>
      </c>
      <c r="O762" s="184">
        <v>-1.2761</v>
      </c>
      <c r="P762" s="184">
        <v>2.4994000000000001</v>
      </c>
      <c r="Q762" s="184">
        <v>3.3374999999999999</v>
      </c>
      <c r="R762" s="184">
        <v>0.40360000000000001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44452</v>
      </c>
      <c r="E763" s="184">
        <v>13.0853</v>
      </c>
      <c r="F763" s="184">
        <v>-9.6199999999999994E-2</v>
      </c>
      <c r="G763" s="184">
        <v>-9.6199999999999994E-2</v>
      </c>
      <c r="H763" s="184">
        <v>0.11940000000000001</v>
      </c>
      <c r="I763" s="184">
        <v>0.89829999999999999</v>
      </c>
      <c r="J763" s="184">
        <v>1.4427000000000001</v>
      </c>
      <c r="K763" s="184">
        <v>3.8574000000000002</v>
      </c>
      <c r="L763" s="184">
        <v>6.5812999999999997</v>
      </c>
      <c r="M763" s="184">
        <v>13.3515</v>
      </c>
      <c r="N763" s="184">
        <v>21.4605</v>
      </c>
      <c r="O763" s="184">
        <v>-0.45100000000000001</v>
      </c>
      <c r="P763" s="184">
        <v>3.4940000000000002</v>
      </c>
      <c r="Q763" s="184">
        <v>4.3635999999999999</v>
      </c>
      <c r="R763" s="184">
        <v>1.2214</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44452</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44452</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44452</v>
      </c>
      <c r="E768" s="184">
        <v>39.1858</v>
      </c>
      <c r="F768" s="184">
        <v>-2.5999999999999999E-3</v>
      </c>
      <c r="G768" s="184">
        <v>-2.5999999999999999E-3</v>
      </c>
      <c r="H768" s="184">
        <v>1.9099999999999999E-2</v>
      </c>
      <c r="I768" s="184">
        <v>0.83320000000000005</v>
      </c>
      <c r="J768" s="184">
        <v>1.2744</v>
      </c>
      <c r="K768" s="184">
        <v>3.5486</v>
      </c>
      <c r="L768" s="184">
        <v>7.2678000000000003</v>
      </c>
      <c r="M768" s="184">
        <v>12.9857</v>
      </c>
      <c r="N768" s="184">
        <v>19.641400000000001</v>
      </c>
      <c r="O768" s="184">
        <v>8.1883999999999997</v>
      </c>
      <c r="P768" s="184">
        <v>7.6563999999999997</v>
      </c>
      <c r="Q768" s="184">
        <v>8.0609999999999999</v>
      </c>
      <c r="R768" s="184">
        <v>10.8865</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44452</v>
      </c>
      <c r="E769" s="184">
        <v>43.017000000000003</v>
      </c>
      <c r="F769" s="184">
        <v>6.4999999999999997E-3</v>
      </c>
      <c r="G769" s="184">
        <v>6.4999999999999997E-3</v>
      </c>
      <c r="H769" s="184">
        <v>3.5099999999999999E-2</v>
      </c>
      <c r="I769" s="184">
        <v>0.87</v>
      </c>
      <c r="J769" s="184">
        <v>1.3672</v>
      </c>
      <c r="K769" s="184">
        <v>3.8957999999999999</v>
      </c>
      <c r="L769" s="184">
        <v>8.0198999999999998</v>
      </c>
      <c r="M769" s="184">
        <v>14.1877</v>
      </c>
      <c r="N769" s="184">
        <v>21.302800000000001</v>
      </c>
      <c r="O769" s="184">
        <v>9.4248999999999992</v>
      </c>
      <c r="P769" s="184">
        <v>8.9595000000000002</v>
      </c>
      <c r="Q769" s="184">
        <v>9.9077000000000002</v>
      </c>
      <c r="R769" s="184">
        <v>12.2704</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44452</v>
      </c>
      <c r="E770" s="184">
        <v>48.795299999999997</v>
      </c>
      <c r="F770" s="184">
        <v>0.1772</v>
      </c>
      <c r="G770" s="184">
        <v>0.1772</v>
      </c>
      <c r="H770" s="184">
        <v>0.4173</v>
      </c>
      <c r="I770" s="184">
        <v>1.9068000000000001</v>
      </c>
      <c r="J770" s="184">
        <v>2.3327</v>
      </c>
      <c r="K770" s="184">
        <v>5.9649999999999999</v>
      </c>
      <c r="L770" s="184">
        <v>10.088800000000001</v>
      </c>
      <c r="M770" s="184">
        <v>16.701699999999999</v>
      </c>
      <c r="N770" s="184">
        <v>27.616499999999998</v>
      </c>
      <c r="O770" s="184">
        <v>11.357900000000001</v>
      </c>
      <c r="P770" s="184">
        <v>9.7528000000000006</v>
      </c>
      <c r="Q770" s="184">
        <v>8.5486000000000004</v>
      </c>
      <c r="R770" s="184">
        <v>16.610099999999999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44452</v>
      </c>
      <c r="E771" s="184">
        <v>53.154800000000002</v>
      </c>
      <c r="F771" s="184">
        <v>0.19259999999999999</v>
      </c>
      <c r="G771" s="184">
        <v>0.19259999999999999</v>
      </c>
      <c r="H771" s="184">
        <v>0.44429999999999997</v>
      </c>
      <c r="I771" s="184">
        <v>1.9626999999999999</v>
      </c>
      <c r="J771" s="184">
        <v>2.4596</v>
      </c>
      <c r="K771" s="184">
        <v>6.3582999999999998</v>
      </c>
      <c r="L771" s="184">
        <v>10.899699999999999</v>
      </c>
      <c r="M771" s="184">
        <v>17.969200000000001</v>
      </c>
      <c r="N771" s="184">
        <v>29.425799999999999</v>
      </c>
      <c r="O771" s="184">
        <v>12.798299999999999</v>
      </c>
      <c r="P771" s="184">
        <v>11.0396</v>
      </c>
      <c r="Q771" s="184">
        <v>9.4609000000000005</v>
      </c>
      <c r="R771" s="184">
        <v>18.1038</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44452</v>
      </c>
      <c r="E772" s="184">
        <v>48.795299999999997</v>
      </c>
      <c r="F772" s="184">
        <v>0.1772</v>
      </c>
      <c r="G772" s="184">
        <v>0.1772</v>
      </c>
      <c r="H772" s="184">
        <v>0.4173</v>
      </c>
      <c r="I772" s="184">
        <v>1.9068000000000001</v>
      </c>
      <c r="J772" s="184">
        <v>2.3327</v>
      </c>
      <c r="K772" s="184">
        <v>5.9649999999999999</v>
      </c>
      <c r="L772" s="184">
        <v>10.088800000000001</v>
      </c>
      <c r="M772" s="184">
        <v>16.701699999999999</v>
      </c>
      <c r="N772" s="184">
        <v>27.616499999999998</v>
      </c>
      <c r="O772" s="184">
        <v>11.357900000000001</v>
      </c>
      <c r="P772" s="184">
        <v>9.7528000000000006</v>
      </c>
      <c r="Q772" s="184">
        <v>8.5486000000000004</v>
      </c>
      <c r="R772" s="184">
        <v>16.610099999999999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44452</v>
      </c>
      <c r="E773" s="184">
        <v>48.795299999999997</v>
      </c>
      <c r="F773" s="184">
        <v>0.1772</v>
      </c>
      <c r="G773" s="184">
        <v>0.1772</v>
      </c>
      <c r="H773" s="184">
        <v>0.4173</v>
      </c>
      <c r="I773" s="184">
        <v>1.9068000000000001</v>
      </c>
      <c r="J773" s="184">
        <v>2.3327</v>
      </c>
      <c r="K773" s="184">
        <v>5.9649999999999999</v>
      </c>
      <c r="L773" s="184">
        <v>10.088800000000001</v>
      </c>
      <c r="M773" s="184">
        <v>16.701699999999999</v>
      </c>
      <c r="N773" s="184">
        <v>27.616499999999998</v>
      </c>
      <c r="O773" s="184">
        <v>11.357900000000001</v>
      </c>
      <c r="P773" s="184">
        <v>9.7528000000000006</v>
      </c>
      <c r="Q773" s="184">
        <v>8.5486000000000004</v>
      </c>
      <c r="R773" s="184">
        <v>16.610099999999999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44452</v>
      </c>
      <c r="E774" s="184">
        <v>18.462</v>
      </c>
      <c r="F774" s="184">
        <v>-3.6299999999999999E-2</v>
      </c>
      <c r="G774" s="184">
        <v>-3.6299999999999999E-2</v>
      </c>
      <c r="H774" s="184">
        <v>0.14050000000000001</v>
      </c>
      <c r="I774" s="184">
        <v>1.1438999999999999</v>
      </c>
      <c r="J774" s="184">
        <v>1.8171999999999999</v>
      </c>
      <c r="K774" s="184">
        <v>3.9754999999999998</v>
      </c>
      <c r="L774" s="184">
        <v>7.8186</v>
      </c>
      <c r="M774" s="184">
        <v>14.246499999999999</v>
      </c>
      <c r="N774" s="184">
        <v>24.6556</v>
      </c>
      <c r="O774" s="184">
        <v>11.268000000000001</v>
      </c>
      <c r="P774" s="184">
        <v>9.907</v>
      </c>
      <c r="Q774" s="184">
        <v>10.214499999999999</v>
      </c>
      <c r="R774" s="184">
        <v>15.5524</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44452</v>
      </c>
      <c r="E775" s="184">
        <v>17.087</v>
      </c>
      <c r="F775" s="184">
        <v>-4.2099999999999999E-2</v>
      </c>
      <c r="G775" s="184">
        <v>-4.2099999999999999E-2</v>
      </c>
      <c r="H775" s="184">
        <v>0.13009999999999999</v>
      </c>
      <c r="I775" s="184">
        <v>1.1227</v>
      </c>
      <c r="J775" s="184">
        <v>1.7695000000000001</v>
      </c>
      <c r="K775" s="184">
        <v>3.8187000000000002</v>
      </c>
      <c r="L775" s="184">
        <v>7.4714999999999998</v>
      </c>
      <c r="M775" s="184">
        <v>13.6822</v>
      </c>
      <c r="N775" s="184">
        <v>23.826000000000001</v>
      </c>
      <c r="O775" s="184">
        <v>10.422599999999999</v>
      </c>
      <c r="P775" s="184">
        <v>8.7062000000000008</v>
      </c>
      <c r="Q775" s="184">
        <v>8.8696999999999999</v>
      </c>
      <c r="R775" s="184">
        <v>14.8017</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44452</v>
      </c>
      <c r="E776" s="184">
        <v>13.1831</v>
      </c>
      <c r="F776" s="184">
        <v>-4.2500000000000003E-2</v>
      </c>
      <c r="G776" s="184">
        <v>-4.2500000000000003E-2</v>
      </c>
      <c r="H776" s="184">
        <v>-4.4699999999999997E-2</v>
      </c>
      <c r="I776" s="184">
        <v>0.98050000000000004</v>
      </c>
      <c r="J776" s="184">
        <v>1.6155999999999999</v>
      </c>
      <c r="K776" s="184">
        <v>4.3453999999999997</v>
      </c>
      <c r="L776" s="184">
        <v>6.6905000000000001</v>
      </c>
      <c r="M776" s="184">
        <v>11.557600000000001</v>
      </c>
      <c r="N776" s="184">
        <v>18.252099999999999</v>
      </c>
      <c r="O776" s="184"/>
      <c r="P776" s="184"/>
      <c r="Q776" s="184">
        <v>10.4917</v>
      </c>
      <c r="R776" s="184">
        <v>11.9443</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44452</v>
      </c>
      <c r="E777" s="184">
        <v>12.561</v>
      </c>
      <c r="F777" s="184">
        <v>-6.13E-2</v>
      </c>
      <c r="G777" s="184">
        <v>-6.13E-2</v>
      </c>
      <c r="H777" s="184">
        <v>-7.8E-2</v>
      </c>
      <c r="I777" s="184">
        <v>0.91349999999999998</v>
      </c>
      <c r="J777" s="184">
        <v>1.4678</v>
      </c>
      <c r="K777" s="184">
        <v>3.8898000000000001</v>
      </c>
      <c r="L777" s="184">
        <v>5.7724000000000002</v>
      </c>
      <c r="M777" s="184">
        <v>10.1349</v>
      </c>
      <c r="N777" s="184">
        <v>16.290500000000002</v>
      </c>
      <c r="O777" s="184"/>
      <c r="P777" s="184"/>
      <c r="Q777" s="184">
        <v>8.5801999999999996</v>
      </c>
      <c r="R777" s="184">
        <v>10.038</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44452</v>
      </c>
      <c r="E778" s="184">
        <v>44.516500000000001</v>
      </c>
      <c r="F778" s="184">
        <v>-9.7600000000000006E-2</v>
      </c>
      <c r="G778" s="184">
        <v>-9.7600000000000006E-2</v>
      </c>
      <c r="H778" s="184">
        <v>0.1721</v>
      </c>
      <c r="I778" s="184">
        <v>1.0414000000000001</v>
      </c>
      <c r="J778" s="184">
        <v>1.726</v>
      </c>
      <c r="K778" s="184">
        <v>4.4515000000000002</v>
      </c>
      <c r="L778" s="184">
        <v>6.8059000000000003</v>
      </c>
      <c r="M778" s="184">
        <v>12.2606</v>
      </c>
      <c r="N778" s="184">
        <v>19.903600000000001</v>
      </c>
      <c r="O778" s="184">
        <v>9.8826000000000001</v>
      </c>
      <c r="P778" s="184">
        <v>8.2167999999999992</v>
      </c>
      <c r="Q778" s="184">
        <v>8.6666000000000007</v>
      </c>
      <c r="R778" s="184">
        <v>12.648999999999999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44452</v>
      </c>
      <c r="E779" s="184">
        <v>53.783432950419503</v>
      </c>
      <c r="F779" s="184">
        <v>-0.10920000000000001</v>
      </c>
      <c r="G779" s="184">
        <v>-0.10920000000000001</v>
      </c>
      <c r="H779" s="184">
        <v>0.15029999999999999</v>
      </c>
      <c r="I779" s="184">
        <v>0.99890000000000001</v>
      </c>
      <c r="J779" s="184">
        <v>1.6223000000000001</v>
      </c>
      <c r="K779" s="184">
        <v>4.1463000000000001</v>
      </c>
      <c r="L779" s="184">
        <v>6.2141000000000002</v>
      </c>
      <c r="M779" s="184">
        <v>11.321899999999999</v>
      </c>
      <c r="N779" s="184">
        <v>18.5669</v>
      </c>
      <c r="O779" s="184">
        <v>8.7101000000000006</v>
      </c>
      <c r="P779" s="184">
        <v>7.0552999999999999</v>
      </c>
      <c r="Q779" s="184">
        <v>7.9423000000000004</v>
      </c>
      <c r="R779" s="184">
        <v>11.417199999999999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44452</v>
      </c>
      <c r="E780" s="184">
        <v>13.44</v>
      </c>
      <c r="F780" s="184">
        <v>0</v>
      </c>
      <c r="G780" s="184">
        <v>0</v>
      </c>
      <c r="H780" s="184">
        <v>0</v>
      </c>
      <c r="I780" s="184">
        <v>0.82520000000000004</v>
      </c>
      <c r="J780" s="184">
        <v>1.5872999999999999</v>
      </c>
      <c r="K780" s="184">
        <v>3.7837999999999998</v>
      </c>
      <c r="L780" s="184">
        <v>6.1611000000000002</v>
      </c>
      <c r="M780" s="184">
        <v>9.8039000000000005</v>
      </c>
      <c r="N780" s="184">
        <v>16.768000000000001</v>
      </c>
      <c r="O780" s="184">
        <v>10.1907</v>
      </c>
      <c r="P780" s="184"/>
      <c r="Q780" s="184">
        <v>10.0113</v>
      </c>
      <c r="R780" s="184">
        <v>12.372299999999999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44452</v>
      </c>
      <c r="E781" s="184">
        <v>13.19</v>
      </c>
      <c r="F781" s="184">
        <v>0</v>
      </c>
      <c r="G781" s="184">
        <v>0</v>
      </c>
      <c r="H781" s="184">
        <v>0</v>
      </c>
      <c r="I781" s="184">
        <v>0.76390000000000002</v>
      </c>
      <c r="J781" s="184">
        <v>1.4615</v>
      </c>
      <c r="K781" s="184">
        <v>3.6135000000000002</v>
      </c>
      <c r="L781" s="184">
        <v>5.7739000000000003</v>
      </c>
      <c r="M781" s="184">
        <v>9.3697999999999997</v>
      </c>
      <c r="N781" s="184">
        <v>16.109200000000001</v>
      </c>
      <c r="O781" s="184">
        <v>9.5406999999999993</v>
      </c>
      <c r="P781" s="184"/>
      <c r="Q781" s="184">
        <v>9.3467000000000002</v>
      </c>
      <c r="R781" s="184">
        <v>11.796900000000001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44452</v>
      </c>
      <c r="E782" s="184">
        <v>13.259399999999999</v>
      </c>
      <c r="F782" s="184">
        <v>-1.2800000000000001E-2</v>
      </c>
      <c r="G782" s="184">
        <v>-1.2800000000000001E-2</v>
      </c>
      <c r="H782" s="184">
        <v>0.13900000000000001</v>
      </c>
      <c r="I782" s="184">
        <v>0.96250000000000002</v>
      </c>
      <c r="J782" s="184">
        <v>1.2516</v>
      </c>
      <c r="K782" s="184">
        <v>3.5567000000000002</v>
      </c>
      <c r="L782" s="184">
        <v>7.6128</v>
      </c>
      <c r="M782" s="184">
        <v>14.3939</v>
      </c>
      <c r="N782" s="184">
        <v>23.666499999999999</v>
      </c>
      <c r="O782" s="184">
        <v>9.8218999999999994</v>
      </c>
      <c r="P782" s="184"/>
      <c r="Q782" s="184">
        <v>9.7209000000000003</v>
      </c>
      <c r="R782" s="184">
        <v>13.510400000000001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44452</v>
      </c>
      <c r="E783" s="184">
        <v>12.888199999999999</v>
      </c>
      <c r="F783" s="184">
        <v>-2.2499999999999999E-2</v>
      </c>
      <c r="G783" s="184">
        <v>-2.2499999999999999E-2</v>
      </c>
      <c r="H783" s="184">
        <v>0.1235</v>
      </c>
      <c r="I783" s="184">
        <v>0.93030000000000002</v>
      </c>
      <c r="J783" s="184">
        <v>1.1815</v>
      </c>
      <c r="K783" s="184">
        <v>3.3353999999999999</v>
      </c>
      <c r="L783" s="184">
        <v>7.1605999999999996</v>
      </c>
      <c r="M783" s="184">
        <v>13.6736</v>
      </c>
      <c r="N783" s="184">
        <v>22.626799999999999</v>
      </c>
      <c r="O783" s="184">
        <v>8.8079999999999998</v>
      </c>
      <c r="P783" s="184"/>
      <c r="Q783" s="184">
        <v>8.7012</v>
      </c>
      <c r="R783" s="184">
        <v>12.611000000000001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1.9164E-2</v>
      </c>
      <c r="G784" s="186">
        <v>1.9164E-2</v>
      </c>
      <c r="H784" s="186">
        <v>0.11880399999999999</v>
      </c>
      <c r="I784" s="186">
        <v>1.0252939999999997</v>
      </c>
      <c r="J784" s="186">
        <v>1.6461939999999995</v>
      </c>
      <c r="K784" s="186">
        <v>4.2837100000000019</v>
      </c>
      <c r="L784" s="186">
        <v>7.4063139999999983</v>
      </c>
      <c r="M784" s="186">
        <v>12.902930000000001</v>
      </c>
      <c r="N784" s="186">
        <v>21.040312</v>
      </c>
      <c r="O784" s="186">
        <v>9.5184225000000033</v>
      </c>
      <c r="P784" s="186">
        <v>8.6040406249999997</v>
      </c>
      <c r="Q784" s="186">
        <v>8.8717159999999993</v>
      </c>
      <c r="R784" s="186">
        <v>13.190160416666664</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v>
      </c>
      <c r="G785" s="186">
        <v>0</v>
      </c>
      <c r="H785" s="186">
        <v>9.8799999999999999E-2</v>
      </c>
      <c r="I785" s="186">
        <v>0.98104999999999998</v>
      </c>
      <c r="J785" s="186">
        <v>1.67415</v>
      </c>
      <c r="K785" s="186">
        <v>3.92475</v>
      </c>
      <c r="L785" s="186">
        <v>7.5268999999999995</v>
      </c>
      <c r="M785" s="186">
        <v>13.357699999999999</v>
      </c>
      <c r="N785" s="186">
        <v>21.38165</v>
      </c>
      <c r="O785" s="186">
        <v>9.7873999999999999</v>
      </c>
      <c r="P785" s="186">
        <v>8.8902999999999999</v>
      </c>
      <c r="Q785" s="186">
        <v>9.120000000000001</v>
      </c>
      <c r="R785" s="186">
        <v>13.0099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44452</v>
      </c>
      <c r="E788" s="184">
        <v>1157.81</v>
      </c>
      <c r="F788" s="184">
        <v>0.38929999999999998</v>
      </c>
      <c r="G788" s="184">
        <v>0.38929999999999998</v>
      </c>
      <c r="H788" s="184">
        <v>0.72470000000000001</v>
      </c>
      <c r="I788" s="184">
        <v>3.7547999999999999</v>
      </c>
      <c r="J788" s="184">
        <v>5.1349999999999998</v>
      </c>
      <c r="K788" s="184">
        <v>10.8695</v>
      </c>
      <c r="L788" s="184">
        <v>21.2151</v>
      </c>
      <c r="M788" s="184">
        <v>35.024700000000003</v>
      </c>
      <c r="N788" s="184">
        <v>63.1753</v>
      </c>
      <c r="O788" s="184">
        <v>16.653400000000001</v>
      </c>
      <c r="P788" s="184">
        <v>15.3428</v>
      </c>
      <c r="Q788" s="184">
        <v>22.879200000000001</v>
      </c>
      <c r="R788" s="184">
        <v>29.1952</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44452</v>
      </c>
      <c r="E789" s="184">
        <v>1253.52</v>
      </c>
      <c r="F789" s="184">
        <v>0.3997</v>
      </c>
      <c r="G789" s="184">
        <v>0.3997</v>
      </c>
      <c r="H789" s="184">
        <v>0.74339999999999995</v>
      </c>
      <c r="I789" s="184">
        <v>3.7930999999999999</v>
      </c>
      <c r="J789" s="184">
        <v>5.2192999999999996</v>
      </c>
      <c r="K789" s="184">
        <v>11.1434</v>
      </c>
      <c r="L789" s="184">
        <v>21.729299999999999</v>
      </c>
      <c r="M789" s="184">
        <v>35.868200000000002</v>
      </c>
      <c r="N789" s="184">
        <v>64.562200000000004</v>
      </c>
      <c r="O789" s="184">
        <v>17.688500000000001</v>
      </c>
      <c r="P789" s="184">
        <v>16.481300000000001</v>
      </c>
      <c r="Q789" s="184">
        <v>18.862400000000001</v>
      </c>
      <c r="R789" s="184">
        <v>30.317699999999999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44452</v>
      </c>
      <c r="E790" s="184">
        <v>20.37</v>
      </c>
      <c r="F790" s="184">
        <v>0.2954</v>
      </c>
      <c r="G790" s="184">
        <v>0.2954</v>
      </c>
      <c r="H790" s="184">
        <v>4.9099999999999998E-2</v>
      </c>
      <c r="I790" s="184">
        <v>2.9828000000000001</v>
      </c>
      <c r="J790" s="184">
        <v>6.9852999999999996</v>
      </c>
      <c r="K790" s="184">
        <v>15.0198</v>
      </c>
      <c r="L790" s="184">
        <v>21.466899999999999</v>
      </c>
      <c r="M790" s="184">
        <v>33.486199999999997</v>
      </c>
      <c r="N790" s="184">
        <v>58.398099999999999</v>
      </c>
      <c r="O790" s="184">
        <v>21.8399</v>
      </c>
      <c r="P790" s="184"/>
      <c r="Q790" s="184">
        <v>20.4451</v>
      </c>
      <c r="R790" s="184">
        <v>30.4039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44452</v>
      </c>
      <c r="E791" s="184">
        <v>19.239999999999998</v>
      </c>
      <c r="F791" s="184">
        <v>0.31280000000000002</v>
      </c>
      <c r="G791" s="184">
        <v>0.31280000000000002</v>
      </c>
      <c r="H791" s="184">
        <v>5.1999999999999998E-2</v>
      </c>
      <c r="I791" s="184">
        <v>2.9428000000000001</v>
      </c>
      <c r="J791" s="184">
        <v>6.8888999999999996</v>
      </c>
      <c r="K791" s="184">
        <v>14.660299999999999</v>
      </c>
      <c r="L791" s="184">
        <v>20.7026</v>
      </c>
      <c r="M791" s="184">
        <v>32.324599999999997</v>
      </c>
      <c r="N791" s="184">
        <v>56.295699999999997</v>
      </c>
      <c r="O791" s="184">
        <v>20.083200000000001</v>
      </c>
      <c r="P791" s="184"/>
      <c r="Q791" s="184">
        <v>18.661200000000001</v>
      </c>
      <c r="R791" s="184">
        <v>28.6875</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44452</v>
      </c>
      <c r="E792" s="184">
        <v>19.55</v>
      </c>
      <c r="F792" s="184">
        <v>0.20499999999999999</v>
      </c>
      <c r="G792" s="184">
        <v>0.20499999999999999</v>
      </c>
      <c r="H792" s="184">
        <v>1.0336000000000001</v>
      </c>
      <c r="I792" s="184">
        <v>3.8237000000000001</v>
      </c>
      <c r="J792" s="184">
        <v>5.2206999999999999</v>
      </c>
      <c r="K792" s="184">
        <v>11.7143</v>
      </c>
      <c r="L792" s="184">
        <v>28.365100000000002</v>
      </c>
      <c r="M792" s="184">
        <v>46.222900000000003</v>
      </c>
      <c r="N792" s="184">
        <v>72.550799999999995</v>
      </c>
      <c r="O792" s="184"/>
      <c r="P792" s="184"/>
      <c r="Q792" s="184">
        <v>74.169399999999996</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44452</v>
      </c>
      <c r="E793" s="184">
        <v>19.13</v>
      </c>
      <c r="F793" s="184">
        <v>0.20949999999999999</v>
      </c>
      <c r="G793" s="184">
        <v>0.20949999999999999</v>
      </c>
      <c r="H793" s="184">
        <v>0.94989999999999997</v>
      </c>
      <c r="I793" s="184">
        <v>3.7418999999999998</v>
      </c>
      <c r="J793" s="184">
        <v>5.0522</v>
      </c>
      <c r="K793" s="184">
        <v>11.2209</v>
      </c>
      <c r="L793" s="184">
        <v>27.2788</v>
      </c>
      <c r="M793" s="184">
        <v>44.268500000000003</v>
      </c>
      <c r="N793" s="184">
        <v>69.592200000000005</v>
      </c>
      <c r="O793" s="184"/>
      <c r="P793" s="184"/>
      <c r="Q793" s="184">
        <v>71.066699999999997</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44452</v>
      </c>
      <c r="E794" s="184">
        <v>243.41</v>
      </c>
      <c r="F794" s="184">
        <v>0.32969999999999999</v>
      </c>
      <c r="G794" s="184">
        <v>0.32969999999999999</v>
      </c>
      <c r="H794" s="184">
        <v>0.53280000000000005</v>
      </c>
      <c r="I794" s="184">
        <v>3.5038</v>
      </c>
      <c r="J794" s="184">
        <v>6.2647000000000004</v>
      </c>
      <c r="K794" s="184">
        <v>13.923999999999999</v>
      </c>
      <c r="L794" s="184">
        <v>22.736000000000001</v>
      </c>
      <c r="M794" s="184">
        <v>37.380099999999999</v>
      </c>
      <c r="N794" s="184">
        <v>59.477200000000003</v>
      </c>
      <c r="O794" s="184">
        <v>21.8644</v>
      </c>
      <c r="P794" s="184">
        <v>19.3611</v>
      </c>
      <c r="Q794" s="184">
        <v>16.602499999999999</v>
      </c>
      <c r="R794" s="184">
        <v>35.039700000000003</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44452</v>
      </c>
      <c r="E795" s="184">
        <v>227.52</v>
      </c>
      <c r="F795" s="184">
        <v>0.313</v>
      </c>
      <c r="G795" s="184">
        <v>0.313</v>
      </c>
      <c r="H795" s="184">
        <v>0.50360000000000005</v>
      </c>
      <c r="I795" s="184">
        <v>3.4510999999999998</v>
      </c>
      <c r="J795" s="184">
        <v>6.1391999999999998</v>
      </c>
      <c r="K795" s="184">
        <v>13.5159</v>
      </c>
      <c r="L795" s="184">
        <v>21.903099999999998</v>
      </c>
      <c r="M795" s="184">
        <v>36.019599999999997</v>
      </c>
      <c r="N795" s="184">
        <v>57.4206</v>
      </c>
      <c r="O795" s="184">
        <v>20.4758</v>
      </c>
      <c r="P795" s="184">
        <v>18.226900000000001</v>
      </c>
      <c r="Q795" s="184">
        <v>18.950700000000001</v>
      </c>
      <c r="R795" s="184">
        <v>33.270499999999998</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44452</v>
      </c>
      <c r="E796" s="184">
        <v>72.268000000000001</v>
      </c>
      <c r="F796" s="184">
        <v>0.2122</v>
      </c>
      <c r="G796" s="184">
        <v>0.2122</v>
      </c>
      <c r="H796" s="184">
        <v>0.43359999999999999</v>
      </c>
      <c r="I796" s="184">
        <v>2.7191000000000001</v>
      </c>
      <c r="J796" s="184">
        <v>5.1353999999999997</v>
      </c>
      <c r="K796" s="184">
        <v>12.5968</v>
      </c>
      <c r="L796" s="184">
        <v>21.878699999999998</v>
      </c>
      <c r="M796" s="184">
        <v>39.247399999999999</v>
      </c>
      <c r="N796" s="184">
        <v>67.480900000000005</v>
      </c>
      <c r="O796" s="184">
        <v>22.321400000000001</v>
      </c>
      <c r="P796" s="184">
        <v>18.301400000000001</v>
      </c>
      <c r="Q796" s="184">
        <v>17.433599999999998</v>
      </c>
      <c r="R796" s="184">
        <v>33.5959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44452</v>
      </c>
      <c r="E797" s="184">
        <v>199.70482680138599</v>
      </c>
      <c r="F797" s="184">
        <v>0.21199999999999999</v>
      </c>
      <c r="G797" s="184">
        <v>0.21199999999999999</v>
      </c>
      <c r="H797" s="184">
        <v>0.43330000000000002</v>
      </c>
      <c r="I797" s="184">
        <v>2.7187999999999999</v>
      </c>
      <c r="J797" s="184">
        <v>5.1360999999999999</v>
      </c>
      <c r="K797" s="184">
        <v>12.5975</v>
      </c>
      <c r="L797" s="184">
        <v>21.878499999999999</v>
      </c>
      <c r="M797" s="184">
        <v>39.248600000000003</v>
      </c>
      <c r="N797" s="184">
        <v>67.479799999999997</v>
      </c>
      <c r="O797" s="184">
        <v>21.21</v>
      </c>
      <c r="P797" s="184">
        <v>17.6572</v>
      </c>
      <c r="Q797" s="184">
        <v>17.067900000000002</v>
      </c>
      <c r="R797" s="184">
        <v>32.641399999999997</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44452</v>
      </c>
      <c r="E798" s="184">
        <v>67.727999999999994</v>
      </c>
      <c r="F798" s="184">
        <v>0.19819999999999999</v>
      </c>
      <c r="G798" s="184">
        <v>0.19819999999999999</v>
      </c>
      <c r="H798" s="184">
        <v>0.41070000000000001</v>
      </c>
      <c r="I798" s="184">
        <v>2.6711</v>
      </c>
      <c r="J798" s="184">
        <v>5.0290999999999997</v>
      </c>
      <c r="K798" s="184">
        <v>12.2849</v>
      </c>
      <c r="L798" s="184">
        <v>21.233000000000001</v>
      </c>
      <c r="M798" s="184">
        <v>38.1556</v>
      </c>
      <c r="N798" s="184">
        <v>65.748099999999994</v>
      </c>
      <c r="O798" s="184">
        <v>21.1816</v>
      </c>
      <c r="P798" s="184">
        <v>17.293700000000001</v>
      </c>
      <c r="Q798" s="184">
        <v>14.335000000000001</v>
      </c>
      <c r="R798" s="184">
        <v>32.253500000000003</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44452</v>
      </c>
      <c r="E799" s="184">
        <v>844.69532209160297</v>
      </c>
      <c r="F799" s="184">
        <v>0.19800000000000001</v>
      </c>
      <c r="G799" s="184">
        <v>0.19800000000000001</v>
      </c>
      <c r="H799" s="184">
        <v>0.4103</v>
      </c>
      <c r="I799" s="184">
        <v>2.6703999999999999</v>
      </c>
      <c r="J799" s="184">
        <v>5.0289999999999999</v>
      </c>
      <c r="K799" s="184">
        <v>12.2835</v>
      </c>
      <c r="L799" s="184">
        <v>21.234000000000002</v>
      </c>
      <c r="M799" s="184">
        <v>38.159399999999998</v>
      </c>
      <c r="N799" s="184">
        <v>65.754099999999994</v>
      </c>
      <c r="O799" s="184">
        <v>20.0731</v>
      </c>
      <c r="P799" s="184">
        <v>16.648399999999999</v>
      </c>
      <c r="Q799" s="184">
        <v>19.947099999999999</v>
      </c>
      <c r="R799" s="184">
        <v>31.303699999999999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44452</v>
      </c>
      <c r="E800" s="184">
        <v>24.663</v>
      </c>
      <c r="F800" s="184">
        <v>0.26829999999999998</v>
      </c>
      <c r="G800" s="184">
        <v>0.26829999999999998</v>
      </c>
      <c r="H800" s="184">
        <v>0.27650000000000002</v>
      </c>
      <c r="I800" s="184">
        <v>3.0459000000000001</v>
      </c>
      <c r="J800" s="184">
        <v>4.4202000000000004</v>
      </c>
      <c r="K800" s="184">
        <v>11.9773</v>
      </c>
      <c r="L800" s="184">
        <v>19.260200000000001</v>
      </c>
      <c r="M800" s="184">
        <v>38.175800000000002</v>
      </c>
      <c r="N800" s="184">
        <v>61.745800000000003</v>
      </c>
      <c r="O800" s="184">
        <v>18.1708</v>
      </c>
      <c r="P800" s="184">
        <v>17.864000000000001</v>
      </c>
      <c r="Q800" s="184">
        <v>14.624599999999999</v>
      </c>
      <c r="R800" s="184">
        <v>30.169499999999999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44452</v>
      </c>
      <c r="E801" s="184">
        <v>22.693999999999999</v>
      </c>
      <c r="F801" s="184">
        <v>0.25180000000000002</v>
      </c>
      <c r="G801" s="184">
        <v>0.25180000000000002</v>
      </c>
      <c r="H801" s="184">
        <v>0.24740000000000001</v>
      </c>
      <c r="I801" s="184">
        <v>2.9813000000000001</v>
      </c>
      <c r="J801" s="184">
        <v>4.2683</v>
      </c>
      <c r="K801" s="184">
        <v>11.4801</v>
      </c>
      <c r="L801" s="184">
        <v>18.197900000000001</v>
      </c>
      <c r="M801" s="184">
        <v>36.349400000000003</v>
      </c>
      <c r="N801" s="184">
        <v>58.910400000000003</v>
      </c>
      <c r="O801" s="184">
        <v>16.115200000000002</v>
      </c>
      <c r="P801" s="184">
        <v>16.300999999999998</v>
      </c>
      <c r="Q801" s="184">
        <v>13.191599999999999</v>
      </c>
      <c r="R801" s="184">
        <v>27.879899999999999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44452</v>
      </c>
      <c r="E802" s="184">
        <v>921.38879999999995</v>
      </c>
      <c r="F802" s="184">
        <v>2.4299999999999999E-2</v>
      </c>
      <c r="G802" s="184">
        <v>2.4299999999999999E-2</v>
      </c>
      <c r="H802" s="184">
        <v>0.46029999999999999</v>
      </c>
      <c r="I802" s="184">
        <v>3.2275</v>
      </c>
      <c r="J802" s="184">
        <v>3.7810000000000001</v>
      </c>
      <c r="K802" s="184">
        <v>9.5539000000000005</v>
      </c>
      <c r="L802" s="184">
        <v>16.321300000000001</v>
      </c>
      <c r="M802" s="184">
        <v>37.541600000000003</v>
      </c>
      <c r="N802" s="184">
        <v>67.402000000000001</v>
      </c>
      <c r="O802" s="184">
        <v>14.9659</v>
      </c>
      <c r="P802" s="184">
        <v>13.565099999999999</v>
      </c>
      <c r="Q802" s="184">
        <v>18.2561</v>
      </c>
      <c r="R802" s="184">
        <v>29.2852</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44452</v>
      </c>
      <c r="E803" s="184">
        <v>996.1798</v>
      </c>
      <c r="F803" s="184">
        <v>3.2000000000000001E-2</v>
      </c>
      <c r="G803" s="184">
        <v>3.2000000000000001E-2</v>
      </c>
      <c r="H803" s="184">
        <v>0.4738</v>
      </c>
      <c r="I803" s="184">
        <v>3.2549999999999999</v>
      </c>
      <c r="J803" s="184">
        <v>3.8431000000000002</v>
      </c>
      <c r="K803" s="184">
        <v>9.7567000000000004</v>
      </c>
      <c r="L803" s="184">
        <v>16.746600000000001</v>
      </c>
      <c r="M803" s="184">
        <v>38.302799999999998</v>
      </c>
      <c r="N803" s="184">
        <v>68.638499999999993</v>
      </c>
      <c r="O803" s="184">
        <v>15.8849</v>
      </c>
      <c r="P803" s="184">
        <v>14.602600000000001</v>
      </c>
      <c r="Q803" s="184">
        <v>17.0166</v>
      </c>
      <c r="R803" s="184">
        <v>30.264399999999998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44452</v>
      </c>
      <c r="E804" s="184">
        <v>939.96699999999998</v>
      </c>
      <c r="F804" s="184">
        <v>0.1132</v>
      </c>
      <c r="G804" s="184">
        <v>0.1132</v>
      </c>
      <c r="H804" s="184">
        <v>0.32940000000000003</v>
      </c>
      <c r="I804" s="184">
        <v>2.3607999999999998</v>
      </c>
      <c r="J804" s="184">
        <v>2.8085</v>
      </c>
      <c r="K804" s="184">
        <v>4.2664999999999997</v>
      </c>
      <c r="L804" s="184">
        <v>12.9907</v>
      </c>
      <c r="M804" s="184">
        <v>33.7898</v>
      </c>
      <c r="N804" s="184">
        <v>62.139299999999999</v>
      </c>
      <c r="O804" s="184">
        <v>13.285</v>
      </c>
      <c r="P804" s="184">
        <v>13.49</v>
      </c>
      <c r="Q804" s="184">
        <v>18.536000000000001</v>
      </c>
      <c r="R804" s="184">
        <v>21.452500000000001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44452</v>
      </c>
      <c r="E805" s="184">
        <v>1001.9450000000001</v>
      </c>
      <c r="F805" s="184">
        <v>0.1198</v>
      </c>
      <c r="G805" s="184">
        <v>0.1198</v>
      </c>
      <c r="H805" s="184">
        <v>0.34089999999999998</v>
      </c>
      <c r="I805" s="184">
        <v>2.3843000000000001</v>
      </c>
      <c r="J805" s="184">
        <v>2.8603000000000001</v>
      </c>
      <c r="K805" s="184">
        <v>4.4265999999999996</v>
      </c>
      <c r="L805" s="184">
        <v>13.3407</v>
      </c>
      <c r="M805" s="184">
        <v>34.397100000000002</v>
      </c>
      <c r="N805" s="184">
        <v>63.0929</v>
      </c>
      <c r="O805" s="184">
        <v>13.9704</v>
      </c>
      <c r="P805" s="184">
        <v>14.312099999999999</v>
      </c>
      <c r="Q805" s="184">
        <v>15.148099999999999</v>
      </c>
      <c r="R805" s="184">
        <v>22.152100000000001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44452</v>
      </c>
      <c r="E806" s="184">
        <v>130.34739999999999</v>
      </c>
      <c r="F806" s="184">
        <v>0.15279999999999999</v>
      </c>
      <c r="G806" s="184">
        <v>0.15279999999999999</v>
      </c>
      <c r="H806" s="184">
        <v>-6.88E-2</v>
      </c>
      <c r="I806" s="184">
        <v>2.8553000000000002</v>
      </c>
      <c r="J806" s="184">
        <v>4.8830999999999998</v>
      </c>
      <c r="K806" s="184">
        <v>11.932700000000001</v>
      </c>
      <c r="L806" s="184">
        <v>18.790500000000002</v>
      </c>
      <c r="M806" s="184">
        <v>33.584299999999999</v>
      </c>
      <c r="N806" s="184">
        <v>57.116199999999999</v>
      </c>
      <c r="O806" s="184">
        <v>13.377000000000001</v>
      </c>
      <c r="P806" s="184">
        <v>12.770899999999999</v>
      </c>
      <c r="Q806" s="184">
        <v>15.7408</v>
      </c>
      <c r="R806" s="184">
        <v>28.323399999999999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44452</v>
      </c>
      <c r="E807" s="184">
        <v>140.3964</v>
      </c>
      <c r="F807" s="184">
        <v>0.16550000000000001</v>
      </c>
      <c r="G807" s="184">
        <v>0.16550000000000001</v>
      </c>
      <c r="H807" s="184">
        <v>-4.6699999999999998E-2</v>
      </c>
      <c r="I807" s="184">
        <v>2.9007000000000001</v>
      </c>
      <c r="J807" s="184">
        <v>4.9865000000000004</v>
      </c>
      <c r="K807" s="184">
        <v>12.269399999999999</v>
      </c>
      <c r="L807" s="184">
        <v>19.493400000000001</v>
      </c>
      <c r="M807" s="184">
        <v>34.765500000000003</v>
      </c>
      <c r="N807" s="184">
        <v>58.956800000000001</v>
      </c>
      <c r="O807" s="184">
        <v>14.5946</v>
      </c>
      <c r="P807" s="184">
        <v>13.83</v>
      </c>
      <c r="Q807" s="184">
        <v>16.107299999999999</v>
      </c>
      <c r="R807" s="184">
        <v>29.8188</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44452</v>
      </c>
      <c r="E808" s="184">
        <v>34.049999999999997</v>
      </c>
      <c r="F808" s="184">
        <v>0.35370000000000001</v>
      </c>
      <c r="G808" s="184">
        <v>0.35370000000000001</v>
      </c>
      <c r="H808" s="184">
        <v>0.82909999999999995</v>
      </c>
      <c r="I808" s="184">
        <v>4.2241</v>
      </c>
      <c r="J808" s="184">
        <v>6.7732999999999999</v>
      </c>
      <c r="K808" s="184">
        <v>14.6465</v>
      </c>
      <c r="L808" s="184">
        <v>23.953399999999998</v>
      </c>
      <c r="M808" s="184">
        <v>36.2545</v>
      </c>
      <c r="N808" s="184">
        <v>58.741300000000003</v>
      </c>
      <c r="O808" s="184">
        <v>16.674800000000001</v>
      </c>
      <c r="P808" s="184">
        <v>13.632199999999999</v>
      </c>
      <c r="Q808" s="184">
        <v>17.8279</v>
      </c>
      <c r="R808" s="184">
        <v>30.011099999999999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44452</v>
      </c>
      <c r="E809" s="184">
        <v>37.520000000000003</v>
      </c>
      <c r="F809" s="184">
        <v>0.34770000000000001</v>
      </c>
      <c r="G809" s="184">
        <v>0.34770000000000001</v>
      </c>
      <c r="H809" s="184">
        <v>0.86019999999999996</v>
      </c>
      <c r="I809" s="184">
        <v>4.2801999999999998</v>
      </c>
      <c r="J809" s="184">
        <v>6.8945999999999996</v>
      </c>
      <c r="K809" s="184">
        <v>15.056699999999999</v>
      </c>
      <c r="L809" s="184">
        <v>24.775500000000001</v>
      </c>
      <c r="M809" s="184">
        <v>37.5871</v>
      </c>
      <c r="N809" s="184">
        <v>60.823</v>
      </c>
      <c r="O809" s="184">
        <v>18.3551</v>
      </c>
      <c r="P809" s="184">
        <v>15.511900000000001</v>
      </c>
      <c r="Q809" s="184">
        <v>19.369</v>
      </c>
      <c r="R809" s="184">
        <v>31.7165</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44452</v>
      </c>
      <c r="E810" s="184">
        <v>142.63</v>
      </c>
      <c r="F810" s="184">
        <v>7.7200000000000005E-2</v>
      </c>
      <c r="G810" s="184">
        <v>7.7200000000000005E-2</v>
      </c>
      <c r="H810" s="184">
        <v>0.373</v>
      </c>
      <c r="I810" s="184">
        <v>3.1606999999999998</v>
      </c>
      <c r="J810" s="184">
        <v>4.7979000000000003</v>
      </c>
      <c r="K810" s="184">
        <v>10.901199999999999</v>
      </c>
      <c r="L810" s="184">
        <v>18.375</v>
      </c>
      <c r="M810" s="184">
        <v>31.0335</v>
      </c>
      <c r="N810" s="184">
        <v>55.133800000000001</v>
      </c>
      <c r="O810" s="184">
        <v>12.5932</v>
      </c>
      <c r="P810" s="184">
        <v>12.6126</v>
      </c>
      <c r="Q810" s="184">
        <v>15.5817</v>
      </c>
      <c r="R810" s="184">
        <v>23.632200000000001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44452</v>
      </c>
      <c r="E811" s="184">
        <v>134.08000000000001</v>
      </c>
      <c r="F811" s="184">
        <v>6.7199999999999996E-2</v>
      </c>
      <c r="G811" s="184">
        <v>6.7199999999999996E-2</v>
      </c>
      <c r="H811" s="184">
        <v>0.3518</v>
      </c>
      <c r="I811" s="184">
        <v>3.1305000000000001</v>
      </c>
      <c r="J811" s="184">
        <v>4.7255000000000003</v>
      </c>
      <c r="K811" s="184">
        <v>10.700100000000001</v>
      </c>
      <c r="L811" s="184">
        <v>17.955500000000001</v>
      </c>
      <c r="M811" s="184">
        <v>30.326599999999999</v>
      </c>
      <c r="N811" s="184">
        <v>54.026400000000002</v>
      </c>
      <c r="O811" s="184">
        <v>11.8155</v>
      </c>
      <c r="P811" s="184">
        <v>11.8064</v>
      </c>
      <c r="Q811" s="184">
        <v>17.650300000000001</v>
      </c>
      <c r="R811" s="184">
        <v>22.781600000000001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44452</v>
      </c>
      <c r="E812" s="184">
        <v>51.083599999999997</v>
      </c>
      <c r="F812" s="184">
        <v>0.37409999999999999</v>
      </c>
      <c r="G812" s="184">
        <v>0.37409999999999999</v>
      </c>
      <c r="H812" s="184">
        <v>0.38340000000000002</v>
      </c>
      <c r="I812" s="184">
        <v>3.7578</v>
      </c>
      <c r="J812" s="184">
        <v>7.2512999999999996</v>
      </c>
      <c r="K812" s="184">
        <v>12.510300000000001</v>
      </c>
      <c r="L812" s="184">
        <v>18.378399999999999</v>
      </c>
      <c r="M812" s="184">
        <v>35.366700000000002</v>
      </c>
      <c r="N812" s="184">
        <v>62.769599999999997</v>
      </c>
      <c r="O812" s="184">
        <v>17.635200000000001</v>
      </c>
      <c r="P812" s="184">
        <v>16.042999999999999</v>
      </c>
      <c r="Q812" s="184">
        <v>13.3871</v>
      </c>
      <c r="R812" s="184">
        <v>27.292400000000001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44452</v>
      </c>
      <c r="E813" s="184">
        <v>55.670099999999998</v>
      </c>
      <c r="F813" s="184">
        <v>0.38279999999999997</v>
      </c>
      <c r="G813" s="184">
        <v>0.38279999999999997</v>
      </c>
      <c r="H813" s="184">
        <v>0.39860000000000001</v>
      </c>
      <c r="I813" s="184">
        <v>3.7888999999999999</v>
      </c>
      <c r="J813" s="184">
        <v>7.3227000000000002</v>
      </c>
      <c r="K813" s="184">
        <v>12.736599999999999</v>
      </c>
      <c r="L813" s="184">
        <v>18.8476</v>
      </c>
      <c r="M813" s="184">
        <v>36.1676</v>
      </c>
      <c r="N813" s="184">
        <v>64.051599999999993</v>
      </c>
      <c r="O813" s="184">
        <v>18.555399999999999</v>
      </c>
      <c r="P813" s="184">
        <v>17.093299999999999</v>
      </c>
      <c r="Q813" s="184">
        <v>17.444800000000001</v>
      </c>
      <c r="R813" s="184">
        <v>28.2883</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44452</v>
      </c>
      <c r="E814" s="184">
        <v>52.991999999999997</v>
      </c>
      <c r="F814" s="184">
        <v>1.5100000000000001E-2</v>
      </c>
      <c r="G814" s="184">
        <v>1.5100000000000001E-2</v>
      </c>
      <c r="H814" s="184">
        <v>-9.2399999999999996E-2</v>
      </c>
      <c r="I814" s="184">
        <v>2.7694000000000001</v>
      </c>
      <c r="J814" s="184">
        <v>4.9969999999999999</v>
      </c>
      <c r="K814" s="184">
        <v>9.7438000000000002</v>
      </c>
      <c r="L814" s="184">
        <v>15.205</v>
      </c>
      <c r="M814" s="184">
        <v>29.568000000000001</v>
      </c>
      <c r="N814" s="184">
        <v>51.232900000000001</v>
      </c>
      <c r="O814" s="184">
        <v>15.4435</v>
      </c>
      <c r="P814" s="184">
        <v>14.959199999999999</v>
      </c>
      <c r="Q814" s="184">
        <v>14.89</v>
      </c>
      <c r="R814" s="184">
        <v>24.253900000000002</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44452</v>
      </c>
      <c r="E815" s="184">
        <v>57.683</v>
      </c>
      <c r="F815" s="184">
        <v>2.5999999999999999E-2</v>
      </c>
      <c r="G815" s="184">
        <v>2.5999999999999999E-2</v>
      </c>
      <c r="H815" s="184">
        <v>-7.2800000000000004E-2</v>
      </c>
      <c r="I815" s="184">
        <v>2.8052999999999999</v>
      </c>
      <c r="J815" s="184">
        <v>5.0788000000000002</v>
      </c>
      <c r="K815" s="184">
        <v>10.0044</v>
      </c>
      <c r="L815" s="184">
        <v>15.7666</v>
      </c>
      <c r="M815" s="184">
        <v>30.522200000000002</v>
      </c>
      <c r="N815" s="184">
        <v>52.693399999999997</v>
      </c>
      <c r="O815" s="184">
        <v>16.5764</v>
      </c>
      <c r="P815" s="184">
        <v>16.152000000000001</v>
      </c>
      <c r="Q815" s="184">
        <v>18.277799999999999</v>
      </c>
      <c r="R815" s="184">
        <v>25.45</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44452</v>
      </c>
      <c r="E816" s="184">
        <v>126.11499999999999</v>
      </c>
      <c r="F816" s="184">
        <v>0.248</v>
      </c>
      <c r="G816" s="184">
        <v>0.248</v>
      </c>
      <c r="H816" s="184">
        <v>0.77990000000000004</v>
      </c>
      <c r="I816" s="184">
        <v>2.8334999999999999</v>
      </c>
      <c r="J816" s="184">
        <v>4.0879000000000003</v>
      </c>
      <c r="K816" s="184">
        <v>7.6727999999999996</v>
      </c>
      <c r="L816" s="184">
        <v>16.760200000000001</v>
      </c>
      <c r="M816" s="184">
        <v>29.363299999999999</v>
      </c>
      <c r="N816" s="184">
        <v>48.992899999999999</v>
      </c>
      <c r="O816" s="184">
        <v>13.520200000000001</v>
      </c>
      <c r="P816" s="184">
        <v>13.1027</v>
      </c>
      <c r="Q816" s="184">
        <v>14.7645</v>
      </c>
      <c r="R816" s="184">
        <v>24.362100000000002</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44452</v>
      </c>
      <c r="E817" s="184">
        <v>118.754</v>
      </c>
      <c r="F817" s="184">
        <v>0.2397</v>
      </c>
      <c r="G817" s="184">
        <v>0.2397</v>
      </c>
      <c r="H817" s="184">
        <v>0.76539999999999997</v>
      </c>
      <c r="I817" s="184">
        <v>2.8039999999999998</v>
      </c>
      <c r="J817" s="184">
        <v>4.0213999999999999</v>
      </c>
      <c r="K817" s="184">
        <v>7.4648000000000003</v>
      </c>
      <c r="L817" s="184">
        <v>16.3217</v>
      </c>
      <c r="M817" s="184">
        <v>28.666499999999999</v>
      </c>
      <c r="N817" s="184">
        <v>47.932099999999998</v>
      </c>
      <c r="O817" s="184">
        <v>12.7195</v>
      </c>
      <c r="P817" s="184">
        <v>12.2948</v>
      </c>
      <c r="Q817" s="184">
        <v>16.3507</v>
      </c>
      <c r="R817" s="184">
        <v>23.511099999999999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44452</v>
      </c>
      <c r="E818" s="184">
        <v>67.218199999999996</v>
      </c>
      <c r="F818" s="184">
        <v>0.19389999999999999</v>
      </c>
      <c r="G818" s="184">
        <v>0.19389999999999999</v>
      </c>
      <c r="H818" s="184">
        <v>0.35849999999999999</v>
      </c>
      <c r="I818" s="184">
        <v>2.6171000000000002</v>
      </c>
      <c r="J818" s="184">
        <v>3.5825</v>
      </c>
      <c r="K818" s="184">
        <v>10.097799999999999</v>
      </c>
      <c r="L818" s="184">
        <v>16.155200000000001</v>
      </c>
      <c r="M818" s="184">
        <v>23.954599999999999</v>
      </c>
      <c r="N818" s="184">
        <v>44.468600000000002</v>
      </c>
      <c r="O818" s="184">
        <v>13.0831</v>
      </c>
      <c r="P818" s="184">
        <v>10.868399999999999</v>
      </c>
      <c r="Q818" s="184">
        <v>9.423</v>
      </c>
      <c r="R818" s="184">
        <v>20.372499999999999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44452</v>
      </c>
      <c r="E819" s="184">
        <v>71.578299999999999</v>
      </c>
      <c r="F819" s="184">
        <v>0.20469999999999999</v>
      </c>
      <c r="G819" s="184">
        <v>0.20469999999999999</v>
      </c>
      <c r="H819" s="184">
        <v>0.37740000000000001</v>
      </c>
      <c r="I819" s="184">
        <v>2.6560000000000001</v>
      </c>
      <c r="J819" s="184">
        <v>3.6690999999999998</v>
      </c>
      <c r="K819" s="184">
        <v>10.3767</v>
      </c>
      <c r="L819" s="184">
        <v>16.736000000000001</v>
      </c>
      <c r="M819" s="184">
        <v>24.863399999999999</v>
      </c>
      <c r="N819" s="184">
        <v>45.808900000000001</v>
      </c>
      <c r="O819" s="184">
        <v>14.008900000000001</v>
      </c>
      <c r="P819" s="184">
        <v>11.7967</v>
      </c>
      <c r="Q819" s="184">
        <v>11.629099999999999</v>
      </c>
      <c r="R819" s="184">
        <v>21.3306</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44452</v>
      </c>
      <c r="E820" s="184">
        <v>38.697200000000002</v>
      </c>
      <c r="F820" s="184">
        <v>-0.1847</v>
      </c>
      <c r="G820" s="184">
        <v>-0.1847</v>
      </c>
      <c r="H820" s="184">
        <v>-0.4748</v>
      </c>
      <c r="I820" s="184">
        <v>1.6852</v>
      </c>
      <c r="J820" s="184">
        <v>2.3592</v>
      </c>
      <c r="K820" s="184">
        <v>9.0517000000000003</v>
      </c>
      <c r="L820" s="184">
        <v>11.691800000000001</v>
      </c>
      <c r="M820" s="184">
        <v>25.408999999999999</v>
      </c>
      <c r="N820" s="184">
        <v>41.716799999999999</v>
      </c>
      <c r="O820" s="184">
        <v>12.0085</v>
      </c>
      <c r="P820" s="184">
        <v>13.6256</v>
      </c>
      <c r="Q820" s="184">
        <v>20.113800000000001</v>
      </c>
      <c r="R820" s="184">
        <v>20.750399999999999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44452</v>
      </c>
      <c r="E821" s="184">
        <v>36.088099999999997</v>
      </c>
      <c r="F821" s="184">
        <v>-0.19439999999999999</v>
      </c>
      <c r="G821" s="184">
        <v>-0.19439999999999999</v>
      </c>
      <c r="H821" s="184">
        <v>-0.4919</v>
      </c>
      <c r="I821" s="184">
        <v>1.6503000000000001</v>
      </c>
      <c r="J821" s="184">
        <v>2.2812999999999999</v>
      </c>
      <c r="K821" s="184">
        <v>8.7987000000000002</v>
      </c>
      <c r="L821" s="184">
        <v>11.177099999999999</v>
      </c>
      <c r="M821" s="184">
        <v>24.5732</v>
      </c>
      <c r="N821" s="184">
        <v>40.458300000000001</v>
      </c>
      <c r="O821" s="184">
        <v>10.9901</v>
      </c>
      <c r="P821" s="184">
        <v>12.586600000000001</v>
      </c>
      <c r="Q821" s="184">
        <v>18.983599999999999</v>
      </c>
      <c r="R821" s="184">
        <v>19.649100000000001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44452</v>
      </c>
      <c r="E822" s="184">
        <v>16.787600000000001</v>
      </c>
      <c r="F822" s="184">
        <v>6.9699999999999998E-2</v>
      </c>
      <c r="G822" s="184">
        <v>6.9699999999999998E-2</v>
      </c>
      <c r="H822" s="184">
        <v>0.36109999999999998</v>
      </c>
      <c r="I822" s="184">
        <v>2.9264000000000001</v>
      </c>
      <c r="J822" s="184">
        <v>5.0269000000000004</v>
      </c>
      <c r="K822" s="184">
        <v>11.425599999999999</v>
      </c>
      <c r="L822" s="184">
        <v>20.2912</v>
      </c>
      <c r="M822" s="184">
        <v>35.759399999999999</v>
      </c>
      <c r="N822" s="184">
        <v>56.047600000000003</v>
      </c>
      <c r="O822" s="184">
        <v>17.686599999999999</v>
      </c>
      <c r="P822" s="184"/>
      <c r="Q822" s="184">
        <v>17.671700000000001</v>
      </c>
      <c r="R822" s="184">
        <v>26.5152</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44452</v>
      </c>
      <c r="E823" s="184">
        <v>15.7095</v>
      </c>
      <c r="F823" s="184">
        <v>4.9700000000000001E-2</v>
      </c>
      <c r="G823" s="184">
        <v>4.9700000000000001E-2</v>
      </c>
      <c r="H823" s="184">
        <v>0.3251</v>
      </c>
      <c r="I823" s="184">
        <v>2.8532999999999999</v>
      </c>
      <c r="J823" s="184">
        <v>4.8613999999999997</v>
      </c>
      <c r="K823" s="184">
        <v>10.899699999999999</v>
      </c>
      <c r="L823" s="184">
        <v>19.106100000000001</v>
      </c>
      <c r="M823" s="184">
        <v>33.735399999999998</v>
      </c>
      <c r="N823" s="184">
        <v>52.878599999999999</v>
      </c>
      <c r="O823" s="184">
        <v>15.2964</v>
      </c>
      <c r="P823" s="184"/>
      <c r="Q823" s="184">
        <v>15.2437</v>
      </c>
      <c r="R823" s="184">
        <v>24.041699999999999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44452</v>
      </c>
      <c r="E824" s="184">
        <v>51.679400000000001</v>
      </c>
      <c r="F824" s="184">
        <v>2.86E-2</v>
      </c>
      <c r="G824" s="184">
        <v>2.86E-2</v>
      </c>
      <c r="H824" s="184">
        <v>0.9708</v>
      </c>
      <c r="I824" s="184">
        <v>3.5872999999999999</v>
      </c>
      <c r="J824" s="184">
        <v>5.8978000000000002</v>
      </c>
      <c r="K824" s="184">
        <v>16.249500000000001</v>
      </c>
      <c r="L824" s="184">
        <v>29.354399999999998</v>
      </c>
      <c r="M824" s="184">
        <v>42.967700000000001</v>
      </c>
      <c r="N824" s="184">
        <v>63.5077</v>
      </c>
      <c r="O824" s="184">
        <v>25.903500000000001</v>
      </c>
      <c r="P824" s="184">
        <v>22.722000000000001</v>
      </c>
      <c r="Q824" s="184">
        <v>21.879799999999999</v>
      </c>
      <c r="R824" s="184">
        <v>40.486899999999999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44452</v>
      </c>
      <c r="E825" s="184">
        <v>48.945999999999998</v>
      </c>
      <c r="F825" s="184">
        <v>1.7600000000000001E-2</v>
      </c>
      <c r="G825" s="184">
        <v>1.7600000000000001E-2</v>
      </c>
      <c r="H825" s="184">
        <v>0.95140000000000002</v>
      </c>
      <c r="I825" s="184">
        <v>3.5487000000000002</v>
      </c>
      <c r="J825" s="184">
        <v>5.8113000000000001</v>
      </c>
      <c r="K825" s="184">
        <v>15.944000000000001</v>
      </c>
      <c r="L825" s="184">
        <v>28.663699999999999</v>
      </c>
      <c r="M825" s="184">
        <v>41.882300000000001</v>
      </c>
      <c r="N825" s="184">
        <v>61.844000000000001</v>
      </c>
      <c r="O825" s="184">
        <v>24.799099999999999</v>
      </c>
      <c r="P825" s="184">
        <v>21.799499999999998</v>
      </c>
      <c r="Q825" s="184">
        <v>21.084800000000001</v>
      </c>
      <c r="R825" s="184">
        <v>39.158299999999997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44452</v>
      </c>
      <c r="E826" s="184">
        <v>29.28</v>
      </c>
      <c r="F826" s="184">
        <v>0.41149999999999998</v>
      </c>
      <c r="G826" s="184">
        <v>0.41149999999999998</v>
      </c>
      <c r="H826" s="184">
        <v>0.41149999999999998</v>
      </c>
      <c r="I826" s="184">
        <v>2.5569000000000002</v>
      </c>
      <c r="J826" s="184">
        <v>4.4968000000000004</v>
      </c>
      <c r="K826" s="184">
        <v>15.049099999999999</v>
      </c>
      <c r="L826" s="184">
        <v>29.2715</v>
      </c>
      <c r="M826" s="184">
        <v>48.403399999999998</v>
      </c>
      <c r="N826" s="184">
        <v>76.811599999999999</v>
      </c>
      <c r="O826" s="184">
        <v>28.315899999999999</v>
      </c>
      <c r="P826" s="184">
        <v>21.426600000000001</v>
      </c>
      <c r="Q826" s="184">
        <v>17.870200000000001</v>
      </c>
      <c r="R826" s="184">
        <v>47.576099999999997</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44452</v>
      </c>
      <c r="E827" s="184">
        <v>26.53</v>
      </c>
      <c r="F827" s="184">
        <v>0.37840000000000001</v>
      </c>
      <c r="G827" s="184">
        <v>0.37840000000000001</v>
      </c>
      <c r="H827" s="184">
        <v>0.37840000000000001</v>
      </c>
      <c r="I827" s="184">
        <v>2.5116000000000001</v>
      </c>
      <c r="J827" s="184">
        <v>4.3255999999999997</v>
      </c>
      <c r="K827" s="184">
        <v>14.4521</v>
      </c>
      <c r="L827" s="184">
        <v>27.917100000000001</v>
      </c>
      <c r="M827" s="184">
        <v>46.090299999999999</v>
      </c>
      <c r="N827" s="184">
        <v>73.172300000000007</v>
      </c>
      <c r="O827" s="184">
        <v>25.860199999999999</v>
      </c>
      <c r="P827" s="184">
        <v>19.2516</v>
      </c>
      <c r="Q827" s="184">
        <v>16.104399999999998</v>
      </c>
      <c r="R827" s="184">
        <v>44.744900000000001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44452</v>
      </c>
      <c r="E828" s="184">
        <v>81.295400000000001</v>
      </c>
      <c r="F828" s="184">
        <v>-1.23E-2</v>
      </c>
      <c r="G828" s="184">
        <v>-1.23E-2</v>
      </c>
      <c r="H828" s="184">
        <v>0.25819999999999999</v>
      </c>
      <c r="I828" s="184">
        <v>2.3955000000000002</v>
      </c>
      <c r="J828" s="184">
        <v>3.6783000000000001</v>
      </c>
      <c r="K828" s="184">
        <v>9.9125999999999994</v>
      </c>
      <c r="L828" s="184">
        <v>17.633900000000001</v>
      </c>
      <c r="M828" s="184">
        <v>34.366100000000003</v>
      </c>
      <c r="N828" s="184">
        <v>61.696899999999999</v>
      </c>
      <c r="O828" s="184">
        <v>17.4955</v>
      </c>
      <c r="P828" s="184">
        <v>16.204799999999999</v>
      </c>
      <c r="Q828" s="184">
        <v>18.180700000000002</v>
      </c>
      <c r="R828" s="184">
        <v>26.3842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44452</v>
      </c>
      <c r="E829" s="184">
        <v>75.260499999999993</v>
      </c>
      <c r="F829" s="184">
        <v>-2.2700000000000001E-2</v>
      </c>
      <c r="G829" s="184">
        <v>-2.2700000000000001E-2</v>
      </c>
      <c r="H829" s="184">
        <v>0.2399</v>
      </c>
      <c r="I829" s="184">
        <v>2.359</v>
      </c>
      <c r="J829" s="184">
        <v>3.5988000000000002</v>
      </c>
      <c r="K829" s="184">
        <v>9.6425000000000001</v>
      </c>
      <c r="L829" s="184">
        <v>17.052600000000002</v>
      </c>
      <c r="M829" s="184">
        <v>33.377000000000002</v>
      </c>
      <c r="N829" s="184">
        <v>60.154299999999999</v>
      </c>
      <c r="O829" s="184">
        <v>16.389700000000001</v>
      </c>
      <c r="P829" s="184">
        <v>15.0152</v>
      </c>
      <c r="Q829" s="184">
        <v>13.442600000000001</v>
      </c>
      <c r="R829" s="184">
        <v>25.177700000000002</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44452</v>
      </c>
      <c r="E830" s="184">
        <v>15.3302</v>
      </c>
      <c r="F830" s="184">
        <v>1.9599999999999999E-2</v>
      </c>
      <c r="G830" s="184">
        <v>1.9599999999999999E-2</v>
      </c>
      <c r="H830" s="184">
        <v>8.1600000000000006E-2</v>
      </c>
      <c r="I830" s="184">
        <v>2.8113000000000001</v>
      </c>
      <c r="J830" s="184">
        <v>4.4348000000000001</v>
      </c>
      <c r="K830" s="184">
        <v>9.8876000000000008</v>
      </c>
      <c r="L830" s="184">
        <v>15.366099999999999</v>
      </c>
      <c r="M830" s="184">
        <v>24.0017</v>
      </c>
      <c r="N830" s="184">
        <v>42.715400000000002</v>
      </c>
      <c r="O830" s="184"/>
      <c r="P830" s="184"/>
      <c r="Q830" s="184">
        <v>15.5182</v>
      </c>
      <c r="R830" s="184">
        <v>22.3141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44452</v>
      </c>
      <c r="E831" s="184">
        <v>14.529199999999999</v>
      </c>
      <c r="F831" s="184">
        <v>6.9999999999999999E-4</v>
      </c>
      <c r="G831" s="184">
        <v>6.9999999999999999E-4</v>
      </c>
      <c r="H831" s="184">
        <v>4.7500000000000001E-2</v>
      </c>
      <c r="I831" s="184">
        <v>2.7408000000000001</v>
      </c>
      <c r="J831" s="184">
        <v>4.2752999999999997</v>
      </c>
      <c r="K831" s="184">
        <v>9.3752999999999993</v>
      </c>
      <c r="L831" s="184">
        <v>14.302300000000001</v>
      </c>
      <c r="M831" s="184">
        <v>22.306899999999999</v>
      </c>
      <c r="N831" s="184">
        <v>40.136400000000002</v>
      </c>
      <c r="O831" s="184"/>
      <c r="P831" s="184"/>
      <c r="Q831" s="184">
        <v>13.443899999999999</v>
      </c>
      <c r="R831" s="184">
        <v>20.113499999999998</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44452</v>
      </c>
      <c r="E832" s="184">
        <v>16.979800000000001</v>
      </c>
      <c r="F832" s="184">
        <v>0.1114</v>
      </c>
      <c r="G832" s="184">
        <v>0.1114</v>
      </c>
      <c r="H832" s="184">
        <v>0.57279999999999998</v>
      </c>
      <c r="I832" s="184">
        <v>3.7568000000000001</v>
      </c>
      <c r="J832" s="184">
        <v>5.7779999999999996</v>
      </c>
      <c r="K832" s="184">
        <v>11.250299999999999</v>
      </c>
      <c r="L832" s="184">
        <v>18.964500000000001</v>
      </c>
      <c r="M832" s="184">
        <v>30.029699999999998</v>
      </c>
      <c r="N832" s="184">
        <v>48.804600000000001</v>
      </c>
      <c r="O832" s="184">
        <v>19.392700000000001</v>
      </c>
      <c r="P832" s="184"/>
      <c r="Q832" s="184">
        <v>19.148399999999999</v>
      </c>
      <c r="R832" s="184">
        <v>28.0855</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44452</v>
      </c>
      <c r="E833" s="184">
        <v>16.087499999999999</v>
      </c>
      <c r="F833" s="184">
        <v>9.5799999999999996E-2</v>
      </c>
      <c r="G833" s="184">
        <v>9.5799999999999996E-2</v>
      </c>
      <c r="H833" s="184">
        <v>0.54620000000000002</v>
      </c>
      <c r="I833" s="184">
        <v>3.702</v>
      </c>
      <c r="J833" s="184">
        <v>5.6517999999999997</v>
      </c>
      <c r="K833" s="184">
        <v>10.8565</v>
      </c>
      <c r="L833" s="184">
        <v>18.1402</v>
      </c>
      <c r="M833" s="184">
        <v>28.671199999999999</v>
      </c>
      <c r="N833" s="184">
        <v>46.575099999999999</v>
      </c>
      <c r="O833" s="184">
        <v>17.276800000000001</v>
      </c>
      <c r="P833" s="184"/>
      <c r="Q833" s="184">
        <v>17.038900000000002</v>
      </c>
      <c r="R833" s="184">
        <v>25.947900000000001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44452</v>
      </c>
      <c r="E834" s="184">
        <v>154.4</v>
      </c>
      <c r="F834" s="184">
        <v>0.18820000000000001</v>
      </c>
      <c r="G834" s="184">
        <v>0.18820000000000001</v>
      </c>
      <c r="H834" s="184">
        <v>0.45540000000000003</v>
      </c>
      <c r="I834" s="184">
        <v>3.2086000000000001</v>
      </c>
      <c r="J834" s="184">
        <v>4.5007999999999999</v>
      </c>
      <c r="K834" s="184">
        <v>8.7859999999999996</v>
      </c>
      <c r="L834" s="184">
        <v>16.7486</v>
      </c>
      <c r="M834" s="184">
        <v>28.2179</v>
      </c>
      <c r="N834" s="184">
        <v>45.825499999999998</v>
      </c>
      <c r="O834" s="184">
        <v>8.9753000000000007</v>
      </c>
      <c r="P834" s="184">
        <v>9.5202000000000009</v>
      </c>
      <c r="Q834" s="184">
        <v>10.6434</v>
      </c>
      <c r="R834" s="184">
        <v>20.1617</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44452</v>
      </c>
      <c r="E835" s="184">
        <v>148.69</v>
      </c>
      <c r="F835" s="184">
        <v>0.18870000000000001</v>
      </c>
      <c r="G835" s="184">
        <v>0.18870000000000001</v>
      </c>
      <c r="H835" s="184">
        <v>0.4526</v>
      </c>
      <c r="I835" s="184">
        <v>3.2067999999999999</v>
      </c>
      <c r="J835" s="184">
        <v>4.4904999999999999</v>
      </c>
      <c r="K835" s="184">
        <v>8.7630999999999997</v>
      </c>
      <c r="L835" s="184">
        <v>16.711099999999998</v>
      </c>
      <c r="M835" s="184">
        <v>28.17</v>
      </c>
      <c r="N835" s="184">
        <v>45.745899999999999</v>
      </c>
      <c r="O835" s="184">
        <v>8.8587000000000007</v>
      </c>
      <c r="P835" s="184">
        <v>9.3879999999999999</v>
      </c>
      <c r="Q835" s="184">
        <v>10.2582</v>
      </c>
      <c r="R835" s="184">
        <v>20.038</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44452</v>
      </c>
      <c r="E836" s="184">
        <v>35.74</v>
      </c>
      <c r="F836" s="184">
        <v>-2.8000000000000001E-2</v>
      </c>
      <c r="G836" s="184">
        <v>-2.8000000000000001E-2</v>
      </c>
      <c r="H836" s="184">
        <v>-0.1118</v>
      </c>
      <c r="I836" s="184">
        <v>2.8784999999999998</v>
      </c>
      <c r="J836" s="184">
        <v>5.49</v>
      </c>
      <c r="K836" s="184">
        <v>13.785399999999999</v>
      </c>
      <c r="L836" s="184">
        <v>23.156400000000001</v>
      </c>
      <c r="M836" s="184">
        <v>40.046999999999997</v>
      </c>
      <c r="N836" s="184">
        <v>61.719499999999996</v>
      </c>
      <c r="O836" s="184">
        <v>20.432500000000001</v>
      </c>
      <c r="P836" s="184">
        <v>16.375</v>
      </c>
      <c r="Q836" s="184">
        <v>14.6296</v>
      </c>
      <c r="R836" s="184">
        <v>34.128900000000002</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44452</v>
      </c>
      <c r="E837" s="184">
        <v>33.53</v>
      </c>
      <c r="F837" s="184">
        <v>-5.96E-2</v>
      </c>
      <c r="G837" s="184">
        <v>-5.96E-2</v>
      </c>
      <c r="H837" s="184">
        <v>-0.1192</v>
      </c>
      <c r="I837" s="184">
        <v>2.8212000000000002</v>
      </c>
      <c r="J837" s="184">
        <v>5.4070999999999998</v>
      </c>
      <c r="K837" s="184">
        <v>13.507099999999999</v>
      </c>
      <c r="L837" s="184">
        <v>22.596</v>
      </c>
      <c r="M837" s="184">
        <v>39.186399999999999</v>
      </c>
      <c r="N837" s="184">
        <v>60.430599999999998</v>
      </c>
      <c r="O837" s="184">
        <v>19.600100000000001</v>
      </c>
      <c r="P837" s="184">
        <v>15.570499999999999</v>
      </c>
      <c r="Q837" s="184">
        <v>12.5044</v>
      </c>
      <c r="R837" s="184">
        <v>33.036799999999999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44452</v>
      </c>
      <c r="E838" s="184">
        <v>274.40039999999999</v>
      </c>
      <c r="F838" s="184">
        <v>0.63029999999999997</v>
      </c>
      <c r="G838" s="184">
        <v>0.63029999999999997</v>
      </c>
      <c r="H838" s="184">
        <v>0.85770000000000002</v>
      </c>
      <c r="I838" s="184">
        <v>3.5468000000000002</v>
      </c>
      <c r="J838" s="184">
        <v>7.2256999999999998</v>
      </c>
      <c r="K838" s="184">
        <v>14.9278</v>
      </c>
      <c r="L838" s="184">
        <v>22.7133</v>
      </c>
      <c r="M838" s="184">
        <v>40.279800000000002</v>
      </c>
      <c r="N838" s="184">
        <v>71.330799999999996</v>
      </c>
      <c r="O838" s="184">
        <v>22.5108</v>
      </c>
      <c r="P838" s="184">
        <v>19.588899999999999</v>
      </c>
      <c r="Q838" s="184">
        <v>18.344899999999999</v>
      </c>
      <c r="R838" s="184">
        <v>39.700800000000001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44452</v>
      </c>
      <c r="E839" s="184">
        <v>240.933276605945</v>
      </c>
      <c r="F839" s="184">
        <v>0.63029999999999997</v>
      </c>
      <c r="G839" s="184">
        <v>0.63029999999999997</v>
      </c>
      <c r="H839" s="184">
        <v>0.85770000000000002</v>
      </c>
      <c r="I839" s="184">
        <v>3.5468000000000002</v>
      </c>
      <c r="J839" s="184">
        <v>7.2256999999999998</v>
      </c>
      <c r="K839" s="184">
        <v>14.931800000000001</v>
      </c>
      <c r="L839" s="184">
        <v>22.717500000000001</v>
      </c>
      <c r="M839" s="184">
        <v>40.284599999999998</v>
      </c>
      <c r="N839" s="184">
        <v>71.336500000000001</v>
      </c>
      <c r="O839" s="184">
        <v>22.374199999999998</v>
      </c>
      <c r="P839" s="184">
        <v>19.431699999999999</v>
      </c>
      <c r="Q839" s="184">
        <v>18.247800000000002</v>
      </c>
      <c r="R839" s="184">
        <v>39.703299999999999</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44452</v>
      </c>
      <c r="E840" s="184">
        <v>263.38200000000001</v>
      </c>
      <c r="F840" s="184">
        <v>0.62209999999999999</v>
      </c>
      <c r="G840" s="184">
        <v>0.62209999999999999</v>
      </c>
      <c r="H840" s="184">
        <v>0.84319999999999995</v>
      </c>
      <c r="I840" s="184">
        <v>3.5167999999999999</v>
      </c>
      <c r="J840" s="184">
        <v>7.157</v>
      </c>
      <c r="K840" s="184">
        <v>14.6957</v>
      </c>
      <c r="L840" s="184">
        <v>22.249600000000001</v>
      </c>
      <c r="M840" s="184">
        <v>39.509399999999999</v>
      </c>
      <c r="N840" s="184">
        <v>70.108900000000006</v>
      </c>
      <c r="O840" s="184">
        <v>21.752099999999999</v>
      </c>
      <c r="P840" s="184">
        <v>18.912800000000001</v>
      </c>
      <c r="Q840" s="184">
        <v>16.7727</v>
      </c>
      <c r="R840" s="184">
        <v>38.765999999999998</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44452</v>
      </c>
      <c r="E841" s="184">
        <v>421.71920254925499</v>
      </c>
      <c r="F841" s="184">
        <v>0.62209999999999999</v>
      </c>
      <c r="G841" s="184">
        <v>0.62209999999999999</v>
      </c>
      <c r="H841" s="184">
        <v>0.84309999999999996</v>
      </c>
      <c r="I841" s="184">
        <v>3.5167000000000002</v>
      </c>
      <c r="J841" s="184">
        <v>7.1570999999999998</v>
      </c>
      <c r="K841" s="184">
        <v>14.6958</v>
      </c>
      <c r="L841" s="184">
        <v>22.249500000000001</v>
      </c>
      <c r="M841" s="184">
        <v>39.5092</v>
      </c>
      <c r="N841" s="184">
        <v>70.108699999999999</v>
      </c>
      <c r="O841" s="184">
        <v>21.610800000000001</v>
      </c>
      <c r="P841" s="184">
        <v>18.751300000000001</v>
      </c>
      <c r="Q841" s="184">
        <v>13.6008</v>
      </c>
      <c r="R841" s="184">
        <v>38.765799999999999</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0.19436296296296293</v>
      </c>
      <c r="G842" s="186">
        <v>0.19436296296296293</v>
      </c>
      <c r="H842" s="186">
        <v>0.4047851851851853</v>
      </c>
      <c r="I842" s="186">
        <v>3.0729444444444436</v>
      </c>
      <c r="J842" s="186">
        <v>5.0633166666666645</v>
      </c>
      <c r="K842" s="186">
        <v>11.598029629629627</v>
      </c>
      <c r="L842" s="186">
        <v>19.89012962962963</v>
      </c>
      <c r="M842" s="186">
        <v>34.865994444444446</v>
      </c>
      <c r="N842" s="186">
        <v>58.809951851851849</v>
      </c>
      <c r="O842" s="186">
        <v>17.645307999999996</v>
      </c>
      <c r="P842" s="186">
        <v>15.729363636363638</v>
      </c>
      <c r="Q842" s="186">
        <v>18.636375925925922</v>
      </c>
      <c r="R842" s="186">
        <v>29.121228846153844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0.19595000000000001</v>
      </c>
      <c r="G843" s="186">
        <v>0.19595000000000001</v>
      </c>
      <c r="H843" s="186">
        <v>0.40444999999999998</v>
      </c>
      <c r="I843" s="186">
        <v>2.9620500000000001</v>
      </c>
      <c r="J843" s="186">
        <v>5.0279500000000006</v>
      </c>
      <c r="K843" s="186">
        <v>11.45285</v>
      </c>
      <c r="L843" s="186">
        <v>19.183150000000001</v>
      </c>
      <c r="M843" s="186">
        <v>35.563050000000004</v>
      </c>
      <c r="N843" s="186">
        <v>60.292450000000002</v>
      </c>
      <c r="O843" s="186">
        <v>17.565350000000002</v>
      </c>
      <c r="P843" s="186">
        <v>15.806749999999999</v>
      </c>
      <c r="Q843" s="186">
        <v>17.053400000000003</v>
      </c>
      <c r="R843" s="186">
        <v>28.50545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44452</v>
      </c>
      <c r="E846" s="184">
        <v>272.78300000000002</v>
      </c>
      <c r="F846" s="184">
        <v>2.8944999999999999</v>
      </c>
      <c r="G846" s="184">
        <v>2.8944999999999999</v>
      </c>
      <c r="H846" s="184">
        <v>1.8606</v>
      </c>
      <c r="I846" s="184">
        <v>4.3396999999999997</v>
      </c>
      <c r="J846" s="184">
        <v>4.4309000000000003</v>
      </c>
      <c r="K846" s="184">
        <v>4.7003000000000004</v>
      </c>
      <c r="L846" s="184">
        <v>6.1813000000000002</v>
      </c>
      <c r="M846" s="184">
        <v>4.2598000000000003</v>
      </c>
      <c r="N846" s="184">
        <v>5.1311999999999998</v>
      </c>
      <c r="O846" s="184">
        <v>7.6425999999999998</v>
      </c>
      <c r="P846" s="184">
        <v>7.4062999999999999</v>
      </c>
      <c r="Q846" s="184">
        <v>8.3716000000000008</v>
      </c>
      <c r="R846" s="184">
        <v>6.8231000000000002</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44452</v>
      </c>
      <c r="E847" s="184">
        <v>277.98219999999998</v>
      </c>
      <c r="F847" s="184">
        <v>3.0867</v>
      </c>
      <c r="G847" s="184">
        <v>3.0867</v>
      </c>
      <c r="H847" s="184">
        <v>2.0491000000000001</v>
      </c>
      <c r="I847" s="184">
        <v>4.5303000000000004</v>
      </c>
      <c r="J847" s="184">
        <v>4.62</v>
      </c>
      <c r="K847" s="184">
        <v>4.8719000000000001</v>
      </c>
      <c r="L847" s="184">
        <v>6.3465999999999996</v>
      </c>
      <c r="M847" s="184">
        <v>4.4241000000000001</v>
      </c>
      <c r="N847" s="184">
        <v>5.3017000000000003</v>
      </c>
      <c r="O847" s="184">
        <v>7.8540000000000001</v>
      </c>
      <c r="P847" s="184">
        <v>7.6374000000000004</v>
      </c>
      <c r="Q847" s="184">
        <v>8.5117999999999991</v>
      </c>
      <c r="R847" s="184">
        <v>7.0175999999999998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44452</v>
      </c>
      <c r="E848" s="184">
        <v>10.3576</v>
      </c>
      <c r="F848" s="184">
        <v>-1.6736</v>
      </c>
      <c r="G848" s="184">
        <v>-1.6736</v>
      </c>
      <c r="H848" s="184">
        <v>-0.60399999999999998</v>
      </c>
      <c r="I848" s="184">
        <v>6.5103999999999997</v>
      </c>
      <c r="J848" s="184">
        <v>9.2111000000000001</v>
      </c>
      <c r="K848" s="184">
        <v>5.0971000000000002</v>
      </c>
      <c r="L848" s="184"/>
      <c r="M848" s="184"/>
      <c r="N848" s="184"/>
      <c r="O848" s="184"/>
      <c r="P848" s="184"/>
      <c r="Q848" s="184">
        <v>7.3327999999999998</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44452</v>
      </c>
      <c r="E849" s="184">
        <v>10.3428</v>
      </c>
      <c r="F849" s="184">
        <v>-2.0287000000000002</v>
      </c>
      <c r="G849" s="184">
        <v>-2.0287000000000002</v>
      </c>
      <c r="H849" s="184">
        <v>-0.8569</v>
      </c>
      <c r="I849" s="184">
        <v>6.2664</v>
      </c>
      <c r="J849" s="184">
        <v>8.9353999999999996</v>
      </c>
      <c r="K849" s="184">
        <v>4.8079999999999998</v>
      </c>
      <c r="L849" s="184"/>
      <c r="M849" s="184"/>
      <c r="N849" s="184"/>
      <c r="O849" s="184"/>
      <c r="P849" s="184"/>
      <c r="Q849" s="184">
        <v>7.0293000000000001</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44452</v>
      </c>
      <c r="E850" s="184">
        <v>32.034300000000002</v>
      </c>
      <c r="F850" s="184">
        <v>0.85460000000000003</v>
      </c>
      <c r="G850" s="184">
        <v>0.85460000000000003</v>
      </c>
      <c r="H850" s="184">
        <v>2.0680000000000001</v>
      </c>
      <c r="I850" s="184">
        <v>2.3704999999999998</v>
      </c>
      <c r="J850" s="184">
        <v>4.8160999999999996</v>
      </c>
      <c r="K850" s="184">
        <v>4.6242000000000001</v>
      </c>
      <c r="L850" s="184">
        <v>4.6414999999999997</v>
      </c>
      <c r="M850" s="184">
        <v>4.1658999999999997</v>
      </c>
      <c r="N850" s="184">
        <v>4.5865999999999998</v>
      </c>
      <c r="O850" s="184">
        <v>6.1147999999999998</v>
      </c>
      <c r="P850" s="184">
        <v>6.0951000000000004</v>
      </c>
      <c r="Q850" s="184">
        <v>5.8712999999999997</v>
      </c>
      <c r="R850" s="184">
        <v>5.4336000000000002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44452</v>
      </c>
      <c r="E851" s="184">
        <v>34.037399999999998</v>
      </c>
      <c r="F851" s="184">
        <v>1.5551999999999999</v>
      </c>
      <c r="G851" s="184">
        <v>1.5551999999999999</v>
      </c>
      <c r="H851" s="184">
        <v>2.7589000000000001</v>
      </c>
      <c r="I851" s="184">
        <v>3.0598000000000001</v>
      </c>
      <c r="J851" s="184">
        <v>5.5084999999999997</v>
      </c>
      <c r="K851" s="184">
        <v>5.3148999999999997</v>
      </c>
      <c r="L851" s="184">
        <v>5.3224</v>
      </c>
      <c r="M851" s="184">
        <v>4.8297999999999996</v>
      </c>
      <c r="N851" s="184">
        <v>5.2737999999999996</v>
      </c>
      <c r="O851" s="184">
        <v>6.7653999999999996</v>
      </c>
      <c r="P851" s="184">
        <v>6.7306999999999997</v>
      </c>
      <c r="Q851" s="184">
        <v>7.0693999999999999</v>
      </c>
      <c r="R851" s="184">
        <v>6.1329000000000002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44452</v>
      </c>
      <c r="E852" s="184">
        <v>38.977899999999998</v>
      </c>
      <c r="F852" s="184">
        <v>3.4192</v>
      </c>
      <c r="G852" s="184">
        <v>3.4192</v>
      </c>
      <c r="H852" s="184">
        <v>3.9359999999999999</v>
      </c>
      <c r="I852" s="184">
        <v>5.5635000000000003</v>
      </c>
      <c r="J852" s="184">
        <v>6.1672000000000002</v>
      </c>
      <c r="K852" s="184">
        <v>5.5124000000000004</v>
      </c>
      <c r="L852" s="184">
        <v>6.4493999999999998</v>
      </c>
      <c r="M852" s="184">
        <v>4.9602000000000004</v>
      </c>
      <c r="N852" s="184">
        <v>6.1441999999999997</v>
      </c>
      <c r="O852" s="184">
        <v>7.8737000000000004</v>
      </c>
      <c r="P852" s="184">
        <v>7.5148000000000001</v>
      </c>
      <c r="Q852" s="184">
        <v>8.1109000000000009</v>
      </c>
      <c r="R852" s="184">
        <v>7.3771000000000004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44452</v>
      </c>
      <c r="E853" s="184">
        <v>39.412399999999998</v>
      </c>
      <c r="F853" s="184">
        <v>3.6827999999999999</v>
      </c>
      <c r="G853" s="184">
        <v>3.6827999999999999</v>
      </c>
      <c r="H853" s="184">
        <v>4.1840999999999999</v>
      </c>
      <c r="I853" s="184">
        <v>5.8143000000000002</v>
      </c>
      <c r="J853" s="184">
        <v>6.4219999999999997</v>
      </c>
      <c r="K853" s="184">
        <v>5.7660999999999998</v>
      </c>
      <c r="L853" s="184">
        <v>6.7077999999999998</v>
      </c>
      <c r="M853" s="184">
        <v>5.22</v>
      </c>
      <c r="N853" s="184">
        <v>6.4104000000000001</v>
      </c>
      <c r="O853" s="184">
        <v>8.0805000000000007</v>
      </c>
      <c r="P853" s="184">
        <v>7.6969000000000003</v>
      </c>
      <c r="Q853" s="184">
        <v>8.3373000000000008</v>
      </c>
      <c r="R853" s="184">
        <v>7.6052999999999997</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44452</v>
      </c>
      <c r="E854" s="184">
        <v>334.98379999999997</v>
      </c>
      <c r="F854" s="184">
        <v>0.4168</v>
      </c>
      <c r="G854" s="184">
        <v>0.4168</v>
      </c>
      <c r="H854" s="184">
        <v>3.2568000000000001</v>
      </c>
      <c r="I854" s="184">
        <v>3.4173</v>
      </c>
      <c r="J854" s="184">
        <v>7.0872000000000002</v>
      </c>
      <c r="K854" s="184">
        <v>7.2422000000000004</v>
      </c>
      <c r="L854" s="184">
        <v>7.0938999999999997</v>
      </c>
      <c r="M854" s="184">
        <v>5.3308</v>
      </c>
      <c r="N854" s="184">
        <v>6.5244999999999997</v>
      </c>
      <c r="O854" s="184">
        <v>7.8632</v>
      </c>
      <c r="P854" s="184">
        <v>7.4326999999999996</v>
      </c>
      <c r="Q854" s="184">
        <v>7.9344999999999999</v>
      </c>
      <c r="R854" s="184">
        <v>7.7037000000000004</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44452</v>
      </c>
      <c r="E855" s="184">
        <v>356.74450000000002</v>
      </c>
      <c r="F855" s="184">
        <v>1.1384000000000001</v>
      </c>
      <c r="G855" s="184">
        <v>1.1384000000000001</v>
      </c>
      <c r="H855" s="184">
        <v>3.9786999999999999</v>
      </c>
      <c r="I855" s="184">
        <v>4.1386000000000003</v>
      </c>
      <c r="J855" s="184">
        <v>7.8114999999999997</v>
      </c>
      <c r="K855" s="184">
        <v>7.9763999999999999</v>
      </c>
      <c r="L855" s="184">
        <v>7.8413000000000004</v>
      </c>
      <c r="M855" s="184">
        <v>6.0819000000000001</v>
      </c>
      <c r="N855" s="184">
        <v>7.2945000000000002</v>
      </c>
      <c r="O855" s="184">
        <v>8.6678999999999995</v>
      </c>
      <c r="P855" s="184">
        <v>8.2593999999999994</v>
      </c>
      <c r="Q855" s="184">
        <v>8.8454999999999995</v>
      </c>
      <c r="R855" s="184">
        <v>8.4878</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44452</v>
      </c>
      <c r="E856" s="184">
        <v>10.2629</v>
      </c>
      <c r="F856" s="184">
        <v>2.8460999999999999</v>
      </c>
      <c r="G856" s="184">
        <v>2.8460999999999999</v>
      </c>
      <c r="H856" s="184">
        <v>3.1011000000000002</v>
      </c>
      <c r="I856" s="184">
        <v>4.2492999999999999</v>
      </c>
      <c r="J856" s="184">
        <v>5.0350000000000001</v>
      </c>
      <c r="K856" s="184">
        <v>4.3539000000000003</v>
      </c>
      <c r="L856" s="184">
        <v>4.8635000000000002</v>
      </c>
      <c r="M856" s="184"/>
      <c r="N856" s="184"/>
      <c r="O856" s="184"/>
      <c r="P856" s="184"/>
      <c r="Q856" s="184">
        <v>4.6356999999999999</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44452</v>
      </c>
      <c r="E857" s="184">
        <v>10.2347</v>
      </c>
      <c r="F857" s="184">
        <v>2.3187000000000002</v>
      </c>
      <c r="G857" s="184">
        <v>2.3187000000000002</v>
      </c>
      <c r="H857" s="184">
        <v>2.5996000000000001</v>
      </c>
      <c r="I857" s="184">
        <v>3.75</v>
      </c>
      <c r="J857" s="184">
        <v>4.5270000000000001</v>
      </c>
      <c r="K857" s="184">
        <v>3.8584999999999998</v>
      </c>
      <c r="L857" s="184">
        <v>4.3704000000000001</v>
      </c>
      <c r="M857" s="184"/>
      <c r="N857" s="184"/>
      <c r="O857" s="184"/>
      <c r="P857" s="184"/>
      <c r="Q857" s="184">
        <v>4.1383999999999999</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44452</v>
      </c>
      <c r="E858" s="184">
        <v>1205.364</v>
      </c>
      <c r="F858" s="184">
        <v>1.64</v>
      </c>
      <c r="G858" s="184">
        <v>1.64</v>
      </c>
      <c r="H858" s="184">
        <v>-1.1409</v>
      </c>
      <c r="I858" s="184">
        <v>7.9943</v>
      </c>
      <c r="J858" s="184">
        <v>9.6247000000000007</v>
      </c>
      <c r="K858" s="184">
        <v>6.1955999999999998</v>
      </c>
      <c r="L858" s="184">
        <v>9.3003</v>
      </c>
      <c r="M858" s="184">
        <v>5.3921000000000001</v>
      </c>
      <c r="N858" s="184">
        <v>7.1451000000000002</v>
      </c>
      <c r="O858" s="184"/>
      <c r="P858" s="184"/>
      <c r="Q858" s="184">
        <v>8.3204999999999991</v>
      </c>
      <c r="R858" s="184">
        <v>8.3938000000000006</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44452</v>
      </c>
      <c r="E859" s="184">
        <v>1195.6777999999999</v>
      </c>
      <c r="F859" s="184">
        <v>1.2403</v>
      </c>
      <c r="G859" s="184">
        <v>1.2403</v>
      </c>
      <c r="H859" s="184">
        <v>-1.5407</v>
      </c>
      <c r="I859" s="184">
        <v>7.5930999999999997</v>
      </c>
      <c r="J859" s="184">
        <v>9.2215000000000007</v>
      </c>
      <c r="K859" s="184">
        <v>5.7895000000000003</v>
      </c>
      <c r="L859" s="184">
        <v>8.8815000000000008</v>
      </c>
      <c r="M859" s="184">
        <v>4.9762000000000004</v>
      </c>
      <c r="N859" s="184">
        <v>6.7171000000000003</v>
      </c>
      <c r="O859" s="184"/>
      <c r="P859" s="184"/>
      <c r="Q859" s="184">
        <v>7.9471999999999996</v>
      </c>
      <c r="R859" s="184">
        <v>7.9946000000000002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44452</v>
      </c>
      <c r="E860" s="184">
        <v>35.678800000000003</v>
      </c>
      <c r="F860" s="184">
        <v>2.6606000000000001</v>
      </c>
      <c r="G860" s="184">
        <v>2.6606000000000001</v>
      </c>
      <c r="H860" s="184">
        <v>1.7251000000000001</v>
      </c>
      <c r="I860" s="184">
        <v>5.1325000000000003</v>
      </c>
      <c r="J860" s="184">
        <v>5.0941000000000001</v>
      </c>
      <c r="K860" s="184">
        <v>5.1029</v>
      </c>
      <c r="L860" s="184">
        <v>7.0789</v>
      </c>
      <c r="M860" s="184">
        <v>4.6130000000000004</v>
      </c>
      <c r="N860" s="184">
        <v>6.3074000000000003</v>
      </c>
      <c r="O860" s="184">
        <v>8.7187999999999999</v>
      </c>
      <c r="P860" s="184">
        <v>7.5011999999999999</v>
      </c>
      <c r="Q860" s="184">
        <v>7.7497999999999996</v>
      </c>
      <c r="R860" s="184">
        <v>8.2563999999999993</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44452</v>
      </c>
      <c r="E861" s="184">
        <v>37.1036</v>
      </c>
      <c r="F861" s="184">
        <v>3.0013999999999998</v>
      </c>
      <c r="G861" s="184">
        <v>3.0013999999999998</v>
      </c>
      <c r="H861" s="184">
        <v>2.0526</v>
      </c>
      <c r="I861" s="184">
        <v>5.4641000000000002</v>
      </c>
      <c r="J861" s="184">
        <v>5.4291</v>
      </c>
      <c r="K861" s="184">
        <v>5.4386000000000001</v>
      </c>
      <c r="L861" s="184">
        <v>7.4215999999999998</v>
      </c>
      <c r="M861" s="184">
        <v>4.9615999999999998</v>
      </c>
      <c r="N861" s="184">
        <v>6.6695000000000002</v>
      </c>
      <c r="O861" s="184">
        <v>9.1476000000000006</v>
      </c>
      <c r="P861" s="184">
        <v>7.9496000000000002</v>
      </c>
      <c r="Q861" s="184">
        <v>8.5753000000000004</v>
      </c>
      <c r="R861" s="184">
        <v>8.6532</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44452</v>
      </c>
      <c r="E862" s="184">
        <v>10.459099999999999</v>
      </c>
      <c r="F862" s="184">
        <v>0.52349999999999997</v>
      </c>
      <c r="G862" s="184">
        <v>0.52349999999999997</v>
      </c>
      <c r="H862" s="184">
        <v>1.8951</v>
      </c>
      <c r="I862" s="184">
        <v>4.9950000000000001</v>
      </c>
      <c r="J862" s="184">
        <v>6.7023000000000001</v>
      </c>
      <c r="K862" s="184">
        <v>5.5887000000000002</v>
      </c>
      <c r="L862" s="184">
        <v>5.1546000000000003</v>
      </c>
      <c r="M862" s="184">
        <v>4.8648999999999996</v>
      </c>
      <c r="N862" s="184"/>
      <c r="O862" s="184"/>
      <c r="P862" s="184"/>
      <c r="Q862" s="184">
        <v>5.2202999999999999</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44452</v>
      </c>
      <c r="E863" s="184">
        <v>10.440099999999999</v>
      </c>
      <c r="F863" s="184">
        <v>0.34960000000000002</v>
      </c>
      <c r="G863" s="184">
        <v>0.34960000000000002</v>
      </c>
      <c r="H863" s="184">
        <v>1.6487000000000001</v>
      </c>
      <c r="I863" s="184">
        <v>4.7785000000000002</v>
      </c>
      <c r="J863" s="184">
        <v>6.4865000000000004</v>
      </c>
      <c r="K863" s="184">
        <v>5.3733000000000004</v>
      </c>
      <c r="L863" s="184">
        <v>4.9436</v>
      </c>
      <c r="M863" s="184">
        <v>4.6510999999999996</v>
      </c>
      <c r="N863" s="184"/>
      <c r="O863" s="184"/>
      <c r="P863" s="184"/>
      <c r="Q863" s="184">
        <v>5.0042999999999997</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44452</v>
      </c>
      <c r="E864" s="184">
        <v>1239.8639000000001</v>
      </c>
      <c r="F864" s="184">
        <v>2.2504</v>
      </c>
      <c r="G864" s="184">
        <v>2.2504</v>
      </c>
      <c r="H864" s="184">
        <v>2.0931000000000002</v>
      </c>
      <c r="I864" s="184">
        <v>3.0339999999999998</v>
      </c>
      <c r="J864" s="184">
        <v>5.5441000000000003</v>
      </c>
      <c r="K864" s="184">
        <v>5.3253000000000004</v>
      </c>
      <c r="L864" s="184">
        <v>5.8446999999999996</v>
      </c>
      <c r="M864" s="184">
        <v>4.6280000000000001</v>
      </c>
      <c r="N864" s="184">
        <v>5.1736000000000004</v>
      </c>
      <c r="O864" s="184"/>
      <c r="P864" s="184"/>
      <c r="Q864" s="184">
        <v>7.7679</v>
      </c>
      <c r="R864" s="184">
        <v>6.8380000000000001</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44452</v>
      </c>
      <c r="E865" s="184">
        <v>1206.5809999999999</v>
      </c>
      <c r="F865" s="184">
        <v>1.7496</v>
      </c>
      <c r="G865" s="184">
        <v>1.7496</v>
      </c>
      <c r="H865" s="184">
        <v>1.5925</v>
      </c>
      <c r="I865" s="184">
        <v>2.5095999999999998</v>
      </c>
      <c r="J865" s="184">
        <v>4.8495999999999997</v>
      </c>
      <c r="K865" s="184">
        <v>4.516</v>
      </c>
      <c r="L865" s="184">
        <v>4.9861000000000004</v>
      </c>
      <c r="M865" s="184">
        <v>3.7477999999999998</v>
      </c>
      <c r="N865" s="184">
        <v>4.2633999999999999</v>
      </c>
      <c r="O865" s="184"/>
      <c r="P865" s="184"/>
      <c r="Q865" s="184">
        <v>6.7523999999999997</v>
      </c>
      <c r="R865" s="184">
        <v>5.8730000000000002</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1.5963049999999999</v>
      </c>
      <c r="G866" s="186">
        <v>1.5963049999999999</v>
      </c>
      <c r="H866" s="186">
        <v>1.832875</v>
      </c>
      <c r="I866" s="186">
        <v>4.7755600000000005</v>
      </c>
      <c r="J866" s="186">
        <v>6.3761900000000002</v>
      </c>
      <c r="K866" s="186">
        <v>5.3727900000000002</v>
      </c>
      <c r="L866" s="186">
        <v>6.3016333333333341</v>
      </c>
      <c r="M866" s="186">
        <v>4.8191999999999995</v>
      </c>
      <c r="N866" s="186">
        <v>5.9245000000000001</v>
      </c>
      <c r="O866" s="186">
        <v>7.8728499999999997</v>
      </c>
      <c r="P866" s="186">
        <v>7.4224100000000011</v>
      </c>
      <c r="Q866" s="186">
        <v>7.1763099999999982</v>
      </c>
      <c r="R866" s="186">
        <v>7.3278642857142859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1.6947999999999999</v>
      </c>
      <c r="G867" s="186">
        <v>1.6947999999999999</v>
      </c>
      <c r="H867" s="186">
        <v>2.0508500000000001</v>
      </c>
      <c r="I867" s="186">
        <v>4.6544000000000008</v>
      </c>
      <c r="J867" s="186">
        <v>5.8556500000000007</v>
      </c>
      <c r="K867" s="186">
        <v>5.3201000000000001</v>
      </c>
      <c r="L867" s="186">
        <v>6.2639499999999995</v>
      </c>
      <c r="M867" s="186">
        <v>4.8473499999999996</v>
      </c>
      <c r="N867" s="186">
        <v>6.2257999999999996</v>
      </c>
      <c r="O867" s="186">
        <v>7.8684500000000002</v>
      </c>
      <c r="P867" s="186">
        <v>7.508</v>
      </c>
      <c r="Q867" s="186">
        <v>7.7588499999999998</v>
      </c>
      <c r="R867" s="186">
        <v>7.4912000000000001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44452</v>
      </c>
      <c r="E870" s="184">
        <v>91.028400000000005</v>
      </c>
      <c r="F870" s="184">
        <v>-0.26290000000000002</v>
      </c>
      <c r="G870" s="184">
        <v>-0.26290000000000002</v>
      </c>
      <c r="H870" s="184">
        <v>-0.2792</v>
      </c>
      <c r="I870" s="184">
        <v>2.1156999999999999</v>
      </c>
      <c r="J870" s="184">
        <v>4.6505999999999998</v>
      </c>
      <c r="K870" s="184">
        <v>10.6876</v>
      </c>
      <c r="L870" s="184">
        <v>17.655200000000001</v>
      </c>
      <c r="M870" s="184">
        <v>29.989899999999999</v>
      </c>
      <c r="N870" s="184">
        <v>53.413800000000002</v>
      </c>
      <c r="O870" s="184">
        <v>15.766299999999999</v>
      </c>
      <c r="P870" s="184">
        <v>13.8477</v>
      </c>
      <c r="Q870" s="184">
        <v>14.902799999999999</v>
      </c>
      <c r="R870" s="184">
        <v>25.825600000000001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44452</v>
      </c>
      <c r="E871" s="184">
        <v>98.857799999999997</v>
      </c>
      <c r="F871" s="184">
        <v>-0.25309999999999999</v>
      </c>
      <c r="G871" s="184">
        <v>-0.25309999999999999</v>
      </c>
      <c r="H871" s="184">
        <v>-0.2621</v>
      </c>
      <c r="I871" s="184">
        <v>2.1507000000000001</v>
      </c>
      <c r="J871" s="184">
        <v>4.7294999999999998</v>
      </c>
      <c r="K871" s="184">
        <v>10.938599999999999</v>
      </c>
      <c r="L871" s="184">
        <v>18.174099999999999</v>
      </c>
      <c r="M871" s="184">
        <v>30.8368</v>
      </c>
      <c r="N871" s="184">
        <v>54.783299999999997</v>
      </c>
      <c r="O871" s="184">
        <v>16.793600000000001</v>
      </c>
      <c r="P871" s="184">
        <v>15.0075</v>
      </c>
      <c r="Q871" s="184">
        <v>16.467600000000001</v>
      </c>
      <c r="R871" s="184">
        <v>26.947800000000001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44452</v>
      </c>
      <c r="E872" s="184">
        <v>52</v>
      </c>
      <c r="F872" s="184">
        <v>0.32800000000000001</v>
      </c>
      <c r="G872" s="184">
        <v>0.32800000000000001</v>
      </c>
      <c r="H872" s="184">
        <v>0.54139999999999999</v>
      </c>
      <c r="I872" s="184">
        <v>3.3386</v>
      </c>
      <c r="J872" s="184">
        <v>8.4688999999999997</v>
      </c>
      <c r="K872" s="184">
        <v>14.3108</v>
      </c>
      <c r="L872" s="184">
        <v>21.466899999999999</v>
      </c>
      <c r="M872" s="184">
        <v>32.382899999999999</v>
      </c>
      <c r="N872" s="184">
        <v>59.852400000000003</v>
      </c>
      <c r="O872" s="184">
        <v>19.581299999999999</v>
      </c>
      <c r="P872" s="184">
        <v>20.192399999999999</v>
      </c>
      <c r="Q872" s="184">
        <v>18.740100000000002</v>
      </c>
      <c r="R872" s="184">
        <v>32.091200000000001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44452</v>
      </c>
      <c r="E873" s="184">
        <v>46.81</v>
      </c>
      <c r="F873" s="184">
        <v>0.32150000000000001</v>
      </c>
      <c r="G873" s="184">
        <v>0.32150000000000001</v>
      </c>
      <c r="H873" s="184">
        <v>0.51539999999999997</v>
      </c>
      <c r="I873" s="184">
        <v>3.2877000000000001</v>
      </c>
      <c r="J873" s="184">
        <v>8.3565000000000005</v>
      </c>
      <c r="K873" s="184">
        <v>13.948399999999999</v>
      </c>
      <c r="L873" s="184">
        <v>20.768799999999999</v>
      </c>
      <c r="M873" s="184">
        <v>31.267499999999998</v>
      </c>
      <c r="N873" s="184">
        <v>58.0351</v>
      </c>
      <c r="O873" s="184">
        <v>18.116299999999999</v>
      </c>
      <c r="P873" s="184">
        <v>18.743300000000001</v>
      </c>
      <c r="Q873" s="184">
        <v>18.237300000000001</v>
      </c>
      <c r="R873" s="184">
        <v>30.5625</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44452</v>
      </c>
      <c r="E874" s="184">
        <v>15.407999999999999</v>
      </c>
      <c r="F874" s="184">
        <v>-0.1749</v>
      </c>
      <c r="G874" s="184">
        <v>-0.1749</v>
      </c>
      <c r="H874" s="184">
        <v>0.22120000000000001</v>
      </c>
      <c r="I874" s="184">
        <v>3.4441000000000002</v>
      </c>
      <c r="J874" s="184">
        <v>6.0572999999999997</v>
      </c>
      <c r="K874" s="184">
        <v>11.8142</v>
      </c>
      <c r="L874" s="184">
        <v>17.295999999999999</v>
      </c>
      <c r="M874" s="184">
        <v>28.55</v>
      </c>
      <c r="N874" s="184">
        <v>51.221899999999998</v>
      </c>
      <c r="O874" s="184">
        <v>17.370999999999999</v>
      </c>
      <c r="P874" s="184"/>
      <c r="Q874" s="184">
        <v>11.5975</v>
      </c>
      <c r="R874" s="184">
        <v>26.872199999999999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44452</v>
      </c>
      <c r="E875" s="184">
        <v>14.567</v>
      </c>
      <c r="F875" s="184">
        <v>-0.1918</v>
      </c>
      <c r="G875" s="184">
        <v>-0.1918</v>
      </c>
      <c r="H875" s="184">
        <v>0.19259999999999999</v>
      </c>
      <c r="I875" s="184">
        <v>3.3780000000000001</v>
      </c>
      <c r="J875" s="184">
        <v>5.9109999999999996</v>
      </c>
      <c r="K875" s="184">
        <v>11.343</v>
      </c>
      <c r="L875" s="184">
        <v>16.331299999999999</v>
      </c>
      <c r="M875" s="184">
        <v>27.000900000000001</v>
      </c>
      <c r="N875" s="184">
        <v>48.870699999999999</v>
      </c>
      <c r="O875" s="184">
        <v>15.735799999999999</v>
      </c>
      <c r="P875" s="184"/>
      <c r="Q875" s="184">
        <v>10.0189</v>
      </c>
      <c r="R875" s="184">
        <v>25.007899999999999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44452</v>
      </c>
      <c r="E876" s="184">
        <v>37.6</v>
      </c>
      <c r="F876" s="184">
        <v>-1.6E-2</v>
      </c>
      <c r="G876" s="184">
        <v>-1.6E-2</v>
      </c>
      <c r="H876" s="184">
        <v>-0.33400000000000002</v>
      </c>
      <c r="I876" s="184">
        <v>2.0990000000000002</v>
      </c>
      <c r="J876" s="184">
        <v>4.2967000000000004</v>
      </c>
      <c r="K876" s="184">
        <v>10.2445</v>
      </c>
      <c r="L876" s="184">
        <v>18.694400000000002</v>
      </c>
      <c r="M876" s="184">
        <v>31.234500000000001</v>
      </c>
      <c r="N876" s="184">
        <v>52.982300000000002</v>
      </c>
      <c r="O876" s="184">
        <v>16.157800000000002</v>
      </c>
      <c r="P876" s="184">
        <v>13.473100000000001</v>
      </c>
      <c r="Q876" s="184">
        <v>15.078900000000001</v>
      </c>
      <c r="R876" s="184">
        <v>26.383299999999998</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44452</v>
      </c>
      <c r="E877" s="184">
        <v>35.07</v>
      </c>
      <c r="F877" s="184">
        <v>-2.8500000000000001E-2</v>
      </c>
      <c r="G877" s="184">
        <v>-2.8500000000000001E-2</v>
      </c>
      <c r="H877" s="184">
        <v>-0.35520000000000002</v>
      </c>
      <c r="I877" s="184">
        <v>2.0573999999999999</v>
      </c>
      <c r="J877" s="184">
        <v>4.2043999999999997</v>
      </c>
      <c r="K877" s="184">
        <v>9.9442000000000004</v>
      </c>
      <c r="L877" s="184">
        <v>18.0609</v>
      </c>
      <c r="M877" s="184">
        <v>30.187799999999999</v>
      </c>
      <c r="N877" s="184">
        <v>51.366</v>
      </c>
      <c r="O877" s="184">
        <v>14.9344</v>
      </c>
      <c r="P877" s="184">
        <v>12.4133</v>
      </c>
      <c r="Q877" s="184">
        <v>11.778700000000001</v>
      </c>
      <c r="R877" s="184">
        <v>25.039200000000001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44452</v>
      </c>
      <c r="E878" s="184">
        <v>63.867600000000003</v>
      </c>
      <c r="F878" s="184">
        <v>0.15740000000000001</v>
      </c>
      <c r="G878" s="184">
        <v>0.15740000000000001</v>
      </c>
      <c r="H878" s="184">
        <v>-0.17119999999999999</v>
      </c>
      <c r="I878" s="184">
        <v>3.0806</v>
      </c>
      <c r="J878" s="184">
        <v>4.2131999999999996</v>
      </c>
      <c r="K878" s="184">
        <v>8.4604999999999997</v>
      </c>
      <c r="L878" s="184">
        <v>17.6587</v>
      </c>
      <c r="M878" s="184">
        <v>39.7547</v>
      </c>
      <c r="N878" s="184">
        <v>74.438299999999998</v>
      </c>
      <c r="O878" s="184">
        <v>17.732099999999999</v>
      </c>
      <c r="P878" s="184">
        <v>14.921200000000001</v>
      </c>
      <c r="Q878" s="184">
        <v>14.006500000000001</v>
      </c>
      <c r="R878" s="184">
        <v>27.8459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44452</v>
      </c>
      <c r="E879" s="184">
        <v>69.738699999999994</v>
      </c>
      <c r="F879" s="184">
        <v>0.16600000000000001</v>
      </c>
      <c r="G879" s="184">
        <v>0.16600000000000001</v>
      </c>
      <c r="H879" s="184">
        <v>-0.15659999999999999</v>
      </c>
      <c r="I879" s="184">
        <v>3.1103999999999998</v>
      </c>
      <c r="J879" s="184">
        <v>4.2811000000000003</v>
      </c>
      <c r="K879" s="184">
        <v>8.6786999999999992</v>
      </c>
      <c r="L879" s="184">
        <v>18.133900000000001</v>
      </c>
      <c r="M879" s="184">
        <v>40.627200000000002</v>
      </c>
      <c r="N879" s="184">
        <v>75.878200000000007</v>
      </c>
      <c r="O879" s="184">
        <v>18.789400000000001</v>
      </c>
      <c r="P879" s="184">
        <v>16.07</v>
      </c>
      <c r="Q879" s="184">
        <v>19.663499999999999</v>
      </c>
      <c r="R879" s="184">
        <v>28.914000000000001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44452</v>
      </c>
      <c r="E880" s="184">
        <v>105.04</v>
      </c>
      <c r="F880" s="184">
        <v>-9.1300000000000006E-2</v>
      </c>
      <c r="G880" s="184">
        <v>-9.1300000000000006E-2</v>
      </c>
      <c r="H880" s="184">
        <v>-5.8000000000000003E-2</v>
      </c>
      <c r="I880" s="184">
        <v>1.8312999999999999</v>
      </c>
      <c r="J880" s="184">
        <v>2.5962000000000001</v>
      </c>
      <c r="K880" s="184">
        <v>7.2461000000000002</v>
      </c>
      <c r="L880" s="184">
        <v>15.625500000000001</v>
      </c>
      <c r="M880" s="184">
        <v>35.237099999999998</v>
      </c>
      <c r="N880" s="184">
        <v>55.145899999999997</v>
      </c>
      <c r="O880" s="184">
        <v>10.706799999999999</v>
      </c>
      <c r="P880" s="184">
        <v>10.1746</v>
      </c>
      <c r="Q880" s="184">
        <v>14.836399999999999</v>
      </c>
      <c r="R880" s="184">
        <v>19.744399999999999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44452</v>
      </c>
      <c r="E881" s="184">
        <v>113.501</v>
      </c>
      <c r="F881" s="184">
        <v>-7.9200000000000007E-2</v>
      </c>
      <c r="G881" s="184">
        <v>-7.9200000000000007E-2</v>
      </c>
      <c r="H881" s="184">
        <v>-3.8800000000000001E-2</v>
      </c>
      <c r="I881" s="184">
        <v>1.8732</v>
      </c>
      <c r="J881" s="184">
        <v>2.6898</v>
      </c>
      <c r="K881" s="184">
        <v>7.5472000000000001</v>
      </c>
      <c r="L881" s="184">
        <v>16.2944</v>
      </c>
      <c r="M881" s="184">
        <v>36.409599999999998</v>
      </c>
      <c r="N881" s="184">
        <v>56.869</v>
      </c>
      <c r="O881" s="184">
        <v>11.7705</v>
      </c>
      <c r="P881" s="184">
        <v>11.319599999999999</v>
      </c>
      <c r="Q881" s="184">
        <v>12.7966</v>
      </c>
      <c r="R881" s="184">
        <v>20.9636</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44452</v>
      </c>
      <c r="E882" s="184">
        <v>16.21</v>
      </c>
      <c r="F882" s="184">
        <v>-0.1361</v>
      </c>
      <c r="G882" s="184">
        <v>-0.1361</v>
      </c>
      <c r="H882" s="184">
        <v>-0.18099999999999999</v>
      </c>
      <c r="I882" s="184">
        <v>2.8233999999999999</v>
      </c>
      <c r="J882" s="184">
        <v>5.8922999999999996</v>
      </c>
      <c r="K882" s="184">
        <v>13.076700000000001</v>
      </c>
      <c r="L882" s="184">
        <v>18.3583</v>
      </c>
      <c r="M882" s="184">
        <v>33.735900000000001</v>
      </c>
      <c r="N882" s="184">
        <v>59.371600000000001</v>
      </c>
      <c r="O882" s="184"/>
      <c r="P882" s="184"/>
      <c r="Q882" s="184">
        <v>52.469799999999999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44452</v>
      </c>
      <c r="E883" s="184">
        <v>15.908899999999999</v>
      </c>
      <c r="F883" s="184">
        <v>-0.15310000000000001</v>
      </c>
      <c r="G883" s="184">
        <v>-0.15310000000000001</v>
      </c>
      <c r="H883" s="184">
        <v>-0.2114</v>
      </c>
      <c r="I883" s="184">
        <v>2.7606999999999999</v>
      </c>
      <c r="J883" s="184">
        <v>5.7484000000000002</v>
      </c>
      <c r="K883" s="184">
        <v>12.608700000000001</v>
      </c>
      <c r="L883" s="184">
        <v>17.3855</v>
      </c>
      <c r="M883" s="184">
        <v>32.085500000000003</v>
      </c>
      <c r="N883" s="184">
        <v>56.764200000000002</v>
      </c>
      <c r="O883" s="184"/>
      <c r="P883" s="184"/>
      <c r="Q883" s="184">
        <v>49.9938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44452</v>
      </c>
      <c r="E884" s="184">
        <v>47.9</v>
      </c>
      <c r="F884" s="184">
        <v>-4.1700000000000001E-2</v>
      </c>
      <c r="G884" s="184">
        <v>-4.1700000000000001E-2</v>
      </c>
      <c r="H884" s="184">
        <v>-0.29139999999999999</v>
      </c>
      <c r="I884" s="184">
        <v>1.8499000000000001</v>
      </c>
      <c r="J884" s="184">
        <v>2.4380000000000002</v>
      </c>
      <c r="K884" s="184">
        <v>9.5859000000000005</v>
      </c>
      <c r="L884" s="184">
        <v>18.505700000000001</v>
      </c>
      <c r="M884" s="184">
        <v>34.929600000000001</v>
      </c>
      <c r="N884" s="184">
        <v>55.823</v>
      </c>
      <c r="O884" s="184">
        <v>14.7349</v>
      </c>
      <c r="P884" s="184">
        <v>13.4848</v>
      </c>
      <c r="Q884" s="184">
        <v>13.5778</v>
      </c>
      <c r="R884" s="184">
        <v>29.459800000000001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44452</v>
      </c>
      <c r="E885" s="184">
        <v>52.35</v>
      </c>
      <c r="F885" s="184">
        <v>-3.8199999999999998E-2</v>
      </c>
      <c r="G885" s="184">
        <v>-3.8199999999999998E-2</v>
      </c>
      <c r="H885" s="184">
        <v>-0.28570000000000001</v>
      </c>
      <c r="I885" s="184">
        <v>1.8681000000000001</v>
      </c>
      <c r="J885" s="184">
        <v>2.5264000000000002</v>
      </c>
      <c r="K885" s="184">
        <v>9.9097000000000008</v>
      </c>
      <c r="L885" s="184">
        <v>19.2211</v>
      </c>
      <c r="M885" s="184">
        <v>36.150799999999997</v>
      </c>
      <c r="N885" s="184">
        <v>57.680700000000002</v>
      </c>
      <c r="O885" s="184">
        <v>16.001300000000001</v>
      </c>
      <c r="P885" s="184">
        <v>14.751899999999999</v>
      </c>
      <c r="Q885" s="184">
        <v>15.1776</v>
      </c>
      <c r="R885" s="184">
        <v>30.898499999999999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44452</v>
      </c>
      <c r="E886" s="184">
        <v>15.95</v>
      </c>
      <c r="F886" s="184">
        <v>0.25140000000000001</v>
      </c>
      <c r="G886" s="184">
        <v>0.25140000000000001</v>
      </c>
      <c r="H886" s="184">
        <v>0.88549999999999995</v>
      </c>
      <c r="I886" s="184">
        <v>3.5714000000000001</v>
      </c>
      <c r="J886" s="184">
        <v>5.9097</v>
      </c>
      <c r="K886" s="184">
        <v>12.5618</v>
      </c>
      <c r="L886" s="184">
        <v>18.852499999999999</v>
      </c>
      <c r="M886" s="184">
        <v>29.569500000000001</v>
      </c>
      <c r="N886" s="184">
        <v>50.046999999999997</v>
      </c>
      <c r="O886" s="184">
        <v>15.217499999999999</v>
      </c>
      <c r="P886" s="184"/>
      <c r="Q886" s="184">
        <v>12.9833</v>
      </c>
      <c r="R886" s="184">
        <v>27.924700000000001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44452</v>
      </c>
      <c r="E887" s="184">
        <v>15.03</v>
      </c>
      <c r="F887" s="184">
        <v>0.2</v>
      </c>
      <c r="G887" s="184">
        <v>0.2</v>
      </c>
      <c r="H887" s="184">
        <v>0.80479999999999996</v>
      </c>
      <c r="I887" s="184">
        <v>3.5124</v>
      </c>
      <c r="J887" s="184">
        <v>5.8451000000000004</v>
      </c>
      <c r="K887" s="184">
        <v>12.331799999999999</v>
      </c>
      <c r="L887" s="184">
        <v>18.253299999999999</v>
      </c>
      <c r="M887" s="184">
        <v>28.6815</v>
      </c>
      <c r="N887" s="184">
        <v>48.664700000000003</v>
      </c>
      <c r="O887" s="184">
        <v>13.804399999999999</v>
      </c>
      <c r="P887" s="184"/>
      <c r="Q887" s="184">
        <v>11.2418</v>
      </c>
      <c r="R887" s="184">
        <v>26.813300000000002</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44452</v>
      </c>
      <c r="E888" s="184">
        <v>59.49</v>
      </c>
      <c r="F888" s="184">
        <v>0.1515</v>
      </c>
      <c r="G888" s="184">
        <v>0.1515</v>
      </c>
      <c r="H888" s="184">
        <v>-0.20130000000000001</v>
      </c>
      <c r="I888" s="184">
        <v>2.7993999999999999</v>
      </c>
      <c r="J888" s="184">
        <v>3.605</v>
      </c>
      <c r="K888" s="184">
        <v>8.0260999999999996</v>
      </c>
      <c r="L888" s="184">
        <v>12.5</v>
      </c>
      <c r="M888" s="184">
        <v>23.116700000000002</v>
      </c>
      <c r="N888" s="184">
        <v>36.853000000000002</v>
      </c>
      <c r="O888" s="184">
        <v>12.263199999999999</v>
      </c>
      <c r="P888" s="184">
        <v>15.1487</v>
      </c>
      <c r="Q888" s="184">
        <v>13.354200000000001</v>
      </c>
      <c r="R888" s="184">
        <v>26.6569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44452</v>
      </c>
      <c r="E889" s="184">
        <v>53.13</v>
      </c>
      <c r="F889" s="184">
        <v>0.13189999999999999</v>
      </c>
      <c r="G889" s="184">
        <v>0.13189999999999999</v>
      </c>
      <c r="H889" s="184">
        <v>-0.22539999999999999</v>
      </c>
      <c r="I889" s="184">
        <v>2.766</v>
      </c>
      <c r="J889" s="184">
        <v>3.5066999999999999</v>
      </c>
      <c r="K889" s="184">
        <v>7.6596000000000002</v>
      </c>
      <c r="L889" s="184">
        <v>11.734999999999999</v>
      </c>
      <c r="M889" s="184">
        <v>21.8858</v>
      </c>
      <c r="N889" s="184">
        <v>35.019100000000002</v>
      </c>
      <c r="O889" s="184">
        <v>10.75</v>
      </c>
      <c r="P889" s="184">
        <v>13.4697</v>
      </c>
      <c r="Q889" s="184">
        <v>11.3719</v>
      </c>
      <c r="R889" s="184">
        <v>24.967700000000001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44452</v>
      </c>
      <c r="E890" s="184">
        <v>32.4221</v>
      </c>
      <c r="F890" s="184">
        <v>0.32990000000000003</v>
      </c>
      <c r="G890" s="184">
        <v>0.32990000000000003</v>
      </c>
      <c r="H890" s="184">
        <v>0.42</v>
      </c>
      <c r="I890" s="184">
        <v>2.8896999999999999</v>
      </c>
      <c r="J890" s="184">
        <v>4.5749000000000004</v>
      </c>
      <c r="K890" s="184">
        <v>14.6289</v>
      </c>
      <c r="L890" s="184">
        <v>21.222200000000001</v>
      </c>
      <c r="M890" s="184">
        <v>38.185099999999998</v>
      </c>
      <c r="N890" s="184">
        <v>65.862300000000005</v>
      </c>
      <c r="O890" s="184">
        <v>25.852699999999999</v>
      </c>
      <c r="P890" s="184">
        <v>19.993200000000002</v>
      </c>
      <c r="Q890" s="184">
        <v>18.654900000000001</v>
      </c>
      <c r="R890" s="184">
        <v>37.586300000000001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44452</v>
      </c>
      <c r="E891" s="184">
        <v>29.731999999999999</v>
      </c>
      <c r="F891" s="184">
        <v>0.31780000000000003</v>
      </c>
      <c r="G891" s="184">
        <v>0.31780000000000003</v>
      </c>
      <c r="H891" s="184">
        <v>0.39879999999999999</v>
      </c>
      <c r="I891" s="184">
        <v>2.8462000000000001</v>
      </c>
      <c r="J891" s="184">
        <v>4.4756999999999998</v>
      </c>
      <c r="K891" s="184">
        <v>14.293200000000001</v>
      </c>
      <c r="L891" s="184">
        <v>20.537400000000002</v>
      </c>
      <c r="M891" s="184">
        <v>37.071300000000001</v>
      </c>
      <c r="N891" s="184">
        <v>63.994300000000003</v>
      </c>
      <c r="O891" s="184">
        <v>24.164899999999999</v>
      </c>
      <c r="P891" s="184">
        <v>18.383400000000002</v>
      </c>
      <c r="Q891" s="184">
        <v>17.169699999999999</v>
      </c>
      <c r="R891" s="184">
        <v>35.847200000000001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44452</v>
      </c>
      <c r="E892" s="184">
        <v>15.57</v>
      </c>
      <c r="F892" s="184">
        <v>0.12859999999999999</v>
      </c>
      <c r="G892" s="184">
        <v>0.12859999999999999</v>
      </c>
      <c r="H892" s="184">
        <v>0.58140000000000003</v>
      </c>
      <c r="I892" s="184">
        <v>3.3178999999999998</v>
      </c>
      <c r="J892" s="184">
        <v>4.0774999999999997</v>
      </c>
      <c r="K892" s="184">
        <v>13.6496</v>
      </c>
      <c r="L892" s="184">
        <v>21.356200000000001</v>
      </c>
      <c r="M892" s="184">
        <v>38.770099999999999</v>
      </c>
      <c r="N892" s="184"/>
      <c r="O892" s="184"/>
      <c r="P892" s="184"/>
      <c r="Q892" s="184">
        <v>55.7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44452</v>
      </c>
      <c r="E893" s="184">
        <v>15.3</v>
      </c>
      <c r="F893" s="184">
        <v>6.54E-2</v>
      </c>
      <c r="G893" s="184">
        <v>6.54E-2</v>
      </c>
      <c r="H893" s="184">
        <v>0.52559999999999996</v>
      </c>
      <c r="I893" s="184">
        <v>3.2389000000000001</v>
      </c>
      <c r="J893" s="184">
        <v>3.8696999999999999</v>
      </c>
      <c r="K893" s="184">
        <v>13.082000000000001</v>
      </c>
      <c r="L893" s="184">
        <v>20.283000000000001</v>
      </c>
      <c r="M893" s="184">
        <v>36.851500000000001</v>
      </c>
      <c r="N893" s="184"/>
      <c r="O893" s="184"/>
      <c r="P893" s="184"/>
      <c r="Q893" s="184">
        <v>53</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44452</v>
      </c>
      <c r="E894" s="184">
        <v>11.4192</v>
      </c>
      <c r="F894" s="184">
        <v>-0.59540000000000004</v>
      </c>
      <c r="G894" s="184">
        <v>-0.59540000000000004</v>
      </c>
      <c r="H894" s="184">
        <v>-1.1248</v>
      </c>
      <c r="I894" s="184">
        <v>2.5099999999999998</v>
      </c>
      <c r="J894" s="184">
        <v>5.4920999999999998</v>
      </c>
      <c r="K894" s="184">
        <v>8.6176999999999992</v>
      </c>
      <c r="L894" s="184">
        <v>11.533099999999999</v>
      </c>
      <c r="M894" s="184">
        <v>18.705200000000001</v>
      </c>
      <c r="N894" s="184">
        <v>42.915100000000002</v>
      </c>
      <c r="O894" s="184">
        <v>9.0512999999999995</v>
      </c>
      <c r="P894" s="184">
        <v>10.0983</v>
      </c>
      <c r="Q894" s="184">
        <v>0.98540000000000005</v>
      </c>
      <c r="R894" s="184">
        <v>14.8748</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44452</v>
      </c>
      <c r="E895" s="184">
        <v>12.754899999999999</v>
      </c>
      <c r="F895" s="184">
        <v>-0.58299999999999996</v>
      </c>
      <c r="G895" s="184">
        <v>-0.58299999999999996</v>
      </c>
      <c r="H895" s="184">
        <v>-1.1041000000000001</v>
      </c>
      <c r="I895" s="184">
        <v>2.5528</v>
      </c>
      <c r="J895" s="184">
        <v>5.5913000000000004</v>
      </c>
      <c r="K895" s="184">
        <v>8.9259000000000004</v>
      </c>
      <c r="L895" s="184">
        <v>12.1576</v>
      </c>
      <c r="M895" s="184">
        <v>19.696899999999999</v>
      </c>
      <c r="N895" s="184">
        <v>44.506900000000002</v>
      </c>
      <c r="O895" s="184">
        <v>10.731999999999999</v>
      </c>
      <c r="P895" s="184">
        <v>11.5588</v>
      </c>
      <c r="Q895" s="184">
        <v>14.632400000000001</v>
      </c>
      <c r="R895" s="184">
        <v>16.478000000000002</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44452</v>
      </c>
      <c r="E896" s="184">
        <v>16.795000000000002</v>
      </c>
      <c r="F896" s="184">
        <v>-1.7899999999999999E-2</v>
      </c>
      <c r="G896" s="184">
        <v>-1.7899999999999999E-2</v>
      </c>
      <c r="H896" s="184">
        <v>0.155</v>
      </c>
      <c r="I896" s="184">
        <v>2.6400999999999999</v>
      </c>
      <c r="J896" s="184">
        <v>5.0869999999999997</v>
      </c>
      <c r="K896" s="184">
        <v>11.505800000000001</v>
      </c>
      <c r="L896" s="184">
        <v>18.1249</v>
      </c>
      <c r="M896" s="184">
        <v>36.212499999999999</v>
      </c>
      <c r="N896" s="184">
        <v>60.013300000000001</v>
      </c>
      <c r="O896" s="184"/>
      <c r="P896" s="184"/>
      <c r="Q896" s="184">
        <v>27.0688</v>
      </c>
      <c r="R896" s="184">
        <v>28.933</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44452</v>
      </c>
      <c r="E897" s="184">
        <v>16.172999999999998</v>
      </c>
      <c r="F897" s="184">
        <v>-3.7100000000000001E-2</v>
      </c>
      <c r="G897" s="184">
        <v>-3.7100000000000001E-2</v>
      </c>
      <c r="H897" s="184">
        <v>0.12379999999999999</v>
      </c>
      <c r="I897" s="184">
        <v>2.5750000000000002</v>
      </c>
      <c r="J897" s="184">
        <v>4.9377000000000004</v>
      </c>
      <c r="K897" s="184">
        <v>11.032500000000001</v>
      </c>
      <c r="L897" s="184">
        <v>17.119299999999999</v>
      </c>
      <c r="M897" s="184">
        <v>34.4724</v>
      </c>
      <c r="N897" s="184">
        <v>57.279000000000003</v>
      </c>
      <c r="O897" s="184"/>
      <c r="P897" s="184"/>
      <c r="Q897" s="184">
        <v>24.872399999999999</v>
      </c>
      <c r="R897" s="184">
        <v>26.714400000000001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44452</v>
      </c>
      <c r="E898" s="184">
        <v>16.922000000000001</v>
      </c>
      <c r="F898" s="184">
        <v>0.4869</v>
      </c>
      <c r="G898" s="184">
        <v>0.4869</v>
      </c>
      <c r="H898" s="184">
        <v>0.6603</v>
      </c>
      <c r="I898" s="184">
        <v>2.5823999999999998</v>
      </c>
      <c r="J898" s="184">
        <v>4.3087</v>
      </c>
      <c r="K898" s="184">
        <v>9.3435000000000006</v>
      </c>
      <c r="L898" s="184">
        <v>16.470500000000001</v>
      </c>
      <c r="M898" s="184">
        <v>29.096699999999998</v>
      </c>
      <c r="N898" s="184">
        <v>44.706699999999998</v>
      </c>
      <c r="O898" s="184"/>
      <c r="P898" s="184"/>
      <c r="Q898" s="184">
        <v>20.2118</v>
      </c>
      <c r="R898" s="184">
        <v>26.7395</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44452</v>
      </c>
      <c r="E899" s="184">
        <v>16.382999999999999</v>
      </c>
      <c r="F899" s="184">
        <v>0.47220000000000001</v>
      </c>
      <c r="G899" s="184">
        <v>0.47220000000000001</v>
      </c>
      <c r="H899" s="184">
        <v>0.63270000000000004</v>
      </c>
      <c r="I899" s="184">
        <v>2.5347</v>
      </c>
      <c r="J899" s="184">
        <v>4.2042999999999999</v>
      </c>
      <c r="K899" s="184">
        <v>8.9946999999999999</v>
      </c>
      <c r="L899" s="184">
        <v>15.748200000000001</v>
      </c>
      <c r="M899" s="184">
        <v>27.932200000000002</v>
      </c>
      <c r="N899" s="184">
        <v>42.9955</v>
      </c>
      <c r="O899" s="184"/>
      <c r="P899" s="184"/>
      <c r="Q899" s="184">
        <v>18.857700000000001</v>
      </c>
      <c r="R899" s="184">
        <v>25.273199999999999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44452</v>
      </c>
      <c r="E900" s="184">
        <v>15.2575</v>
      </c>
      <c r="F900" s="184">
        <v>0.11940000000000001</v>
      </c>
      <c r="G900" s="184">
        <v>0.11940000000000001</v>
      </c>
      <c r="H900" s="184">
        <v>0.4556</v>
      </c>
      <c r="I900" s="184">
        <v>3.1657999999999999</v>
      </c>
      <c r="J900" s="184">
        <v>4.7264999999999997</v>
      </c>
      <c r="K900" s="184">
        <v>12.648899999999999</v>
      </c>
      <c r="L900" s="184">
        <v>23.919799999999999</v>
      </c>
      <c r="M900" s="184">
        <v>46.356299999999997</v>
      </c>
      <c r="N900" s="184"/>
      <c r="O900" s="184"/>
      <c r="P900" s="184"/>
      <c r="Q900" s="184">
        <v>52.575000000000003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44452</v>
      </c>
      <c r="E901" s="184">
        <v>14.9933</v>
      </c>
      <c r="F901" s="184">
        <v>9.4799999999999995E-2</v>
      </c>
      <c r="G901" s="184">
        <v>9.4799999999999995E-2</v>
      </c>
      <c r="H901" s="184">
        <v>0.41249999999999998</v>
      </c>
      <c r="I901" s="184">
        <v>3.0771999999999999</v>
      </c>
      <c r="J901" s="184">
        <v>4.5382999999999996</v>
      </c>
      <c r="K901" s="184">
        <v>12.041600000000001</v>
      </c>
      <c r="L901" s="184">
        <v>22.618500000000001</v>
      </c>
      <c r="M901" s="184">
        <v>44.037500000000001</v>
      </c>
      <c r="N901" s="184"/>
      <c r="O901" s="184"/>
      <c r="P901" s="184"/>
      <c r="Q901" s="184">
        <v>49.933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44452</v>
      </c>
      <c r="E902" s="184">
        <v>20.146000000000001</v>
      </c>
      <c r="F902" s="184">
        <v>-3.9699999999999999E-2</v>
      </c>
      <c r="G902" s="184">
        <v>-3.9699999999999999E-2</v>
      </c>
      <c r="H902" s="184">
        <v>0.24379999999999999</v>
      </c>
      <c r="I902" s="184">
        <v>3.7117</v>
      </c>
      <c r="J902" s="184">
        <v>5.5316999999999998</v>
      </c>
      <c r="K902" s="184">
        <v>14.694000000000001</v>
      </c>
      <c r="L902" s="184">
        <v>21.941800000000001</v>
      </c>
      <c r="M902" s="184">
        <v>41.633899999999997</v>
      </c>
      <c r="N902" s="184">
        <v>64.914900000000003</v>
      </c>
      <c r="O902" s="184"/>
      <c r="P902" s="184"/>
      <c r="Q902" s="184">
        <v>34.946899999999999</v>
      </c>
      <c r="R902" s="184">
        <v>37.483499999999999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44452</v>
      </c>
      <c r="E903" s="184">
        <v>19.405999999999999</v>
      </c>
      <c r="F903" s="184">
        <v>-5.67E-2</v>
      </c>
      <c r="G903" s="184">
        <v>-5.67E-2</v>
      </c>
      <c r="H903" s="184">
        <v>0.21690000000000001</v>
      </c>
      <c r="I903" s="184">
        <v>3.6535000000000002</v>
      </c>
      <c r="J903" s="184">
        <v>5.4100999999999999</v>
      </c>
      <c r="K903" s="184">
        <v>14.273899999999999</v>
      </c>
      <c r="L903" s="184">
        <v>21.053000000000001</v>
      </c>
      <c r="M903" s="184">
        <v>40.044699999999999</v>
      </c>
      <c r="N903" s="184">
        <v>62.434100000000001</v>
      </c>
      <c r="O903" s="184"/>
      <c r="P903" s="184"/>
      <c r="Q903" s="184">
        <v>32.803100000000001</v>
      </c>
      <c r="R903" s="184">
        <v>35.338700000000003</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44452</v>
      </c>
      <c r="E904" s="184">
        <v>38.3628</v>
      </c>
      <c r="F904" s="184">
        <v>0.25109999999999999</v>
      </c>
      <c r="G904" s="184">
        <v>0.25109999999999999</v>
      </c>
      <c r="H904" s="184">
        <v>0.63670000000000004</v>
      </c>
      <c r="I904" s="184">
        <v>2.7793000000000001</v>
      </c>
      <c r="J904" s="184">
        <v>5.0232999999999999</v>
      </c>
      <c r="K904" s="184">
        <v>9.5907999999999998</v>
      </c>
      <c r="L904" s="184">
        <v>14.3142</v>
      </c>
      <c r="M904" s="184">
        <v>25.7743</v>
      </c>
      <c r="N904" s="184">
        <v>50.2791</v>
      </c>
      <c r="O904" s="184">
        <v>17.577400000000001</v>
      </c>
      <c r="P904" s="184">
        <v>16.0807</v>
      </c>
      <c r="Q904" s="184">
        <v>17.4877</v>
      </c>
      <c r="R904" s="184">
        <v>28.181899999999999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44452</v>
      </c>
      <c r="E905" s="184">
        <v>34.311900000000001</v>
      </c>
      <c r="F905" s="184">
        <v>0.23749999999999999</v>
      </c>
      <c r="G905" s="184">
        <v>0.23749999999999999</v>
      </c>
      <c r="H905" s="184">
        <v>0.61229999999999996</v>
      </c>
      <c r="I905" s="184">
        <v>2.7296</v>
      </c>
      <c r="J905" s="184">
        <v>4.9111000000000002</v>
      </c>
      <c r="K905" s="184">
        <v>9.2363</v>
      </c>
      <c r="L905" s="184">
        <v>13.6088</v>
      </c>
      <c r="M905" s="184">
        <v>24.6432</v>
      </c>
      <c r="N905" s="184">
        <v>48.476599999999998</v>
      </c>
      <c r="O905" s="184">
        <v>16.162800000000001</v>
      </c>
      <c r="P905" s="184">
        <v>14.6046</v>
      </c>
      <c r="Q905" s="184">
        <v>15.926600000000001</v>
      </c>
      <c r="R905" s="184">
        <v>26.598600000000001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44452</v>
      </c>
      <c r="E906" s="184">
        <v>75.364800000000002</v>
      </c>
      <c r="F906" s="184">
        <v>-7.7700000000000005E-2</v>
      </c>
      <c r="G906" s="184">
        <v>-7.7700000000000005E-2</v>
      </c>
      <c r="H906" s="184">
        <v>0.52339999999999998</v>
      </c>
      <c r="I906" s="184">
        <v>2.8391000000000002</v>
      </c>
      <c r="J906" s="184">
        <v>3.6434000000000002</v>
      </c>
      <c r="K906" s="184">
        <v>8.1668000000000003</v>
      </c>
      <c r="L906" s="184">
        <v>14.0669</v>
      </c>
      <c r="M906" s="184">
        <v>40.7102</v>
      </c>
      <c r="N906" s="184">
        <v>66.8596</v>
      </c>
      <c r="O906" s="184">
        <v>17.110099999999999</v>
      </c>
      <c r="P906" s="184">
        <v>14.8155</v>
      </c>
      <c r="Q906" s="184">
        <v>14.7006</v>
      </c>
      <c r="R906" s="184">
        <v>32.222099999999998</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44452</v>
      </c>
      <c r="E907" s="184">
        <v>80.735699999999994</v>
      </c>
      <c r="F907" s="184">
        <v>-7.0800000000000002E-2</v>
      </c>
      <c r="G907" s="184">
        <v>-7.0800000000000002E-2</v>
      </c>
      <c r="H907" s="184">
        <v>0.53569999999999995</v>
      </c>
      <c r="I907" s="184">
        <v>2.8645</v>
      </c>
      <c r="J907" s="184">
        <v>3.7010000000000001</v>
      </c>
      <c r="K907" s="184">
        <v>8.3519000000000005</v>
      </c>
      <c r="L907" s="184">
        <v>14.453900000000001</v>
      </c>
      <c r="M907" s="184">
        <v>41.417499999999997</v>
      </c>
      <c r="N907" s="184">
        <v>68.003399999999999</v>
      </c>
      <c r="O907" s="184">
        <v>17.8996</v>
      </c>
      <c r="P907" s="184">
        <v>15.754799999999999</v>
      </c>
      <c r="Q907" s="184">
        <v>19.3705</v>
      </c>
      <c r="R907" s="184">
        <v>33.110199999999999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44452</v>
      </c>
      <c r="E908" s="184">
        <v>108.17</v>
      </c>
      <c r="F908" s="184">
        <v>0</v>
      </c>
      <c r="G908" s="184">
        <v>0</v>
      </c>
      <c r="H908" s="184">
        <v>-0.48759999999999998</v>
      </c>
      <c r="I908" s="184">
        <v>1.9510000000000001</v>
      </c>
      <c r="J908" s="184">
        <v>4.2904</v>
      </c>
      <c r="K908" s="184">
        <v>9.8729999999999993</v>
      </c>
      <c r="L908" s="184">
        <v>17.986499999999999</v>
      </c>
      <c r="M908" s="184">
        <v>36.4405</v>
      </c>
      <c r="N908" s="184">
        <v>59.073500000000003</v>
      </c>
      <c r="O908" s="184">
        <v>19.553799999999999</v>
      </c>
      <c r="P908" s="184">
        <v>16.157900000000001</v>
      </c>
      <c r="Q908" s="184">
        <v>16.210699999999999</v>
      </c>
      <c r="R908" s="184">
        <v>32.4634</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44452</v>
      </c>
      <c r="E909" s="184">
        <v>115.12</v>
      </c>
      <c r="F909" s="184">
        <v>8.6999999999999994E-3</v>
      </c>
      <c r="G909" s="184">
        <v>8.6999999999999994E-3</v>
      </c>
      <c r="H909" s="184">
        <v>-0.46689999999999998</v>
      </c>
      <c r="I909" s="184">
        <v>1.9934000000000001</v>
      </c>
      <c r="J909" s="184">
        <v>4.3699000000000003</v>
      </c>
      <c r="K909" s="184">
        <v>10.152100000000001</v>
      </c>
      <c r="L909" s="184">
        <v>18.558199999999999</v>
      </c>
      <c r="M909" s="184">
        <v>37.423900000000003</v>
      </c>
      <c r="N909" s="184">
        <v>60.580300000000001</v>
      </c>
      <c r="O909" s="184">
        <v>20.4923</v>
      </c>
      <c r="P909" s="184">
        <v>17.063500000000001</v>
      </c>
      <c r="Q909" s="184">
        <v>16.264199999999999</v>
      </c>
      <c r="R909" s="184">
        <v>33.564399999999999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44452</v>
      </c>
      <c r="E910" s="184">
        <v>52.874000000000002</v>
      </c>
      <c r="F910" s="184">
        <v>-1.0999999999999999E-2</v>
      </c>
      <c r="G910" s="184">
        <v>-1.0999999999999999E-2</v>
      </c>
      <c r="H910" s="184">
        <v>7.3099999999999998E-2</v>
      </c>
      <c r="I910" s="184">
        <v>2.2128999999999999</v>
      </c>
      <c r="J910" s="184">
        <v>0.71299999999999997</v>
      </c>
      <c r="K910" s="184">
        <v>3.0485000000000002</v>
      </c>
      <c r="L910" s="184">
        <v>20.874700000000001</v>
      </c>
      <c r="M910" s="184">
        <v>37.19</v>
      </c>
      <c r="N910" s="184">
        <v>62.9193</v>
      </c>
      <c r="O910" s="184">
        <v>17.394600000000001</v>
      </c>
      <c r="P910" s="184">
        <v>15.6327</v>
      </c>
      <c r="Q910" s="184">
        <v>13.527200000000001</v>
      </c>
      <c r="R910" s="184">
        <v>32.273299999999999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44452</v>
      </c>
      <c r="E911" s="184">
        <v>54.915300000000002</v>
      </c>
      <c r="F911" s="184">
        <v>1.15E-2</v>
      </c>
      <c r="G911" s="184">
        <v>1.15E-2</v>
      </c>
      <c r="H911" s="184">
        <v>0.1125</v>
      </c>
      <c r="I911" s="184">
        <v>2.2951000000000001</v>
      </c>
      <c r="J911" s="184">
        <v>0.88990000000000002</v>
      </c>
      <c r="K911" s="184">
        <v>3.5354000000000001</v>
      </c>
      <c r="L911" s="184">
        <v>22.232600000000001</v>
      </c>
      <c r="M911" s="184">
        <v>39.431699999999999</v>
      </c>
      <c r="N911" s="184">
        <v>66.356099999999998</v>
      </c>
      <c r="O911" s="184">
        <v>19.1357</v>
      </c>
      <c r="P911" s="184">
        <v>16.757400000000001</v>
      </c>
      <c r="Q911" s="184">
        <v>18.455500000000001</v>
      </c>
      <c r="R911" s="184">
        <v>34.647199999999998</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44452</v>
      </c>
      <c r="E912" s="184">
        <v>255.1379</v>
      </c>
      <c r="F912" s="184">
        <v>0.13220000000000001</v>
      </c>
      <c r="G912" s="184">
        <v>0.13220000000000001</v>
      </c>
      <c r="H912" s="184">
        <v>1.4801</v>
      </c>
      <c r="I912" s="184">
        <v>2.9073000000000002</v>
      </c>
      <c r="J912" s="184">
        <v>6.4951999999999996</v>
      </c>
      <c r="K912" s="184">
        <v>12.900700000000001</v>
      </c>
      <c r="L912" s="184">
        <v>23.993099999999998</v>
      </c>
      <c r="M912" s="184">
        <v>38.119900000000001</v>
      </c>
      <c r="N912" s="184">
        <v>61.575899999999997</v>
      </c>
      <c r="O912" s="184">
        <v>20.885100000000001</v>
      </c>
      <c r="P912" s="184">
        <v>18.789899999999999</v>
      </c>
      <c r="Q912" s="184">
        <v>17.766500000000001</v>
      </c>
      <c r="R912" s="184">
        <v>32.252800000000001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44452</v>
      </c>
      <c r="E913" s="184">
        <v>235.37299999999999</v>
      </c>
      <c r="F913" s="184">
        <v>0.1208</v>
      </c>
      <c r="G913" s="184">
        <v>0.1208</v>
      </c>
      <c r="H913" s="184">
        <v>1.4598</v>
      </c>
      <c r="I913" s="184">
        <v>2.8666</v>
      </c>
      <c r="J913" s="184">
        <v>6.4050000000000002</v>
      </c>
      <c r="K913" s="184">
        <v>12.600300000000001</v>
      </c>
      <c r="L913" s="184">
        <v>23.321000000000002</v>
      </c>
      <c r="M913" s="184">
        <v>36.995899999999999</v>
      </c>
      <c r="N913" s="184">
        <v>59.859499999999997</v>
      </c>
      <c r="O913" s="184">
        <v>19.6599</v>
      </c>
      <c r="P913" s="184">
        <v>17.622499999999999</v>
      </c>
      <c r="Q913" s="184">
        <v>20.504899999999999</v>
      </c>
      <c r="R913" s="184">
        <v>30.862300000000001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44452</v>
      </c>
      <c r="E914" s="184">
        <v>273.19229999999999</v>
      </c>
      <c r="F914" s="184">
        <v>6.2700000000000006E-2</v>
      </c>
      <c r="G914" s="184">
        <v>6.2700000000000006E-2</v>
      </c>
      <c r="H914" s="184">
        <v>-0.2361</v>
      </c>
      <c r="I914" s="184">
        <v>2.2507999999999999</v>
      </c>
      <c r="J914" s="184">
        <v>5.2084999999999999</v>
      </c>
      <c r="K914" s="184">
        <v>11.7828</v>
      </c>
      <c r="L914" s="184">
        <v>16.6755</v>
      </c>
      <c r="M914" s="184">
        <v>30.609200000000001</v>
      </c>
      <c r="N914" s="184">
        <v>50.582299999999996</v>
      </c>
      <c r="O914" s="184">
        <v>15.4321</v>
      </c>
      <c r="P914" s="184">
        <v>15.916499999999999</v>
      </c>
      <c r="Q914" s="184">
        <v>18.8673</v>
      </c>
      <c r="R914" s="184">
        <v>24.574400000000001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44452</v>
      </c>
      <c r="E915" s="184">
        <v>291.51479999999998</v>
      </c>
      <c r="F915" s="184">
        <v>7.3200000000000001E-2</v>
      </c>
      <c r="G915" s="184">
        <v>7.3200000000000001E-2</v>
      </c>
      <c r="H915" s="184">
        <v>-0.21779999999999999</v>
      </c>
      <c r="I915" s="184">
        <v>2.2888999999999999</v>
      </c>
      <c r="J915" s="184">
        <v>5.2957999999999998</v>
      </c>
      <c r="K915" s="184">
        <v>12.0663</v>
      </c>
      <c r="L915" s="184">
        <v>17.256</v>
      </c>
      <c r="M915" s="184">
        <v>31.57</v>
      </c>
      <c r="N915" s="184">
        <v>52.066499999999998</v>
      </c>
      <c r="O915" s="184">
        <v>16.476800000000001</v>
      </c>
      <c r="P915" s="184">
        <v>17.069700000000001</v>
      </c>
      <c r="Q915" s="184">
        <v>14.2598</v>
      </c>
      <c r="R915" s="184">
        <v>25.72</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44452</v>
      </c>
      <c r="E916" s="184">
        <v>15.556699999999999</v>
      </c>
      <c r="F916" s="184">
        <v>-2.06E-2</v>
      </c>
      <c r="G916" s="184">
        <v>-2.06E-2</v>
      </c>
      <c r="H916" s="184">
        <v>-0.1079</v>
      </c>
      <c r="I916" s="184">
        <v>2.8677999999999999</v>
      </c>
      <c r="J916" s="184">
        <v>4.3205999999999998</v>
      </c>
      <c r="K916" s="184">
        <v>13.0229</v>
      </c>
      <c r="L916" s="184">
        <v>20.7425</v>
      </c>
      <c r="M916" s="184">
        <v>39.508200000000002</v>
      </c>
      <c r="N916" s="184">
        <v>62.565399999999997</v>
      </c>
      <c r="O916" s="184"/>
      <c r="P916" s="184"/>
      <c r="Q916" s="184">
        <v>28.263100000000001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44452</v>
      </c>
      <c r="E917" s="184">
        <v>15.0404</v>
      </c>
      <c r="F917" s="184">
        <v>-3.9199999999999999E-2</v>
      </c>
      <c r="G917" s="184">
        <v>-3.9199999999999999E-2</v>
      </c>
      <c r="H917" s="184">
        <v>-0.1401</v>
      </c>
      <c r="I917" s="184">
        <v>2.8003</v>
      </c>
      <c r="J917" s="184">
        <v>4.1708999999999996</v>
      </c>
      <c r="K917" s="184">
        <v>12.5998</v>
      </c>
      <c r="L917" s="184">
        <v>19.757899999999999</v>
      </c>
      <c r="M917" s="184">
        <v>37.776800000000001</v>
      </c>
      <c r="N917" s="184">
        <v>59.847799999999999</v>
      </c>
      <c r="O917" s="184"/>
      <c r="P917" s="184"/>
      <c r="Q917" s="184">
        <v>25.8477</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44452</v>
      </c>
      <c r="E918" s="184">
        <v>18.22</v>
      </c>
      <c r="F918" s="184">
        <v>-0.1096</v>
      </c>
      <c r="G918" s="184">
        <v>-0.1096</v>
      </c>
      <c r="H918" s="184">
        <v>0.16489999999999999</v>
      </c>
      <c r="I918" s="184">
        <v>2.7057000000000002</v>
      </c>
      <c r="J918" s="184">
        <v>4.7126000000000001</v>
      </c>
      <c r="K918" s="184">
        <v>13.520200000000001</v>
      </c>
      <c r="L918" s="184">
        <v>19.085000000000001</v>
      </c>
      <c r="M918" s="184">
        <v>37.717300000000002</v>
      </c>
      <c r="N918" s="184">
        <v>58.849200000000003</v>
      </c>
      <c r="O918" s="184"/>
      <c r="P918" s="184"/>
      <c r="Q918" s="184">
        <v>32.894399999999997</v>
      </c>
      <c r="R918" s="184">
        <v>33.272799999999997</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44452</v>
      </c>
      <c r="E919" s="184">
        <v>17.88</v>
      </c>
      <c r="F919" s="184">
        <v>-0.11169999999999999</v>
      </c>
      <c r="G919" s="184">
        <v>-0.11169999999999999</v>
      </c>
      <c r="H919" s="184">
        <v>0.1681</v>
      </c>
      <c r="I919" s="184">
        <v>2.6406000000000001</v>
      </c>
      <c r="J919" s="184">
        <v>4.6837999999999997</v>
      </c>
      <c r="K919" s="184">
        <v>13.2362</v>
      </c>
      <c r="L919" s="184">
        <v>18.6463</v>
      </c>
      <c r="M919" s="184">
        <v>36.906599999999997</v>
      </c>
      <c r="N919" s="184">
        <v>57.533000000000001</v>
      </c>
      <c r="O919" s="184"/>
      <c r="P919" s="184"/>
      <c r="Q919" s="184">
        <v>31.713000000000001</v>
      </c>
      <c r="R919" s="184">
        <v>32.089500000000001</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2.7664000000000008E-2</v>
      </c>
      <c r="G920" s="186">
        <v>2.7664000000000008E-2</v>
      </c>
      <c r="H920" s="186">
        <v>0.13634599999999997</v>
      </c>
      <c r="I920" s="186">
        <v>2.720136000000001</v>
      </c>
      <c r="J920" s="186">
        <v>4.6317339999999998</v>
      </c>
      <c r="K920" s="186">
        <v>10.846806000000006</v>
      </c>
      <c r="L920" s="186">
        <v>18.212602</v>
      </c>
      <c r="M920" s="186">
        <v>33.898713999999998</v>
      </c>
      <c r="N920" s="186">
        <v>56.263691304347823</v>
      </c>
      <c r="O920" s="186">
        <v>16.582579411764709</v>
      </c>
      <c r="P920" s="186">
        <v>15.31057333333333</v>
      </c>
      <c r="Q920" s="186">
        <v>22.035315999999998</v>
      </c>
      <c r="R920" s="186">
        <v>28.571904761904761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-5.4999999999999997E-3</v>
      </c>
      <c r="G921" s="186">
        <v>-5.4999999999999997E-3</v>
      </c>
      <c r="H921" s="186">
        <v>0.1394</v>
      </c>
      <c r="I921" s="186">
        <v>2.7726500000000001</v>
      </c>
      <c r="J921" s="186">
        <v>4.6127500000000001</v>
      </c>
      <c r="K921" s="186">
        <v>11.187750000000001</v>
      </c>
      <c r="L921" s="186">
        <v>18.213699999999999</v>
      </c>
      <c r="M921" s="186">
        <v>35.693950000000001</v>
      </c>
      <c r="N921" s="186">
        <v>57.406000000000006</v>
      </c>
      <c r="O921" s="186">
        <v>16.635200000000001</v>
      </c>
      <c r="P921" s="186">
        <v>15.390699999999999</v>
      </c>
      <c r="Q921" s="186">
        <v>17.627099999999999</v>
      </c>
      <c r="R921" s="186">
        <v>28.0533</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44452</v>
      </c>
      <c r="E924" s="184">
        <v>18.012599999999999</v>
      </c>
      <c r="F924" s="184">
        <v>-4.0003000000000002</v>
      </c>
      <c r="G924" s="184">
        <v>-4.0003000000000002</v>
      </c>
      <c r="H924" s="184">
        <v>-5.8697999999999997</v>
      </c>
      <c r="I924" s="184">
        <v>12.0106</v>
      </c>
      <c r="J924" s="184">
        <v>8.8977000000000004</v>
      </c>
      <c r="K924" s="184">
        <v>-1.9732000000000001</v>
      </c>
      <c r="L924" s="184">
        <v>4.8722000000000003</v>
      </c>
      <c r="M924" s="184">
        <v>2.1996000000000002</v>
      </c>
      <c r="N924" s="184">
        <v>3.6455000000000002</v>
      </c>
      <c r="O924" s="184">
        <v>10.4154</v>
      </c>
      <c r="P924" s="184">
        <v>7.5195999999999996</v>
      </c>
      <c r="Q924" s="184">
        <v>8.81</v>
      </c>
      <c r="R924" s="184">
        <v>7.1466000000000003</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44452</v>
      </c>
      <c r="E925" s="184">
        <v>17.720600000000001</v>
      </c>
      <c r="F925" s="184">
        <v>-4.1691000000000003</v>
      </c>
      <c r="G925" s="184">
        <v>-4.1691000000000003</v>
      </c>
      <c r="H925" s="184">
        <v>-6.0838999999999999</v>
      </c>
      <c r="I925" s="184">
        <v>11.8085</v>
      </c>
      <c r="J925" s="184">
        <v>8.6948000000000008</v>
      </c>
      <c r="K925" s="184">
        <v>-2.1789000000000001</v>
      </c>
      <c r="L925" s="184">
        <v>4.6531000000000002</v>
      </c>
      <c r="M925" s="184">
        <v>1.9869000000000001</v>
      </c>
      <c r="N925" s="184">
        <v>3.4308000000000001</v>
      </c>
      <c r="O925" s="184">
        <v>10.1738</v>
      </c>
      <c r="P925" s="184">
        <v>7.2742000000000004</v>
      </c>
      <c r="Q925" s="184">
        <v>8.5550999999999995</v>
      </c>
      <c r="R925" s="184">
        <v>6.9241000000000001</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44452</v>
      </c>
      <c r="E926" s="184">
        <v>19.6388</v>
      </c>
      <c r="F926" s="184">
        <v>-2.6013000000000002</v>
      </c>
      <c r="G926" s="184">
        <v>-2.6013000000000002</v>
      </c>
      <c r="H926" s="184">
        <v>-5.5697000000000001</v>
      </c>
      <c r="I926" s="184">
        <v>13.2361</v>
      </c>
      <c r="J926" s="184">
        <v>17.727499999999999</v>
      </c>
      <c r="K926" s="184">
        <v>5.6406000000000001</v>
      </c>
      <c r="L926" s="184">
        <v>10.389200000000001</v>
      </c>
      <c r="M926" s="184">
        <v>3.9481000000000002</v>
      </c>
      <c r="N926" s="184">
        <v>5.9222000000000001</v>
      </c>
      <c r="O926" s="184">
        <v>12.287000000000001</v>
      </c>
      <c r="P926" s="184">
        <v>9.0053999999999998</v>
      </c>
      <c r="Q926" s="184">
        <v>10.109400000000001</v>
      </c>
      <c r="R926" s="184">
        <v>8.8520000000000003</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44452</v>
      </c>
      <c r="E927" s="184">
        <v>19.956900000000001</v>
      </c>
      <c r="F927" s="184">
        <v>-2.4226999999999999</v>
      </c>
      <c r="G927" s="184">
        <v>-2.4226999999999999</v>
      </c>
      <c r="H927" s="184">
        <v>-5.4288999999999996</v>
      </c>
      <c r="I927" s="184">
        <v>13.393599999999999</v>
      </c>
      <c r="J927" s="184">
        <v>17.890499999999999</v>
      </c>
      <c r="K927" s="184">
        <v>5.8018000000000001</v>
      </c>
      <c r="L927" s="184">
        <v>10.556800000000001</v>
      </c>
      <c r="M927" s="184">
        <v>4.1125999999999996</v>
      </c>
      <c r="N927" s="184">
        <v>6.0915999999999997</v>
      </c>
      <c r="O927" s="184">
        <v>12.4945</v>
      </c>
      <c r="P927" s="184">
        <v>9.2065999999999999</v>
      </c>
      <c r="Q927" s="184">
        <v>10.3622</v>
      </c>
      <c r="R927" s="184">
        <v>9.0294000000000008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44452</v>
      </c>
      <c r="E928" s="184">
        <v>37.001800000000003</v>
      </c>
      <c r="F928" s="184">
        <v>-4.2889999999999997</v>
      </c>
      <c r="G928" s="184">
        <v>-4.2889999999999997</v>
      </c>
      <c r="H928" s="184">
        <v>-6.6851000000000003</v>
      </c>
      <c r="I928" s="184">
        <v>12.623799999999999</v>
      </c>
      <c r="J928" s="184">
        <v>16.907</v>
      </c>
      <c r="K928" s="184">
        <v>5.1894999999999998</v>
      </c>
      <c r="L928" s="184">
        <v>10.056699999999999</v>
      </c>
      <c r="M928" s="184">
        <v>3.0935999999999999</v>
      </c>
      <c r="N928" s="184">
        <v>5.6746999999999996</v>
      </c>
      <c r="O928" s="184">
        <v>12.9863</v>
      </c>
      <c r="P928" s="184">
        <v>10.089600000000001</v>
      </c>
      <c r="Q928" s="184">
        <v>10.3301</v>
      </c>
      <c r="R928" s="184">
        <v>8.452</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44452</v>
      </c>
      <c r="E929" s="184">
        <v>36.648299999999999</v>
      </c>
      <c r="F929" s="184">
        <v>-4.4298000000000002</v>
      </c>
      <c r="G929" s="184">
        <v>-4.4298000000000002</v>
      </c>
      <c r="H929" s="184">
        <v>-6.8346999999999998</v>
      </c>
      <c r="I929" s="184">
        <v>12.4876</v>
      </c>
      <c r="J929" s="184">
        <v>16.771599999999999</v>
      </c>
      <c r="K929" s="184">
        <v>5.0586000000000002</v>
      </c>
      <c r="L929" s="184">
        <v>9.9202999999999992</v>
      </c>
      <c r="M929" s="184">
        <v>2.9603000000000002</v>
      </c>
      <c r="N929" s="184">
        <v>5.5369000000000002</v>
      </c>
      <c r="O929" s="184">
        <v>12.8437</v>
      </c>
      <c r="P929" s="184">
        <v>9.9647000000000006</v>
      </c>
      <c r="Q929" s="184">
        <v>6.8766999999999996</v>
      </c>
      <c r="R929" s="184">
        <v>8.3074999999999992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44452</v>
      </c>
      <c r="E930" s="184">
        <v>50.847799999999999</v>
      </c>
      <c r="F930" s="184">
        <v>-2.3681999999999999</v>
      </c>
      <c r="G930" s="184">
        <v>-2.3681999999999999</v>
      </c>
      <c r="H930" s="184">
        <v>-6.2069000000000001</v>
      </c>
      <c r="I930" s="184">
        <v>12.1828</v>
      </c>
      <c r="J930" s="184">
        <v>15.6835</v>
      </c>
      <c r="K930" s="184">
        <v>5.3471000000000002</v>
      </c>
      <c r="L930" s="184">
        <v>9.7937999999999992</v>
      </c>
      <c r="M930" s="184">
        <v>2.9655</v>
      </c>
      <c r="N930" s="184">
        <v>5.1151999999999997</v>
      </c>
      <c r="O930" s="184">
        <v>10.9748</v>
      </c>
      <c r="P930" s="184">
        <v>9.1943999999999999</v>
      </c>
      <c r="Q930" s="184">
        <v>8.1601999999999997</v>
      </c>
      <c r="R930" s="184">
        <v>7.3932000000000002</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44452</v>
      </c>
      <c r="E931" s="184">
        <v>52.233899999999998</v>
      </c>
      <c r="F931" s="184">
        <v>-2.0434999999999999</v>
      </c>
      <c r="G931" s="184">
        <v>-2.0434999999999999</v>
      </c>
      <c r="H931" s="184">
        <v>-5.8929999999999998</v>
      </c>
      <c r="I931" s="184">
        <v>12.4979</v>
      </c>
      <c r="J931" s="184">
        <v>15.9979</v>
      </c>
      <c r="K931" s="184">
        <v>5.6619000000000002</v>
      </c>
      <c r="L931" s="184">
        <v>10.1191</v>
      </c>
      <c r="M931" s="184">
        <v>3.2822</v>
      </c>
      <c r="N931" s="184">
        <v>5.4409999999999998</v>
      </c>
      <c r="O931" s="184">
        <v>11.319100000000001</v>
      </c>
      <c r="P931" s="184">
        <v>9.5414999999999992</v>
      </c>
      <c r="Q931" s="184">
        <v>10.027699999999999</v>
      </c>
      <c r="R931" s="184">
        <v>7.7210999999999999</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-3.2904875000000002</v>
      </c>
      <c r="G932" s="186">
        <v>-3.2904875000000002</v>
      </c>
      <c r="H932" s="186">
        <v>-6.0714999999999995</v>
      </c>
      <c r="I932" s="186">
        <v>12.5301125</v>
      </c>
      <c r="J932" s="186">
        <v>14.821312499999998</v>
      </c>
      <c r="K932" s="186">
        <v>3.5684250000000004</v>
      </c>
      <c r="L932" s="186">
        <v>8.7951499999999996</v>
      </c>
      <c r="M932" s="186">
        <v>3.0685999999999996</v>
      </c>
      <c r="N932" s="186">
        <v>5.1072375000000001</v>
      </c>
      <c r="O932" s="186">
        <v>11.686825000000001</v>
      </c>
      <c r="P932" s="186">
        <v>8.974499999999999</v>
      </c>
      <c r="Q932" s="186">
        <v>9.1539249999999992</v>
      </c>
      <c r="R932" s="186">
        <v>7.9782374999999996</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-3.3008000000000002</v>
      </c>
      <c r="G933" s="186">
        <v>-3.3008000000000002</v>
      </c>
      <c r="H933" s="186">
        <v>-5.9884500000000003</v>
      </c>
      <c r="I933" s="186">
        <v>12.492750000000001</v>
      </c>
      <c r="J933" s="186">
        <v>16.38475</v>
      </c>
      <c r="K933" s="186">
        <v>5.2683</v>
      </c>
      <c r="L933" s="186">
        <v>9.9884999999999984</v>
      </c>
      <c r="M933" s="186">
        <v>3.02955</v>
      </c>
      <c r="N933" s="186">
        <v>5.48895</v>
      </c>
      <c r="O933" s="186">
        <v>11.803050000000001</v>
      </c>
      <c r="P933" s="186">
        <v>9.2004999999999999</v>
      </c>
      <c r="Q933" s="186">
        <v>9.4188499999999991</v>
      </c>
      <c r="R933" s="186">
        <v>8.0142999999999986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44452</v>
      </c>
      <c r="E936" s="184">
        <v>4288.1325999999999</v>
      </c>
      <c r="F936" s="184">
        <v>-40.0227</v>
      </c>
      <c r="G936" s="184">
        <v>-40.0227</v>
      </c>
      <c r="H936" s="184">
        <v>-55.8095</v>
      </c>
      <c r="I936" s="184">
        <v>-3.2887</v>
      </c>
      <c r="J936" s="184">
        <v>11.0158</v>
      </c>
      <c r="K936" s="184">
        <v>-18.457799999999999</v>
      </c>
      <c r="L936" s="184">
        <v>11.6989</v>
      </c>
      <c r="M936" s="184">
        <v>-5.9017999999999997</v>
      </c>
      <c r="N936" s="184">
        <v>-9.8641000000000005</v>
      </c>
      <c r="O936" s="184">
        <v>14.2151</v>
      </c>
      <c r="P936" s="184">
        <v>7.1654999999999998</v>
      </c>
      <c r="Q936" s="184">
        <v>6.53</v>
      </c>
      <c r="R936" s="184">
        <v>9.2965</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44452</v>
      </c>
      <c r="E937" s="184">
        <v>14.4833</v>
      </c>
      <c r="F937" s="184">
        <v>-7.3026</v>
      </c>
      <c r="G937" s="184">
        <v>-7.3026</v>
      </c>
      <c r="H937" s="184">
        <v>-61.091299999999997</v>
      </c>
      <c r="I937" s="184">
        <v>-23.0871</v>
      </c>
      <c r="J937" s="184">
        <v>5.0292000000000003</v>
      </c>
      <c r="K937" s="184">
        <v>-17.3203</v>
      </c>
      <c r="L937" s="184">
        <v>9.4933999999999994</v>
      </c>
      <c r="M937" s="184">
        <v>-6.5431999999999997</v>
      </c>
      <c r="N937" s="184">
        <v>-9.0604999999999993</v>
      </c>
      <c r="O937" s="184">
        <v>13.7064</v>
      </c>
      <c r="P937" s="184">
        <v>6.9234999999999998</v>
      </c>
      <c r="Q937" s="184">
        <v>3.9802</v>
      </c>
      <c r="R937" s="184">
        <v>10.0131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44452</v>
      </c>
      <c r="E938" s="184">
        <v>14.853</v>
      </c>
      <c r="F938" s="184">
        <v>-6.8141999999999996</v>
      </c>
      <c r="G938" s="184">
        <v>-6.8141999999999996</v>
      </c>
      <c r="H938" s="184">
        <v>-60.617100000000001</v>
      </c>
      <c r="I938" s="184">
        <v>-22.638100000000001</v>
      </c>
      <c r="J938" s="184">
        <v>5.4873000000000003</v>
      </c>
      <c r="K938" s="184">
        <v>-16.881599999999999</v>
      </c>
      <c r="L938" s="184">
        <v>9.9603000000000002</v>
      </c>
      <c r="M938" s="184">
        <v>-6.1135000000000002</v>
      </c>
      <c r="N938" s="184">
        <v>-8.6635000000000009</v>
      </c>
      <c r="O938" s="184">
        <v>14.1144</v>
      </c>
      <c r="P938" s="184">
        <v>7.2653999999999996</v>
      </c>
      <c r="Q938" s="184">
        <v>3.9176000000000002</v>
      </c>
      <c r="R938" s="184">
        <v>10.439399999999999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44452</v>
      </c>
      <c r="E939" s="184">
        <v>40.655099999999997</v>
      </c>
      <c r="F939" s="184">
        <v>-40.111499999999999</v>
      </c>
      <c r="G939" s="184">
        <v>-40.111499999999999</v>
      </c>
      <c r="H939" s="184">
        <v>-55.866399999999999</v>
      </c>
      <c r="I939" s="184">
        <v>-3.3559999999999999</v>
      </c>
      <c r="J939" s="184">
        <v>10.932</v>
      </c>
      <c r="K939" s="184">
        <v>-18.489899999999999</v>
      </c>
      <c r="L939" s="184">
        <v>11.5474</v>
      </c>
      <c r="M939" s="184">
        <v>-5.8627000000000002</v>
      </c>
      <c r="N939" s="184">
        <v>-9.7716999999999992</v>
      </c>
      <c r="O939" s="184">
        <v>14.159599999999999</v>
      </c>
      <c r="P939" s="184">
        <v>6.6017999999999999</v>
      </c>
      <c r="Q939" s="184">
        <v>6.6260000000000003</v>
      </c>
      <c r="R939" s="184">
        <v>9.0441000000000003</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44452</v>
      </c>
      <c r="E940" s="184">
        <v>15.5877</v>
      </c>
      <c r="F940" s="184">
        <v>-13.210800000000001</v>
      </c>
      <c r="G940" s="184">
        <v>-13.210800000000001</v>
      </c>
      <c r="H940" s="184">
        <v>-57.071899999999999</v>
      </c>
      <c r="I940" s="184">
        <v>-15.5618</v>
      </c>
      <c r="J940" s="184">
        <v>5.5019</v>
      </c>
      <c r="K940" s="184">
        <v>-15.795999999999999</v>
      </c>
      <c r="L940" s="184">
        <v>9.8080999999999996</v>
      </c>
      <c r="M940" s="184">
        <v>-5.6524999999999999</v>
      </c>
      <c r="N940" s="184">
        <v>-8.6028000000000002</v>
      </c>
      <c r="O940" s="184">
        <v>14.613</v>
      </c>
      <c r="P940" s="184">
        <v>7.3886000000000003</v>
      </c>
      <c r="Q940" s="184">
        <v>3.6168999999999998</v>
      </c>
      <c r="R940" s="184">
        <v>11.2242</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44452</v>
      </c>
      <c r="E941" s="184">
        <v>14.462400000000001</v>
      </c>
      <c r="F941" s="184">
        <v>-13.6081</v>
      </c>
      <c r="G941" s="184">
        <v>-13.6081</v>
      </c>
      <c r="H941" s="184">
        <v>-57.478499999999997</v>
      </c>
      <c r="I941" s="184">
        <v>-15.9994</v>
      </c>
      <c r="J941" s="184">
        <v>5.1185999999999998</v>
      </c>
      <c r="K941" s="184">
        <v>-16.198799999999999</v>
      </c>
      <c r="L941" s="184">
        <v>9.7583000000000002</v>
      </c>
      <c r="M941" s="184">
        <v>-5.8303000000000003</v>
      </c>
      <c r="N941" s="184">
        <v>-8.8429000000000002</v>
      </c>
      <c r="O941" s="184">
        <v>14.2704</v>
      </c>
      <c r="P941" s="184">
        <v>6.8765999999999998</v>
      </c>
      <c r="Q941" s="184">
        <v>3.7946</v>
      </c>
      <c r="R941" s="184">
        <v>10.9139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44448</v>
      </c>
      <c r="E942" s="184">
        <v>17.713100000000001</v>
      </c>
      <c r="F942" s="184">
        <v>-264.10140000000001</v>
      </c>
      <c r="G942" s="184">
        <v>-375.24889999999999</v>
      </c>
      <c r="H942" s="184">
        <v>-43.988</v>
      </c>
      <c r="I942" s="184">
        <v>-15.9308</v>
      </c>
      <c r="J942" s="184">
        <v>-37.343699999999998</v>
      </c>
      <c r="K942" s="184">
        <v>-54.817599999999999</v>
      </c>
      <c r="L942" s="184">
        <v>-2.9815999999999998</v>
      </c>
      <c r="M942" s="184">
        <v>-13.468299999999999</v>
      </c>
      <c r="N942" s="184">
        <v>-21.500800000000002</v>
      </c>
      <c r="O942" s="184">
        <v>20.519300000000001</v>
      </c>
      <c r="P942" s="184">
        <v>3.2222</v>
      </c>
      <c r="Q942" s="184">
        <v>-5.3600000000000002E-2</v>
      </c>
      <c r="R942" s="184">
        <v>9.1600999999999999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44448</v>
      </c>
      <c r="E943" s="184">
        <v>16.995799999999999</v>
      </c>
      <c r="F943" s="184">
        <v>-264.58390000000003</v>
      </c>
      <c r="G943" s="184">
        <v>-375.73790000000002</v>
      </c>
      <c r="H943" s="184">
        <v>-44.531700000000001</v>
      </c>
      <c r="I943" s="184">
        <v>-16.492799999999999</v>
      </c>
      <c r="J943" s="184">
        <v>-37.8887</v>
      </c>
      <c r="K943" s="184">
        <v>-55.281599999999997</v>
      </c>
      <c r="L943" s="184">
        <v>-3.5669</v>
      </c>
      <c r="M943" s="184">
        <v>-14.0342</v>
      </c>
      <c r="N943" s="184">
        <v>-21.9893</v>
      </c>
      <c r="O943" s="184">
        <v>19.863</v>
      </c>
      <c r="P943" s="184">
        <v>2.6913</v>
      </c>
      <c r="Q943" s="184">
        <v>3.8618999999999999</v>
      </c>
      <c r="R943" s="184">
        <v>8.5753000000000004</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44452</v>
      </c>
      <c r="E944" s="184">
        <v>41.771299999999997</v>
      </c>
      <c r="F944" s="184">
        <v>-40.018799999999999</v>
      </c>
      <c r="G944" s="184">
        <v>-40.018799999999999</v>
      </c>
      <c r="H944" s="184">
        <v>-55.77</v>
      </c>
      <c r="I944" s="184">
        <v>-3.3908999999999998</v>
      </c>
      <c r="J944" s="184">
        <v>10.8612</v>
      </c>
      <c r="K944" s="184">
        <v>-18.543800000000001</v>
      </c>
      <c r="L944" s="184">
        <v>11.5886</v>
      </c>
      <c r="M944" s="184">
        <v>-6.0145</v>
      </c>
      <c r="N944" s="184">
        <v>-9.9727999999999994</v>
      </c>
      <c r="O944" s="184">
        <v>13.861700000000001</v>
      </c>
      <c r="P944" s="184">
        <v>7.1771000000000003</v>
      </c>
      <c r="Q944" s="184">
        <v>7.8823999999999996</v>
      </c>
      <c r="R944" s="184">
        <v>8.8691999999999993</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44452</v>
      </c>
      <c r="E945" s="184">
        <v>14.846500000000001</v>
      </c>
      <c r="F945" s="184">
        <v>-28.857199999999999</v>
      </c>
      <c r="G945" s="184">
        <v>-28.857199999999999</v>
      </c>
      <c r="H945" s="184">
        <v>-62.152500000000003</v>
      </c>
      <c r="I945" s="184">
        <v>-19.088100000000001</v>
      </c>
      <c r="J945" s="184">
        <v>4.3620999999999999</v>
      </c>
      <c r="K945" s="184">
        <v>-17.8124</v>
      </c>
      <c r="L945" s="184">
        <v>9.5113000000000003</v>
      </c>
      <c r="M945" s="184">
        <v>-6.5601000000000003</v>
      </c>
      <c r="N945" s="184">
        <v>-9.9921000000000006</v>
      </c>
      <c r="O945" s="184">
        <v>13.925800000000001</v>
      </c>
      <c r="P945" s="184">
        <v>7.1553000000000004</v>
      </c>
      <c r="Q945" s="184">
        <v>4.0834000000000001</v>
      </c>
      <c r="R945" s="184">
        <v>10.569599999999999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44452</v>
      </c>
      <c r="E946" s="184">
        <v>15.3506</v>
      </c>
      <c r="F946" s="184">
        <v>-28.385100000000001</v>
      </c>
      <c r="G946" s="184">
        <v>-28.385100000000001</v>
      </c>
      <c r="H946" s="184">
        <v>-61.694400000000002</v>
      </c>
      <c r="I946" s="184">
        <v>-18.649899999999999</v>
      </c>
      <c r="J946" s="184">
        <v>4.7283999999999997</v>
      </c>
      <c r="K946" s="184">
        <v>-17.481999999999999</v>
      </c>
      <c r="L946" s="184">
        <v>9.9161999999999999</v>
      </c>
      <c r="M946" s="184">
        <v>-6.2042000000000002</v>
      </c>
      <c r="N946" s="184">
        <v>-9.6315000000000008</v>
      </c>
      <c r="O946" s="184">
        <v>14.381600000000001</v>
      </c>
      <c r="P946" s="184">
        <v>7.6051000000000002</v>
      </c>
      <c r="Q946" s="184">
        <v>3.8908999999999998</v>
      </c>
      <c r="R946" s="184">
        <v>11.0113</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44452</v>
      </c>
      <c r="E947" s="184">
        <v>41.680500000000002</v>
      </c>
      <c r="F947" s="184">
        <v>-39.997100000000003</v>
      </c>
      <c r="G947" s="184">
        <v>-39.997100000000003</v>
      </c>
      <c r="H947" s="184">
        <v>-55.804499999999997</v>
      </c>
      <c r="I947" s="184">
        <v>-3.3109999999999999</v>
      </c>
      <c r="J947" s="184">
        <v>10.9369</v>
      </c>
      <c r="K947" s="184">
        <v>-18.496099999999998</v>
      </c>
      <c r="L947" s="184">
        <v>11.6143</v>
      </c>
      <c r="M947" s="184">
        <v>-6.0419</v>
      </c>
      <c r="N947" s="184">
        <v>-9.9650999999999996</v>
      </c>
      <c r="O947" s="184">
        <v>13.886699999999999</v>
      </c>
      <c r="P947" s="184">
        <v>6.8202999999999996</v>
      </c>
      <c r="Q947" s="184">
        <v>7.3978999999999999</v>
      </c>
      <c r="R947" s="184">
        <v>8.7866</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44452</v>
      </c>
      <c r="E948" s="184">
        <v>15.366099999999999</v>
      </c>
      <c r="F948" s="184">
        <v>-20.146000000000001</v>
      </c>
      <c r="G948" s="184">
        <v>-20.146000000000001</v>
      </c>
      <c r="H948" s="184">
        <v>-58.516199999999998</v>
      </c>
      <c r="I948" s="184">
        <v>-16.053000000000001</v>
      </c>
      <c r="J948" s="184">
        <v>8.2096999999999998</v>
      </c>
      <c r="K948" s="184">
        <v>-16.730799999999999</v>
      </c>
      <c r="L948" s="184">
        <v>9.9411000000000005</v>
      </c>
      <c r="M948" s="184">
        <v>-6.7385000000000002</v>
      </c>
      <c r="N948" s="184">
        <v>-9.9735999999999994</v>
      </c>
      <c r="O948" s="184">
        <v>13.525399999999999</v>
      </c>
      <c r="P948" s="184">
        <v>7.0938999999999997</v>
      </c>
      <c r="Q948" s="184">
        <v>4.4203000000000001</v>
      </c>
      <c r="R948" s="184">
        <v>10.4047</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44452</v>
      </c>
      <c r="E949" s="184">
        <v>15.744</v>
      </c>
      <c r="F949" s="184">
        <v>-19.663499999999999</v>
      </c>
      <c r="G949" s="184">
        <v>-19.663499999999999</v>
      </c>
      <c r="H949" s="184">
        <v>-58.066400000000002</v>
      </c>
      <c r="I949" s="184">
        <v>-15.6045</v>
      </c>
      <c r="J949" s="184">
        <v>8.6560000000000006</v>
      </c>
      <c r="K949" s="184">
        <v>-16.309899999999999</v>
      </c>
      <c r="L949" s="184">
        <v>10.398</v>
      </c>
      <c r="M949" s="184">
        <v>-6.3278999999999996</v>
      </c>
      <c r="N949" s="184">
        <v>-9.58</v>
      </c>
      <c r="O949" s="184">
        <v>13.901300000000001</v>
      </c>
      <c r="P949" s="184">
        <v>7.3954000000000004</v>
      </c>
      <c r="Q949" s="184">
        <v>3.8780999999999999</v>
      </c>
      <c r="R949" s="184">
        <v>10.7636</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44452</v>
      </c>
      <c r="E950" s="184">
        <v>4328.5137999999997</v>
      </c>
      <c r="F950" s="184">
        <v>-40.343200000000003</v>
      </c>
      <c r="G950" s="184">
        <v>-40.343200000000003</v>
      </c>
      <c r="H950" s="184">
        <v>-56.325000000000003</v>
      </c>
      <c r="I950" s="184">
        <v>-3.1772</v>
      </c>
      <c r="J950" s="184">
        <v>11.289400000000001</v>
      </c>
      <c r="K950" s="184">
        <v>-18.535799999999998</v>
      </c>
      <c r="L950" s="184">
        <v>12.074400000000001</v>
      </c>
      <c r="M950" s="184">
        <v>-5.7977999999999996</v>
      </c>
      <c r="N950" s="184">
        <v>-9.8127999999999993</v>
      </c>
      <c r="O950" s="184">
        <v>14.071899999999999</v>
      </c>
      <c r="P950" s="184">
        <v>7.35</v>
      </c>
      <c r="Q950" s="184">
        <v>4.1433</v>
      </c>
      <c r="R950" s="184">
        <v>9.0196000000000005</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44452</v>
      </c>
      <c r="E951" s="184">
        <v>12.923500000000001</v>
      </c>
      <c r="F951" s="184">
        <v>73.238600000000005</v>
      </c>
      <c r="G951" s="184">
        <v>73.238600000000005</v>
      </c>
      <c r="H951" s="184">
        <v>-18.974599999999999</v>
      </c>
      <c r="I951" s="184">
        <v>-4.3502000000000001</v>
      </c>
      <c r="J951" s="184">
        <v>18.752199999999998</v>
      </c>
      <c r="K951" s="184">
        <v>-13.684699999999999</v>
      </c>
      <c r="L951" s="184">
        <v>10.5572</v>
      </c>
      <c r="M951" s="184">
        <v>-5.8609</v>
      </c>
      <c r="N951" s="184">
        <v>-8.6616999999999997</v>
      </c>
      <c r="O951" s="184">
        <v>13.309799999999999</v>
      </c>
      <c r="P951" s="184">
        <v>6.1163999999999996</v>
      </c>
      <c r="Q951" s="184">
        <v>2.8622999999999998</v>
      </c>
      <c r="R951" s="184">
        <v>8.6854999999999993</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44452</v>
      </c>
      <c r="E952" s="184">
        <v>13.4084</v>
      </c>
      <c r="F952" s="184">
        <v>73.611400000000003</v>
      </c>
      <c r="G952" s="184">
        <v>73.611400000000003</v>
      </c>
      <c r="H952" s="184">
        <v>-18.5611</v>
      </c>
      <c r="I952" s="184">
        <v>-3.9218000000000002</v>
      </c>
      <c r="J952" s="184">
        <v>19.1782</v>
      </c>
      <c r="K952" s="184">
        <v>-13.2904</v>
      </c>
      <c r="L952" s="184">
        <v>10.9838</v>
      </c>
      <c r="M952" s="184">
        <v>-5.4923999999999999</v>
      </c>
      <c r="N952" s="184">
        <v>-8.3087999999999997</v>
      </c>
      <c r="O952" s="184">
        <v>13.805199999999999</v>
      </c>
      <c r="P952" s="184">
        <v>6.6277999999999997</v>
      </c>
      <c r="Q952" s="184">
        <v>3.4300999999999999</v>
      </c>
      <c r="R952" s="184">
        <v>9.1117000000000008</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44452</v>
      </c>
      <c r="E953" s="184">
        <v>4230.7797</v>
      </c>
      <c r="F953" s="184">
        <v>-40.173299999999998</v>
      </c>
      <c r="G953" s="184">
        <v>-40.173299999999998</v>
      </c>
      <c r="H953" s="184">
        <v>-56.0443</v>
      </c>
      <c r="I953" s="184">
        <v>-3.3557999999999999</v>
      </c>
      <c r="J953" s="184">
        <v>10.9848</v>
      </c>
      <c r="K953" s="184">
        <v>-18.6007</v>
      </c>
      <c r="L953" s="184">
        <v>11.830500000000001</v>
      </c>
      <c r="M953" s="184">
        <v>-5.9028</v>
      </c>
      <c r="N953" s="184">
        <v>-9.8694000000000006</v>
      </c>
      <c r="O953" s="184">
        <v>14.255100000000001</v>
      </c>
      <c r="P953" s="184">
        <v>7.1912000000000003</v>
      </c>
      <c r="Q953" s="184">
        <v>8.3329000000000004</v>
      </c>
      <c r="R953" s="184">
        <v>9.2489000000000008</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44452</v>
      </c>
      <c r="E954" s="184">
        <v>14.0762</v>
      </c>
      <c r="F954" s="184">
        <v>17.796900000000001</v>
      </c>
      <c r="G954" s="184">
        <v>17.796900000000001</v>
      </c>
      <c r="H954" s="184">
        <v>-63.776699999999998</v>
      </c>
      <c r="I954" s="184">
        <v>-1.3698999999999999</v>
      </c>
      <c r="J954" s="184">
        <v>12.9299</v>
      </c>
      <c r="K954" s="184">
        <v>-17.546900000000001</v>
      </c>
      <c r="L954" s="184">
        <v>9.3623999999999992</v>
      </c>
      <c r="M954" s="184">
        <v>-6.4071999999999996</v>
      </c>
      <c r="N954" s="184">
        <v>-9.7210000000000001</v>
      </c>
      <c r="O954" s="184">
        <v>13.7431</v>
      </c>
      <c r="P954" s="184">
        <v>7.2717999999999998</v>
      </c>
      <c r="Q954" s="184">
        <v>3.5573999999999999</v>
      </c>
      <c r="R954" s="184">
        <v>10.6258</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44452</v>
      </c>
      <c r="E955" s="184">
        <v>14.445499999999999</v>
      </c>
      <c r="F955" s="184">
        <v>18.165400000000002</v>
      </c>
      <c r="G955" s="184">
        <v>18.165400000000002</v>
      </c>
      <c r="H955" s="184">
        <v>-63.433999999999997</v>
      </c>
      <c r="I955" s="184">
        <v>-1.0464</v>
      </c>
      <c r="J955" s="184">
        <v>13.228999999999999</v>
      </c>
      <c r="K955" s="184">
        <v>-17.250699999999998</v>
      </c>
      <c r="L955" s="184">
        <v>9.7147000000000006</v>
      </c>
      <c r="M955" s="184">
        <v>-6.0731000000000002</v>
      </c>
      <c r="N955" s="184">
        <v>-9.3986999999999998</v>
      </c>
      <c r="O955" s="184">
        <v>14.1609</v>
      </c>
      <c r="P955" s="184">
        <v>7.6262999999999996</v>
      </c>
      <c r="Q955" s="184">
        <v>3.7227000000000001</v>
      </c>
      <c r="R955" s="184">
        <v>11.0541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44452</v>
      </c>
      <c r="E956" s="184">
        <v>40.755899999999997</v>
      </c>
      <c r="F956" s="184">
        <v>-39.990499999999997</v>
      </c>
      <c r="G956" s="184">
        <v>-39.990499999999997</v>
      </c>
      <c r="H956" s="184">
        <v>-55.7547</v>
      </c>
      <c r="I956" s="184">
        <v>-3.3540999999999999</v>
      </c>
      <c r="J956" s="184">
        <v>10.9048</v>
      </c>
      <c r="K956" s="184">
        <v>-18.5136</v>
      </c>
      <c r="L956" s="184">
        <v>11.643700000000001</v>
      </c>
      <c r="M956" s="184">
        <v>-5.9652000000000003</v>
      </c>
      <c r="N956" s="184">
        <v>-9.9328000000000003</v>
      </c>
      <c r="O956" s="184">
        <v>14.120200000000001</v>
      </c>
      <c r="P956" s="184">
        <v>7.0804999999999998</v>
      </c>
      <c r="Q956" s="184">
        <v>11.447800000000001</v>
      </c>
      <c r="R956" s="184">
        <v>9.1047999999999991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44452</v>
      </c>
      <c r="E957" s="184">
        <v>19.3446</v>
      </c>
      <c r="F957" s="184">
        <v>-7.0701000000000001</v>
      </c>
      <c r="G957" s="184">
        <v>-7.0701000000000001</v>
      </c>
      <c r="H957" s="184">
        <v>-52.354199999999999</v>
      </c>
      <c r="I957" s="184">
        <v>-3.5396999999999998</v>
      </c>
      <c r="J957" s="184">
        <v>7.8242000000000003</v>
      </c>
      <c r="K957" s="184">
        <v>-15.762499999999999</v>
      </c>
      <c r="L957" s="184">
        <v>11.099299999999999</v>
      </c>
      <c r="M957" s="184">
        <v>-5.9260000000000002</v>
      </c>
      <c r="N957" s="184">
        <v>-9.6860999999999997</v>
      </c>
      <c r="O957" s="184">
        <v>14.9307</v>
      </c>
      <c r="P957" s="184">
        <v>7.7994000000000003</v>
      </c>
      <c r="Q957" s="184">
        <v>6.4988000000000001</v>
      </c>
      <c r="R957" s="184">
        <v>10.8901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44452</v>
      </c>
      <c r="E958" s="184">
        <v>20.105399999999999</v>
      </c>
      <c r="F958" s="184">
        <v>-6.7122000000000002</v>
      </c>
      <c r="G958" s="184">
        <v>-6.7122000000000002</v>
      </c>
      <c r="H958" s="184">
        <v>-51.994199999999999</v>
      </c>
      <c r="I958" s="184">
        <v>-3.1730999999999998</v>
      </c>
      <c r="J958" s="184">
        <v>8.2027999999999999</v>
      </c>
      <c r="K958" s="184">
        <v>-15.3908</v>
      </c>
      <c r="L958" s="184">
        <v>11.5236</v>
      </c>
      <c r="M958" s="184">
        <v>-5.5438000000000001</v>
      </c>
      <c r="N958" s="184">
        <v>-9.3253000000000004</v>
      </c>
      <c r="O958" s="184">
        <v>15.412800000000001</v>
      </c>
      <c r="P958" s="184">
        <v>8.2683</v>
      </c>
      <c r="Q958" s="184">
        <v>4.0038</v>
      </c>
      <c r="R958" s="184">
        <v>11.3291</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44452</v>
      </c>
      <c r="E959" s="184">
        <v>40.7684</v>
      </c>
      <c r="F959" s="184">
        <v>-18.027000000000001</v>
      </c>
      <c r="G959" s="184">
        <v>-18.027000000000001</v>
      </c>
      <c r="H959" s="184">
        <v>-53.746600000000001</v>
      </c>
      <c r="I959" s="184">
        <v>2.8168000000000002</v>
      </c>
      <c r="J959" s="184">
        <v>6.4932999999999996</v>
      </c>
      <c r="K959" s="184">
        <v>-18.004100000000001</v>
      </c>
      <c r="L959" s="184">
        <v>10.896800000000001</v>
      </c>
      <c r="M959" s="184">
        <v>-6.4161000000000001</v>
      </c>
      <c r="N959" s="184">
        <v>-10.0627</v>
      </c>
      <c r="O959" s="184">
        <v>13.968999999999999</v>
      </c>
      <c r="P959" s="184">
        <v>7.0164999999999997</v>
      </c>
      <c r="Q959" s="184">
        <v>10.579599999999999</v>
      </c>
      <c r="R959" s="184">
        <v>8.9562000000000008</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44452</v>
      </c>
      <c r="E960" s="184">
        <v>19.070699999999999</v>
      </c>
      <c r="F960" s="184">
        <v>-16.001100000000001</v>
      </c>
      <c r="G960" s="184">
        <v>-16.001100000000001</v>
      </c>
      <c r="H960" s="184">
        <v>-62.323799999999999</v>
      </c>
      <c r="I960" s="184">
        <v>-18.797699999999999</v>
      </c>
      <c r="J960" s="184">
        <v>5.9819000000000004</v>
      </c>
      <c r="K960" s="184">
        <v>-17.7273</v>
      </c>
      <c r="L960" s="184">
        <v>10.2508</v>
      </c>
      <c r="M960" s="184">
        <v>-6.5082000000000004</v>
      </c>
      <c r="N960" s="184">
        <v>-10.122299999999999</v>
      </c>
      <c r="O960" s="184">
        <v>13.821999999999999</v>
      </c>
      <c r="P960" s="184">
        <v>7.008</v>
      </c>
      <c r="Q960" s="184">
        <v>6.3232999999999997</v>
      </c>
      <c r="R960" s="184">
        <v>10.513500000000001</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44452</v>
      </c>
      <c r="E961" s="184">
        <v>19.760899999999999</v>
      </c>
      <c r="F961" s="184">
        <v>-15.719200000000001</v>
      </c>
      <c r="G961" s="184">
        <v>-15.719200000000001</v>
      </c>
      <c r="H961" s="184">
        <v>-62.027700000000003</v>
      </c>
      <c r="I961" s="184">
        <v>-18.510000000000002</v>
      </c>
      <c r="J961" s="184">
        <v>6.2835999999999999</v>
      </c>
      <c r="K961" s="184">
        <v>-17.4529</v>
      </c>
      <c r="L961" s="184">
        <v>10.567399999999999</v>
      </c>
      <c r="M961" s="184">
        <v>-6.2157999999999998</v>
      </c>
      <c r="N961" s="184">
        <v>-9.8460999999999999</v>
      </c>
      <c r="O961" s="184">
        <v>14.216200000000001</v>
      </c>
      <c r="P961" s="184">
        <v>7.4593999999999996</v>
      </c>
      <c r="Q961" s="184">
        <v>3.7090999999999998</v>
      </c>
      <c r="R961" s="184">
        <v>10.857900000000001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44452</v>
      </c>
      <c r="E962" s="184">
        <v>2023.4766999999999</v>
      </c>
      <c r="F962" s="184">
        <v>-40.595399999999998</v>
      </c>
      <c r="G962" s="184">
        <v>-40.595399999999998</v>
      </c>
      <c r="H962" s="184">
        <v>-56.4846</v>
      </c>
      <c r="I962" s="184">
        <v>-27.891500000000001</v>
      </c>
      <c r="J962" s="184">
        <v>11.2316</v>
      </c>
      <c r="K962" s="184">
        <v>-18.704599999999999</v>
      </c>
      <c r="L962" s="184">
        <v>11.4627</v>
      </c>
      <c r="M962" s="184">
        <v>-6.2027000000000001</v>
      </c>
      <c r="N962" s="184">
        <v>-10.1731</v>
      </c>
      <c r="O962" s="184">
        <v>13.8758</v>
      </c>
      <c r="P962" s="184">
        <v>6.96</v>
      </c>
      <c r="Q962" s="184">
        <v>9.4702999999999999</v>
      </c>
      <c r="R962" s="184">
        <v>8.8373000000000008</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44452</v>
      </c>
      <c r="E963" s="184">
        <v>18.7898</v>
      </c>
      <c r="F963" s="184">
        <v>-9.7507999999999999</v>
      </c>
      <c r="G963" s="184">
        <v>-9.7507999999999999</v>
      </c>
      <c r="H963" s="184">
        <v>-56.139000000000003</v>
      </c>
      <c r="I963" s="184">
        <v>-24.575199999999999</v>
      </c>
      <c r="J963" s="184">
        <v>6.9335000000000004</v>
      </c>
      <c r="K963" s="184">
        <v>-17.128499999999999</v>
      </c>
      <c r="L963" s="184">
        <v>11.6248</v>
      </c>
      <c r="M963" s="184">
        <v>-6.3536999999999999</v>
      </c>
      <c r="N963" s="184">
        <v>-9.9332999999999991</v>
      </c>
      <c r="O963" s="184">
        <v>13.9838</v>
      </c>
      <c r="P963" s="184">
        <v>7.3354999999999997</v>
      </c>
      <c r="Q963" s="184">
        <v>6.2968000000000002</v>
      </c>
      <c r="R963" s="184">
        <v>10.6273</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44452</v>
      </c>
      <c r="E964" s="184">
        <v>18.692799999999998</v>
      </c>
      <c r="F964" s="184">
        <v>-9.8987999999999996</v>
      </c>
      <c r="G964" s="184">
        <v>-9.8987999999999996</v>
      </c>
      <c r="H964" s="184">
        <v>-56.290700000000001</v>
      </c>
      <c r="I964" s="184">
        <v>-24.728899999999999</v>
      </c>
      <c r="J964" s="184">
        <v>6.7721</v>
      </c>
      <c r="K964" s="184">
        <v>-17.274100000000001</v>
      </c>
      <c r="L964" s="184">
        <v>11.4663</v>
      </c>
      <c r="M964" s="184">
        <v>-6.4945000000000004</v>
      </c>
      <c r="N964" s="184">
        <v>-10.0244</v>
      </c>
      <c r="O964" s="184">
        <v>13.853400000000001</v>
      </c>
      <c r="P964" s="184">
        <v>7.2168999999999999</v>
      </c>
      <c r="Q964" s="184">
        <v>6.1832000000000003</v>
      </c>
      <c r="R964" s="184">
        <v>10.5069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44452</v>
      </c>
      <c r="E965" s="184">
        <v>14.983700000000001</v>
      </c>
      <c r="F965" s="184">
        <v>-13.9854</v>
      </c>
      <c r="G965" s="184">
        <v>-13.9854</v>
      </c>
      <c r="H965" s="184">
        <v>-59.584400000000002</v>
      </c>
      <c r="I965" s="184">
        <v>-17.147099999999998</v>
      </c>
      <c r="J965" s="184">
        <v>5.9073000000000002</v>
      </c>
      <c r="K965" s="184">
        <v>-16.733599999999999</v>
      </c>
      <c r="L965" s="184">
        <v>10.3026</v>
      </c>
      <c r="M965" s="184">
        <v>-6.2077999999999998</v>
      </c>
      <c r="N965" s="184">
        <v>-9.4717000000000002</v>
      </c>
      <c r="O965" s="184">
        <v>14.776199999999999</v>
      </c>
      <c r="P965" s="184">
        <v>7.6441999999999997</v>
      </c>
      <c r="Q965" s="184">
        <v>3.8794</v>
      </c>
      <c r="R965" s="184">
        <v>11.1143</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44452</v>
      </c>
      <c r="E966" s="184">
        <v>14.4621</v>
      </c>
      <c r="F966" s="184">
        <v>-14.4261</v>
      </c>
      <c r="G966" s="184">
        <v>-14.4261</v>
      </c>
      <c r="H966" s="184">
        <v>-60.017499999999998</v>
      </c>
      <c r="I966" s="184">
        <v>-17.5657</v>
      </c>
      <c r="J966" s="184">
        <v>5.4801000000000002</v>
      </c>
      <c r="K966" s="184">
        <v>-17.136099999999999</v>
      </c>
      <c r="L966" s="184">
        <v>9.8667999999999996</v>
      </c>
      <c r="M966" s="184">
        <v>-6.5423999999999998</v>
      </c>
      <c r="N966" s="184">
        <v>-9.7998999999999992</v>
      </c>
      <c r="O966" s="184">
        <v>14.3332</v>
      </c>
      <c r="P966" s="184">
        <v>7.2106000000000003</v>
      </c>
      <c r="Q966" s="184">
        <v>3.7542</v>
      </c>
      <c r="R966" s="184">
        <v>10.681699999999999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44452</v>
      </c>
      <c r="E967" s="184">
        <v>4182.7874000000002</v>
      </c>
      <c r="F967" s="184">
        <v>-40.099400000000003</v>
      </c>
      <c r="G967" s="184">
        <v>-40.099400000000003</v>
      </c>
      <c r="H967" s="184">
        <v>-55.823999999999998</v>
      </c>
      <c r="I967" s="184">
        <v>-3.3706</v>
      </c>
      <c r="J967" s="184">
        <v>10.918200000000001</v>
      </c>
      <c r="K967" s="184">
        <v>-18.520099999999999</v>
      </c>
      <c r="L967" s="184">
        <v>11.6957</v>
      </c>
      <c r="M967" s="184">
        <v>-5.9641999999999999</v>
      </c>
      <c r="N967" s="184">
        <v>-9.9385999999999992</v>
      </c>
      <c r="O967" s="184">
        <v>14.123799999999999</v>
      </c>
      <c r="P967" s="184">
        <v>7.0488</v>
      </c>
      <c r="Q967" s="184">
        <v>8.8916000000000004</v>
      </c>
      <c r="R967" s="184">
        <v>9.1537000000000006</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44452</v>
      </c>
      <c r="E968" s="184">
        <v>40.786799999999999</v>
      </c>
      <c r="F968" s="184">
        <v>-41.445999999999998</v>
      </c>
      <c r="G968" s="184">
        <v>-41.445999999999998</v>
      </c>
      <c r="H968" s="184">
        <v>-57.576599999999999</v>
      </c>
      <c r="I968" s="184">
        <v>-3.9889999999999999</v>
      </c>
      <c r="J968" s="184">
        <v>10.5966</v>
      </c>
      <c r="K968" s="184">
        <v>-19.447800000000001</v>
      </c>
      <c r="L968" s="184">
        <v>11.3093</v>
      </c>
      <c r="M968" s="184">
        <v>-6.6189</v>
      </c>
      <c r="N968" s="184">
        <v>-10.6167</v>
      </c>
      <c r="O968" s="184">
        <v>13.7514</v>
      </c>
      <c r="P968" s="184">
        <v>6.9970999999999997</v>
      </c>
      <c r="Q968" s="184">
        <v>10.6592</v>
      </c>
      <c r="R968" s="184">
        <v>8.5551999999999992</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-30.249972727272738</v>
      </c>
      <c r="G969" s="186">
        <v>-36.986381818181819</v>
      </c>
      <c r="H969" s="186">
        <v>-54.717942424242423</v>
      </c>
      <c r="I969" s="186">
        <v>-11.318157575757576</v>
      </c>
      <c r="J969" s="186">
        <v>6.2272787878787881</v>
      </c>
      <c r="K969" s="186">
        <v>-19.555266666666668</v>
      </c>
      <c r="L969" s="186">
        <v>9.906672727272726</v>
      </c>
      <c r="M969" s="186">
        <v>-6.5996090909090901</v>
      </c>
      <c r="N969" s="186">
        <v>-10.367154545454545</v>
      </c>
      <c r="O969" s="186">
        <v>14.468430303030306</v>
      </c>
      <c r="P969" s="186">
        <v>6.9275969696969701</v>
      </c>
      <c r="Q969" s="186">
        <v>5.5021939393939396</v>
      </c>
      <c r="R969" s="186">
        <v>9.937733333333334</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-18.027000000000001</v>
      </c>
      <c r="G970" s="186">
        <v>-18.027000000000001</v>
      </c>
      <c r="H970" s="186">
        <v>-56.325000000000003</v>
      </c>
      <c r="I970" s="186">
        <v>-15.5618</v>
      </c>
      <c r="J970" s="186">
        <v>8.2027999999999999</v>
      </c>
      <c r="K970" s="186">
        <v>-17.481999999999999</v>
      </c>
      <c r="L970" s="186">
        <v>10.567399999999999</v>
      </c>
      <c r="M970" s="186">
        <v>-6.2027000000000001</v>
      </c>
      <c r="N970" s="186">
        <v>-9.8460999999999999</v>
      </c>
      <c r="O970" s="186">
        <v>14.1144</v>
      </c>
      <c r="P970" s="186">
        <v>7.1654999999999998</v>
      </c>
      <c r="Q970" s="186">
        <v>4.0834000000000001</v>
      </c>
      <c r="R970" s="186">
        <v>10.4047</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44452</v>
      </c>
      <c r="E973" s="184">
        <v>816.57103881987996</v>
      </c>
      <c r="F973" s="184">
        <v>0.40789999999999998</v>
      </c>
      <c r="G973" s="184">
        <v>0.40789999999999998</v>
      </c>
      <c r="H973" s="184">
        <v>0.99960000000000004</v>
      </c>
      <c r="I973" s="184">
        <v>4.5048000000000004</v>
      </c>
      <c r="J973" s="184">
        <v>7.7329999999999997</v>
      </c>
      <c r="K973" s="184">
        <v>13.611000000000001</v>
      </c>
      <c r="L973" s="184">
        <v>21.603100000000001</v>
      </c>
      <c r="M973" s="184">
        <v>41.362000000000002</v>
      </c>
      <c r="N973" s="184">
        <v>69.633600000000001</v>
      </c>
      <c r="O973" s="184">
        <v>17.101400000000002</v>
      </c>
      <c r="P973" s="184">
        <v>14.2072</v>
      </c>
      <c r="Q973" s="184">
        <v>18.296600000000002</v>
      </c>
      <c r="R973" s="184">
        <v>33.878900000000002</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44452</v>
      </c>
      <c r="E974" s="184">
        <v>729.32</v>
      </c>
      <c r="F974" s="184">
        <v>0.41720000000000002</v>
      </c>
      <c r="G974" s="184">
        <v>0.41720000000000002</v>
      </c>
      <c r="H974" s="184">
        <v>1.0165999999999999</v>
      </c>
      <c r="I974" s="184">
        <v>4.5410000000000004</v>
      </c>
      <c r="J974" s="184">
        <v>7.8141999999999996</v>
      </c>
      <c r="K974" s="184">
        <v>13.854799999999999</v>
      </c>
      <c r="L974" s="184">
        <v>22.123200000000001</v>
      </c>
      <c r="M974" s="184">
        <v>42.270299999999999</v>
      </c>
      <c r="N974" s="184">
        <v>71.133600000000001</v>
      </c>
      <c r="O974" s="184">
        <v>18.156600000000001</v>
      </c>
      <c r="P974" s="184">
        <v>15.393599999999999</v>
      </c>
      <c r="Q974" s="184">
        <v>18.719000000000001</v>
      </c>
      <c r="R974" s="184">
        <v>35.092300000000002</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44452</v>
      </c>
      <c r="E975" s="184">
        <v>808.32398324239205</v>
      </c>
      <c r="F975" s="184">
        <v>0.40500000000000003</v>
      </c>
      <c r="G975" s="184">
        <v>0.40500000000000003</v>
      </c>
      <c r="H975" s="184">
        <v>0.99480000000000002</v>
      </c>
      <c r="I975" s="184">
        <v>4.4983000000000004</v>
      </c>
      <c r="J975" s="184">
        <v>7.7240000000000002</v>
      </c>
      <c r="K975" s="184">
        <v>13.6074</v>
      </c>
      <c r="L975" s="184">
        <v>21.596900000000002</v>
      </c>
      <c r="M975" s="184">
        <v>41.352200000000003</v>
      </c>
      <c r="N975" s="184">
        <v>69.633200000000002</v>
      </c>
      <c r="O975" s="184">
        <v>16.7819</v>
      </c>
      <c r="P975" s="184">
        <v>13.8865</v>
      </c>
      <c r="Q975" s="184">
        <v>17.976400000000002</v>
      </c>
      <c r="R975" s="184">
        <v>33.873899999999999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44452</v>
      </c>
      <c r="E976" s="184">
        <v>348.65578718134702</v>
      </c>
      <c r="F976" s="184">
        <v>0.41849999999999998</v>
      </c>
      <c r="G976" s="184">
        <v>0.41849999999999998</v>
      </c>
      <c r="H976" s="184">
        <v>1.0209999999999999</v>
      </c>
      <c r="I976" s="184">
        <v>4.5422000000000002</v>
      </c>
      <c r="J976" s="184">
        <v>7.8152999999999997</v>
      </c>
      <c r="K976" s="184">
        <v>13.854699999999999</v>
      </c>
      <c r="L976" s="184">
        <v>22.121400000000001</v>
      </c>
      <c r="M976" s="184">
        <v>42.276499999999999</v>
      </c>
      <c r="N976" s="184">
        <v>71.1327</v>
      </c>
      <c r="O976" s="184">
        <v>18.158000000000001</v>
      </c>
      <c r="P976" s="184">
        <v>15.2567</v>
      </c>
      <c r="Q976" s="184">
        <v>18.6219</v>
      </c>
      <c r="R976" s="184">
        <v>35.0899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44452</v>
      </c>
      <c r="E977" s="184">
        <v>21.57</v>
      </c>
      <c r="F977" s="184">
        <v>0.51259999999999994</v>
      </c>
      <c r="G977" s="184">
        <v>0.51259999999999994</v>
      </c>
      <c r="H977" s="184">
        <v>0.93589999999999995</v>
      </c>
      <c r="I977" s="184">
        <v>2.6654</v>
      </c>
      <c r="J977" s="184">
        <v>6.6238000000000001</v>
      </c>
      <c r="K977" s="184">
        <v>14.7951</v>
      </c>
      <c r="L977" s="184">
        <v>26.361999999999998</v>
      </c>
      <c r="M977" s="184">
        <v>44.959699999999998</v>
      </c>
      <c r="N977" s="184">
        <v>70.379099999999994</v>
      </c>
      <c r="O977" s="184"/>
      <c r="P977" s="184"/>
      <c r="Q977" s="184">
        <v>30.402000000000001</v>
      </c>
      <c r="R977" s="184">
        <v>39.968000000000004</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44452</v>
      </c>
      <c r="E978" s="184">
        <v>20.53</v>
      </c>
      <c r="F978" s="184">
        <v>0.53869999999999996</v>
      </c>
      <c r="G978" s="184">
        <v>0.53869999999999996</v>
      </c>
      <c r="H978" s="184">
        <v>0.88449999999999995</v>
      </c>
      <c r="I978" s="184">
        <v>2.5987</v>
      </c>
      <c r="J978" s="184">
        <v>6.4833999999999996</v>
      </c>
      <c r="K978" s="184">
        <v>14.3096</v>
      </c>
      <c r="L978" s="184">
        <v>25.412299999999998</v>
      </c>
      <c r="M978" s="184">
        <v>43.265900000000002</v>
      </c>
      <c r="N978" s="184">
        <v>67.865899999999996</v>
      </c>
      <c r="O978" s="184"/>
      <c r="P978" s="184"/>
      <c r="Q978" s="184">
        <v>28.195599999999999</v>
      </c>
      <c r="R978" s="184">
        <v>37.7498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44452</v>
      </c>
      <c r="E979" s="184">
        <v>16.46</v>
      </c>
      <c r="F979" s="184">
        <v>0.4884</v>
      </c>
      <c r="G979" s="184">
        <v>0.4884</v>
      </c>
      <c r="H979" s="184">
        <v>1.1677999999999999</v>
      </c>
      <c r="I979" s="184">
        <v>4.7073999999999998</v>
      </c>
      <c r="J979" s="184">
        <v>7.6520999999999999</v>
      </c>
      <c r="K979" s="184">
        <v>17.152999999999999</v>
      </c>
      <c r="L979" s="184">
        <v>23.2959</v>
      </c>
      <c r="M979" s="184">
        <v>42.510800000000003</v>
      </c>
      <c r="N979" s="184">
        <v>64.435599999999994</v>
      </c>
      <c r="O979" s="184"/>
      <c r="P979" s="184"/>
      <c r="Q979" s="184">
        <v>62.637900000000002</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44452</v>
      </c>
      <c r="E980" s="184">
        <v>16.149999999999999</v>
      </c>
      <c r="F980" s="184">
        <v>0.49780000000000002</v>
      </c>
      <c r="G980" s="184">
        <v>0.49780000000000002</v>
      </c>
      <c r="H980" s="184">
        <v>1.1271</v>
      </c>
      <c r="I980" s="184">
        <v>4.6661999999999999</v>
      </c>
      <c r="J980" s="184">
        <v>7.5232999999999999</v>
      </c>
      <c r="K980" s="184">
        <v>16.690799999999999</v>
      </c>
      <c r="L980" s="184">
        <v>22.2559</v>
      </c>
      <c r="M980" s="184">
        <v>40.557000000000002</v>
      </c>
      <c r="N980" s="184">
        <v>61.338700000000003</v>
      </c>
      <c r="O980" s="184"/>
      <c r="P980" s="184"/>
      <c r="Q980" s="184">
        <v>59.647799999999997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44452</v>
      </c>
      <c r="E981" s="184">
        <v>61.07</v>
      </c>
      <c r="F981" s="184">
        <v>0.31209999999999999</v>
      </c>
      <c r="G981" s="184">
        <v>0.31209999999999999</v>
      </c>
      <c r="H981" s="184">
        <v>0.64270000000000005</v>
      </c>
      <c r="I981" s="184">
        <v>2.7940999999999998</v>
      </c>
      <c r="J981" s="184">
        <v>4.2149999999999999</v>
      </c>
      <c r="K981" s="184">
        <v>11.2994</v>
      </c>
      <c r="L981" s="184">
        <v>25.6326</v>
      </c>
      <c r="M981" s="184">
        <v>37.886699999999998</v>
      </c>
      <c r="N981" s="184">
        <v>62.290700000000001</v>
      </c>
      <c r="O981" s="184">
        <v>16.561399999999999</v>
      </c>
      <c r="P981" s="184">
        <v>15.1058</v>
      </c>
      <c r="Q981" s="184">
        <v>14.7492</v>
      </c>
      <c r="R981" s="184">
        <v>32.080399999999997</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44452</v>
      </c>
      <c r="E982" s="184">
        <v>55.37</v>
      </c>
      <c r="F982" s="184">
        <v>0.308</v>
      </c>
      <c r="G982" s="184">
        <v>0.308</v>
      </c>
      <c r="H982" s="184">
        <v>0.61780000000000002</v>
      </c>
      <c r="I982" s="184">
        <v>2.7463000000000002</v>
      </c>
      <c r="J982" s="184">
        <v>4.1376999999999997</v>
      </c>
      <c r="K982" s="184">
        <v>11.028700000000001</v>
      </c>
      <c r="L982" s="184">
        <v>25.0169</v>
      </c>
      <c r="M982" s="184">
        <v>36.817399999999999</v>
      </c>
      <c r="N982" s="184">
        <v>60.585799999999999</v>
      </c>
      <c r="O982" s="184">
        <v>15.2311</v>
      </c>
      <c r="P982" s="184">
        <v>13.769</v>
      </c>
      <c r="Q982" s="184">
        <v>14.182600000000001</v>
      </c>
      <c r="R982" s="184">
        <v>30.618600000000001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44452</v>
      </c>
      <c r="E983" s="184">
        <v>178.17</v>
      </c>
      <c r="F983" s="184">
        <v>0.40010000000000001</v>
      </c>
      <c r="G983" s="184">
        <v>0.40010000000000001</v>
      </c>
      <c r="H983" s="184">
        <v>0.71789999999999998</v>
      </c>
      <c r="I983" s="184">
        <v>3.9741</v>
      </c>
      <c r="J983" s="184">
        <v>6.1609999999999996</v>
      </c>
      <c r="K983" s="184">
        <v>14.284800000000001</v>
      </c>
      <c r="L983" s="184">
        <v>23.283999999999999</v>
      </c>
      <c r="M983" s="184">
        <v>40.8904</v>
      </c>
      <c r="N983" s="184">
        <v>65.3703</v>
      </c>
      <c r="O983" s="184">
        <v>20.859000000000002</v>
      </c>
      <c r="P983" s="184">
        <v>20.2194</v>
      </c>
      <c r="Q983" s="184">
        <v>23.827300000000001</v>
      </c>
      <c r="R983" s="184">
        <v>37.804699999999997</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44452</v>
      </c>
      <c r="E984" s="184">
        <v>162.31</v>
      </c>
      <c r="F984" s="184">
        <v>0.38340000000000002</v>
      </c>
      <c r="G984" s="184">
        <v>0.38340000000000002</v>
      </c>
      <c r="H984" s="184">
        <v>0.68859999999999999</v>
      </c>
      <c r="I984" s="184">
        <v>3.9249999999999998</v>
      </c>
      <c r="J984" s="184">
        <v>6.0434000000000001</v>
      </c>
      <c r="K984" s="184">
        <v>13.925700000000001</v>
      </c>
      <c r="L984" s="184">
        <v>22.5351</v>
      </c>
      <c r="M984" s="184">
        <v>39.609499999999997</v>
      </c>
      <c r="N984" s="184">
        <v>63.388399999999997</v>
      </c>
      <c r="O984" s="184">
        <v>19.462599999999998</v>
      </c>
      <c r="P984" s="184">
        <v>18.7639</v>
      </c>
      <c r="Q984" s="184">
        <v>18.375800000000002</v>
      </c>
      <c r="R984" s="184">
        <v>36.1631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44452</v>
      </c>
      <c r="E985" s="184">
        <v>162.31</v>
      </c>
      <c r="F985" s="184">
        <v>0.38340000000000002</v>
      </c>
      <c r="G985" s="184">
        <v>0.38340000000000002</v>
      </c>
      <c r="H985" s="184">
        <v>0.68859999999999999</v>
      </c>
      <c r="I985" s="184">
        <v>3.9249999999999998</v>
      </c>
      <c r="J985" s="184">
        <v>6.0434000000000001</v>
      </c>
      <c r="K985" s="184">
        <v>13.925700000000001</v>
      </c>
      <c r="L985" s="184">
        <v>22.5351</v>
      </c>
      <c r="M985" s="184">
        <v>39.609499999999997</v>
      </c>
      <c r="N985" s="184">
        <v>63.388399999999997</v>
      </c>
      <c r="O985" s="184">
        <v>19.462599999999998</v>
      </c>
      <c r="P985" s="184">
        <v>18.7639</v>
      </c>
      <c r="Q985" s="184">
        <v>18.375800000000002</v>
      </c>
      <c r="R985" s="184">
        <v>36.1631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44452</v>
      </c>
      <c r="E986" s="184">
        <v>391.64100000000002</v>
      </c>
      <c r="F986" s="184">
        <v>0.25009999999999999</v>
      </c>
      <c r="G986" s="184">
        <v>0.25009999999999999</v>
      </c>
      <c r="H986" s="184">
        <v>0.49469999999999997</v>
      </c>
      <c r="I986" s="184">
        <v>2.5922999999999998</v>
      </c>
      <c r="J986" s="184">
        <v>3.8157999999999999</v>
      </c>
      <c r="K986" s="184">
        <v>10.382999999999999</v>
      </c>
      <c r="L986" s="184">
        <v>22.732600000000001</v>
      </c>
      <c r="M986" s="184">
        <v>40.3626</v>
      </c>
      <c r="N986" s="184">
        <v>66.549400000000006</v>
      </c>
      <c r="O986" s="184">
        <v>19.849900000000002</v>
      </c>
      <c r="P986" s="184">
        <v>17.093499999999999</v>
      </c>
      <c r="Q986" s="184">
        <v>18.312000000000001</v>
      </c>
      <c r="R986" s="184">
        <v>31.734100000000002</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44452</v>
      </c>
      <c r="E987" s="184">
        <v>364.036</v>
      </c>
      <c r="F987" s="184">
        <v>0.2407</v>
      </c>
      <c r="G987" s="184">
        <v>0.2407</v>
      </c>
      <c r="H987" s="184">
        <v>0.4783</v>
      </c>
      <c r="I987" s="184">
        <v>2.5577999999999999</v>
      </c>
      <c r="J987" s="184">
        <v>3.7364000000000002</v>
      </c>
      <c r="K987" s="184">
        <v>10.123699999999999</v>
      </c>
      <c r="L987" s="184">
        <v>22.151900000000001</v>
      </c>
      <c r="M987" s="184">
        <v>39.363700000000001</v>
      </c>
      <c r="N987" s="184">
        <v>64.981200000000001</v>
      </c>
      <c r="O987" s="184">
        <v>18.708300000000001</v>
      </c>
      <c r="P987" s="184">
        <v>15.913</v>
      </c>
      <c r="Q987" s="184">
        <v>18.3443</v>
      </c>
      <c r="R987" s="184">
        <v>30.502300000000002</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44452</v>
      </c>
      <c r="E988" s="184">
        <v>57.29</v>
      </c>
      <c r="F988" s="184">
        <v>0.1749</v>
      </c>
      <c r="G988" s="184">
        <v>0.1749</v>
      </c>
      <c r="H988" s="184">
        <v>0.18709999999999999</v>
      </c>
      <c r="I988" s="184">
        <v>2.9174000000000002</v>
      </c>
      <c r="J988" s="184">
        <v>4.0179999999999998</v>
      </c>
      <c r="K988" s="184">
        <v>10.9884</v>
      </c>
      <c r="L988" s="184">
        <v>19.267199999999999</v>
      </c>
      <c r="M988" s="184">
        <v>39.854500000000002</v>
      </c>
      <c r="N988" s="184">
        <v>62.792700000000004</v>
      </c>
      <c r="O988" s="184">
        <v>20.133900000000001</v>
      </c>
      <c r="P988" s="184">
        <v>17.614000000000001</v>
      </c>
      <c r="Q988" s="184">
        <v>17.2959</v>
      </c>
      <c r="R988" s="184">
        <v>33.236800000000002</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44452</v>
      </c>
      <c r="E989" s="184">
        <v>51.667999999999999</v>
      </c>
      <c r="F989" s="184">
        <v>0.157</v>
      </c>
      <c r="G989" s="184">
        <v>0.157</v>
      </c>
      <c r="H989" s="184">
        <v>0.159</v>
      </c>
      <c r="I989" s="184">
        <v>2.8567</v>
      </c>
      <c r="J989" s="184">
        <v>3.8803000000000001</v>
      </c>
      <c r="K989" s="184">
        <v>10.5387</v>
      </c>
      <c r="L989" s="184">
        <v>18.3201</v>
      </c>
      <c r="M989" s="184">
        <v>38.22</v>
      </c>
      <c r="N989" s="184">
        <v>60.3003</v>
      </c>
      <c r="O989" s="184">
        <v>18.304300000000001</v>
      </c>
      <c r="P989" s="184">
        <v>16.1646</v>
      </c>
      <c r="Q989" s="184">
        <v>12.2056</v>
      </c>
      <c r="R989" s="184">
        <v>31.184200000000001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44452</v>
      </c>
      <c r="E990" s="184">
        <v>119.9387</v>
      </c>
      <c r="F990" s="184">
        <v>-4.7199999999999999E-2</v>
      </c>
      <c r="G990" s="184">
        <v>-4.7199999999999999E-2</v>
      </c>
      <c r="H990" s="184">
        <v>0.1777</v>
      </c>
      <c r="I990" s="184">
        <v>2.6160999999999999</v>
      </c>
      <c r="J990" s="184">
        <v>3.1987000000000001</v>
      </c>
      <c r="K990" s="184">
        <v>7.9241000000000001</v>
      </c>
      <c r="L990" s="184">
        <v>16.760100000000001</v>
      </c>
      <c r="M990" s="184">
        <v>36.831000000000003</v>
      </c>
      <c r="N990" s="184">
        <v>69.710599999999999</v>
      </c>
      <c r="O990" s="184">
        <v>13.732900000000001</v>
      </c>
      <c r="P990" s="184">
        <v>12.344900000000001</v>
      </c>
      <c r="Q990" s="184">
        <v>16.201799999999999</v>
      </c>
      <c r="R990" s="184">
        <v>26.027100000000001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44452</v>
      </c>
      <c r="E991" s="184">
        <v>128.08099999999999</v>
      </c>
      <c r="F991" s="184">
        <v>-3.9300000000000002E-2</v>
      </c>
      <c r="G991" s="184">
        <v>-3.9300000000000002E-2</v>
      </c>
      <c r="H991" s="184">
        <v>0.19139999999999999</v>
      </c>
      <c r="I991" s="184">
        <v>2.6440999999999999</v>
      </c>
      <c r="J991" s="184">
        <v>3.2610000000000001</v>
      </c>
      <c r="K991" s="184">
        <v>8.1220999999999997</v>
      </c>
      <c r="L991" s="184">
        <v>17.1846</v>
      </c>
      <c r="M991" s="184">
        <v>37.596600000000002</v>
      </c>
      <c r="N991" s="184">
        <v>71.030299999999997</v>
      </c>
      <c r="O991" s="184">
        <v>14.651899999999999</v>
      </c>
      <c r="P991" s="184">
        <v>13.250999999999999</v>
      </c>
      <c r="Q991" s="184">
        <v>15.814</v>
      </c>
      <c r="R991" s="184">
        <v>27.116900000000001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44452</v>
      </c>
      <c r="E992" s="184">
        <v>183.256</v>
      </c>
      <c r="F992" s="184">
        <v>0.31419999999999998</v>
      </c>
      <c r="G992" s="184">
        <v>0.31419999999999998</v>
      </c>
      <c r="H992" s="184">
        <v>0.36149999999999999</v>
      </c>
      <c r="I992" s="184">
        <v>3.3418000000000001</v>
      </c>
      <c r="J992" s="184">
        <v>4.7111000000000001</v>
      </c>
      <c r="K992" s="184">
        <v>9.3132000000000001</v>
      </c>
      <c r="L992" s="184">
        <v>19.635200000000001</v>
      </c>
      <c r="M992" s="184">
        <v>41.109400000000001</v>
      </c>
      <c r="N992" s="184">
        <v>65.794499999999999</v>
      </c>
      <c r="O992" s="184">
        <v>17.1907</v>
      </c>
      <c r="P992" s="184">
        <v>14.581099999999999</v>
      </c>
      <c r="Q992" s="184">
        <v>12.268700000000001</v>
      </c>
      <c r="R992" s="184">
        <v>29.822199999999999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44452</v>
      </c>
      <c r="E993" s="184">
        <v>242.243545154521</v>
      </c>
      <c r="F993" s="184">
        <v>0.3075</v>
      </c>
      <c r="G993" s="184">
        <v>0.3075</v>
      </c>
      <c r="H993" s="184">
        <v>0.34889999999999999</v>
      </c>
      <c r="I993" s="184">
        <v>3.3161</v>
      </c>
      <c r="J993" s="184">
        <v>4.6539999999999999</v>
      </c>
      <c r="K993" s="184">
        <v>9.1545000000000005</v>
      </c>
      <c r="L993" s="184">
        <v>19.232500000000002</v>
      </c>
      <c r="M993" s="184">
        <v>40.4557</v>
      </c>
      <c r="N993" s="184">
        <v>64.881200000000007</v>
      </c>
      <c r="O993" s="184">
        <v>16.813099999999999</v>
      </c>
      <c r="P993" s="184">
        <v>14.3093</v>
      </c>
      <c r="Q993" s="184">
        <v>12.248100000000001</v>
      </c>
      <c r="R993" s="184">
        <v>29.284500000000001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44452</v>
      </c>
      <c r="E994" s="184">
        <v>16.607399999999998</v>
      </c>
      <c r="F994" s="184">
        <v>0.32919999999999999</v>
      </c>
      <c r="G994" s="184">
        <v>0.32919999999999999</v>
      </c>
      <c r="H994" s="184">
        <v>0.38500000000000001</v>
      </c>
      <c r="I994" s="184">
        <v>3.8422999999999998</v>
      </c>
      <c r="J994" s="184">
        <v>6.1779999999999999</v>
      </c>
      <c r="K994" s="184">
        <v>13.0578</v>
      </c>
      <c r="L994" s="184">
        <v>21.547499999999999</v>
      </c>
      <c r="M994" s="184">
        <v>38.833500000000001</v>
      </c>
      <c r="N994" s="184">
        <v>65.208299999999994</v>
      </c>
      <c r="O994" s="184"/>
      <c r="P994" s="184"/>
      <c r="Q994" s="184">
        <v>22.8413</v>
      </c>
      <c r="R994" s="184">
        <v>31.6402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44452</v>
      </c>
      <c r="E995" s="184">
        <v>15.946</v>
      </c>
      <c r="F995" s="184">
        <v>0.31140000000000001</v>
      </c>
      <c r="G995" s="184">
        <v>0.31140000000000001</v>
      </c>
      <c r="H995" s="184">
        <v>0.35370000000000001</v>
      </c>
      <c r="I995" s="184">
        <v>3.7766000000000002</v>
      </c>
      <c r="J995" s="184">
        <v>6.0282</v>
      </c>
      <c r="K995" s="184">
        <v>12.5661</v>
      </c>
      <c r="L995" s="184">
        <v>20.5063</v>
      </c>
      <c r="M995" s="184">
        <v>37.066099999999999</v>
      </c>
      <c r="N995" s="184">
        <v>62.425899999999999</v>
      </c>
      <c r="O995" s="184"/>
      <c r="P995" s="184"/>
      <c r="Q995" s="184">
        <v>20.833300000000001</v>
      </c>
      <c r="R995" s="184">
        <v>29.4678</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44452</v>
      </c>
      <c r="E996" s="184">
        <v>500.76</v>
      </c>
      <c r="F996" s="184">
        <v>0.3246</v>
      </c>
      <c r="G996" s="184">
        <v>0.3246</v>
      </c>
      <c r="H996" s="184">
        <v>1.1657</v>
      </c>
      <c r="I996" s="184">
        <v>3.5891000000000002</v>
      </c>
      <c r="J996" s="184">
        <v>3.6835</v>
      </c>
      <c r="K996" s="184">
        <v>9.0670999999999999</v>
      </c>
      <c r="L996" s="184">
        <v>19.067</v>
      </c>
      <c r="M996" s="184">
        <v>37.018099999999997</v>
      </c>
      <c r="N996" s="184">
        <v>64.382999999999996</v>
      </c>
      <c r="O996" s="184">
        <v>15.4307</v>
      </c>
      <c r="P996" s="184">
        <v>13.5106</v>
      </c>
      <c r="Q996" s="184">
        <v>18.377300000000002</v>
      </c>
      <c r="R996" s="184">
        <v>27.038599999999999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44452</v>
      </c>
      <c r="E997" s="184">
        <v>541.25</v>
      </c>
      <c r="F997" s="184">
        <v>0.33179999999999998</v>
      </c>
      <c r="G997" s="184">
        <v>0.33179999999999998</v>
      </c>
      <c r="H997" s="184">
        <v>1.1796</v>
      </c>
      <c r="I997" s="184">
        <v>3.6202000000000001</v>
      </c>
      <c r="J997" s="184">
        <v>3.7513000000000001</v>
      </c>
      <c r="K997" s="184">
        <v>9.2904</v>
      </c>
      <c r="L997" s="184">
        <v>19.520800000000001</v>
      </c>
      <c r="M997" s="184">
        <v>37.796300000000002</v>
      </c>
      <c r="N997" s="184">
        <v>65.646500000000003</v>
      </c>
      <c r="O997" s="184">
        <v>16.368200000000002</v>
      </c>
      <c r="P997" s="184">
        <v>14.627800000000001</v>
      </c>
      <c r="Q997" s="184">
        <v>15.509499999999999</v>
      </c>
      <c r="R997" s="184">
        <v>28.011500000000002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44452</v>
      </c>
      <c r="E998" s="184">
        <v>75.7</v>
      </c>
      <c r="F998" s="184">
        <v>0.10580000000000001</v>
      </c>
      <c r="G998" s="184">
        <v>0.10580000000000001</v>
      </c>
      <c r="H998" s="184">
        <v>1.32E-2</v>
      </c>
      <c r="I998" s="184">
        <v>2.3111000000000002</v>
      </c>
      <c r="J998" s="184">
        <v>3.0072000000000001</v>
      </c>
      <c r="K998" s="184">
        <v>8.3131000000000004</v>
      </c>
      <c r="L998" s="184">
        <v>17.894400000000001</v>
      </c>
      <c r="M998" s="184">
        <v>35.130299999999998</v>
      </c>
      <c r="N998" s="184">
        <v>60.926900000000003</v>
      </c>
      <c r="O998" s="184">
        <v>15.3217</v>
      </c>
      <c r="P998" s="184">
        <v>15.3614</v>
      </c>
      <c r="Q998" s="184">
        <v>14.780099999999999</v>
      </c>
      <c r="R998" s="184">
        <v>28.4206</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44452</v>
      </c>
      <c r="E999" s="184">
        <v>67.959999999999994</v>
      </c>
      <c r="F999" s="184">
        <v>0.1031</v>
      </c>
      <c r="G999" s="184">
        <v>0.1031</v>
      </c>
      <c r="H999" s="184">
        <v>0</v>
      </c>
      <c r="I999" s="184">
        <v>2.2724000000000002</v>
      </c>
      <c r="J999" s="184">
        <v>2.9073000000000002</v>
      </c>
      <c r="K999" s="184">
        <v>7.9930000000000003</v>
      </c>
      <c r="L999" s="184">
        <v>17.192599999999999</v>
      </c>
      <c r="M999" s="184">
        <v>33.911299999999997</v>
      </c>
      <c r="N999" s="184">
        <v>59.008000000000003</v>
      </c>
      <c r="O999" s="184">
        <v>13.9406</v>
      </c>
      <c r="P999" s="184">
        <v>13.8073</v>
      </c>
      <c r="Q999" s="184">
        <v>12.6343</v>
      </c>
      <c r="R999" s="184">
        <v>26.891300000000001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44452</v>
      </c>
      <c r="E1000" s="184">
        <v>52.03</v>
      </c>
      <c r="F1000" s="184">
        <v>-0.26840000000000003</v>
      </c>
      <c r="G1000" s="184">
        <v>-0.26840000000000003</v>
      </c>
      <c r="H1000" s="184">
        <v>-0.1918</v>
      </c>
      <c r="I1000" s="184">
        <v>2.9481999999999999</v>
      </c>
      <c r="J1000" s="184">
        <v>3.9352999999999998</v>
      </c>
      <c r="K1000" s="184">
        <v>10.8672</v>
      </c>
      <c r="L1000" s="184">
        <v>16.7639</v>
      </c>
      <c r="M1000" s="184">
        <v>31.289400000000001</v>
      </c>
      <c r="N1000" s="184">
        <v>50.986699999999999</v>
      </c>
      <c r="O1000" s="184">
        <v>14.949</v>
      </c>
      <c r="P1000" s="184">
        <v>15.6861</v>
      </c>
      <c r="Q1000" s="184">
        <v>12.401899999999999</v>
      </c>
      <c r="R1000" s="184">
        <v>25.280100000000001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44452</v>
      </c>
      <c r="E1001" s="184">
        <v>58.78</v>
      </c>
      <c r="F1001" s="184">
        <v>-0.2545</v>
      </c>
      <c r="G1001" s="184">
        <v>-0.2545</v>
      </c>
      <c r="H1001" s="184">
        <v>-0.16980000000000001</v>
      </c>
      <c r="I1001" s="184">
        <v>2.9963000000000002</v>
      </c>
      <c r="J1001" s="184">
        <v>4.0537999999999998</v>
      </c>
      <c r="K1001" s="184">
        <v>11.2204</v>
      </c>
      <c r="L1001" s="184">
        <v>17.559999999999999</v>
      </c>
      <c r="M1001" s="184">
        <v>32.656300000000002</v>
      </c>
      <c r="N1001" s="184">
        <v>53.1128</v>
      </c>
      <c r="O1001" s="184">
        <v>16.3688</v>
      </c>
      <c r="P1001" s="184">
        <v>17.3142</v>
      </c>
      <c r="Q1001" s="184">
        <v>18.154399999999999</v>
      </c>
      <c r="R1001" s="184">
        <v>26.843299999999999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44452</v>
      </c>
      <c r="E1002" s="184">
        <v>196.334</v>
      </c>
      <c r="F1002" s="184">
        <v>0.38500000000000001</v>
      </c>
      <c r="G1002" s="184">
        <v>0.38500000000000001</v>
      </c>
      <c r="H1002" s="184">
        <v>0.40039999999999998</v>
      </c>
      <c r="I1002" s="184">
        <v>3.5042</v>
      </c>
      <c r="J1002" s="184">
        <v>5.2108999999999996</v>
      </c>
      <c r="K1002" s="184">
        <v>11.376200000000001</v>
      </c>
      <c r="L1002" s="184">
        <v>18.9665</v>
      </c>
      <c r="M1002" s="184">
        <v>34.711500000000001</v>
      </c>
      <c r="N1002" s="184">
        <v>58.485999999999997</v>
      </c>
      <c r="O1002" s="184">
        <v>19.041799999999999</v>
      </c>
      <c r="P1002" s="184">
        <v>16.0791</v>
      </c>
      <c r="Q1002" s="184">
        <v>19.113399999999999</v>
      </c>
      <c r="R1002" s="184">
        <v>30.514399999999998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44452</v>
      </c>
      <c r="E1003" s="184">
        <v>215.62200000000001</v>
      </c>
      <c r="F1003" s="184">
        <v>0.39860000000000001</v>
      </c>
      <c r="G1003" s="184">
        <v>0.39860000000000001</v>
      </c>
      <c r="H1003" s="184">
        <v>0.42430000000000001</v>
      </c>
      <c r="I1003" s="184">
        <v>3.5533999999999999</v>
      </c>
      <c r="J1003" s="184">
        <v>5.3207000000000004</v>
      </c>
      <c r="K1003" s="184">
        <v>11.727</v>
      </c>
      <c r="L1003" s="184">
        <v>19.702200000000001</v>
      </c>
      <c r="M1003" s="184">
        <v>35.955100000000002</v>
      </c>
      <c r="N1003" s="184">
        <v>60.4116</v>
      </c>
      <c r="O1003" s="184">
        <v>20.379899999999999</v>
      </c>
      <c r="P1003" s="184">
        <v>17.478000000000002</v>
      </c>
      <c r="Q1003" s="184">
        <v>18.078900000000001</v>
      </c>
      <c r="R1003" s="184">
        <v>32.0261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44452</v>
      </c>
      <c r="E1004" s="184">
        <v>75.316999999999993</v>
      </c>
      <c r="F1004" s="184">
        <v>0.70189999999999997</v>
      </c>
      <c r="G1004" s="184">
        <v>0.70189999999999997</v>
      </c>
      <c r="H1004" s="184">
        <v>0.69930000000000003</v>
      </c>
      <c r="I1004" s="184">
        <v>4.4981</v>
      </c>
      <c r="J1004" s="184">
        <v>6.1265999999999998</v>
      </c>
      <c r="K1004" s="184">
        <v>12.6</v>
      </c>
      <c r="L1004" s="184">
        <v>22.373100000000001</v>
      </c>
      <c r="M1004" s="184">
        <v>32.139699999999998</v>
      </c>
      <c r="N1004" s="184">
        <v>48.425400000000003</v>
      </c>
      <c r="O1004" s="184">
        <v>13.5411</v>
      </c>
      <c r="P1004" s="184">
        <v>14.6334</v>
      </c>
      <c r="Q1004" s="184">
        <v>15.4703</v>
      </c>
      <c r="R1004" s="184">
        <v>27.361699999999999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44452</v>
      </c>
      <c r="E1005" s="184">
        <v>70.441999999999993</v>
      </c>
      <c r="F1005" s="184">
        <v>0.69179999999999997</v>
      </c>
      <c r="G1005" s="184">
        <v>0.69179999999999997</v>
      </c>
      <c r="H1005" s="184">
        <v>0.68030000000000002</v>
      </c>
      <c r="I1005" s="184">
        <v>4.4607000000000001</v>
      </c>
      <c r="J1005" s="184">
        <v>6.0410000000000004</v>
      </c>
      <c r="K1005" s="184">
        <v>12.3316</v>
      </c>
      <c r="L1005" s="184">
        <v>21.8066</v>
      </c>
      <c r="M1005" s="184">
        <v>31.255099999999999</v>
      </c>
      <c r="N1005" s="184">
        <v>47.109699999999997</v>
      </c>
      <c r="O1005" s="184">
        <v>12.571099999999999</v>
      </c>
      <c r="P1005" s="184">
        <v>13.6844</v>
      </c>
      <c r="Q1005" s="184">
        <v>13.587300000000001</v>
      </c>
      <c r="R1005" s="184">
        <v>26.276199999999999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44452</v>
      </c>
      <c r="E1006" s="184">
        <v>26.1568</v>
      </c>
      <c r="F1006" s="184">
        <v>0.4667</v>
      </c>
      <c r="G1006" s="184">
        <v>0.4667</v>
      </c>
      <c r="H1006" s="184">
        <v>1.1378999999999999</v>
      </c>
      <c r="I1006" s="184">
        <v>3.9969999999999999</v>
      </c>
      <c r="J1006" s="184">
        <v>5.9528999999999996</v>
      </c>
      <c r="K1006" s="184">
        <v>14.1899</v>
      </c>
      <c r="L1006" s="184">
        <v>22.156099999999999</v>
      </c>
      <c r="M1006" s="184">
        <v>35.5169</v>
      </c>
      <c r="N1006" s="184">
        <v>59.9589</v>
      </c>
      <c r="O1006" s="184">
        <v>18.723700000000001</v>
      </c>
      <c r="P1006" s="184">
        <v>18.346499999999999</v>
      </c>
      <c r="Q1006" s="184">
        <v>15.803100000000001</v>
      </c>
      <c r="R1006" s="184">
        <v>30.2423</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44452</v>
      </c>
      <c r="E1007" s="184">
        <v>23.958200000000001</v>
      </c>
      <c r="F1007" s="184">
        <v>0.44950000000000001</v>
      </c>
      <c r="G1007" s="184">
        <v>0.44950000000000001</v>
      </c>
      <c r="H1007" s="184">
        <v>1.1077999999999999</v>
      </c>
      <c r="I1007" s="184">
        <v>3.9342999999999999</v>
      </c>
      <c r="J1007" s="184">
        <v>5.8117000000000001</v>
      </c>
      <c r="K1007" s="184">
        <v>13.7136</v>
      </c>
      <c r="L1007" s="184">
        <v>21.144200000000001</v>
      </c>
      <c r="M1007" s="184">
        <v>33.868600000000001</v>
      </c>
      <c r="N1007" s="184">
        <v>57.409500000000001</v>
      </c>
      <c r="O1007" s="184">
        <v>17.0259</v>
      </c>
      <c r="P1007" s="184">
        <v>16.566800000000001</v>
      </c>
      <c r="Q1007" s="184">
        <v>14.262</v>
      </c>
      <c r="R1007" s="184">
        <v>28.200099999999999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44452</v>
      </c>
      <c r="E1008" s="184">
        <v>16.7805</v>
      </c>
      <c r="F1008" s="184">
        <v>0.41830000000000001</v>
      </c>
      <c r="G1008" s="184">
        <v>0.41830000000000001</v>
      </c>
      <c r="H1008" s="184">
        <v>0.41049999999999998</v>
      </c>
      <c r="I1008" s="184">
        <v>3.4167000000000001</v>
      </c>
      <c r="J1008" s="184">
        <v>5.2820999999999998</v>
      </c>
      <c r="K1008" s="184">
        <v>11.5443</v>
      </c>
      <c r="L1008" s="184">
        <v>23.107199999999999</v>
      </c>
      <c r="M1008" s="184">
        <v>45.0672</v>
      </c>
      <c r="N1008" s="184">
        <v>68.604200000000006</v>
      </c>
      <c r="O1008" s="184"/>
      <c r="P1008" s="184"/>
      <c r="Q1008" s="184">
        <v>35.427700000000002</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44452</v>
      </c>
      <c r="E1009" s="184">
        <v>16.264299999999999</v>
      </c>
      <c r="F1009" s="184">
        <v>0.39750000000000002</v>
      </c>
      <c r="G1009" s="184">
        <v>0.39750000000000002</v>
      </c>
      <c r="H1009" s="184">
        <v>0.37459999999999999</v>
      </c>
      <c r="I1009" s="184">
        <v>3.3422000000000001</v>
      </c>
      <c r="J1009" s="184">
        <v>5.1127000000000002</v>
      </c>
      <c r="K1009" s="184">
        <v>10.9971</v>
      </c>
      <c r="L1009" s="184">
        <v>21.923999999999999</v>
      </c>
      <c r="M1009" s="184">
        <v>43.020600000000002</v>
      </c>
      <c r="N1009" s="184">
        <v>65.465800000000002</v>
      </c>
      <c r="O1009" s="184"/>
      <c r="P1009" s="184"/>
      <c r="Q1009" s="184">
        <v>32.971200000000003</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44452</v>
      </c>
      <c r="E1010" s="184">
        <v>105.55500000000001</v>
      </c>
      <c r="F1010" s="184">
        <v>4.5499999999999999E-2</v>
      </c>
      <c r="G1010" s="184">
        <v>4.5499999999999999E-2</v>
      </c>
      <c r="H1010" s="184">
        <v>0.26790000000000003</v>
      </c>
      <c r="I1010" s="184">
        <v>3.4579</v>
      </c>
      <c r="J1010" s="184">
        <v>5.08</v>
      </c>
      <c r="K1010" s="184">
        <v>12.4445</v>
      </c>
      <c r="L1010" s="184">
        <v>22.440799999999999</v>
      </c>
      <c r="M1010" s="184">
        <v>42.802100000000003</v>
      </c>
      <c r="N1010" s="184">
        <v>69.574399999999997</v>
      </c>
      <c r="O1010" s="184">
        <v>25.378399999999999</v>
      </c>
      <c r="P1010" s="184">
        <v>22.581600000000002</v>
      </c>
      <c r="Q1010" s="184">
        <v>26.103200000000001</v>
      </c>
      <c r="R1010" s="184">
        <v>38.008699999999997</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44452</v>
      </c>
      <c r="E1011" s="184">
        <v>97.320999999999998</v>
      </c>
      <c r="F1011" s="184">
        <v>3.49E-2</v>
      </c>
      <c r="G1011" s="184">
        <v>3.49E-2</v>
      </c>
      <c r="H1011" s="184">
        <v>0.24929999999999999</v>
      </c>
      <c r="I1011" s="184">
        <v>3.4197000000000002</v>
      </c>
      <c r="J1011" s="184">
        <v>4.9916999999999998</v>
      </c>
      <c r="K1011" s="184">
        <v>12.1533</v>
      </c>
      <c r="L1011" s="184">
        <v>21.8111</v>
      </c>
      <c r="M1011" s="184">
        <v>41.689700000000002</v>
      </c>
      <c r="N1011" s="184">
        <v>67.806399999999996</v>
      </c>
      <c r="O1011" s="184">
        <v>24.100899999999999</v>
      </c>
      <c r="P1011" s="184">
        <v>21.487100000000002</v>
      </c>
      <c r="Q1011" s="184">
        <v>22.551600000000001</v>
      </c>
      <c r="R1011" s="184">
        <v>36.606000000000002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44452</v>
      </c>
      <c r="E1012" s="184">
        <v>17.395600000000002</v>
      </c>
      <c r="F1012" s="184">
        <v>0.2651</v>
      </c>
      <c r="G1012" s="184">
        <v>0.2651</v>
      </c>
      <c r="H1012" s="184">
        <v>0.44400000000000001</v>
      </c>
      <c r="I1012" s="184">
        <v>3.0880999999999998</v>
      </c>
      <c r="J1012" s="184">
        <v>5.4029999999999996</v>
      </c>
      <c r="K1012" s="184">
        <v>15.8911</v>
      </c>
      <c r="L1012" s="184">
        <v>26.218800000000002</v>
      </c>
      <c r="M1012" s="184">
        <v>47.902900000000002</v>
      </c>
      <c r="N1012" s="184">
        <v>77.272800000000004</v>
      </c>
      <c r="O1012" s="184"/>
      <c r="P1012" s="184"/>
      <c r="Q1012" s="184">
        <v>33.632300000000001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44452</v>
      </c>
      <c r="E1013" s="184">
        <v>16.822500000000002</v>
      </c>
      <c r="F1013" s="184">
        <v>0.2455</v>
      </c>
      <c r="G1013" s="184">
        <v>0.2455</v>
      </c>
      <c r="H1013" s="184">
        <v>0.41010000000000002</v>
      </c>
      <c r="I1013" s="184">
        <v>3.0184000000000002</v>
      </c>
      <c r="J1013" s="184">
        <v>5.2465000000000002</v>
      </c>
      <c r="K1013" s="184">
        <v>15.3704</v>
      </c>
      <c r="L1013" s="184">
        <v>25.094799999999999</v>
      </c>
      <c r="M1013" s="184">
        <v>45.965299999999999</v>
      </c>
      <c r="N1013" s="184">
        <v>74.194699999999997</v>
      </c>
      <c r="O1013" s="184"/>
      <c r="P1013" s="184"/>
      <c r="Q1013" s="184">
        <v>31.308499999999999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44452</v>
      </c>
      <c r="E1014" s="184">
        <v>26.1843</v>
      </c>
      <c r="F1014" s="184">
        <v>0.41689999999999999</v>
      </c>
      <c r="G1014" s="184">
        <v>0.41689999999999999</v>
      </c>
      <c r="H1014" s="184">
        <v>0.69369999999999998</v>
      </c>
      <c r="I1014" s="184">
        <v>3.6644999999999999</v>
      </c>
      <c r="J1014" s="184">
        <v>6.2423999999999999</v>
      </c>
      <c r="K1014" s="184">
        <v>12.858499999999999</v>
      </c>
      <c r="L1014" s="184">
        <v>22.449200000000001</v>
      </c>
      <c r="M1014" s="184">
        <v>43.7119</v>
      </c>
      <c r="N1014" s="184">
        <v>64.561099999999996</v>
      </c>
      <c r="O1014" s="184">
        <v>19.1495</v>
      </c>
      <c r="P1014" s="184">
        <v>16.6584</v>
      </c>
      <c r="Q1014" s="184">
        <v>18.145800000000001</v>
      </c>
      <c r="R1014" s="184">
        <v>29.062899999999999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44452</v>
      </c>
      <c r="E1015" s="184">
        <v>23.5715</v>
      </c>
      <c r="F1015" s="184">
        <v>0.39269999999999999</v>
      </c>
      <c r="G1015" s="184">
        <v>0.39269999999999999</v>
      </c>
      <c r="H1015" s="184">
        <v>0.6512</v>
      </c>
      <c r="I1015" s="184">
        <v>3.5764</v>
      </c>
      <c r="J1015" s="184">
        <v>6.0431999999999997</v>
      </c>
      <c r="K1015" s="184">
        <v>12.260199999999999</v>
      </c>
      <c r="L1015" s="184">
        <v>21.149100000000001</v>
      </c>
      <c r="M1015" s="184">
        <v>41.437199999999997</v>
      </c>
      <c r="N1015" s="184">
        <v>61.045999999999999</v>
      </c>
      <c r="O1015" s="184">
        <v>16.845500000000001</v>
      </c>
      <c r="P1015" s="184">
        <v>14.5502</v>
      </c>
      <c r="Q1015" s="184">
        <v>16.0137</v>
      </c>
      <c r="R1015" s="184">
        <v>26.565799999999999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44452</v>
      </c>
      <c r="E1016" s="184">
        <v>821.31200000000001</v>
      </c>
      <c r="F1016" s="184">
        <v>0.19800000000000001</v>
      </c>
      <c r="G1016" s="184">
        <v>0.19800000000000001</v>
      </c>
      <c r="H1016" s="184">
        <v>0.55679999999999996</v>
      </c>
      <c r="I1016" s="184">
        <v>3.1838000000000002</v>
      </c>
      <c r="J1016" s="184">
        <v>5.3707000000000003</v>
      </c>
      <c r="K1016" s="184">
        <v>12.9048</v>
      </c>
      <c r="L1016" s="184">
        <v>19.608499999999999</v>
      </c>
      <c r="M1016" s="184">
        <v>38.260100000000001</v>
      </c>
      <c r="N1016" s="184">
        <v>62.616100000000003</v>
      </c>
      <c r="O1016" s="184">
        <v>15.093400000000001</v>
      </c>
      <c r="P1016" s="184">
        <v>12.2544</v>
      </c>
      <c r="Q1016" s="184">
        <v>18.5154</v>
      </c>
      <c r="R1016" s="184">
        <v>28.977499999999999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44452</v>
      </c>
      <c r="E1017" s="184">
        <v>865.77459999999996</v>
      </c>
      <c r="F1017" s="184">
        <v>0.20300000000000001</v>
      </c>
      <c r="G1017" s="184">
        <v>0.20300000000000001</v>
      </c>
      <c r="H1017" s="184">
        <v>0.56579999999999997</v>
      </c>
      <c r="I1017" s="184">
        <v>3.2025000000000001</v>
      </c>
      <c r="J1017" s="184">
        <v>5.4131999999999998</v>
      </c>
      <c r="K1017" s="184">
        <v>13.042899999999999</v>
      </c>
      <c r="L1017" s="184">
        <v>19.904900000000001</v>
      </c>
      <c r="M1017" s="184">
        <v>38.782699999999998</v>
      </c>
      <c r="N1017" s="184">
        <v>63.457299999999996</v>
      </c>
      <c r="O1017" s="184">
        <v>15.7028</v>
      </c>
      <c r="P1017" s="184">
        <v>12.9201</v>
      </c>
      <c r="Q1017" s="184">
        <v>14.226699999999999</v>
      </c>
      <c r="R1017" s="184">
        <v>29.644600000000001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44452</v>
      </c>
      <c r="E1018" s="184">
        <v>177.82</v>
      </c>
      <c r="F1018" s="184">
        <v>0.46899999999999997</v>
      </c>
      <c r="G1018" s="184">
        <v>0.46899999999999997</v>
      </c>
      <c r="H1018" s="184">
        <v>0.26500000000000001</v>
      </c>
      <c r="I1018" s="184">
        <v>2.9407999999999999</v>
      </c>
      <c r="J1018" s="184">
        <v>5.3249000000000004</v>
      </c>
      <c r="K1018" s="184">
        <v>11.262700000000001</v>
      </c>
      <c r="L1018" s="184">
        <v>21.8613</v>
      </c>
      <c r="M1018" s="184">
        <v>40.026800000000001</v>
      </c>
      <c r="N1018" s="184">
        <v>63.572800000000001</v>
      </c>
      <c r="O1018" s="184">
        <v>17.879899999999999</v>
      </c>
      <c r="P1018" s="184">
        <v>17.172699999999999</v>
      </c>
      <c r="Q1018" s="184">
        <v>25.118500000000001</v>
      </c>
      <c r="R1018" s="184">
        <v>35.193399999999997</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44452</v>
      </c>
      <c r="E1019" s="184">
        <v>193.55</v>
      </c>
      <c r="F1019" s="184">
        <v>0.48280000000000001</v>
      </c>
      <c r="G1019" s="184">
        <v>0.48280000000000001</v>
      </c>
      <c r="H1019" s="184">
        <v>0.28499999999999998</v>
      </c>
      <c r="I1019" s="184">
        <v>2.9849999999999999</v>
      </c>
      <c r="J1019" s="184">
        <v>5.4309000000000003</v>
      </c>
      <c r="K1019" s="184">
        <v>11.581899999999999</v>
      </c>
      <c r="L1019" s="184">
        <v>22.554300000000001</v>
      </c>
      <c r="M1019" s="184">
        <v>41.205199999999998</v>
      </c>
      <c r="N1019" s="184">
        <v>65.399100000000004</v>
      </c>
      <c r="O1019" s="184">
        <v>19.216899999999999</v>
      </c>
      <c r="P1019" s="184">
        <v>18.490200000000002</v>
      </c>
      <c r="Q1019" s="184">
        <v>22.026700000000002</v>
      </c>
      <c r="R1019" s="184">
        <v>36.7044</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44452</v>
      </c>
      <c r="E1020" s="184">
        <v>63.0657</v>
      </c>
      <c r="F1020" s="184">
        <v>0.38379999999999997</v>
      </c>
      <c r="G1020" s="184">
        <v>0.38379999999999997</v>
      </c>
      <c r="H1020" s="184">
        <v>-0.4924</v>
      </c>
      <c r="I1020" s="184">
        <v>3.2303999999999999</v>
      </c>
      <c r="J1020" s="184">
        <v>3.7197</v>
      </c>
      <c r="K1020" s="184">
        <v>6.1669</v>
      </c>
      <c r="L1020" s="184">
        <v>23.0425</v>
      </c>
      <c r="M1020" s="184">
        <v>34.395699999999998</v>
      </c>
      <c r="N1020" s="184">
        <v>57.991300000000003</v>
      </c>
      <c r="O1020" s="184">
        <v>18.784700000000001</v>
      </c>
      <c r="P1020" s="184">
        <v>15.516</v>
      </c>
      <c r="Q1020" s="184">
        <v>13.2819</v>
      </c>
      <c r="R1020" s="184">
        <v>33.2547</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44452</v>
      </c>
      <c r="E1021" s="184">
        <v>65.097300000000004</v>
      </c>
      <c r="F1021" s="184">
        <v>0.40289999999999998</v>
      </c>
      <c r="G1021" s="184">
        <v>0.40289999999999998</v>
      </c>
      <c r="H1021" s="184">
        <v>-0.4592</v>
      </c>
      <c r="I1021" s="184">
        <v>3.2995000000000001</v>
      </c>
      <c r="J1021" s="184">
        <v>3.8807999999999998</v>
      </c>
      <c r="K1021" s="184">
        <v>6.6527000000000003</v>
      </c>
      <c r="L1021" s="184">
        <v>24.191700000000001</v>
      </c>
      <c r="M1021" s="184">
        <v>36.045900000000003</v>
      </c>
      <c r="N1021" s="184">
        <v>59.990600000000001</v>
      </c>
      <c r="O1021" s="184">
        <v>19.5151</v>
      </c>
      <c r="P1021" s="184">
        <v>15.997</v>
      </c>
      <c r="Q1021" s="184">
        <v>18.8398</v>
      </c>
      <c r="R1021" s="184">
        <v>34.1633</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44452</v>
      </c>
      <c r="E1022" s="184">
        <v>367.57830000000001</v>
      </c>
      <c r="F1022" s="184">
        <v>-1.9400000000000001E-2</v>
      </c>
      <c r="G1022" s="184">
        <v>-1.9400000000000001E-2</v>
      </c>
      <c r="H1022" s="184">
        <v>9.8799999999999999E-2</v>
      </c>
      <c r="I1022" s="184">
        <v>2.4024000000000001</v>
      </c>
      <c r="J1022" s="184">
        <v>2.1920999999999999</v>
      </c>
      <c r="K1022" s="184">
        <v>7.7630999999999997</v>
      </c>
      <c r="L1022" s="184">
        <v>20.1416</v>
      </c>
      <c r="M1022" s="184">
        <v>36.244300000000003</v>
      </c>
      <c r="N1022" s="184">
        <v>65.05</v>
      </c>
      <c r="O1022" s="184">
        <v>17.992999999999999</v>
      </c>
      <c r="P1022" s="184">
        <v>15.665800000000001</v>
      </c>
      <c r="Q1022" s="184">
        <v>17.755199999999999</v>
      </c>
      <c r="R1022" s="184">
        <v>29.903400000000001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44452</v>
      </c>
      <c r="E1023" s="184">
        <v>232.71670940643401</v>
      </c>
      <c r="F1023" s="184">
        <v>-1.9400000000000001E-2</v>
      </c>
      <c r="G1023" s="184">
        <v>-1.9400000000000001E-2</v>
      </c>
      <c r="H1023" s="184">
        <v>9.8599999999999993E-2</v>
      </c>
      <c r="I1023" s="184">
        <v>2.4022000000000001</v>
      </c>
      <c r="J1023" s="184">
        <v>2.1920000000000002</v>
      </c>
      <c r="K1023" s="184">
        <v>7.7632000000000003</v>
      </c>
      <c r="L1023" s="184">
        <v>20.142099999999999</v>
      </c>
      <c r="M1023" s="184">
        <v>36.246200000000002</v>
      </c>
      <c r="N1023" s="184">
        <v>65.037999999999997</v>
      </c>
      <c r="O1023" s="184">
        <v>17.995200000000001</v>
      </c>
      <c r="P1023" s="184">
        <v>15.662800000000001</v>
      </c>
      <c r="Q1023" s="184">
        <v>17.766300000000001</v>
      </c>
      <c r="R1023" s="184">
        <v>29.905899999999999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44452</v>
      </c>
      <c r="E1024" s="184">
        <v>515.75077587964597</v>
      </c>
      <c r="F1024" s="184">
        <v>-2.8500000000000001E-2</v>
      </c>
      <c r="G1024" s="184">
        <v>-2.8500000000000001E-2</v>
      </c>
      <c r="H1024" s="184">
        <v>8.2799999999999999E-2</v>
      </c>
      <c r="I1024" s="184">
        <v>2.3700999999999999</v>
      </c>
      <c r="J1024" s="184">
        <v>2.1217000000000001</v>
      </c>
      <c r="K1024" s="184">
        <v>7.5492999999999997</v>
      </c>
      <c r="L1024" s="184">
        <v>19.6876</v>
      </c>
      <c r="M1024" s="184">
        <v>35.4876</v>
      </c>
      <c r="N1024" s="184">
        <v>63.847499999999997</v>
      </c>
      <c r="O1024" s="184">
        <v>17.2</v>
      </c>
      <c r="P1024" s="184">
        <v>14.8773</v>
      </c>
      <c r="Q1024" s="184">
        <v>14.805199999999999</v>
      </c>
      <c r="R1024" s="184">
        <v>28.983599999999999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44452</v>
      </c>
      <c r="E1025" s="184">
        <v>525.75777791916698</v>
      </c>
      <c r="F1025" s="184">
        <v>-2.8400000000000002E-2</v>
      </c>
      <c r="G1025" s="184">
        <v>-2.8400000000000002E-2</v>
      </c>
      <c r="H1025" s="184">
        <v>8.2900000000000001E-2</v>
      </c>
      <c r="I1025" s="184">
        <v>2.3700999999999999</v>
      </c>
      <c r="J1025" s="184">
        <v>2.1217000000000001</v>
      </c>
      <c r="K1025" s="184">
        <v>7.5502000000000002</v>
      </c>
      <c r="L1025" s="184">
        <v>19.6877</v>
      </c>
      <c r="M1025" s="184">
        <v>35.487699999999997</v>
      </c>
      <c r="N1025" s="184">
        <v>63.8474</v>
      </c>
      <c r="O1025" s="184">
        <v>17.204000000000001</v>
      </c>
      <c r="P1025" s="184">
        <v>14.8795</v>
      </c>
      <c r="Q1025" s="184">
        <v>14.8825</v>
      </c>
      <c r="R1025" s="184">
        <v>28.990200000000002</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44452</v>
      </c>
      <c r="E1026" s="184">
        <v>54.6995</v>
      </c>
      <c r="F1026" s="184">
        <v>0.57630000000000003</v>
      </c>
      <c r="G1026" s="184">
        <v>0.57630000000000003</v>
      </c>
      <c r="H1026" s="184">
        <v>0.30499999999999999</v>
      </c>
      <c r="I1026" s="184">
        <v>3.1511</v>
      </c>
      <c r="J1026" s="184">
        <v>6.2050000000000001</v>
      </c>
      <c r="K1026" s="184">
        <v>16.413900000000002</v>
      </c>
      <c r="L1026" s="184">
        <v>21.3767</v>
      </c>
      <c r="M1026" s="184">
        <v>41.621600000000001</v>
      </c>
      <c r="N1026" s="184">
        <v>62.016399999999997</v>
      </c>
      <c r="O1026" s="184">
        <v>16.558900000000001</v>
      </c>
      <c r="P1026" s="184">
        <v>17.1584</v>
      </c>
      <c r="Q1026" s="184">
        <v>12.3851</v>
      </c>
      <c r="R1026" s="184">
        <v>28.8413</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44452</v>
      </c>
      <c r="E1027" s="184">
        <v>58.930199999999999</v>
      </c>
      <c r="F1027" s="184">
        <v>0.5897</v>
      </c>
      <c r="G1027" s="184">
        <v>0.5897</v>
      </c>
      <c r="H1027" s="184">
        <v>0.3286</v>
      </c>
      <c r="I1027" s="184">
        <v>3.2</v>
      </c>
      <c r="J1027" s="184">
        <v>6.3189000000000002</v>
      </c>
      <c r="K1027" s="184">
        <v>16.795500000000001</v>
      </c>
      <c r="L1027" s="184">
        <v>22.1478</v>
      </c>
      <c r="M1027" s="184">
        <v>42.9512</v>
      </c>
      <c r="N1027" s="184">
        <v>64.094300000000004</v>
      </c>
      <c r="O1027" s="184">
        <v>17.906500000000001</v>
      </c>
      <c r="P1027" s="184">
        <v>18.409600000000001</v>
      </c>
      <c r="Q1027" s="184">
        <v>16.7376</v>
      </c>
      <c r="R1027" s="184">
        <v>30.4861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44452</v>
      </c>
      <c r="E1028" s="184">
        <v>328.51530000000002</v>
      </c>
      <c r="F1028" s="184">
        <v>-0.27900000000000003</v>
      </c>
      <c r="G1028" s="184">
        <v>-0.27900000000000003</v>
      </c>
      <c r="H1028" s="184">
        <v>-0.1908</v>
      </c>
      <c r="I1028" s="184">
        <v>2.3618999999999999</v>
      </c>
      <c r="J1028" s="184">
        <v>3.9811000000000001</v>
      </c>
      <c r="K1028" s="184">
        <v>8.6998999999999995</v>
      </c>
      <c r="L1028" s="184">
        <v>15.0989</v>
      </c>
      <c r="M1028" s="184">
        <v>31.4467</v>
      </c>
      <c r="N1028" s="184">
        <v>56.196100000000001</v>
      </c>
      <c r="O1028" s="184">
        <v>19.2621</v>
      </c>
      <c r="P1028" s="184">
        <v>14.650499999999999</v>
      </c>
      <c r="Q1028" s="184">
        <v>13.0023</v>
      </c>
      <c r="R1028" s="184">
        <v>27.507400000000001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44452</v>
      </c>
      <c r="E1029" s="184">
        <v>359.04180000000002</v>
      </c>
      <c r="F1029" s="184">
        <v>-0.26740000000000003</v>
      </c>
      <c r="G1029" s="184">
        <v>-0.26740000000000003</v>
      </c>
      <c r="H1029" s="184">
        <v>-0.1701</v>
      </c>
      <c r="I1029" s="184">
        <v>2.4056999999999999</v>
      </c>
      <c r="J1029" s="184">
        <v>4.0792999999999999</v>
      </c>
      <c r="K1029" s="184">
        <v>9.0023999999999997</v>
      </c>
      <c r="L1029" s="184">
        <v>15.7197</v>
      </c>
      <c r="M1029" s="184">
        <v>32.515900000000002</v>
      </c>
      <c r="N1029" s="184">
        <v>57.889000000000003</v>
      </c>
      <c r="O1029" s="184">
        <v>20.139900000000001</v>
      </c>
      <c r="P1029" s="184">
        <v>15.8337</v>
      </c>
      <c r="Q1029" s="184">
        <v>17.414000000000001</v>
      </c>
      <c r="R1029" s="184">
        <v>27.9923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44452</v>
      </c>
      <c r="E1030" s="184">
        <v>16.7</v>
      </c>
      <c r="F1030" s="184">
        <v>0.24010000000000001</v>
      </c>
      <c r="G1030" s="184">
        <v>0.24010000000000001</v>
      </c>
      <c r="H1030" s="184">
        <v>0.18</v>
      </c>
      <c r="I1030" s="184">
        <v>3.8557000000000001</v>
      </c>
      <c r="J1030" s="184">
        <v>6.5731000000000002</v>
      </c>
      <c r="K1030" s="184">
        <v>14.462</v>
      </c>
      <c r="L1030" s="184">
        <v>23.8872</v>
      </c>
      <c r="M1030" s="184">
        <v>38.3596</v>
      </c>
      <c r="N1030" s="184">
        <v>59.351100000000002</v>
      </c>
      <c r="O1030" s="184"/>
      <c r="P1030" s="184"/>
      <c r="Q1030" s="184">
        <v>33.549999999999997</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44452</v>
      </c>
      <c r="E1031" s="184">
        <v>16.399999999999999</v>
      </c>
      <c r="F1031" s="184">
        <v>0.18329999999999999</v>
      </c>
      <c r="G1031" s="184">
        <v>0.18329999999999999</v>
      </c>
      <c r="H1031" s="184">
        <v>0.1221</v>
      </c>
      <c r="I1031" s="184">
        <v>3.7974999999999999</v>
      </c>
      <c r="J1031" s="184">
        <v>6.4244000000000003</v>
      </c>
      <c r="K1031" s="184">
        <v>14.1267</v>
      </c>
      <c r="L1031" s="184">
        <v>23.215599999999998</v>
      </c>
      <c r="M1031" s="184">
        <v>37.238500000000002</v>
      </c>
      <c r="N1031" s="184">
        <v>57.692300000000003</v>
      </c>
      <c r="O1031" s="184"/>
      <c r="P1031" s="184"/>
      <c r="Q1031" s="184">
        <v>32.191200000000002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44452</v>
      </c>
      <c r="E1032" s="184">
        <v>101.9935</v>
      </c>
      <c r="F1032" s="184">
        <v>9.9699999999999997E-2</v>
      </c>
      <c r="G1032" s="184">
        <v>9.9699999999999997E-2</v>
      </c>
      <c r="H1032" s="184">
        <v>0.16700000000000001</v>
      </c>
      <c r="I1032" s="184">
        <v>2.5577999999999999</v>
      </c>
      <c r="J1032" s="184">
        <v>3.3445999999999998</v>
      </c>
      <c r="K1032" s="184">
        <v>10.0709</v>
      </c>
      <c r="L1032" s="184">
        <v>21.299800000000001</v>
      </c>
      <c r="M1032" s="184">
        <v>44.331000000000003</v>
      </c>
      <c r="N1032" s="184">
        <v>69.9572</v>
      </c>
      <c r="O1032" s="184">
        <v>16.0169</v>
      </c>
      <c r="P1032" s="184">
        <v>14.031700000000001</v>
      </c>
      <c r="Q1032" s="184">
        <v>14.472799999999999</v>
      </c>
      <c r="R1032" s="184">
        <v>29.795500000000001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44452</v>
      </c>
      <c r="E1033" s="184">
        <v>196.04079999999999</v>
      </c>
      <c r="F1033" s="184">
        <v>9.4899999999999998E-2</v>
      </c>
      <c r="G1033" s="184">
        <v>9.4899999999999998E-2</v>
      </c>
      <c r="H1033" s="184">
        <v>0.15840000000000001</v>
      </c>
      <c r="I1033" s="184">
        <v>2.5394999999999999</v>
      </c>
      <c r="J1033" s="184">
        <v>3.3018999999999998</v>
      </c>
      <c r="K1033" s="184">
        <v>9.92</v>
      </c>
      <c r="L1033" s="184">
        <v>20.974</v>
      </c>
      <c r="M1033" s="184">
        <v>43.768099999999997</v>
      </c>
      <c r="N1033" s="184">
        <v>69.094300000000004</v>
      </c>
      <c r="O1033" s="184">
        <v>15.446199999999999</v>
      </c>
      <c r="P1033" s="184">
        <v>13.438599999999999</v>
      </c>
      <c r="Q1033" s="184">
        <v>13.055199999999999</v>
      </c>
      <c r="R1033" s="184">
        <v>29.175599999999999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0.2689393442622951</v>
      </c>
      <c r="G1034" s="186">
        <v>0.2689393442622951</v>
      </c>
      <c r="H1034" s="186">
        <v>0.43561803278688527</v>
      </c>
      <c r="I1034" s="186">
        <v>3.3028622950819675</v>
      </c>
      <c r="J1034" s="186">
        <v>5.0270639344262289</v>
      </c>
      <c r="K1034" s="186">
        <v>11.679511475409836</v>
      </c>
      <c r="L1034" s="186">
        <v>21.213060655737699</v>
      </c>
      <c r="M1034" s="186">
        <v>38.857726229508202</v>
      </c>
      <c r="N1034" s="186">
        <v>63.536747540983633</v>
      </c>
      <c r="O1034" s="186">
        <v>17.596161224489801</v>
      </c>
      <c r="P1034" s="186">
        <v>15.836093877551015</v>
      </c>
      <c r="Q1034" s="186">
        <v>20.405340983606557</v>
      </c>
      <c r="R1034" s="186">
        <v>31.044671698113206</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0.31419999999999998</v>
      </c>
      <c r="G1035" s="186">
        <v>0.31419999999999998</v>
      </c>
      <c r="H1035" s="186">
        <v>0.38500000000000001</v>
      </c>
      <c r="I1035" s="186">
        <v>3.2303999999999999</v>
      </c>
      <c r="J1035" s="186">
        <v>5.2465000000000002</v>
      </c>
      <c r="K1035" s="186">
        <v>11.581899999999999</v>
      </c>
      <c r="L1035" s="186">
        <v>21.603100000000001</v>
      </c>
      <c r="M1035" s="186">
        <v>38.833500000000001</v>
      </c>
      <c r="N1035" s="186">
        <v>63.847499999999997</v>
      </c>
      <c r="O1035" s="186">
        <v>17.204000000000001</v>
      </c>
      <c r="P1035" s="186">
        <v>15.516</v>
      </c>
      <c r="Q1035" s="186">
        <v>18.078900000000001</v>
      </c>
      <c r="R1035" s="186">
        <v>29.905899999999999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44452</v>
      </c>
      <c r="E1038" s="184">
        <v>338.39</v>
      </c>
      <c r="F1038" s="184">
        <v>6.8000000000000005E-2</v>
      </c>
      <c r="G1038" s="184">
        <v>6.8000000000000005E-2</v>
      </c>
      <c r="H1038" s="184">
        <v>-3.2500000000000001E-2</v>
      </c>
      <c r="I1038" s="184">
        <v>2.2728000000000002</v>
      </c>
      <c r="J1038" s="184">
        <v>4.0911999999999997</v>
      </c>
      <c r="K1038" s="184">
        <v>11.140700000000001</v>
      </c>
      <c r="L1038" s="184">
        <v>17.4435</v>
      </c>
      <c r="M1038" s="184">
        <v>31.746200000000002</v>
      </c>
      <c r="N1038" s="184">
        <v>56.134399999999999</v>
      </c>
      <c r="O1038" s="184">
        <v>14.7203</v>
      </c>
      <c r="P1038" s="184">
        <v>13.1608</v>
      </c>
      <c r="Q1038" s="184">
        <v>20.379799999999999</v>
      </c>
      <c r="R1038" s="184">
        <v>25.4224</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44452</v>
      </c>
      <c r="E1039" s="184">
        <v>338.39</v>
      </c>
      <c r="F1039" s="184">
        <v>6.8000000000000005E-2</v>
      </c>
      <c r="G1039" s="184">
        <v>6.8000000000000005E-2</v>
      </c>
      <c r="H1039" s="184">
        <v>-3.2500000000000001E-2</v>
      </c>
      <c r="I1039" s="184">
        <v>2.2728000000000002</v>
      </c>
      <c r="J1039" s="184">
        <v>4.0911999999999997</v>
      </c>
      <c r="K1039" s="184">
        <v>11.140700000000001</v>
      </c>
      <c r="L1039" s="184">
        <v>17.4435</v>
      </c>
      <c r="M1039" s="184">
        <v>31.746200000000002</v>
      </c>
      <c r="N1039" s="184">
        <v>56.134399999999999</v>
      </c>
      <c r="O1039" s="184">
        <v>14.7203</v>
      </c>
      <c r="P1039" s="184">
        <v>13.1608</v>
      </c>
      <c r="Q1039" s="184">
        <v>20.302800000000001</v>
      </c>
      <c r="R1039" s="184">
        <v>25.4224</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44452</v>
      </c>
      <c r="E1040" s="184">
        <v>364.42</v>
      </c>
      <c r="F1040" s="184">
        <v>7.4099999999999999E-2</v>
      </c>
      <c r="G1040" s="184">
        <v>7.4099999999999999E-2</v>
      </c>
      <c r="H1040" s="184">
        <v>-1.9199999999999998E-2</v>
      </c>
      <c r="I1040" s="184">
        <v>2.2961999999999998</v>
      </c>
      <c r="J1040" s="184">
        <v>4.1497999999999999</v>
      </c>
      <c r="K1040" s="184">
        <v>11.337899999999999</v>
      </c>
      <c r="L1040" s="184">
        <v>17.836099999999998</v>
      </c>
      <c r="M1040" s="184">
        <v>32.391199999999998</v>
      </c>
      <c r="N1040" s="184">
        <v>57.179200000000002</v>
      </c>
      <c r="O1040" s="184">
        <v>15.5158</v>
      </c>
      <c r="P1040" s="184">
        <v>14.1066</v>
      </c>
      <c r="Q1040" s="184">
        <v>15.984999999999999</v>
      </c>
      <c r="R1040" s="184">
        <v>26.254799999999999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44452</v>
      </c>
      <c r="E1041" s="184">
        <v>51.73</v>
      </c>
      <c r="F1041" s="184">
        <v>5.8000000000000003E-2</v>
      </c>
      <c r="G1041" s="184">
        <v>5.8000000000000003E-2</v>
      </c>
      <c r="H1041" s="184">
        <v>-0.15440000000000001</v>
      </c>
      <c r="I1041" s="184">
        <v>2.5981999999999998</v>
      </c>
      <c r="J1041" s="184">
        <v>6.4840999999999998</v>
      </c>
      <c r="K1041" s="184">
        <v>12.3832</v>
      </c>
      <c r="L1041" s="184">
        <v>18.429500000000001</v>
      </c>
      <c r="M1041" s="184">
        <v>28.2986</v>
      </c>
      <c r="N1041" s="184">
        <v>51.878999999999998</v>
      </c>
      <c r="O1041" s="184">
        <v>20.466100000000001</v>
      </c>
      <c r="P1041" s="184">
        <v>19.317299999999999</v>
      </c>
      <c r="Q1041" s="184">
        <v>18.075800000000001</v>
      </c>
      <c r="R1041" s="184">
        <v>28.0854</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44452</v>
      </c>
      <c r="E1042" s="184">
        <v>46.69</v>
      </c>
      <c r="F1042" s="184">
        <v>4.2900000000000001E-2</v>
      </c>
      <c r="G1042" s="184">
        <v>4.2900000000000001E-2</v>
      </c>
      <c r="H1042" s="184">
        <v>-0.17100000000000001</v>
      </c>
      <c r="I1042" s="184">
        <v>2.5478000000000001</v>
      </c>
      <c r="J1042" s="184">
        <v>6.3795999999999999</v>
      </c>
      <c r="K1042" s="184">
        <v>12.047000000000001</v>
      </c>
      <c r="L1042" s="184">
        <v>17.696000000000002</v>
      </c>
      <c r="M1042" s="184">
        <v>27.116800000000001</v>
      </c>
      <c r="N1042" s="184">
        <v>50.0321</v>
      </c>
      <c r="O1042" s="184">
        <v>18.986000000000001</v>
      </c>
      <c r="P1042" s="184">
        <v>17.838899999999999</v>
      </c>
      <c r="Q1042" s="184">
        <v>14.0824</v>
      </c>
      <c r="R1042" s="184">
        <v>26.5398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44452</v>
      </c>
      <c r="E1043" s="184">
        <v>22.17</v>
      </c>
      <c r="F1043" s="184">
        <v>4.5100000000000001E-2</v>
      </c>
      <c r="G1043" s="184">
        <v>4.5100000000000001E-2</v>
      </c>
      <c r="H1043" s="184">
        <v>0.27139999999999997</v>
      </c>
      <c r="I1043" s="184">
        <v>2.6389</v>
      </c>
      <c r="J1043" s="184">
        <v>4.1822999999999997</v>
      </c>
      <c r="K1043" s="184">
        <v>11.016500000000001</v>
      </c>
      <c r="L1043" s="184">
        <v>15.5289</v>
      </c>
      <c r="M1043" s="184">
        <v>29.725000000000001</v>
      </c>
      <c r="N1043" s="184">
        <v>51.641599999999997</v>
      </c>
      <c r="O1043" s="184">
        <v>15.734299999999999</v>
      </c>
      <c r="P1043" s="184">
        <v>13.3504</v>
      </c>
      <c r="Q1043" s="184">
        <v>7.3430999999999997</v>
      </c>
      <c r="R1043" s="184">
        <v>26.1157</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44452</v>
      </c>
      <c r="E1044" s="184">
        <v>23.59</v>
      </c>
      <c r="F1044" s="184">
        <v>8.4900000000000003E-2</v>
      </c>
      <c r="G1044" s="184">
        <v>8.4900000000000003E-2</v>
      </c>
      <c r="H1044" s="184">
        <v>0.29759999999999998</v>
      </c>
      <c r="I1044" s="184">
        <v>2.6991999999999998</v>
      </c>
      <c r="J1044" s="184">
        <v>4.2881999999999998</v>
      </c>
      <c r="K1044" s="184">
        <v>11.2736</v>
      </c>
      <c r="L1044" s="184">
        <v>16.035399999999999</v>
      </c>
      <c r="M1044" s="184">
        <v>30.620200000000001</v>
      </c>
      <c r="N1044" s="184">
        <v>52.9831</v>
      </c>
      <c r="O1044" s="184">
        <v>16.5961</v>
      </c>
      <c r="P1044" s="184">
        <v>14.2493</v>
      </c>
      <c r="Q1044" s="184">
        <v>13.2448</v>
      </c>
      <c r="R1044" s="184">
        <v>27.114100000000001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44452</v>
      </c>
      <c r="E1045" s="184">
        <v>139.19</v>
      </c>
      <c r="F1045" s="184">
        <v>-7.1800000000000003E-2</v>
      </c>
      <c r="G1045" s="184">
        <v>-7.1800000000000003E-2</v>
      </c>
      <c r="H1045" s="184">
        <v>-0.17929999999999999</v>
      </c>
      <c r="I1045" s="184">
        <v>2.2178</v>
      </c>
      <c r="J1045" s="184">
        <v>4.5205000000000002</v>
      </c>
      <c r="K1045" s="184">
        <v>10.214600000000001</v>
      </c>
      <c r="L1045" s="184">
        <v>14.805300000000001</v>
      </c>
      <c r="M1045" s="184">
        <v>26.364000000000001</v>
      </c>
      <c r="N1045" s="184">
        <v>47.854300000000002</v>
      </c>
      <c r="O1045" s="184">
        <v>17.7315</v>
      </c>
      <c r="P1045" s="184">
        <v>14.3786</v>
      </c>
      <c r="Q1045" s="184">
        <v>16.7713</v>
      </c>
      <c r="R1045" s="184">
        <v>25.0822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44452</v>
      </c>
      <c r="E1046" s="184">
        <v>153.37</v>
      </c>
      <c r="F1046" s="184">
        <v>-5.8599999999999999E-2</v>
      </c>
      <c r="G1046" s="184">
        <v>-5.8599999999999999E-2</v>
      </c>
      <c r="H1046" s="184">
        <v>-0.15620000000000001</v>
      </c>
      <c r="I1046" s="184">
        <v>2.2671000000000001</v>
      </c>
      <c r="J1046" s="184">
        <v>4.6322999999999999</v>
      </c>
      <c r="K1046" s="184">
        <v>10.5848</v>
      </c>
      <c r="L1046" s="184">
        <v>15.532999999999999</v>
      </c>
      <c r="M1046" s="184">
        <v>27.5532</v>
      </c>
      <c r="N1046" s="184">
        <v>49.702300000000001</v>
      </c>
      <c r="O1046" s="184">
        <v>19.120200000000001</v>
      </c>
      <c r="P1046" s="184">
        <v>15.8142</v>
      </c>
      <c r="Q1046" s="184">
        <v>16.712299999999999</v>
      </c>
      <c r="R1046" s="184">
        <v>26.540299999999998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44452</v>
      </c>
      <c r="E1047" s="184">
        <v>46.03</v>
      </c>
      <c r="F1047" s="184">
        <v>6.5199999999999994E-2</v>
      </c>
      <c r="G1047" s="184">
        <v>6.5199999999999994E-2</v>
      </c>
      <c r="H1047" s="184">
        <v>6.5199999999999994E-2</v>
      </c>
      <c r="I1047" s="184">
        <v>2.6539000000000001</v>
      </c>
      <c r="J1047" s="184">
        <v>5.0913000000000004</v>
      </c>
      <c r="K1047" s="184">
        <v>11.344900000000001</v>
      </c>
      <c r="L1047" s="184">
        <v>17.9954</v>
      </c>
      <c r="M1047" s="184">
        <v>31.966699999999999</v>
      </c>
      <c r="N1047" s="184">
        <v>54.2044</v>
      </c>
      <c r="O1047" s="184">
        <v>21.651599999999998</v>
      </c>
      <c r="P1047" s="184">
        <v>18.731000000000002</v>
      </c>
      <c r="Q1047" s="184">
        <v>16.6798</v>
      </c>
      <c r="R1047" s="184">
        <v>33.26</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44452</v>
      </c>
      <c r="E1048" s="184">
        <v>41.88</v>
      </c>
      <c r="F1048" s="184">
        <v>4.7800000000000002E-2</v>
      </c>
      <c r="G1048" s="184">
        <v>4.7800000000000002E-2</v>
      </c>
      <c r="H1048" s="184">
        <v>4.7800000000000002E-2</v>
      </c>
      <c r="I1048" s="184">
        <v>2.5968</v>
      </c>
      <c r="J1048" s="184">
        <v>4.9623999999999997</v>
      </c>
      <c r="K1048" s="184">
        <v>10.911</v>
      </c>
      <c r="L1048" s="184">
        <v>17.081399999999999</v>
      </c>
      <c r="M1048" s="184">
        <v>30.4267</v>
      </c>
      <c r="N1048" s="184">
        <v>51.7941</v>
      </c>
      <c r="O1048" s="184">
        <v>19.953700000000001</v>
      </c>
      <c r="P1048" s="184">
        <v>17.2285</v>
      </c>
      <c r="Q1048" s="184">
        <v>13.806800000000001</v>
      </c>
      <c r="R1048" s="184">
        <v>31.3126</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44452</v>
      </c>
      <c r="E1049" s="184">
        <v>319.839</v>
      </c>
      <c r="F1049" s="184">
        <v>0.10299999999999999</v>
      </c>
      <c r="G1049" s="184">
        <v>0.10299999999999999</v>
      </c>
      <c r="H1049" s="184">
        <v>-3.0999999999999999E-3</v>
      </c>
      <c r="I1049" s="184">
        <v>2.6171000000000002</v>
      </c>
      <c r="J1049" s="184">
        <v>4.7557</v>
      </c>
      <c r="K1049" s="184">
        <v>10.575699999999999</v>
      </c>
      <c r="L1049" s="184">
        <v>18.382200000000001</v>
      </c>
      <c r="M1049" s="184">
        <v>29.856400000000001</v>
      </c>
      <c r="N1049" s="184">
        <v>52.685299999999998</v>
      </c>
      <c r="O1049" s="184">
        <v>14.407299999999999</v>
      </c>
      <c r="P1049" s="184">
        <v>12.408200000000001</v>
      </c>
      <c r="Q1049" s="184">
        <v>12.9078</v>
      </c>
      <c r="R1049" s="184">
        <v>24.267199999999999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44452</v>
      </c>
      <c r="E1050" s="184">
        <v>301.916</v>
      </c>
      <c r="F1050" s="184">
        <v>9.5200000000000007E-2</v>
      </c>
      <c r="G1050" s="184">
        <v>9.5200000000000007E-2</v>
      </c>
      <c r="H1050" s="184">
        <v>-1.6899999999999998E-2</v>
      </c>
      <c r="I1050" s="184">
        <v>2.5889000000000002</v>
      </c>
      <c r="J1050" s="184">
        <v>4.6916000000000002</v>
      </c>
      <c r="K1050" s="184">
        <v>10.368</v>
      </c>
      <c r="L1050" s="184">
        <v>17.930900000000001</v>
      </c>
      <c r="M1050" s="184">
        <v>29.1083</v>
      </c>
      <c r="N1050" s="184">
        <v>51.516300000000001</v>
      </c>
      <c r="O1050" s="184">
        <v>13.570600000000001</v>
      </c>
      <c r="P1050" s="184">
        <v>11.601100000000001</v>
      </c>
      <c r="Q1050" s="184">
        <v>20.1936</v>
      </c>
      <c r="R1050" s="184">
        <v>23.324300000000001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44452</v>
      </c>
      <c r="E1051" s="184">
        <v>54.85</v>
      </c>
      <c r="F1051" s="184">
        <v>0</v>
      </c>
      <c r="G1051" s="184">
        <v>0</v>
      </c>
      <c r="H1051" s="184">
        <v>-0.21829999999999999</v>
      </c>
      <c r="I1051" s="184">
        <v>2.4085000000000001</v>
      </c>
      <c r="J1051" s="184">
        <v>4.7755000000000001</v>
      </c>
      <c r="K1051" s="184">
        <v>11.077400000000001</v>
      </c>
      <c r="L1051" s="184">
        <v>16.677299999999999</v>
      </c>
      <c r="M1051" s="184">
        <v>29.089200000000002</v>
      </c>
      <c r="N1051" s="184">
        <v>51.101900000000001</v>
      </c>
      <c r="O1051" s="184">
        <v>14.997</v>
      </c>
      <c r="P1051" s="184">
        <v>14.9405</v>
      </c>
      <c r="Q1051" s="184">
        <v>14.8071</v>
      </c>
      <c r="R1051" s="184">
        <v>25.922000000000001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44452</v>
      </c>
      <c r="E1052" s="184">
        <v>59.37</v>
      </c>
      <c r="F1052" s="184">
        <v>3.3700000000000001E-2</v>
      </c>
      <c r="G1052" s="184">
        <v>3.3700000000000001E-2</v>
      </c>
      <c r="H1052" s="184">
        <v>-0.16819999999999999</v>
      </c>
      <c r="I1052" s="184">
        <v>2.4681000000000002</v>
      </c>
      <c r="J1052" s="184">
        <v>4.9124999999999996</v>
      </c>
      <c r="K1052" s="184">
        <v>11.5139</v>
      </c>
      <c r="L1052" s="184">
        <v>17.564399999999999</v>
      </c>
      <c r="M1052" s="184">
        <v>30.540900000000001</v>
      </c>
      <c r="N1052" s="184">
        <v>53.371200000000002</v>
      </c>
      <c r="O1052" s="184">
        <v>16.6313</v>
      </c>
      <c r="P1052" s="184">
        <v>16.300899999999999</v>
      </c>
      <c r="Q1052" s="184">
        <v>16.0182</v>
      </c>
      <c r="R1052" s="184">
        <v>27.9331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44452</v>
      </c>
      <c r="E1053" s="184">
        <v>1672.8795661017</v>
      </c>
      <c r="F1053" s="184">
        <v>-4.1799999999999997E-2</v>
      </c>
      <c r="G1053" s="184">
        <v>-4.1799999999999997E-2</v>
      </c>
      <c r="H1053" s="184">
        <v>-0.32769999999999999</v>
      </c>
      <c r="I1053" s="184">
        <v>2.0377999999999998</v>
      </c>
      <c r="J1053" s="184">
        <v>2.8913000000000002</v>
      </c>
      <c r="K1053" s="184">
        <v>6.2348999999999997</v>
      </c>
      <c r="L1053" s="184">
        <v>13.5273</v>
      </c>
      <c r="M1053" s="184">
        <v>32.524999999999999</v>
      </c>
      <c r="N1053" s="184">
        <v>63.640099999999997</v>
      </c>
      <c r="O1053" s="184">
        <v>13.7003</v>
      </c>
      <c r="P1053" s="184">
        <v>12.401400000000001</v>
      </c>
      <c r="Q1053" s="184">
        <v>20.218900000000001</v>
      </c>
      <c r="R1053" s="184">
        <v>26.6938</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44452</v>
      </c>
      <c r="E1054" s="184">
        <v>748.52430000000004</v>
      </c>
      <c r="F1054" s="184">
        <v>-3.3799999999999997E-2</v>
      </c>
      <c r="G1054" s="184">
        <v>-3.3799999999999997E-2</v>
      </c>
      <c r="H1054" s="184">
        <v>-0.31380000000000002</v>
      </c>
      <c r="I1054" s="184">
        <v>2.0659999999999998</v>
      </c>
      <c r="J1054" s="184">
        <v>2.9546999999999999</v>
      </c>
      <c r="K1054" s="184">
        <v>6.4325999999999999</v>
      </c>
      <c r="L1054" s="184">
        <v>13.944000000000001</v>
      </c>
      <c r="M1054" s="184">
        <v>33.252699999999997</v>
      </c>
      <c r="N1054" s="184">
        <v>64.833399999999997</v>
      </c>
      <c r="O1054" s="184">
        <v>14.5663</v>
      </c>
      <c r="P1054" s="184">
        <v>13.3161</v>
      </c>
      <c r="Q1054" s="184">
        <v>14.0511</v>
      </c>
      <c r="R1054" s="184">
        <v>27.632300000000001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44452</v>
      </c>
      <c r="E1055" s="184">
        <v>821.26982599722101</v>
      </c>
      <c r="F1055" s="184">
        <v>4.3499999999999997E-2</v>
      </c>
      <c r="G1055" s="184">
        <v>4.3499999999999997E-2</v>
      </c>
      <c r="H1055" s="184">
        <v>0.1133</v>
      </c>
      <c r="I1055" s="184">
        <v>2.274</v>
      </c>
      <c r="J1055" s="184">
        <v>3.3340000000000001</v>
      </c>
      <c r="K1055" s="184">
        <v>5.5984999999999996</v>
      </c>
      <c r="L1055" s="184">
        <v>12.139200000000001</v>
      </c>
      <c r="M1055" s="184">
        <v>29.223299999999998</v>
      </c>
      <c r="N1055" s="184">
        <v>53.259900000000002</v>
      </c>
      <c r="O1055" s="184">
        <v>11.998900000000001</v>
      </c>
      <c r="P1055" s="184">
        <v>12.8575</v>
      </c>
      <c r="Q1055" s="184">
        <v>19.246400000000001</v>
      </c>
      <c r="R1055" s="184">
        <v>19.125</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44452</v>
      </c>
      <c r="E1056" s="184">
        <v>707.95899999999995</v>
      </c>
      <c r="F1056" s="184">
        <v>0.05</v>
      </c>
      <c r="G1056" s="184">
        <v>0.05</v>
      </c>
      <c r="H1056" s="184">
        <v>0.1249</v>
      </c>
      <c r="I1056" s="184">
        <v>2.2974999999999999</v>
      </c>
      <c r="J1056" s="184">
        <v>3.3858000000000001</v>
      </c>
      <c r="K1056" s="184">
        <v>5.7602000000000002</v>
      </c>
      <c r="L1056" s="184">
        <v>12.463699999999999</v>
      </c>
      <c r="M1056" s="184">
        <v>29.781700000000001</v>
      </c>
      <c r="N1056" s="184">
        <v>54.149799999999999</v>
      </c>
      <c r="O1056" s="184">
        <v>12.6578</v>
      </c>
      <c r="P1056" s="184">
        <v>13.5968</v>
      </c>
      <c r="Q1056" s="184">
        <v>13.9993</v>
      </c>
      <c r="R1056" s="184">
        <v>19.811199999999999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44452</v>
      </c>
      <c r="E1057" s="184">
        <v>317.51850000000002</v>
      </c>
      <c r="F1057" s="184">
        <v>-0.13220000000000001</v>
      </c>
      <c r="G1057" s="184">
        <v>-0.13220000000000001</v>
      </c>
      <c r="H1057" s="184">
        <v>-0.4708</v>
      </c>
      <c r="I1057" s="184">
        <v>2.1118999999999999</v>
      </c>
      <c r="J1057" s="184">
        <v>4.7567000000000004</v>
      </c>
      <c r="K1057" s="184">
        <v>9.6005000000000003</v>
      </c>
      <c r="L1057" s="184">
        <v>13.518000000000001</v>
      </c>
      <c r="M1057" s="184">
        <v>26.453399999999998</v>
      </c>
      <c r="N1057" s="184">
        <v>50.026400000000002</v>
      </c>
      <c r="O1057" s="184">
        <v>14.426600000000001</v>
      </c>
      <c r="P1057" s="184">
        <v>14.208299999999999</v>
      </c>
      <c r="Q1057" s="184">
        <v>20.225899999999999</v>
      </c>
      <c r="R1057" s="184">
        <v>24.384399999999999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44452</v>
      </c>
      <c r="E1058" s="184">
        <v>340.17970000000003</v>
      </c>
      <c r="F1058" s="184">
        <v>-0.1221</v>
      </c>
      <c r="G1058" s="184">
        <v>-0.1221</v>
      </c>
      <c r="H1058" s="184">
        <v>-0.4531</v>
      </c>
      <c r="I1058" s="184">
        <v>2.1482000000000001</v>
      </c>
      <c r="J1058" s="184">
        <v>4.8398000000000003</v>
      </c>
      <c r="K1058" s="184">
        <v>9.8670000000000009</v>
      </c>
      <c r="L1058" s="184">
        <v>14.061299999999999</v>
      </c>
      <c r="M1058" s="184">
        <v>27.3566</v>
      </c>
      <c r="N1058" s="184">
        <v>51.451700000000002</v>
      </c>
      <c r="O1058" s="184">
        <v>15.4604</v>
      </c>
      <c r="P1058" s="184">
        <v>15.1563</v>
      </c>
      <c r="Q1058" s="184">
        <v>14.1876</v>
      </c>
      <c r="R1058" s="184">
        <v>25.563099999999999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44452</v>
      </c>
      <c r="E1059" s="184">
        <v>63.63</v>
      </c>
      <c r="F1059" s="184">
        <v>-7.85E-2</v>
      </c>
      <c r="G1059" s="184">
        <v>-7.85E-2</v>
      </c>
      <c r="H1059" s="184">
        <v>-6.2799999999999995E-2</v>
      </c>
      <c r="I1059" s="184">
        <v>2.1676000000000002</v>
      </c>
      <c r="J1059" s="184">
        <v>3.3794</v>
      </c>
      <c r="K1059" s="184">
        <v>9.9343000000000004</v>
      </c>
      <c r="L1059" s="184">
        <v>15.313499999999999</v>
      </c>
      <c r="M1059" s="184">
        <v>29.724799999999998</v>
      </c>
      <c r="N1059" s="184">
        <v>52.224899999999998</v>
      </c>
      <c r="O1059" s="184">
        <v>14.6233</v>
      </c>
      <c r="P1059" s="184">
        <v>14.569599999999999</v>
      </c>
      <c r="Q1059" s="184">
        <v>14.906599999999999</v>
      </c>
      <c r="R1059" s="184">
        <v>24.813800000000001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44452</v>
      </c>
      <c r="E1060" s="184">
        <v>68.31</v>
      </c>
      <c r="F1060" s="184">
        <v>-5.8500000000000003E-2</v>
      </c>
      <c r="G1060" s="184">
        <v>-5.8500000000000003E-2</v>
      </c>
      <c r="H1060" s="184">
        <v>-4.3900000000000002E-2</v>
      </c>
      <c r="I1060" s="184">
        <v>2.1993</v>
      </c>
      <c r="J1060" s="184">
        <v>3.4373</v>
      </c>
      <c r="K1060" s="184">
        <v>10.1241</v>
      </c>
      <c r="L1060" s="184">
        <v>15.6816</v>
      </c>
      <c r="M1060" s="184">
        <v>30.312899999999999</v>
      </c>
      <c r="N1060" s="184">
        <v>53.1614</v>
      </c>
      <c r="O1060" s="184">
        <v>15.386699999999999</v>
      </c>
      <c r="P1060" s="184">
        <v>15.4772</v>
      </c>
      <c r="Q1060" s="184">
        <v>16.156300000000002</v>
      </c>
      <c r="R1060" s="184">
        <v>25.5778</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44452</v>
      </c>
      <c r="E1061" s="184">
        <v>39.119999999999997</v>
      </c>
      <c r="F1061" s="184">
        <v>0.15359999999999999</v>
      </c>
      <c r="G1061" s="184">
        <v>0.15359999999999999</v>
      </c>
      <c r="H1061" s="184">
        <v>0.15359999999999999</v>
      </c>
      <c r="I1061" s="184">
        <v>3.1101999999999999</v>
      </c>
      <c r="J1061" s="184">
        <v>5.3311999999999999</v>
      </c>
      <c r="K1061" s="184">
        <v>11.9634</v>
      </c>
      <c r="L1061" s="184">
        <v>20.406300000000002</v>
      </c>
      <c r="M1061" s="184">
        <v>35.082900000000002</v>
      </c>
      <c r="N1061" s="184">
        <v>57.234699999999997</v>
      </c>
      <c r="O1061" s="184">
        <v>18.013300000000001</v>
      </c>
      <c r="P1061" s="184">
        <v>13.428900000000001</v>
      </c>
      <c r="Q1061" s="184">
        <v>15.7301</v>
      </c>
      <c r="R1061" s="184">
        <v>29.197299999999998</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44452</v>
      </c>
      <c r="E1062" s="184">
        <v>43.02</v>
      </c>
      <c r="F1062" s="184">
        <v>0.13969999999999999</v>
      </c>
      <c r="G1062" s="184">
        <v>0.13969999999999999</v>
      </c>
      <c r="H1062" s="184">
        <v>0.16300000000000001</v>
      </c>
      <c r="I1062" s="184">
        <v>3.1406999999999998</v>
      </c>
      <c r="J1062" s="184">
        <v>5.4412000000000003</v>
      </c>
      <c r="K1062" s="184">
        <v>12.3238</v>
      </c>
      <c r="L1062" s="184">
        <v>21.114899999999999</v>
      </c>
      <c r="M1062" s="184">
        <v>36.268599999999999</v>
      </c>
      <c r="N1062" s="184">
        <v>59.0976</v>
      </c>
      <c r="O1062" s="184">
        <v>19.523800000000001</v>
      </c>
      <c r="P1062" s="184">
        <v>15.0885</v>
      </c>
      <c r="Q1062" s="184">
        <v>15.6447</v>
      </c>
      <c r="R1062" s="184">
        <v>30.6617</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44452</v>
      </c>
      <c r="E1063" s="184">
        <v>54.35</v>
      </c>
      <c r="F1063" s="184">
        <v>1.84E-2</v>
      </c>
      <c r="G1063" s="184">
        <v>1.84E-2</v>
      </c>
      <c r="H1063" s="184">
        <v>-0.1837</v>
      </c>
      <c r="I1063" s="184">
        <v>2.5859000000000001</v>
      </c>
      <c r="J1063" s="184">
        <v>5.0445000000000002</v>
      </c>
      <c r="K1063" s="184">
        <v>12.0388</v>
      </c>
      <c r="L1063" s="184">
        <v>17.844799999999999</v>
      </c>
      <c r="M1063" s="184">
        <v>29.837599999999998</v>
      </c>
      <c r="N1063" s="184">
        <v>48.416200000000003</v>
      </c>
      <c r="O1063" s="184">
        <v>15.8688</v>
      </c>
      <c r="P1063" s="184">
        <v>15.474600000000001</v>
      </c>
      <c r="Q1063" s="184">
        <v>14.127800000000001</v>
      </c>
      <c r="R1063" s="184">
        <v>27.923300000000001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44452</v>
      </c>
      <c r="E1064" s="184">
        <v>49.58</v>
      </c>
      <c r="F1064" s="184">
        <v>0</v>
      </c>
      <c r="G1064" s="184">
        <v>0</v>
      </c>
      <c r="H1064" s="184">
        <v>-0.20130000000000001</v>
      </c>
      <c r="I1064" s="184">
        <v>2.544</v>
      </c>
      <c r="J1064" s="184">
        <v>4.9534000000000002</v>
      </c>
      <c r="K1064" s="184">
        <v>11.691800000000001</v>
      </c>
      <c r="L1064" s="184">
        <v>17.127300000000002</v>
      </c>
      <c r="M1064" s="184">
        <v>28.645600000000002</v>
      </c>
      <c r="N1064" s="184">
        <v>46.643000000000001</v>
      </c>
      <c r="O1064" s="184">
        <v>14.6668</v>
      </c>
      <c r="P1064" s="184">
        <v>14.2662</v>
      </c>
      <c r="Q1064" s="184">
        <v>11.051</v>
      </c>
      <c r="R1064" s="184">
        <v>26.567799999999998</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44452</v>
      </c>
      <c r="E1065" s="184">
        <v>28.66</v>
      </c>
      <c r="F1065" s="184">
        <v>-0.1394</v>
      </c>
      <c r="G1065" s="184">
        <v>-0.1394</v>
      </c>
      <c r="H1065" s="184">
        <v>-0.313</v>
      </c>
      <c r="I1065" s="184">
        <v>1.5952</v>
      </c>
      <c r="J1065" s="184">
        <v>3.3538000000000001</v>
      </c>
      <c r="K1065" s="184">
        <v>8.7666000000000004</v>
      </c>
      <c r="L1065" s="184">
        <v>12.128299999999999</v>
      </c>
      <c r="M1065" s="184">
        <v>18.970500000000001</v>
      </c>
      <c r="N1065" s="184">
        <v>40.009799999999998</v>
      </c>
      <c r="O1065" s="184">
        <v>11.3263</v>
      </c>
      <c r="P1065" s="184">
        <v>11.9345</v>
      </c>
      <c r="Q1065" s="184">
        <v>11.595499999999999</v>
      </c>
      <c r="R1065" s="184">
        <v>18.792100000000001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44452</v>
      </c>
      <c r="E1066" s="184">
        <v>32.64</v>
      </c>
      <c r="F1066" s="184">
        <v>-0.12239999999999999</v>
      </c>
      <c r="G1066" s="184">
        <v>-0.12239999999999999</v>
      </c>
      <c r="H1066" s="184">
        <v>-0.3054</v>
      </c>
      <c r="I1066" s="184">
        <v>1.6506000000000001</v>
      </c>
      <c r="J1066" s="184">
        <v>3.4548000000000001</v>
      </c>
      <c r="K1066" s="184">
        <v>9.1638999999999999</v>
      </c>
      <c r="L1066" s="184">
        <v>12.902100000000001</v>
      </c>
      <c r="M1066" s="184">
        <v>20.221</v>
      </c>
      <c r="N1066" s="184">
        <v>41.974800000000002</v>
      </c>
      <c r="O1066" s="184">
        <v>12.9435</v>
      </c>
      <c r="P1066" s="184">
        <v>13.6669</v>
      </c>
      <c r="Q1066" s="184">
        <v>13.6584</v>
      </c>
      <c r="R1066" s="184">
        <v>20.546800000000001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44452</v>
      </c>
      <c r="E1067" s="184">
        <v>43.83</v>
      </c>
      <c r="F1067" s="184">
        <v>-0.25030000000000002</v>
      </c>
      <c r="G1067" s="184">
        <v>-0.25030000000000002</v>
      </c>
      <c r="H1067" s="184">
        <v>-0.45419999999999999</v>
      </c>
      <c r="I1067" s="184">
        <v>2.1202000000000001</v>
      </c>
      <c r="J1067" s="184">
        <v>3.0567000000000002</v>
      </c>
      <c r="K1067" s="184">
        <v>12.8476</v>
      </c>
      <c r="L1067" s="184">
        <v>20.544599999999999</v>
      </c>
      <c r="M1067" s="184">
        <v>32.898699999999998</v>
      </c>
      <c r="N1067" s="184">
        <v>50.308599999999998</v>
      </c>
      <c r="O1067" s="184">
        <v>15.2896</v>
      </c>
      <c r="P1067" s="184">
        <v>13.788500000000001</v>
      </c>
      <c r="Q1067" s="184">
        <v>13.022600000000001</v>
      </c>
      <c r="R1067" s="184">
        <v>26.114699999999999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44452</v>
      </c>
      <c r="E1068" s="184">
        <v>49.79</v>
      </c>
      <c r="F1068" s="184">
        <v>-0.26040000000000002</v>
      </c>
      <c r="G1068" s="184">
        <v>-0.26040000000000002</v>
      </c>
      <c r="H1068" s="184">
        <v>-0.43990000000000001</v>
      </c>
      <c r="I1068" s="184">
        <v>2.1543000000000001</v>
      </c>
      <c r="J1068" s="184">
        <v>3.1703000000000001</v>
      </c>
      <c r="K1068" s="184">
        <v>13.2363</v>
      </c>
      <c r="L1068" s="184">
        <v>21.379799999999999</v>
      </c>
      <c r="M1068" s="184">
        <v>34.241</v>
      </c>
      <c r="N1068" s="184">
        <v>52.309600000000003</v>
      </c>
      <c r="O1068" s="184">
        <v>16.9132</v>
      </c>
      <c r="P1068" s="184">
        <v>15.561199999999999</v>
      </c>
      <c r="Q1068" s="184">
        <v>16.661100000000001</v>
      </c>
      <c r="R1068" s="184">
        <v>27.724900000000002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44452</v>
      </c>
      <c r="E1069" s="184">
        <v>12.4527</v>
      </c>
      <c r="F1069" s="184">
        <v>8.2000000000000003E-2</v>
      </c>
      <c r="G1069" s="184">
        <v>8.2000000000000003E-2</v>
      </c>
      <c r="H1069" s="184">
        <v>0.39019999999999999</v>
      </c>
      <c r="I1069" s="184">
        <v>2.9072</v>
      </c>
      <c r="J1069" s="184">
        <v>4.7439999999999998</v>
      </c>
      <c r="K1069" s="184">
        <v>7.9127999999999998</v>
      </c>
      <c r="L1069" s="184">
        <v>12.3535</v>
      </c>
      <c r="M1069" s="184"/>
      <c r="N1069" s="184"/>
      <c r="O1069" s="184"/>
      <c r="P1069" s="184"/>
      <c r="Q1069" s="184">
        <v>24.527000000000001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44452</v>
      </c>
      <c r="E1070" s="184">
        <v>12.2432</v>
      </c>
      <c r="F1070" s="184">
        <v>5.8000000000000003E-2</v>
      </c>
      <c r="G1070" s="184">
        <v>5.8000000000000003E-2</v>
      </c>
      <c r="H1070" s="184">
        <v>0.34920000000000001</v>
      </c>
      <c r="I1070" s="184">
        <v>2.8227000000000002</v>
      </c>
      <c r="J1070" s="184">
        <v>4.5507</v>
      </c>
      <c r="K1070" s="184">
        <v>7.2995000000000001</v>
      </c>
      <c r="L1070" s="184">
        <v>10.9931</v>
      </c>
      <c r="M1070" s="184"/>
      <c r="N1070" s="184"/>
      <c r="O1070" s="184"/>
      <c r="P1070" s="184"/>
      <c r="Q1070" s="184">
        <v>22.431999999999999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44452</v>
      </c>
      <c r="E1071" s="184">
        <v>96.356399999999994</v>
      </c>
      <c r="F1071" s="184">
        <v>6.5199999999999994E-2</v>
      </c>
      <c r="G1071" s="184">
        <v>6.5199999999999994E-2</v>
      </c>
      <c r="H1071" s="184">
        <v>-0.1162</v>
      </c>
      <c r="I1071" s="184">
        <v>2.4015</v>
      </c>
      <c r="J1071" s="184">
        <v>4.1603000000000003</v>
      </c>
      <c r="K1071" s="184">
        <v>9.1014999999999997</v>
      </c>
      <c r="L1071" s="184">
        <v>14.296900000000001</v>
      </c>
      <c r="M1071" s="184">
        <v>22.454499999999999</v>
      </c>
      <c r="N1071" s="184">
        <v>36.652299999999997</v>
      </c>
      <c r="O1071" s="184">
        <v>13.336499999999999</v>
      </c>
      <c r="P1071" s="184">
        <v>11.3034</v>
      </c>
      <c r="Q1071" s="184">
        <v>8.9351000000000003</v>
      </c>
      <c r="R1071" s="184">
        <v>21.262</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44452</v>
      </c>
      <c r="E1072" s="184">
        <v>105.77679999999999</v>
      </c>
      <c r="F1072" s="184">
        <v>7.7399999999999997E-2</v>
      </c>
      <c r="G1072" s="184">
        <v>7.7399999999999997E-2</v>
      </c>
      <c r="H1072" s="184">
        <v>-9.5100000000000004E-2</v>
      </c>
      <c r="I1072" s="184">
        <v>2.4447000000000001</v>
      </c>
      <c r="J1072" s="184">
        <v>4.2577999999999996</v>
      </c>
      <c r="K1072" s="184">
        <v>9.4110999999999994</v>
      </c>
      <c r="L1072" s="184">
        <v>14.9361</v>
      </c>
      <c r="M1072" s="184">
        <v>23.4773</v>
      </c>
      <c r="N1072" s="184">
        <v>38.171700000000001</v>
      </c>
      <c r="O1072" s="184">
        <v>14.5099</v>
      </c>
      <c r="P1072" s="184">
        <v>12.5037</v>
      </c>
      <c r="Q1072" s="184">
        <v>13.1127</v>
      </c>
      <c r="R1072" s="184">
        <v>22.538399999999999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44452</v>
      </c>
      <c r="E1073" s="184">
        <v>376.63499999999999</v>
      </c>
      <c r="F1073" s="184">
        <v>-5.6300000000000003E-2</v>
      </c>
      <c r="G1073" s="184">
        <v>-5.6300000000000003E-2</v>
      </c>
      <c r="H1073" s="184">
        <v>8.5000000000000006E-3</v>
      </c>
      <c r="I1073" s="184">
        <v>2.9228999999999998</v>
      </c>
      <c r="J1073" s="184">
        <v>5.1668000000000003</v>
      </c>
      <c r="K1073" s="184">
        <v>11.1831</v>
      </c>
      <c r="L1073" s="184">
        <v>17.783799999999999</v>
      </c>
      <c r="M1073" s="184">
        <v>32.568899999999999</v>
      </c>
      <c r="N1073" s="184">
        <v>54.851700000000001</v>
      </c>
      <c r="O1073" s="184">
        <v>17.5046</v>
      </c>
      <c r="P1073" s="184">
        <v>14.8881</v>
      </c>
      <c r="Q1073" s="184">
        <v>20.315899999999999</v>
      </c>
      <c r="R1073" s="184">
        <v>28.7302</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44452</v>
      </c>
      <c r="E1074" s="184">
        <v>413.5</v>
      </c>
      <c r="F1074" s="184">
        <v>-4.3499999999999997E-2</v>
      </c>
      <c r="G1074" s="184">
        <v>-4.3499999999999997E-2</v>
      </c>
      <c r="H1074" s="184">
        <v>3.0700000000000002E-2</v>
      </c>
      <c r="I1074" s="184">
        <v>2.9695999999999998</v>
      </c>
      <c r="J1074" s="184">
        <v>5.2731000000000003</v>
      </c>
      <c r="K1074" s="184">
        <v>11.528600000000001</v>
      </c>
      <c r="L1074" s="184">
        <v>18.5062</v>
      </c>
      <c r="M1074" s="184">
        <v>33.780700000000003</v>
      </c>
      <c r="N1074" s="184">
        <v>56.710700000000003</v>
      </c>
      <c r="O1074" s="184">
        <v>18.835999999999999</v>
      </c>
      <c r="P1074" s="184">
        <v>16.259599999999999</v>
      </c>
      <c r="Q1074" s="184">
        <v>16.298100000000002</v>
      </c>
      <c r="R1074" s="184">
        <v>30.2134</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44452</v>
      </c>
      <c r="E1075" s="184">
        <v>502.52577707040803</v>
      </c>
      <c r="F1075" s="184">
        <v>-5.5500000000000001E-2</v>
      </c>
      <c r="G1075" s="184">
        <v>-5.5500000000000001E-2</v>
      </c>
      <c r="H1075" s="184">
        <v>8.2000000000000007E-3</v>
      </c>
      <c r="I1075" s="184">
        <v>2.9236</v>
      </c>
      <c r="J1075" s="184">
        <v>5.1677999999999997</v>
      </c>
      <c r="K1075" s="184">
        <v>11.1828</v>
      </c>
      <c r="L1075" s="184">
        <v>17.784700000000001</v>
      </c>
      <c r="M1075" s="184">
        <v>32.5687</v>
      </c>
      <c r="N1075" s="184">
        <v>54.852800000000002</v>
      </c>
      <c r="O1075" s="184">
        <v>17.021599999999999</v>
      </c>
      <c r="P1075" s="184">
        <v>14.568300000000001</v>
      </c>
      <c r="Q1075" s="184">
        <v>18.812999999999999</v>
      </c>
      <c r="R1075" s="184">
        <v>28.152200000000001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44452</v>
      </c>
      <c r="E1076" s="184">
        <v>113.712810945302</v>
      </c>
      <c r="F1076" s="184">
        <v>-4.3900000000000002E-2</v>
      </c>
      <c r="G1076" s="184">
        <v>-4.3900000000000002E-2</v>
      </c>
      <c r="H1076" s="184">
        <v>3.1099999999999999E-2</v>
      </c>
      <c r="I1076" s="184">
        <v>2.9693000000000001</v>
      </c>
      <c r="J1076" s="184">
        <v>5.2725999999999997</v>
      </c>
      <c r="K1076" s="184">
        <v>11.528700000000001</v>
      </c>
      <c r="L1076" s="184">
        <v>18.5061</v>
      </c>
      <c r="M1076" s="184">
        <v>33.779499999999999</v>
      </c>
      <c r="N1076" s="184">
        <v>56.712000000000003</v>
      </c>
      <c r="O1076" s="184">
        <v>18.351800000000001</v>
      </c>
      <c r="P1076" s="184">
        <v>15.9437</v>
      </c>
      <c r="Q1076" s="184">
        <v>15.823700000000001</v>
      </c>
      <c r="R1076" s="184">
        <v>29.629200000000001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44452</v>
      </c>
      <c r="E1077" s="184">
        <v>43.670999999999999</v>
      </c>
      <c r="F1077" s="184">
        <v>6.1899999999999997E-2</v>
      </c>
      <c r="G1077" s="184">
        <v>6.1899999999999997E-2</v>
      </c>
      <c r="H1077" s="184">
        <v>-5.9499999999999997E-2</v>
      </c>
      <c r="I1077" s="184">
        <v>2.5743</v>
      </c>
      <c r="J1077" s="184">
        <v>5.0641999999999996</v>
      </c>
      <c r="K1077" s="184">
        <v>10.8851</v>
      </c>
      <c r="L1077" s="184">
        <v>17.300599999999999</v>
      </c>
      <c r="M1077" s="184">
        <v>30.104900000000001</v>
      </c>
      <c r="N1077" s="184">
        <v>50.917499999999997</v>
      </c>
      <c r="O1077" s="184">
        <v>16.430399999999999</v>
      </c>
      <c r="P1077" s="184">
        <v>14.248900000000001</v>
      </c>
      <c r="Q1077" s="184">
        <v>14.964499999999999</v>
      </c>
      <c r="R1077" s="184">
        <v>25.337299999999999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44452</v>
      </c>
      <c r="E1078" s="184">
        <v>40.866999999999997</v>
      </c>
      <c r="F1078" s="184">
        <v>5.1400000000000001E-2</v>
      </c>
      <c r="G1078" s="184">
        <v>5.1400000000000001E-2</v>
      </c>
      <c r="H1078" s="184">
        <v>-7.5800000000000006E-2</v>
      </c>
      <c r="I1078" s="184">
        <v>2.5366</v>
      </c>
      <c r="J1078" s="184">
        <v>4.9782999999999999</v>
      </c>
      <c r="K1078" s="184">
        <v>10.6128</v>
      </c>
      <c r="L1078" s="184">
        <v>16.742799999999999</v>
      </c>
      <c r="M1078" s="184">
        <v>29.203299999999999</v>
      </c>
      <c r="N1078" s="184">
        <v>49.5426</v>
      </c>
      <c r="O1078" s="184">
        <v>15.414999999999999</v>
      </c>
      <c r="P1078" s="184">
        <v>13.299899999999999</v>
      </c>
      <c r="Q1078" s="184">
        <v>10.6571</v>
      </c>
      <c r="R1078" s="184">
        <v>24.219200000000001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44452</v>
      </c>
      <c r="E1079" s="184">
        <v>45.432484121239497</v>
      </c>
      <c r="F1079" s="184">
        <v>5.9799999999999999E-2</v>
      </c>
      <c r="G1079" s="184">
        <v>5.9799999999999999E-2</v>
      </c>
      <c r="H1079" s="184">
        <v>-0.1099</v>
      </c>
      <c r="I1079" s="184">
        <v>2.5084</v>
      </c>
      <c r="J1079" s="184">
        <v>6.0157999999999996</v>
      </c>
      <c r="K1079" s="184">
        <v>12.113300000000001</v>
      </c>
      <c r="L1079" s="184">
        <v>17.867699999999999</v>
      </c>
      <c r="M1079" s="184">
        <v>27.296700000000001</v>
      </c>
      <c r="N1079" s="184">
        <v>50.739899999999999</v>
      </c>
      <c r="O1079" s="184">
        <v>16.5366</v>
      </c>
      <c r="P1079" s="184">
        <v>13.4672</v>
      </c>
      <c r="Q1079" s="184">
        <v>10.6999</v>
      </c>
      <c r="R1079" s="184">
        <v>24.7454</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44452</v>
      </c>
      <c r="E1080" s="184">
        <v>44.397599999999997</v>
      </c>
      <c r="F1080" s="184">
        <v>7.5300000000000006E-2</v>
      </c>
      <c r="G1080" s="184">
        <v>7.5300000000000006E-2</v>
      </c>
      <c r="H1080" s="184">
        <v>-8.2799999999999999E-2</v>
      </c>
      <c r="I1080" s="184">
        <v>2.5644999999999998</v>
      </c>
      <c r="J1080" s="184">
        <v>6.1433</v>
      </c>
      <c r="K1080" s="184">
        <v>12.5677</v>
      </c>
      <c r="L1080" s="184">
        <v>18.836300000000001</v>
      </c>
      <c r="M1080" s="184">
        <v>28.791699999999999</v>
      </c>
      <c r="N1080" s="184">
        <v>52.927999999999997</v>
      </c>
      <c r="O1080" s="184">
        <v>17.8657</v>
      </c>
      <c r="P1080" s="184">
        <v>14.7637</v>
      </c>
      <c r="Q1080" s="184">
        <v>14.7364</v>
      </c>
      <c r="R1080" s="184">
        <v>26.210599999999999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44452</v>
      </c>
      <c r="E1081" s="184">
        <v>16.250699999999998</v>
      </c>
      <c r="F1081" s="184">
        <v>-1.66E-2</v>
      </c>
      <c r="G1081" s="184">
        <v>-1.66E-2</v>
      </c>
      <c r="H1081" s="184">
        <v>0.33529999999999999</v>
      </c>
      <c r="I1081" s="184">
        <v>3.1031</v>
      </c>
      <c r="J1081" s="184">
        <v>4.0278</v>
      </c>
      <c r="K1081" s="184">
        <v>9.1164000000000005</v>
      </c>
      <c r="L1081" s="184">
        <v>17.680199999999999</v>
      </c>
      <c r="M1081" s="184">
        <v>34.535699999999999</v>
      </c>
      <c r="N1081" s="184">
        <v>59.2363</v>
      </c>
      <c r="O1081" s="184"/>
      <c r="P1081" s="184"/>
      <c r="Q1081" s="184">
        <v>21.423500000000001</v>
      </c>
      <c r="R1081" s="184">
        <v>27.997599999999998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44452</v>
      </c>
      <c r="E1082" s="184">
        <v>15.5015</v>
      </c>
      <c r="F1082" s="184">
        <v>-3.61E-2</v>
      </c>
      <c r="G1082" s="184">
        <v>-3.61E-2</v>
      </c>
      <c r="H1082" s="184">
        <v>0.3009</v>
      </c>
      <c r="I1082" s="184">
        <v>3.0341999999999998</v>
      </c>
      <c r="J1082" s="184">
        <v>3.8807</v>
      </c>
      <c r="K1082" s="184">
        <v>8.6254000000000008</v>
      </c>
      <c r="L1082" s="184">
        <v>16.649100000000001</v>
      </c>
      <c r="M1082" s="184">
        <v>32.780799999999999</v>
      </c>
      <c r="N1082" s="184">
        <v>56.463900000000002</v>
      </c>
      <c r="O1082" s="184"/>
      <c r="P1082" s="184"/>
      <c r="Q1082" s="184">
        <v>19.1538</v>
      </c>
      <c r="R1082" s="184">
        <v>25.6707</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44452</v>
      </c>
      <c r="E1083" s="184">
        <v>85.263000000000005</v>
      </c>
      <c r="F1083" s="184">
        <v>-0.19309999999999999</v>
      </c>
      <c r="G1083" s="184">
        <v>-0.19309999999999999</v>
      </c>
      <c r="H1083" s="184">
        <v>0</v>
      </c>
      <c r="I1083" s="184">
        <v>2.9958</v>
      </c>
      <c r="J1083" s="184">
        <v>5.2968000000000002</v>
      </c>
      <c r="K1083" s="184">
        <v>11.719200000000001</v>
      </c>
      <c r="L1083" s="184">
        <v>17.989799999999999</v>
      </c>
      <c r="M1083" s="184">
        <v>31.9268</v>
      </c>
      <c r="N1083" s="184">
        <v>52.190100000000001</v>
      </c>
      <c r="O1083" s="184">
        <v>17.901499999999999</v>
      </c>
      <c r="P1083" s="184">
        <v>17.615400000000001</v>
      </c>
      <c r="Q1083" s="184">
        <v>18.960100000000001</v>
      </c>
      <c r="R1083" s="184">
        <v>27.299399999999999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44452</v>
      </c>
      <c r="E1084" s="184">
        <v>78.623999999999995</v>
      </c>
      <c r="F1084" s="184">
        <v>-0.2044</v>
      </c>
      <c r="G1084" s="184">
        <v>-0.2044</v>
      </c>
      <c r="H1084" s="184">
        <v>-1.9099999999999999E-2</v>
      </c>
      <c r="I1084" s="184">
        <v>2.9554999999999998</v>
      </c>
      <c r="J1084" s="184">
        <v>5.2037000000000004</v>
      </c>
      <c r="K1084" s="184">
        <v>11.414400000000001</v>
      </c>
      <c r="L1084" s="184">
        <v>17.345800000000001</v>
      </c>
      <c r="M1084" s="184">
        <v>30.848099999999999</v>
      </c>
      <c r="N1084" s="184">
        <v>50.531300000000002</v>
      </c>
      <c r="O1084" s="184">
        <v>16.6249</v>
      </c>
      <c r="P1084" s="184">
        <v>16.501799999999999</v>
      </c>
      <c r="Q1084" s="184">
        <v>16.566500000000001</v>
      </c>
      <c r="R1084" s="184">
        <v>25.915500000000002</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44452</v>
      </c>
      <c r="E1085" s="184">
        <v>34.212899999999998</v>
      </c>
      <c r="F1085" s="184">
        <v>-0.13600000000000001</v>
      </c>
      <c r="G1085" s="184">
        <v>-0.13600000000000001</v>
      </c>
      <c r="H1085" s="184">
        <v>-8.3799999999999999E-2</v>
      </c>
      <c r="I1085" s="184">
        <v>2.4765000000000001</v>
      </c>
      <c r="J1085" s="184">
        <v>4.2510000000000003</v>
      </c>
      <c r="K1085" s="184">
        <v>10.5596</v>
      </c>
      <c r="L1085" s="184">
        <v>16.131399999999999</v>
      </c>
      <c r="M1085" s="184">
        <v>30.455100000000002</v>
      </c>
      <c r="N1085" s="184">
        <v>52.298999999999999</v>
      </c>
      <c r="O1085" s="184">
        <v>14.261699999999999</v>
      </c>
      <c r="P1085" s="184">
        <v>13.087300000000001</v>
      </c>
      <c r="Q1085" s="184">
        <v>13.134499999999999</v>
      </c>
      <c r="R1085" s="184">
        <v>24.227399999999999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44452</v>
      </c>
      <c r="E1086" s="184">
        <v>38.752099999999999</v>
      </c>
      <c r="F1086" s="184">
        <v>-0.1114</v>
      </c>
      <c r="G1086" s="184">
        <v>-0.1114</v>
      </c>
      <c r="H1086" s="184">
        <v>-4.1000000000000002E-2</v>
      </c>
      <c r="I1086" s="184">
        <v>2.5649000000000002</v>
      </c>
      <c r="J1086" s="184">
        <v>4.45</v>
      </c>
      <c r="K1086" s="184">
        <v>11.1882</v>
      </c>
      <c r="L1086" s="184">
        <v>17.431999999999999</v>
      </c>
      <c r="M1086" s="184">
        <v>32.634099999999997</v>
      </c>
      <c r="N1086" s="184">
        <v>55.507899999999999</v>
      </c>
      <c r="O1086" s="184">
        <v>16.341100000000001</v>
      </c>
      <c r="P1086" s="184">
        <v>14.867599999999999</v>
      </c>
      <c r="Q1086" s="184">
        <v>14.590299999999999</v>
      </c>
      <c r="R1086" s="184">
        <v>26.499600000000001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44452</v>
      </c>
      <c r="E1087" s="184">
        <v>49.002000000000002</v>
      </c>
      <c r="F1087" s="184">
        <v>-7.4800000000000005E-2</v>
      </c>
      <c r="G1087" s="184">
        <v>-7.4800000000000005E-2</v>
      </c>
      <c r="H1087" s="184">
        <v>0.40429999999999999</v>
      </c>
      <c r="I1087" s="184">
        <v>2.8235000000000001</v>
      </c>
      <c r="J1087" s="184">
        <v>4.7575000000000003</v>
      </c>
      <c r="K1087" s="184">
        <v>10.519399999999999</v>
      </c>
      <c r="L1087" s="184">
        <v>17.065799999999999</v>
      </c>
      <c r="M1087" s="184">
        <v>34.662300000000002</v>
      </c>
      <c r="N1087" s="184">
        <v>59.180599999999998</v>
      </c>
      <c r="O1087" s="184">
        <v>12.5031</v>
      </c>
      <c r="P1087" s="184">
        <v>13.924200000000001</v>
      </c>
      <c r="Q1087" s="184">
        <v>11.922700000000001</v>
      </c>
      <c r="R1087" s="184">
        <v>22.904699999999998</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44452</v>
      </c>
      <c r="E1088" s="184">
        <v>52.895200000000003</v>
      </c>
      <c r="F1088" s="184">
        <v>-6.6900000000000001E-2</v>
      </c>
      <c r="G1088" s="184">
        <v>-6.6900000000000001E-2</v>
      </c>
      <c r="H1088" s="184">
        <v>0.41880000000000001</v>
      </c>
      <c r="I1088" s="184">
        <v>2.8532999999999999</v>
      </c>
      <c r="J1088" s="184">
        <v>4.8263999999999996</v>
      </c>
      <c r="K1088" s="184">
        <v>10.7393</v>
      </c>
      <c r="L1088" s="184">
        <v>17.555099999999999</v>
      </c>
      <c r="M1088" s="184">
        <v>35.464399999999998</v>
      </c>
      <c r="N1088" s="184">
        <v>60.463999999999999</v>
      </c>
      <c r="O1088" s="184">
        <v>13.4747</v>
      </c>
      <c r="P1088" s="184">
        <v>15.0138</v>
      </c>
      <c r="Q1088" s="184">
        <v>15.9558</v>
      </c>
      <c r="R1088" s="184">
        <v>23.944299999999998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44452</v>
      </c>
      <c r="E1089" s="184">
        <v>252.65</v>
      </c>
      <c r="F1089" s="184">
        <v>9.5100000000000004E-2</v>
      </c>
      <c r="G1089" s="184">
        <v>9.5100000000000004E-2</v>
      </c>
      <c r="H1089" s="184">
        <v>0.10299999999999999</v>
      </c>
      <c r="I1089" s="184">
        <v>2.5948000000000002</v>
      </c>
      <c r="J1089" s="184">
        <v>4.431</v>
      </c>
      <c r="K1089" s="184">
        <v>8.9055999999999997</v>
      </c>
      <c r="L1089" s="184">
        <v>16.460799999999999</v>
      </c>
      <c r="M1089" s="184">
        <v>28.981999999999999</v>
      </c>
      <c r="N1089" s="184">
        <v>50.1813</v>
      </c>
      <c r="O1089" s="184">
        <v>15.003299999999999</v>
      </c>
      <c r="P1089" s="184">
        <v>13.0952</v>
      </c>
      <c r="Q1089" s="184">
        <v>18.924499999999998</v>
      </c>
      <c r="R1089" s="184">
        <v>24.3475</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44452</v>
      </c>
      <c r="E1090" s="184">
        <v>282.85000000000002</v>
      </c>
      <c r="F1090" s="184">
        <v>0.10970000000000001</v>
      </c>
      <c r="G1090" s="184">
        <v>0.10970000000000001</v>
      </c>
      <c r="H1090" s="184">
        <v>0.13100000000000001</v>
      </c>
      <c r="I1090" s="184">
        <v>2.653</v>
      </c>
      <c r="J1090" s="184">
        <v>4.5617999999999999</v>
      </c>
      <c r="K1090" s="184">
        <v>9.3308999999999997</v>
      </c>
      <c r="L1090" s="184">
        <v>17.355399999999999</v>
      </c>
      <c r="M1090" s="184">
        <v>30.471900000000002</v>
      </c>
      <c r="N1090" s="184">
        <v>52.479799999999997</v>
      </c>
      <c r="O1090" s="184">
        <v>16.621099999999998</v>
      </c>
      <c r="P1090" s="184">
        <v>14.7803</v>
      </c>
      <c r="Q1090" s="184">
        <v>15.9718</v>
      </c>
      <c r="R1090" s="184">
        <v>26.1661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44452</v>
      </c>
      <c r="E1091" s="184">
        <v>14.76</v>
      </c>
      <c r="F1091" s="184">
        <v>-0.1353</v>
      </c>
      <c r="G1091" s="184">
        <v>-0.1353</v>
      </c>
      <c r="H1091" s="184">
        <v>-6.7699999999999996E-2</v>
      </c>
      <c r="I1091" s="184">
        <v>2.0747</v>
      </c>
      <c r="J1091" s="184">
        <v>4.1637000000000004</v>
      </c>
      <c r="K1091" s="184">
        <v>10.8941</v>
      </c>
      <c r="L1091" s="184">
        <v>18.6495</v>
      </c>
      <c r="M1091" s="184">
        <v>29.929600000000001</v>
      </c>
      <c r="N1091" s="184"/>
      <c r="O1091" s="184"/>
      <c r="P1091" s="184"/>
      <c r="Q1091" s="184">
        <v>47.6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44452</v>
      </c>
      <c r="E1092" s="184">
        <v>14.49</v>
      </c>
      <c r="F1092" s="184">
        <v>-0.13780000000000001</v>
      </c>
      <c r="G1092" s="184">
        <v>-0.13780000000000001</v>
      </c>
      <c r="H1092" s="184">
        <v>-0.13780000000000001</v>
      </c>
      <c r="I1092" s="184">
        <v>2.0423</v>
      </c>
      <c r="J1092" s="184">
        <v>3.9455</v>
      </c>
      <c r="K1092" s="184">
        <v>10.273999999999999</v>
      </c>
      <c r="L1092" s="184">
        <v>17.422999999999998</v>
      </c>
      <c r="M1092" s="184">
        <v>27.890599999999999</v>
      </c>
      <c r="N1092" s="184"/>
      <c r="O1092" s="184"/>
      <c r="P1092" s="184"/>
      <c r="Q1092" s="184">
        <v>44.9</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44452</v>
      </c>
      <c r="E1093" s="184">
        <v>65.271600000000007</v>
      </c>
      <c r="F1093" s="184">
        <v>0.15609999999999999</v>
      </c>
      <c r="G1093" s="184">
        <v>0.15609999999999999</v>
      </c>
      <c r="H1093" s="184">
        <v>5.1999999999999998E-3</v>
      </c>
      <c r="I1093" s="184">
        <v>2.7538</v>
      </c>
      <c r="J1093" s="184">
        <v>4.2336</v>
      </c>
      <c r="K1093" s="184">
        <v>10.049899999999999</v>
      </c>
      <c r="L1093" s="184">
        <v>14.386799999999999</v>
      </c>
      <c r="M1093" s="184">
        <v>30.2943</v>
      </c>
      <c r="N1093" s="184">
        <v>57.048200000000001</v>
      </c>
      <c r="O1093" s="184">
        <v>17.074100000000001</v>
      </c>
      <c r="P1093" s="184">
        <v>14.591900000000001</v>
      </c>
      <c r="Q1093" s="184">
        <v>16.937799999999999</v>
      </c>
      <c r="R1093" s="184">
        <v>26.532499999999999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44452</v>
      </c>
      <c r="E1094" s="184">
        <v>60.553400000000003</v>
      </c>
      <c r="F1094" s="184">
        <v>0.1477</v>
      </c>
      <c r="G1094" s="184">
        <v>0.1477</v>
      </c>
      <c r="H1094" s="184">
        <v>-9.4000000000000004E-3</v>
      </c>
      <c r="I1094" s="184">
        <v>2.7246000000000001</v>
      </c>
      <c r="J1094" s="184">
        <v>4.1704999999999997</v>
      </c>
      <c r="K1094" s="184">
        <v>9.8469999999999995</v>
      </c>
      <c r="L1094" s="184">
        <v>13.950900000000001</v>
      </c>
      <c r="M1094" s="184">
        <v>29.548400000000001</v>
      </c>
      <c r="N1094" s="184">
        <v>55.883499999999998</v>
      </c>
      <c r="O1094" s="184">
        <v>16.182500000000001</v>
      </c>
      <c r="P1094" s="184">
        <v>13.556100000000001</v>
      </c>
      <c r="Q1094" s="184">
        <v>12.1897</v>
      </c>
      <c r="R1094" s="184">
        <v>25.569700000000001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44452</v>
      </c>
      <c r="E1095" s="184">
        <v>15.190799999999999</v>
      </c>
      <c r="F1095" s="184">
        <v>0.15959999999999999</v>
      </c>
      <c r="G1095" s="184">
        <v>0.15959999999999999</v>
      </c>
      <c r="H1095" s="184">
        <v>-0.19969999999999999</v>
      </c>
      <c r="I1095" s="184">
        <v>2.4466999999999999</v>
      </c>
      <c r="J1095" s="184">
        <v>5.5157999999999996</v>
      </c>
      <c r="K1095" s="184">
        <v>12.797700000000001</v>
      </c>
      <c r="L1095" s="184">
        <v>20.3918</v>
      </c>
      <c r="M1095" s="184">
        <v>34.484200000000001</v>
      </c>
      <c r="N1095" s="184"/>
      <c r="O1095" s="184"/>
      <c r="P1095" s="184"/>
      <c r="Q1095" s="184">
        <v>51.908000000000001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44452</v>
      </c>
      <c r="E1096" s="184">
        <v>14.914400000000001</v>
      </c>
      <c r="F1096" s="184">
        <v>0.13900000000000001</v>
      </c>
      <c r="G1096" s="184">
        <v>0.13900000000000001</v>
      </c>
      <c r="H1096" s="184">
        <v>-0.23680000000000001</v>
      </c>
      <c r="I1096" s="184">
        <v>2.3708</v>
      </c>
      <c r="J1096" s="184">
        <v>5.3403</v>
      </c>
      <c r="K1096" s="184">
        <v>12.226100000000001</v>
      </c>
      <c r="L1096" s="184">
        <v>19.1874</v>
      </c>
      <c r="M1096" s="184">
        <v>32.488799999999998</v>
      </c>
      <c r="N1096" s="184"/>
      <c r="O1096" s="184"/>
      <c r="P1096" s="184"/>
      <c r="Q1096" s="184">
        <v>49.143999999999998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44452</v>
      </c>
      <c r="E1097" s="184">
        <v>721.66486009654204</v>
      </c>
      <c r="F1097" s="184">
        <v>-8.48E-2</v>
      </c>
      <c r="G1097" s="184">
        <v>-8.48E-2</v>
      </c>
      <c r="H1097" s="184">
        <v>-4.8300000000000003E-2</v>
      </c>
      <c r="I1097" s="184">
        <v>2.4015</v>
      </c>
      <c r="J1097" s="184">
        <v>3.8127</v>
      </c>
      <c r="K1097" s="184">
        <v>10.804600000000001</v>
      </c>
      <c r="L1097" s="184">
        <v>16.990200000000002</v>
      </c>
      <c r="M1097" s="184">
        <v>36.499899999999997</v>
      </c>
      <c r="N1097" s="184">
        <v>57.318199999999997</v>
      </c>
      <c r="O1097" s="184">
        <v>15.128500000000001</v>
      </c>
      <c r="P1097" s="184">
        <v>13.1525</v>
      </c>
      <c r="Q1097" s="184">
        <v>20.0932</v>
      </c>
      <c r="R1097" s="184">
        <v>24.366800000000001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44452</v>
      </c>
      <c r="E1098" s="184">
        <v>363.19099999999997</v>
      </c>
      <c r="F1098" s="184">
        <v>-7.7200000000000005E-2</v>
      </c>
      <c r="G1098" s="184">
        <v>-7.7200000000000005E-2</v>
      </c>
      <c r="H1098" s="184">
        <v>-3.3399999999999999E-2</v>
      </c>
      <c r="I1098" s="184">
        <v>2.4325000000000001</v>
      </c>
      <c r="J1098" s="184">
        <v>3.8788</v>
      </c>
      <c r="K1098" s="184">
        <v>11.0055</v>
      </c>
      <c r="L1098" s="184">
        <v>17.4056</v>
      </c>
      <c r="M1098" s="184">
        <v>37.258499999999998</v>
      </c>
      <c r="N1098" s="184">
        <v>58.510599999999997</v>
      </c>
      <c r="O1098" s="184">
        <v>16.110900000000001</v>
      </c>
      <c r="P1098" s="184">
        <v>14.4803</v>
      </c>
      <c r="Q1098" s="184">
        <v>14.8789</v>
      </c>
      <c r="R1098" s="184">
        <v>25.348400000000002</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44452</v>
      </c>
      <c r="E1099" s="184">
        <v>108.63</v>
      </c>
      <c r="F1099" s="184">
        <v>0.15670000000000001</v>
      </c>
      <c r="G1099" s="184">
        <v>0.15670000000000001</v>
      </c>
      <c r="H1099" s="184">
        <v>0.27689999999999998</v>
      </c>
      <c r="I1099" s="184">
        <v>2.4811000000000001</v>
      </c>
      <c r="J1099" s="184">
        <v>3.6248999999999998</v>
      </c>
      <c r="K1099" s="184">
        <v>7.9177</v>
      </c>
      <c r="L1099" s="184">
        <v>15.416499999999999</v>
      </c>
      <c r="M1099" s="184">
        <v>25.0489</v>
      </c>
      <c r="N1099" s="184">
        <v>44.071599999999997</v>
      </c>
      <c r="O1099" s="184">
        <v>11.1745</v>
      </c>
      <c r="P1099" s="184">
        <v>10.040900000000001</v>
      </c>
      <c r="Q1099" s="184">
        <v>10.872</v>
      </c>
      <c r="R1099" s="184">
        <v>20.5198</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44452</v>
      </c>
      <c r="E1100" s="184">
        <v>137.46666666666701</v>
      </c>
      <c r="F1100" s="184">
        <v>0.15540000000000001</v>
      </c>
      <c r="G1100" s="184">
        <v>0.15540000000000001</v>
      </c>
      <c r="H1100" s="184">
        <v>0.27229999999999999</v>
      </c>
      <c r="I1100" s="184">
        <v>2.4647000000000001</v>
      </c>
      <c r="J1100" s="184">
        <v>3.6181000000000001</v>
      </c>
      <c r="K1100" s="184">
        <v>7.8902999999999999</v>
      </c>
      <c r="L1100" s="184">
        <v>15.375999999999999</v>
      </c>
      <c r="M1100" s="184">
        <v>24.9697</v>
      </c>
      <c r="N1100" s="184">
        <v>43.9542</v>
      </c>
      <c r="O1100" s="184">
        <v>10.918100000000001</v>
      </c>
      <c r="P1100" s="184">
        <v>9.6204999999999998</v>
      </c>
      <c r="Q1100" s="184">
        <v>10.3712</v>
      </c>
      <c r="R1100" s="184">
        <v>20.337599999999998</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44452</v>
      </c>
      <c r="E1101" s="184">
        <v>16.97</v>
      </c>
      <c r="F1101" s="184">
        <v>0</v>
      </c>
      <c r="G1101" s="184">
        <v>0</v>
      </c>
      <c r="H1101" s="184">
        <v>-0.1177</v>
      </c>
      <c r="I1101" s="184">
        <v>2.9108999999999998</v>
      </c>
      <c r="J1101" s="184">
        <v>5.2729999999999997</v>
      </c>
      <c r="K1101" s="184">
        <v>11.278700000000001</v>
      </c>
      <c r="L1101" s="184">
        <v>17.847200000000001</v>
      </c>
      <c r="M1101" s="184">
        <v>31.0425</v>
      </c>
      <c r="N1101" s="184">
        <v>53.297199999999997</v>
      </c>
      <c r="O1101" s="184">
        <v>16.011099999999999</v>
      </c>
      <c r="P1101" s="184"/>
      <c r="Q1101" s="184">
        <v>12.9428</v>
      </c>
      <c r="R1101" s="184">
        <v>26.4877</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44452</v>
      </c>
      <c r="E1102" s="184">
        <v>16.46</v>
      </c>
      <c r="F1102" s="184">
        <v>-6.0699999999999997E-2</v>
      </c>
      <c r="G1102" s="184">
        <v>-6.0699999999999997E-2</v>
      </c>
      <c r="H1102" s="184">
        <v>-0.18190000000000001</v>
      </c>
      <c r="I1102" s="184">
        <v>2.875</v>
      </c>
      <c r="J1102" s="184">
        <v>5.1757</v>
      </c>
      <c r="K1102" s="184">
        <v>11.0661</v>
      </c>
      <c r="L1102" s="184">
        <v>17.487500000000001</v>
      </c>
      <c r="M1102" s="184">
        <v>30.427900000000001</v>
      </c>
      <c r="N1102" s="184">
        <v>52.266399999999997</v>
      </c>
      <c r="O1102" s="184">
        <v>15.3719</v>
      </c>
      <c r="P1102" s="184"/>
      <c r="Q1102" s="184">
        <v>12.1525</v>
      </c>
      <c r="R1102" s="184">
        <v>25.705300000000001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44452</v>
      </c>
      <c r="E1103" s="184">
        <v>206.57329999999999</v>
      </c>
      <c r="F1103" s="184">
        <v>8.2199999999999995E-2</v>
      </c>
      <c r="G1103" s="184">
        <v>8.2199999999999995E-2</v>
      </c>
      <c r="H1103" s="184">
        <v>0.1225</v>
      </c>
      <c r="I1103" s="184">
        <v>3.5167999999999999</v>
      </c>
      <c r="J1103" s="184">
        <v>5.8853999999999997</v>
      </c>
      <c r="K1103" s="184">
        <v>12.0762</v>
      </c>
      <c r="L1103" s="184">
        <v>19.596299999999999</v>
      </c>
      <c r="M1103" s="184">
        <v>33.134300000000003</v>
      </c>
      <c r="N1103" s="184">
        <v>58.526800000000001</v>
      </c>
      <c r="O1103" s="184">
        <v>17.898199999999999</v>
      </c>
      <c r="P1103" s="184">
        <v>16.188400000000001</v>
      </c>
      <c r="Q1103" s="184">
        <v>15.7187</v>
      </c>
      <c r="R1103" s="184">
        <v>29.6096</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44452</v>
      </c>
      <c r="E1104" s="184">
        <v>92.720187658794103</v>
      </c>
      <c r="F1104" s="184">
        <v>8.2199999999999995E-2</v>
      </c>
      <c r="G1104" s="184">
        <v>8.2199999999999995E-2</v>
      </c>
      <c r="H1104" s="184">
        <v>0.1225</v>
      </c>
      <c r="I1104" s="184">
        <v>3.5169000000000001</v>
      </c>
      <c r="J1104" s="184">
        <v>5.8855000000000004</v>
      </c>
      <c r="K1104" s="184">
        <v>12.078900000000001</v>
      </c>
      <c r="L1104" s="184">
        <v>19.5992</v>
      </c>
      <c r="M1104" s="184">
        <v>33.137500000000003</v>
      </c>
      <c r="N1104" s="184">
        <v>58.530700000000003</v>
      </c>
      <c r="O1104" s="184">
        <v>17.358799999999999</v>
      </c>
      <c r="P1104" s="184">
        <v>15.8691</v>
      </c>
      <c r="Q1104" s="184">
        <v>15.536</v>
      </c>
      <c r="R1104" s="184">
        <v>29.299900000000001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44452</v>
      </c>
      <c r="E1105" s="184">
        <v>194.90520000000001</v>
      </c>
      <c r="F1105" s="184">
        <v>7.2300000000000003E-2</v>
      </c>
      <c r="G1105" s="184">
        <v>7.2300000000000003E-2</v>
      </c>
      <c r="H1105" s="184">
        <v>0.1051</v>
      </c>
      <c r="I1105" s="184">
        <v>3.4813999999999998</v>
      </c>
      <c r="J1105" s="184">
        <v>5.8061999999999996</v>
      </c>
      <c r="K1105" s="184">
        <v>11.808199999999999</v>
      </c>
      <c r="L1105" s="184">
        <v>19.038900000000002</v>
      </c>
      <c r="M1105" s="184">
        <v>32.216999999999999</v>
      </c>
      <c r="N1105" s="184">
        <v>57.087200000000003</v>
      </c>
      <c r="O1105" s="184">
        <v>16.8672</v>
      </c>
      <c r="P1105" s="184">
        <v>15.216200000000001</v>
      </c>
      <c r="Q1105" s="184">
        <v>14.154299999999999</v>
      </c>
      <c r="R1105" s="184">
        <v>28.444600000000001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44452</v>
      </c>
      <c r="E1106" s="184">
        <v>959.11418335132998</v>
      </c>
      <c r="F1106" s="184">
        <v>7.2400000000000006E-2</v>
      </c>
      <c r="G1106" s="184">
        <v>7.2400000000000006E-2</v>
      </c>
      <c r="H1106" s="184">
        <v>0.1051</v>
      </c>
      <c r="I1106" s="184">
        <v>3.4815</v>
      </c>
      <c r="J1106" s="184">
        <v>5.8061999999999996</v>
      </c>
      <c r="K1106" s="184">
        <v>11.808</v>
      </c>
      <c r="L1106" s="184">
        <v>19.038900000000002</v>
      </c>
      <c r="M1106" s="184">
        <v>32.216999999999999</v>
      </c>
      <c r="N1106" s="184">
        <v>57.087600000000002</v>
      </c>
      <c r="O1106" s="184">
        <v>16.148700000000002</v>
      </c>
      <c r="P1106" s="184">
        <v>14.7904</v>
      </c>
      <c r="Q1106" s="184">
        <v>13.9533</v>
      </c>
      <c r="R1106" s="184">
        <v>27.858000000000001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3.5710144927536217E-3</v>
      </c>
      <c r="G1107" s="186">
        <v>3.5710144927536217E-3</v>
      </c>
      <c r="H1107" s="186">
        <v>-2.4340579710144927E-2</v>
      </c>
      <c r="I1107" s="186">
        <v>2.5785884057971011</v>
      </c>
      <c r="J1107" s="186">
        <v>4.6001507246376825</v>
      </c>
      <c r="K1107" s="186">
        <v>10.489602898550725</v>
      </c>
      <c r="L1107" s="186">
        <v>16.809252173913048</v>
      </c>
      <c r="M1107" s="186">
        <v>30.428692537313427</v>
      </c>
      <c r="N1107" s="186">
        <v>52.875414285714292</v>
      </c>
      <c r="O1107" s="186">
        <v>15.851667213114753</v>
      </c>
      <c r="P1107" s="186">
        <v>14.390135593220341</v>
      </c>
      <c r="Q1107" s="186">
        <v>17.43572753623188</v>
      </c>
      <c r="R1107" s="186">
        <v>25.870109523809532</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4.2900000000000001E-2</v>
      </c>
      <c r="G1108" s="186">
        <v>4.2900000000000001E-2</v>
      </c>
      <c r="H1108" s="186">
        <v>-3.2500000000000001E-2</v>
      </c>
      <c r="I1108" s="186">
        <v>2.5644999999999998</v>
      </c>
      <c r="J1108" s="186">
        <v>4.6916000000000002</v>
      </c>
      <c r="K1108" s="186">
        <v>10.911</v>
      </c>
      <c r="L1108" s="186">
        <v>17.4056</v>
      </c>
      <c r="M1108" s="186">
        <v>30.455100000000002</v>
      </c>
      <c r="N1108" s="186">
        <v>52.927999999999997</v>
      </c>
      <c r="O1108" s="186">
        <v>15.8688</v>
      </c>
      <c r="P1108" s="186">
        <v>14.3786</v>
      </c>
      <c r="Q1108" s="186">
        <v>15.7187</v>
      </c>
      <c r="R1108" s="186">
        <v>26.114699999999999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44452</v>
      </c>
      <c r="E1111" s="184">
        <v>224.98587934021299</v>
      </c>
      <c r="F1111" s="184">
        <v>2.2069999999999999</v>
      </c>
      <c r="G1111" s="184">
        <v>2.2126999999999999</v>
      </c>
      <c r="H1111" s="184">
        <v>2.3214999999999999</v>
      </c>
      <c r="I1111" s="184">
        <v>2.3237000000000001</v>
      </c>
      <c r="J1111" s="184">
        <v>2.8429000000000002</v>
      </c>
      <c r="K1111" s="184">
        <v>2.9777999999999998</v>
      </c>
      <c r="L1111" s="184">
        <v>3.3445</v>
      </c>
      <c r="M1111" s="184">
        <v>3.3026</v>
      </c>
      <c r="N1111" s="184">
        <v>3.2978000000000001</v>
      </c>
      <c r="O1111" s="184">
        <v>5.1351000000000004</v>
      </c>
      <c r="P1111" s="184">
        <v>5.9093</v>
      </c>
      <c r="Q1111" s="184">
        <v>6.8522999999999996</v>
      </c>
      <c r="R1111" s="184">
        <v>4.0721999999999996</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44452</v>
      </c>
      <c r="E1112" s="184">
        <v>334.16860000000003</v>
      </c>
      <c r="F1112" s="184">
        <v>3.4519000000000002</v>
      </c>
      <c r="G1112" s="184">
        <v>3.1974999999999998</v>
      </c>
      <c r="H1112" s="184">
        <v>2.9820000000000002</v>
      </c>
      <c r="I1112" s="184">
        <v>3.0752000000000002</v>
      </c>
      <c r="J1112" s="184">
        <v>3.2061999999999999</v>
      </c>
      <c r="K1112" s="184">
        <v>3.2972999999999999</v>
      </c>
      <c r="L1112" s="184">
        <v>3.2877999999999998</v>
      </c>
      <c r="M1112" s="184">
        <v>3.2061999999999999</v>
      </c>
      <c r="N1112" s="184">
        <v>3.2023000000000001</v>
      </c>
      <c r="O1112" s="184">
        <v>5.1641000000000004</v>
      </c>
      <c r="P1112" s="184">
        <v>5.8605</v>
      </c>
      <c r="Q1112" s="184">
        <v>7.1498999999999997</v>
      </c>
      <c r="R1112" s="184">
        <v>4.0852000000000004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44452</v>
      </c>
      <c r="E1113" s="184">
        <v>336.60129999999998</v>
      </c>
      <c r="F1113" s="184">
        <v>3.5461999999999998</v>
      </c>
      <c r="G1113" s="184">
        <v>3.2974000000000001</v>
      </c>
      <c r="H1113" s="184">
        <v>3.0861000000000001</v>
      </c>
      <c r="I1113" s="184">
        <v>3.1795</v>
      </c>
      <c r="J1113" s="184">
        <v>3.3113999999999999</v>
      </c>
      <c r="K1113" s="184">
        <v>3.4083999999999999</v>
      </c>
      <c r="L1113" s="184">
        <v>3.4047999999999998</v>
      </c>
      <c r="M1113" s="184">
        <v>3.3218999999999999</v>
      </c>
      <c r="N1113" s="184">
        <v>3.3155999999999999</v>
      </c>
      <c r="O1113" s="184">
        <v>5.2680999999999996</v>
      </c>
      <c r="P1113" s="184">
        <v>5.9589999999999996</v>
      </c>
      <c r="Q1113" s="184">
        <v>7.1848999999999998</v>
      </c>
      <c r="R1113" s="184">
        <v>4.1928000000000001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44452</v>
      </c>
      <c r="E1114" s="184">
        <v>556.49549999999999</v>
      </c>
      <c r="F1114" s="184">
        <v>3.4437000000000002</v>
      </c>
      <c r="G1114" s="184">
        <v>3.1949999999999998</v>
      </c>
      <c r="H1114" s="184">
        <v>2.9813000000000001</v>
      </c>
      <c r="I1114" s="184">
        <v>3.0750999999999999</v>
      </c>
      <c r="J1114" s="184">
        <v>3.2061000000000002</v>
      </c>
      <c r="K1114" s="184">
        <v>3.2972999999999999</v>
      </c>
      <c r="L1114" s="184">
        <v>3.2877999999999998</v>
      </c>
      <c r="M1114" s="184">
        <v>3.2061999999999999</v>
      </c>
      <c r="N1114" s="184">
        <v>3.2023000000000001</v>
      </c>
      <c r="O1114" s="184">
        <v>5.1642999999999999</v>
      </c>
      <c r="P1114" s="184">
        <v>5.8606999999999996</v>
      </c>
      <c r="Q1114" s="184">
        <v>6.8818999999999999</v>
      </c>
      <c r="R1114" s="184">
        <v>4.0852000000000004</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44452</v>
      </c>
      <c r="E1115" s="184">
        <v>542.28390000000002</v>
      </c>
      <c r="F1115" s="184">
        <v>3.4464999999999999</v>
      </c>
      <c r="G1115" s="184">
        <v>3.1934999999999998</v>
      </c>
      <c r="H1115" s="184">
        <v>2.9805999999999999</v>
      </c>
      <c r="I1115" s="184">
        <v>3.0748000000000002</v>
      </c>
      <c r="J1115" s="184">
        <v>3.206</v>
      </c>
      <c r="K1115" s="184">
        <v>3.2972000000000001</v>
      </c>
      <c r="L1115" s="184">
        <v>3.2877999999999998</v>
      </c>
      <c r="M1115" s="184">
        <v>3.2061999999999999</v>
      </c>
      <c r="N1115" s="184">
        <v>3.2023000000000001</v>
      </c>
      <c r="O1115" s="184">
        <v>5.1642999999999999</v>
      </c>
      <c r="P1115" s="184">
        <v>5.8606999999999996</v>
      </c>
      <c r="Q1115" s="184">
        <v>7.2172000000000001</v>
      </c>
      <c r="R1115" s="184">
        <v>4.0852000000000004</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44452</v>
      </c>
      <c r="E1116" s="184">
        <v>2319.4349000000002</v>
      </c>
      <c r="F1116" s="184">
        <v>3.3096999999999999</v>
      </c>
      <c r="G1116" s="184">
        <v>3.1806999999999999</v>
      </c>
      <c r="H1116" s="184">
        <v>3.0308000000000002</v>
      </c>
      <c r="I1116" s="184">
        <v>3.1053999999999999</v>
      </c>
      <c r="J1116" s="184">
        <v>3.2652000000000001</v>
      </c>
      <c r="K1116" s="184">
        <v>3.4007999999999998</v>
      </c>
      <c r="L1116" s="184">
        <v>3.3778000000000001</v>
      </c>
      <c r="M1116" s="184">
        <v>3.2986</v>
      </c>
      <c r="N1116" s="184">
        <v>3.3046000000000002</v>
      </c>
      <c r="O1116" s="184">
        <v>5.2130000000000001</v>
      </c>
      <c r="P1116" s="184">
        <v>5.9371999999999998</v>
      </c>
      <c r="Q1116" s="184">
        <v>7.1337999999999999</v>
      </c>
      <c r="R1116" s="184">
        <v>4.1588000000000003</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44452</v>
      </c>
      <c r="E1117" s="184">
        <v>2306.4445999999998</v>
      </c>
      <c r="F1117" s="184">
        <v>3.2397</v>
      </c>
      <c r="G1117" s="184">
        <v>3.1105</v>
      </c>
      <c r="H1117" s="184">
        <v>2.9607999999999999</v>
      </c>
      <c r="I1117" s="184">
        <v>3.0350000000000001</v>
      </c>
      <c r="J1117" s="184">
        <v>3.1941999999999999</v>
      </c>
      <c r="K1117" s="184">
        <v>3.3290999999999999</v>
      </c>
      <c r="L1117" s="184">
        <v>3.3056000000000001</v>
      </c>
      <c r="M1117" s="184">
        <v>3.2261000000000002</v>
      </c>
      <c r="N1117" s="184">
        <v>3.2313000000000001</v>
      </c>
      <c r="O1117" s="184">
        <v>5.1490999999999998</v>
      </c>
      <c r="P1117" s="184">
        <v>5.8699000000000003</v>
      </c>
      <c r="Q1117" s="184">
        <v>7.2519</v>
      </c>
      <c r="R1117" s="184">
        <v>4.0911</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44452</v>
      </c>
      <c r="E1118" s="184">
        <v>2152.4292</v>
      </c>
      <c r="F1118" s="184">
        <v>2.7389000000000001</v>
      </c>
      <c r="G1118" s="184">
        <v>2.6097999999999999</v>
      </c>
      <c r="H1118" s="184">
        <v>2.4603000000000002</v>
      </c>
      <c r="I1118" s="184">
        <v>2.5343</v>
      </c>
      <c r="J1118" s="184">
        <v>2.6928999999999998</v>
      </c>
      <c r="K1118" s="184">
        <v>2.8250999999999999</v>
      </c>
      <c r="L1118" s="184">
        <v>2.7978000000000001</v>
      </c>
      <c r="M1118" s="184">
        <v>2.7149000000000001</v>
      </c>
      <c r="N1118" s="184">
        <v>2.7162999999999999</v>
      </c>
      <c r="O1118" s="184">
        <v>4.6393000000000004</v>
      </c>
      <c r="P1118" s="184">
        <v>5.3253000000000004</v>
      </c>
      <c r="Q1118" s="184">
        <v>6.8654000000000002</v>
      </c>
      <c r="R1118" s="184">
        <v>3.5985</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44452</v>
      </c>
      <c r="E1119" s="184">
        <v>2385.9699999999998</v>
      </c>
      <c r="F1119" s="184">
        <v>3.173</v>
      </c>
      <c r="G1119" s="184">
        <v>3.1322999999999999</v>
      </c>
      <c r="H1119" s="184">
        <v>3.0789</v>
      </c>
      <c r="I1119" s="184">
        <v>3.0853999999999999</v>
      </c>
      <c r="J1119" s="184">
        <v>3.16</v>
      </c>
      <c r="K1119" s="184">
        <v>3.3435000000000001</v>
      </c>
      <c r="L1119" s="184">
        <v>3.3439000000000001</v>
      </c>
      <c r="M1119" s="184">
        <v>3.2723</v>
      </c>
      <c r="N1119" s="184">
        <v>3.2605</v>
      </c>
      <c r="O1119" s="184">
        <v>5.1063999999999998</v>
      </c>
      <c r="P1119" s="184">
        <v>5.8407999999999998</v>
      </c>
      <c r="Q1119" s="184">
        <v>7.1388999999999996</v>
      </c>
      <c r="R1119" s="184">
        <v>4.0491000000000001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44452</v>
      </c>
      <c r="E1120" s="184">
        <v>2405.9875000000002</v>
      </c>
      <c r="F1120" s="184">
        <v>3.2740999999999998</v>
      </c>
      <c r="G1120" s="184">
        <v>3.2326999999999999</v>
      </c>
      <c r="H1120" s="184">
        <v>3.1789000000000001</v>
      </c>
      <c r="I1120" s="184">
        <v>3.1856</v>
      </c>
      <c r="J1120" s="184">
        <v>3.2603</v>
      </c>
      <c r="K1120" s="184">
        <v>3.4443999999999999</v>
      </c>
      <c r="L1120" s="184">
        <v>3.4456000000000002</v>
      </c>
      <c r="M1120" s="184">
        <v>3.3748</v>
      </c>
      <c r="N1120" s="184">
        <v>3.3637999999999999</v>
      </c>
      <c r="O1120" s="184">
        <v>5.2100999999999997</v>
      </c>
      <c r="P1120" s="184">
        <v>5.9467999999999996</v>
      </c>
      <c r="Q1120" s="184">
        <v>7.1738</v>
      </c>
      <c r="R1120" s="184">
        <v>4.1531000000000002</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44452</v>
      </c>
      <c r="E1121" s="184">
        <v>3510.9454000000001</v>
      </c>
      <c r="F1121" s="184">
        <v>3.1732</v>
      </c>
      <c r="G1121" s="184">
        <v>3.1320999999999999</v>
      </c>
      <c r="H1121" s="184">
        <v>3.0785999999999998</v>
      </c>
      <c r="I1121" s="184">
        <v>3.0853000000000002</v>
      </c>
      <c r="J1121" s="184">
        <v>3.1598000000000002</v>
      </c>
      <c r="K1121" s="184">
        <v>3.3435000000000001</v>
      </c>
      <c r="L1121" s="184">
        <v>3.3439000000000001</v>
      </c>
      <c r="M1121" s="184">
        <v>3.2723</v>
      </c>
      <c r="N1121" s="184">
        <v>3.2605</v>
      </c>
      <c r="O1121" s="184">
        <v>5.1063999999999998</v>
      </c>
      <c r="P1121" s="184">
        <v>5.8281999999999998</v>
      </c>
      <c r="Q1121" s="184">
        <v>6.6258999999999997</v>
      </c>
      <c r="R1121" s="184">
        <v>4.0491000000000001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44452</v>
      </c>
      <c r="E1122" s="184">
        <v>3188.2611000000002</v>
      </c>
      <c r="F1122" s="184">
        <v>3.3043</v>
      </c>
      <c r="G1122" s="184">
        <v>3.1610999999999998</v>
      </c>
      <c r="H1122" s="184">
        <v>3.0459000000000001</v>
      </c>
      <c r="I1122" s="184">
        <v>3.0834999999999999</v>
      </c>
      <c r="J1122" s="184">
        <v>3.1987999999999999</v>
      </c>
      <c r="K1122" s="184">
        <v>3.3218999999999999</v>
      </c>
      <c r="L1122" s="184">
        <v>3.3309000000000002</v>
      </c>
      <c r="M1122" s="184">
        <v>3.2898000000000001</v>
      </c>
      <c r="N1122" s="184">
        <v>3.2829999999999999</v>
      </c>
      <c r="O1122" s="184">
        <v>5.1254999999999997</v>
      </c>
      <c r="P1122" s="184">
        <v>5.8198999999999996</v>
      </c>
      <c r="Q1122" s="184">
        <v>7.0407999999999999</v>
      </c>
      <c r="R1122" s="184">
        <v>4.0625999999999998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44452</v>
      </c>
      <c r="E1123" s="184">
        <v>3215.6723999999999</v>
      </c>
      <c r="F1123" s="184">
        <v>3.4043999999999999</v>
      </c>
      <c r="G1123" s="184">
        <v>3.2614000000000001</v>
      </c>
      <c r="H1123" s="184">
        <v>3.1461999999999999</v>
      </c>
      <c r="I1123" s="184">
        <v>3.1838000000000002</v>
      </c>
      <c r="J1123" s="184">
        <v>3.2991000000000001</v>
      </c>
      <c r="K1123" s="184">
        <v>3.4228000000000001</v>
      </c>
      <c r="L1123" s="184">
        <v>3.4325999999999999</v>
      </c>
      <c r="M1123" s="184">
        <v>3.3923999999999999</v>
      </c>
      <c r="N1123" s="184">
        <v>3.3864000000000001</v>
      </c>
      <c r="O1123" s="184">
        <v>5.2439999999999998</v>
      </c>
      <c r="P1123" s="184">
        <v>5.9351000000000003</v>
      </c>
      <c r="Q1123" s="184">
        <v>7.1166</v>
      </c>
      <c r="R1123" s="184">
        <v>4.1718000000000002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44452</v>
      </c>
      <c r="E1124" s="184">
        <v>3013.0722999999998</v>
      </c>
      <c r="F1124" s="184">
        <v>3.2698</v>
      </c>
      <c r="G1124" s="184">
        <v>3.1261000000000001</v>
      </c>
      <c r="H1124" s="184">
        <v>3.0108000000000001</v>
      </c>
      <c r="I1124" s="184">
        <v>3.0484</v>
      </c>
      <c r="J1124" s="184">
        <v>3.1634000000000002</v>
      </c>
      <c r="K1124" s="184">
        <v>3.2863000000000002</v>
      </c>
      <c r="L1124" s="184">
        <v>3.2949999999999999</v>
      </c>
      <c r="M1124" s="184">
        <v>3.2536</v>
      </c>
      <c r="N1124" s="184">
        <v>3.2464</v>
      </c>
      <c r="O1124" s="184">
        <v>5.0891000000000002</v>
      </c>
      <c r="P1124" s="184">
        <v>5.7717999999999998</v>
      </c>
      <c r="Q1124" s="184">
        <v>6.6863999999999999</v>
      </c>
      <c r="R1124" s="184">
        <v>4.0308000000000002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44452</v>
      </c>
      <c r="E1125" s="184">
        <v>2402.1361999999999</v>
      </c>
      <c r="F1125" s="184">
        <v>3.4647000000000001</v>
      </c>
      <c r="G1125" s="184">
        <v>3.2267000000000001</v>
      </c>
      <c r="H1125" s="184">
        <v>3.0525000000000002</v>
      </c>
      <c r="I1125" s="184">
        <v>3.0676999999999999</v>
      </c>
      <c r="J1125" s="184">
        <v>3.1991000000000001</v>
      </c>
      <c r="K1125" s="184">
        <v>3.274</v>
      </c>
      <c r="L1125" s="184">
        <v>3.2978999999999998</v>
      </c>
      <c r="M1125" s="184">
        <v>3.2471000000000001</v>
      </c>
      <c r="N1125" s="184">
        <v>3.2513999999999998</v>
      </c>
      <c r="O1125" s="184">
        <v>5.0827999999999998</v>
      </c>
      <c r="P1125" s="184">
        <v>5.8611000000000004</v>
      </c>
      <c r="Q1125" s="184">
        <v>7.0989000000000004</v>
      </c>
      <c r="R1125" s="184">
        <v>4.0343999999999998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44452</v>
      </c>
      <c r="E1126" s="184">
        <v>2382.8506000000002</v>
      </c>
      <c r="F1126" s="184">
        <v>3.3946999999999998</v>
      </c>
      <c r="G1126" s="184">
        <v>3.1568000000000001</v>
      </c>
      <c r="H1126" s="184">
        <v>2.9830000000000001</v>
      </c>
      <c r="I1126" s="184">
        <v>2.9982000000000002</v>
      </c>
      <c r="J1126" s="184">
        <v>3.1294</v>
      </c>
      <c r="K1126" s="184">
        <v>3.2040000000000002</v>
      </c>
      <c r="L1126" s="184">
        <v>3.2244000000000002</v>
      </c>
      <c r="M1126" s="184">
        <v>3.1699000000000002</v>
      </c>
      <c r="N1126" s="184">
        <v>3.1716000000000002</v>
      </c>
      <c r="O1126" s="184">
        <v>4.9970999999999997</v>
      </c>
      <c r="P1126" s="184">
        <v>5.7706</v>
      </c>
      <c r="Q1126" s="184">
        <v>6.8152999999999997</v>
      </c>
      <c r="R1126" s="184">
        <v>3.9510999999999998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44452</v>
      </c>
      <c r="E1127" s="184">
        <v>2503.0783000000001</v>
      </c>
      <c r="F1127" s="184">
        <v>2.8422999999999998</v>
      </c>
      <c r="G1127" s="184">
        <v>3.0007999999999999</v>
      </c>
      <c r="H1127" s="184">
        <v>3.0002</v>
      </c>
      <c r="I1127" s="184">
        <v>3.0247000000000002</v>
      </c>
      <c r="J1127" s="184">
        <v>3.1255000000000002</v>
      </c>
      <c r="K1127" s="184">
        <v>3.2442000000000002</v>
      </c>
      <c r="L1127" s="184">
        <v>3.2614000000000001</v>
      </c>
      <c r="M1127" s="184">
        <v>3.2006000000000001</v>
      </c>
      <c r="N1127" s="184">
        <v>3.1974</v>
      </c>
      <c r="O1127" s="184">
        <v>4.8517000000000001</v>
      </c>
      <c r="P1127" s="184">
        <v>5.6519000000000004</v>
      </c>
      <c r="Q1127" s="184">
        <v>6.9288999999999996</v>
      </c>
      <c r="R1127" s="184">
        <v>3.7633000000000001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44452</v>
      </c>
      <c r="E1128" s="184">
        <v>2495.0115000000001</v>
      </c>
      <c r="F1128" s="184">
        <v>2.8237000000000001</v>
      </c>
      <c r="G1128" s="184">
        <v>2.9807000000000001</v>
      </c>
      <c r="H1128" s="184">
        <v>2.9802</v>
      </c>
      <c r="I1128" s="184">
        <v>3.0045999999999999</v>
      </c>
      <c r="J1128" s="184">
        <v>3.1055000000000001</v>
      </c>
      <c r="K1128" s="184">
        <v>3.2176</v>
      </c>
      <c r="L1128" s="184">
        <v>3.2366000000000001</v>
      </c>
      <c r="M1128" s="184">
        <v>3.1707000000000001</v>
      </c>
      <c r="N1128" s="184">
        <v>3.1692</v>
      </c>
      <c r="O1128" s="184">
        <v>4.8243999999999998</v>
      </c>
      <c r="P1128" s="184">
        <v>5.6192000000000002</v>
      </c>
      <c r="Q1128" s="184">
        <v>7.1520999999999999</v>
      </c>
      <c r="R1128" s="184">
        <v>3.7387000000000001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44452</v>
      </c>
      <c r="E1129" s="184">
        <v>1124.3464867115399</v>
      </c>
      <c r="F1129" s="184">
        <v>2.5110999999999999</v>
      </c>
      <c r="G1129" s="184">
        <v>2.5514999999999999</v>
      </c>
      <c r="H1129" s="184">
        <v>2.5171999999999999</v>
      </c>
      <c r="I1129" s="184">
        <v>2.4632999999999998</v>
      </c>
      <c r="J1129" s="184">
        <v>2.4716</v>
      </c>
      <c r="K1129" s="184">
        <v>2.5204</v>
      </c>
      <c r="L1129" s="184">
        <v>2.6459000000000001</v>
      </c>
      <c r="M1129" s="184">
        <v>2.6082000000000001</v>
      </c>
      <c r="N1129" s="184">
        <v>2.5960999999999999</v>
      </c>
      <c r="O1129" s="184">
        <v>3.2202000000000002</v>
      </c>
      <c r="P1129" s="184"/>
      <c r="Q1129" s="184">
        <v>3.4013</v>
      </c>
      <c r="R1129" s="184">
        <v>2.7917000000000001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44452</v>
      </c>
      <c r="E1130" s="184">
        <v>2985.5581999999999</v>
      </c>
      <c r="F1130" s="184">
        <v>3.1764999999999999</v>
      </c>
      <c r="G1130" s="184">
        <v>3.1534</v>
      </c>
      <c r="H1130" s="184">
        <v>3.0482</v>
      </c>
      <c r="I1130" s="184">
        <v>3.1089000000000002</v>
      </c>
      <c r="J1130" s="184">
        <v>3.2176999999999998</v>
      </c>
      <c r="K1130" s="184">
        <v>3.3466999999999998</v>
      </c>
      <c r="L1130" s="184">
        <v>3.3611</v>
      </c>
      <c r="M1130" s="184">
        <v>3.2945000000000002</v>
      </c>
      <c r="N1130" s="184">
        <v>3.2898000000000001</v>
      </c>
      <c r="O1130" s="184">
        <v>5.1523000000000003</v>
      </c>
      <c r="P1130" s="184">
        <v>5.8902999999999999</v>
      </c>
      <c r="Q1130" s="184">
        <v>7.0956000000000001</v>
      </c>
      <c r="R1130" s="184">
        <v>4.0888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44452</v>
      </c>
      <c r="E1131" s="184">
        <v>2962.3780000000002</v>
      </c>
      <c r="F1131" s="184">
        <v>3.0682</v>
      </c>
      <c r="G1131" s="184">
        <v>3.0436999999999999</v>
      </c>
      <c r="H1131" s="184">
        <v>2.9386999999999999</v>
      </c>
      <c r="I1131" s="184">
        <v>2.9992000000000001</v>
      </c>
      <c r="J1131" s="184">
        <v>3.1074000000000002</v>
      </c>
      <c r="K1131" s="184">
        <v>3.2376999999999998</v>
      </c>
      <c r="L1131" s="184">
        <v>3.2576999999999998</v>
      </c>
      <c r="M1131" s="184">
        <v>3.1962999999999999</v>
      </c>
      <c r="N1131" s="184">
        <v>3.1970999999999998</v>
      </c>
      <c r="O1131" s="184">
        <v>5.0553999999999997</v>
      </c>
      <c r="P1131" s="184">
        <v>5.7801999999999998</v>
      </c>
      <c r="Q1131" s="184">
        <v>7.1062000000000003</v>
      </c>
      <c r="R1131" s="184">
        <v>3.9961000000000002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44452</v>
      </c>
      <c r="E1132" s="184">
        <v>2695.8633</v>
      </c>
      <c r="F1132" s="184">
        <v>3.3540000000000001</v>
      </c>
      <c r="G1132" s="184">
        <v>3.2597999999999998</v>
      </c>
      <c r="H1132" s="184">
        <v>3.1074000000000002</v>
      </c>
      <c r="I1132" s="184">
        <v>3.1890999999999998</v>
      </c>
      <c r="J1132" s="184">
        <v>3.3485999999999998</v>
      </c>
      <c r="K1132" s="184">
        <v>3.5217999999999998</v>
      </c>
      <c r="L1132" s="184">
        <v>3.5413999999999999</v>
      </c>
      <c r="M1132" s="184">
        <v>3.4695</v>
      </c>
      <c r="N1132" s="184">
        <v>3.4624000000000001</v>
      </c>
      <c r="O1132" s="184">
        <v>5.3076999999999996</v>
      </c>
      <c r="P1132" s="184">
        <v>5.9413999999999998</v>
      </c>
      <c r="Q1132" s="184">
        <v>7.0552999999999999</v>
      </c>
      <c r="R1132" s="184">
        <v>4.2702</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44452</v>
      </c>
      <c r="E1133" s="184">
        <v>2662.1664000000001</v>
      </c>
      <c r="F1133" s="184">
        <v>3.1139999999999999</v>
      </c>
      <c r="G1133" s="184">
        <v>3.0194000000000001</v>
      </c>
      <c r="H1133" s="184">
        <v>2.8671000000000002</v>
      </c>
      <c r="I1133" s="184">
        <v>2.9487999999999999</v>
      </c>
      <c r="J1133" s="184">
        <v>3.105</v>
      </c>
      <c r="K1133" s="184">
        <v>3.2719999999999998</v>
      </c>
      <c r="L1133" s="184">
        <v>3.2883</v>
      </c>
      <c r="M1133" s="184">
        <v>3.214</v>
      </c>
      <c r="N1133" s="184">
        <v>3.2046999999999999</v>
      </c>
      <c r="O1133" s="184">
        <v>5.0815000000000001</v>
      </c>
      <c r="P1133" s="184">
        <v>5.76</v>
      </c>
      <c r="Q1133" s="184">
        <v>7.1593</v>
      </c>
      <c r="R1133" s="184">
        <v>4.0058999999999996</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44452</v>
      </c>
      <c r="E1134" s="184">
        <v>2421.0531999999998</v>
      </c>
      <c r="F1134" s="184">
        <v>3.1150000000000002</v>
      </c>
      <c r="G1134" s="184">
        <v>3.02</v>
      </c>
      <c r="H1134" s="184">
        <v>2.8675000000000002</v>
      </c>
      <c r="I1134" s="184">
        <v>2.9489999999999998</v>
      </c>
      <c r="J1134" s="184">
        <v>3.1052</v>
      </c>
      <c r="K1134" s="184">
        <v>3.2723</v>
      </c>
      <c r="L1134" s="184">
        <v>3.2887</v>
      </c>
      <c r="M1134" s="184">
        <v>3.2143999999999999</v>
      </c>
      <c r="N1134" s="184">
        <v>3.2050000000000001</v>
      </c>
      <c r="O1134" s="184">
        <v>5.0814000000000004</v>
      </c>
      <c r="P1134" s="184">
        <v>5.7466999999999997</v>
      </c>
      <c r="Q1134" s="184">
        <v>6.5247000000000002</v>
      </c>
      <c r="R1134" s="184">
        <v>4.0057999999999998</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44452</v>
      </c>
      <c r="E1136" s="184">
        <v>4814.1552000000001</v>
      </c>
      <c r="F1136" s="184">
        <v>2.5264000000000002</v>
      </c>
      <c r="G1136" s="184">
        <v>2.4679000000000002</v>
      </c>
      <c r="H1136" s="184">
        <v>2.2919999999999998</v>
      </c>
      <c r="I1136" s="184">
        <v>2.3894000000000002</v>
      </c>
      <c r="J1136" s="184">
        <v>2.5222000000000002</v>
      </c>
      <c r="K1136" s="184">
        <v>2.6383999999999999</v>
      </c>
      <c r="L1136" s="184">
        <v>2.6124999999999998</v>
      </c>
      <c r="M1136" s="184">
        <v>2.5265</v>
      </c>
      <c r="N1136" s="184">
        <v>2.5167999999999999</v>
      </c>
      <c r="O1136" s="184">
        <v>4.5538999999999996</v>
      </c>
      <c r="P1136" s="184">
        <v>5.2164999999999999</v>
      </c>
      <c r="Q1136" s="184">
        <v>6.9493</v>
      </c>
      <c r="R1136" s="184">
        <v>3.4748000000000001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44452</v>
      </c>
      <c r="E1137" s="184">
        <v>3121.2772</v>
      </c>
      <c r="F1137" s="184">
        <v>3.1821999999999999</v>
      </c>
      <c r="G1137" s="184">
        <v>3.125</v>
      </c>
      <c r="H1137" s="184">
        <v>2.95</v>
      </c>
      <c r="I1137" s="184">
        <v>3.0478999999999998</v>
      </c>
      <c r="J1137" s="184">
        <v>3.1814</v>
      </c>
      <c r="K1137" s="184">
        <v>3.3014999999999999</v>
      </c>
      <c r="L1137" s="184">
        <v>3.286</v>
      </c>
      <c r="M1137" s="184">
        <v>3.2071999999999998</v>
      </c>
      <c r="N1137" s="184">
        <v>3.2035</v>
      </c>
      <c r="O1137" s="184">
        <v>5.2625999999999999</v>
      </c>
      <c r="P1137" s="184">
        <v>5.9273999999999996</v>
      </c>
      <c r="Q1137" s="184">
        <v>7.3536000000000001</v>
      </c>
      <c r="R1137" s="184">
        <v>4.1707999999999998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44452</v>
      </c>
      <c r="E1138" s="184">
        <v>3138.4967999999999</v>
      </c>
      <c r="F1138" s="184">
        <v>3.2589999999999999</v>
      </c>
      <c r="G1138" s="184">
        <v>3.2014</v>
      </c>
      <c r="H1138" s="184">
        <v>3.0257000000000001</v>
      </c>
      <c r="I1138" s="184">
        <v>3.1244000000000001</v>
      </c>
      <c r="J1138" s="184">
        <v>3.2585999999999999</v>
      </c>
      <c r="K1138" s="184">
        <v>3.3784999999999998</v>
      </c>
      <c r="L1138" s="184">
        <v>3.3637000000000001</v>
      </c>
      <c r="M1138" s="184">
        <v>3.2858000000000001</v>
      </c>
      <c r="N1138" s="184">
        <v>3.2841</v>
      </c>
      <c r="O1138" s="184">
        <v>5.3364000000000003</v>
      </c>
      <c r="P1138" s="184">
        <v>5.9973999999999998</v>
      </c>
      <c r="Q1138" s="184">
        <v>7.2267999999999999</v>
      </c>
      <c r="R1138" s="184">
        <v>4.2503000000000002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44452</v>
      </c>
      <c r="E1139" s="184">
        <v>4076.1596</v>
      </c>
      <c r="F1139" s="184">
        <v>3.0554999999999999</v>
      </c>
      <c r="G1139" s="184">
        <v>3.0249999999999999</v>
      </c>
      <c r="H1139" s="184">
        <v>2.8801999999999999</v>
      </c>
      <c r="I1139" s="184">
        <v>3.0051999999999999</v>
      </c>
      <c r="J1139" s="184">
        <v>3.1678000000000002</v>
      </c>
      <c r="K1139" s="184">
        <v>3.2812000000000001</v>
      </c>
      <c r="L1139" s="184">
        <v>3.2408000000000001</v>
      </c>
      <c r="M1139" s="184">
        <v>3.1450999999999998</v>
      </c>
      <c r="N1139" s="184">
        <v>3.1438000000000001</v>
      </c>
      <c r="O1139" s="184">
        <v>5.0175000000000001</v>
      </c>
      <c r="P1139" s="184">
        <v>5.7111000000000001</v>
      </c>
      <c r="Q1139" s="184">
        <v>6.9473000000000003</v>
      </c>
      <c r="R1139" s="184">
        <v>3.9504000000000001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44452</v>
      </c>
      <c r="E1140" s="184">
        <v>4106.2637000000004</v>
      </c>
      <c r="F1140" s="184">
        <v>3.1558000000000002</v>
      </c>
      <c r="G1140" s="184">
        <v>3.1252</v>
      </c>
      <c r="H1140" s="184">
        <v>2.9805000000000001</v>
      </c>
      <c r="I1140" s="184">
        <v>3.1051000000000002</v>
      </c>
      <c r="J1140" s="184">
        <v>3.2679999999999998</v>
      </c>
      <c r="K1140" s="184">
        <v>3.3822000000000001</v>
      </c>
      <c r="L1140" s="184">
        <v>3.3418000000000001</v>
      </c>
      <c r="M1140" s="184">
        <v>3.2471000000000001</v>
      </c>
      <c r="N1140" s="184">
        <v>3.2467000000000001</v>
      </c>
      <c r="O1140" s="184">
        <v>5.1226000000000003</v>
      </c>
      <c r="P1140" s="184">
        <v>5.8170000000000002</v>
      </c>
      <c r="Q1140" s="184">
        <v>7.0707000000000004</v>
      </c>
      <c r="R1140" s="184">
        <v>4.0544000000000002</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44452</v>
      </c>
      <c r="E1141" s="184">
        <v>2068.3980999999999</v>
      </c>
      <c r="F1141" s="184">
        <v>3.5684999999999998</v>
      </c>
      <c r="G1141" s="184">
        <v>3.1996000000000002</v>
      </c>
      <c r="H1141" s="184">
        <v>3.0211000000000001</v>
      </c>
      <c r="I1141" s="184">
        <v>3.0720999999999998</v>
      </c>
      <c r="J1141" s="184">
        <v>3.2189000000000001</v>
      </c>
      <c r="K1141" s="184">
        <v>3.2964000000000002</v>
      </c>
      <c r="L1141" s="184">
        <v>3.2690000000000001</v>
      </c>
      <c r="M1141" s="184">
        <v>3.2012</v>
      </c>
      <c r="N1141" s="184">
        <v>3.1890999999999998</v>
      </c>
      <c r="O1141" s="184">
        <v>5.0602</v>
      </c>
      <c r="P1141" s="184">
        <v>5.8013000000000003</v>
      </c>
      <c r="Q1141" s="184">
        <v>4.2915000000000001</v>
      </c>
      <c r="R1141" s="184">
        <v>3.956</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44452</v>
      </c>
      <c r="E1142" s="184">
        <v>2079.8490999999999</v>
      </c>
      <c r="F1142" s="184">
        <v>3.6646999999999998</v>
      </c>
      <c r="G1142" s="184">
        <v>3.2951999999999999</v>
      </c>
      <c r="H1142" s="184">
        <v>3.1168999999999998</v>
      </c>
      <c r="I1142" s="184">
        <v>3.1678999999999999</v>
      </c>
      <c r="J1142" s="184">
        <v>3.3147000000000002</v>
      </c>
      <c r="K1142" s="184">
        <v>3.3925999999999998</v>
      </c>
      <c r="L1142" s="184">
        <v>3.3664999999999998</v>
      </c>
      <c r="M1142" s="184">
        <v>3.3008000000000002</v>
      </c>
      <c r="N1142" s="184">
        <v>3.2900999999999998</v>
      </c>
      <c r="O1142" s="184">
        <v>5.1536</v>
      </c>
      <c r="P1142" s="184">
        <v>5.8830999999999998</v>
      </c>
      <c r="Q1142" s="184">
        <v>7.0907</v>
      </c>
      <c r="R1142" s="184">
        <v>4.0591999999999997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44452</v>
      </c>
      <c r="E1143" s="184">
        <v>3012.1387</v>
      </c>
      <c r="F1143" s="184">
        <v>2.7715000000000001</v>
      </c>
      <c r="G1143" s="184">
        <v>2.4026999999999998</v>
      </c>
      <c r="H1143" s="184">
        <v>2.2242000000000002</v>
      </c>
      <c r="I1143" s="184">
        <v>2.2747999999999999</v>
      </c>
      <c r="J1143" s="184">
        <v>2.4205999999999999</v>
      </c>
      <c r="K1143" s="184">
        <v>2.4942000000000002</v>
      </c>
      <c r="L1143" s="184">
        <v>2.4613999999999998</v>
      </c>
      <c r="M1143" s="184">
        <v>2.3896000000000002</v>
      </c>
      <c r="N1143" s="184">
        <v>2.3725999999999998</v>
      </c>
      <c r="O1143" s="184">
        <v>4.2140000000000004</v>
      </c>
      <c r="P1143" s="184">
        <v>4.9253</v>
      </c>
      <c r="Q1143" s="184">
        <v>6.0442</v>
      </c>
      <c r="R1143" s="184">
        <v>3.1356999999999999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44452</v>
      </c>
      <c r="E1144" s="184">
        <v>1095.8356506011201</v>
      </c>
      <c r="F1144" s="184">
        <v>2.8944999999999999</v>
      </c>
      <c r="G1144" s="184">
        <v>2.9264999999999999</v>
      </c>
      <c r="H1144" s="184">
        <v>2.8929999999999998</v>
      </c>
      <c r="I1144" s="184">
        <v>2.6825999999999999</v>
      </c>
      <c r="J1144" s="184">
        <v>2.6211000000000002</v>
      </c>
      <c r="K1144" s="184">
        <v>2.6419999999999999</v>
      </c>
      <c r="L1144" s="184">
        <v>2.6202000000000001</v>
      </c>
      <c r="M1144" s="184">
        <v>2.5722999999999998</v>
      </c>
      <c r="N1144" s="184">
        <v>2.536</v>
      </c>
      <c r="O1144" s="184"/>
      <c r="P1144" s="184"/>
      <c r="Q1144" s="184">
        <v>3.1217999999999999</v>
      </c>
      <c r="R1144" s="184">
        <v>2.6682000000000001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44452</v>
      </c>
      <c r="E1145" s="184">
        <v>307.46010000000001</v>
      </c>
      <c r="F1145" s="184">
        <v>3.2056</v>
      </c>
      <c r="G1145" s="184">
        <v>3.0676000000000001</v>
      </c>
      <c r="H1145" s="184">
        <v>2.8795999999999999</v>
      </c>
      <c r="I1145" s="184">
        <v>3.0068999999999999</v>
      </c>
      <c r="J1145" s="184">
        <v>3.1486000000000001</v>
      </c>
      <c r="K1145" s="184">
        <v>3.2713000000000001</v>
      </c>
      <c r="L1145" s="184">
        <v>3.2486999999999999</v>
      </c>
      <c r="M1145" s="184">
        <v>3.1785000000000001</v>
      </c>
      <c r="N1145" s="184">
        <v>3.1888000000000001</v>
      </c>
      <c r="O1145" s="184">
        <v>5.1147</v>
      </c>
      <c r="P1145" s="184">
        <v>5.8247999999999998</v>
      </c>
      <c r="Q1145" s="184">
        <v>7.3516000000000004</v>
      </c>
      <c r="R1145" s="184">
        <v>4.0644</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44452</v>
      </c>
      <c r="E1146" s="184">
        <v>309.34679999999997</v>
      </c>
      <c r="F1146" s="184">
        <v>3.3157999999999999</v>
      </c>
      <c r="G1146" s="184">
        <v>3.1865999999999999</v>
      </c>
      <c r="H1146" s="184">
        <v>2.9986999999999999</v>
      </c>
      <c r="I1146" s="184">
        <v>3.1263000000000001</v>
      </c>
      <c r="J1146" s="184">
        <v>3.2686000000000002</v>
      </c>
      <c r="K1146" s="184">
        <v>3.3921000000000001</v>
      </c>
      <c r="L1146" s="184">
        <v>3.3708</v>
      </c>
      <c r="M1146" s="184">
        <v>3.3014000000000001</v>
      </c>
      <c r="N1146" s="184">
        <v>3.3127</v>
      </c>
      <c r="O1146" s="184">
        <v>5.2157</v>
      </c>
      <c r="P1146" s="184">
        <v>5.9096000000000002</v>
      </c>
      <c r="Q1146" s="184">
        <v>7.1273999999999997</v>
      </c>
      <c r="R1146" s="184">
        <v>4.1779999999999999</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44452</v>
      </c>
      <c r="E1147" s="184">
        <v>2229.8755999999998</v>
      </c>
      <c r="F1147" s="184">
        <v>3.0219</v>
      </c>
      <c r="G1147" s="184">
        <v>3.1337999999999999</v>
      </c>
      <c r="H1147" s="184">
        <v>3.0246</v>
      </c>
      <c r="I1147" s="184">
        <v>3.0266000000000002</v>
      </c>
      <c r="J1147" s="184">
        <v>3.1568999999999998</v>
      </c>
      <c r="K1147" s="184">
        <v>3.3847</v>
      </c>
      <c r="L1147" s="184">
        <v>3.3984000000000001</v>
      </c>
      <c r="M1147" s="184">
        <v>3.3532999999999999</v>
      </c>
      <c r="N1147" s="184">
        <v>3.3723000000000001</v>
      </c>
      <c r="O1147" s="184">
        <v>5.2786999999999997</v>
      </c>
      <c r="P1147" s="184">
        <v>5.9071999999999996</v>
      </c>
      <c r="Q1147" s="184">
        <v>7.4302999999999999</v>
      </c>
      <c r="R1147" s="184">
        <v>4.2817999999999996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44452</v>
      </c>
      <c r="E1148" s="184">
        <v>2247.5585999999998</v>
      </c>
      <c r="F1148" s="184">
        <v>3.0615000000000001</v>
      </c>
      <c r="G1148" s="184">
        <v>3.1736</v>
      </c>
      <c r="H1148" s="184">
        <v>3.0646</v>
      </c>
      <c r="I1148" s="184">
        <v>3.0666000000000002</v>
      </c>
      <c r="J1148" s="184">
        <v>3.1970000000000001</v>
      </c>
      <c r="K1148" s="184">
        <v>3.4249999999999998</v>
      </c>
      <c r="L1148" s="184">
        <v>3.4392</v>
      </c>
      <c r="M1148" s="184">
        <v>3.3944000000000001</v>
      </c>
      <c r="N1148" s="184">
        <v>3.4137</v>
      </c>
      <c r="O1148" s="184">
        <v>5.3487</v>
      </c>
      <c r="P1148" s="184">
        <v>5.9976000000000003</v>
      </c>
      <c r="Q1148" s="184">
        <v>7.1420000000000003</v>
      </c>
      <c r="R1148" s="184">
        <v>4.3272000000000004</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44452</v>
      </c>
      <c r="E1149" s="184">
        <v>2523.1217999999999</v>
      </c>
      <c r="F1149" s="184">
        <v>3.2262</v>
      </c>
      <c r="G1149" s="184">
        <v>3.1255000000000002</v>
      </c>
      <c r="H1149" s="184">
        <v>3.0135999999999998</v>
      </c>
      <c r="I1149" s="184">
        <v>3.1009000000000002</v>
      </c>
      <c r="J1149" s="184">
        <v>3.2071999999999998</v>
      </c>
      <c r="K1149" s="184">
        <v>3.3353999999999999</v>
      </c>
      <c r="L1149" s="184">
        <v>3.3199000000000001</v>
      </c>
      <c r="M1149" s="184">
        <v>3.2389999999999999</v>
      </c>
      <c r="N1149" s="184">
        <v>3.2395</v>
      </c>
      <c r="O1149" s="184">
        <v>4.9991000000000003</v>
      </c>
      <c r="P1149" s="184">
        <v>5.7723000000000004</v>
      </c>
      <c r="Q1149" s="184">
        <v>7.0297999999999998</v>
      </c>
      <c r="R1149" s="184">
        <v>3.9699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44452</v>
      </c>
      <c r="E1150" s="184">
        <v>2509.8537999999999</v>
      </c>
      <c r="F1150" s="184">
        <v>3.1764000000000001</v>
      </c>
      <c r="G1150" s="184">
        <v>3.0756000000000001</v>
      </c>
      <c r="H1150" s="184">
        <v>2.9634</v>
      </c>
      <c r="I1150" s="184">
        <v>3.0508000000000002</v>
      </c>
      <c r="J1150" s="184">
        <v>3.157</v>
      </c>
      <c r="K1150" s="184">
        <v>3.2850000000000001</v>
      </c>
      <c r="L1150" s="184">
        <v>3.2690999999999999</v>
      </c>
      <c r="M1150" s="184">
        <v>3.1877</v>
      </c>
      <c r="N1150" s="184">
        <v>3.1879</v>
      </c>
      <c r="O1150" s="184">
        <v>4.9409000000000001</v>
      </c>
      <c r="P1150" s="184">
        <v>5.7030000000000003</v>
      </c>
      <c r="Q1150" s="184">
        <v>5.4109999999999996</v>
      </c>
      <c r="R1150" s="184">
        <v>3.9169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44452</v>
      </c>
      <c r="E1151" s="184">
        <v>1611.6297</v>
      </c>
      <c r="F1151" s="184">
        <v>3.0735999999999999</v>
      </c>
      <c r="G1151" s="184">
        <v>3.0415000000000001</v>
      </c>
      <c r="H1151" s="184">
        <v>2.9708000000000001</v>
      </c>
      <c r="I1151" s="184">
        <v>3.0272000000000001</v>
      </c>
      <c r="J1151" s="184">
        <v>3.0036</v>
      </c>
      <c r="K1151" s="184">
        <v>3.0202</v>
      </c>
      <c r="L1151" s="184">
        <v>3.0026000000000002</v>
      </c>
      <c r="M1151" s="184">
        <v>2.9348000000000001</v>
      </c>
      <c r="N1151" s="184">
        <v>2.9073000000000002</v>
      </c>
      <c r="O1151" s="184">
        <v>4.5069999999999997</v>
      </c>
      <c r="P1151" s="184">
        <v>5.3060999999999998</v>
      </c>
      <c r="Q1151" s="184">
        <v>6.2746000000000004</v>
      </c>
      <c r="R1151" s="184">
        <v>3.5110999999999999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44452</v>
      </c>
      <c r="E1152" s="184">
        <v>1605.3202000000001</v>
      </c>
      <c r="F1152" s="184">
        <v>3.0219999999999998</v>
      </c>
      <c r="G1152" s="184">
        <v>2.9914999999999998</v>
      </c>
      <c r="H1152" s="184">
        <v>2.9207000000000001</v>
      </c>
      <c r="I1152" s="184">
        <v>2.9771000000000001</v>
      </c>
      <c r="J1152" s="184">
        <v>2.9535</v>
      </c>
      <c r="K1152" s="184">
        <v>2.9699</v>
      </c>
      <c r="L1152" s="184">
        <v>2.9519000000000002</v>
      </c>
      <c r="M1152" s="184">
        <v>2.8837999999999999</v>
      </c>
      <c r="N1152" s="184">
        <v>2.8559000000000001</v>
      </c>
      <c r="O1152" s="184">
        <v>4.4547999999999996</v>
      </c>
      <c r="P1152" s="184">
        <v>5.2534999999999998</v>
      </c>
      <c r="Q1152" s="184">
        <v>6.2214999999999998</v>
      </c>
      <c r="R1152" s="184">
        <v>3.4594</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44452</v>
      </c>
      <c r="E1153" s="184">
        <v>2016.3751999999999</v>
      </c>
      <c r="F1153" s="184">
        <v>2.6375999999999999</v>
      </c>
      <c r="G1153" s="184">
        <v>2.7605</v>
      </c>
      <c r="H1153" s="184">
        <v>2.7660999999999998</v>
      </c>
      <c r="I1153" s="184">
        <v>2.7951000000000001</v>
      </c>
      <c r="J1153" s="184">
        <v>2.9079000000000002</v>
      </c>
      <c r="K1153" s="184">
        <v>2.9710999999999999</v>
      </c>
      <c r="L1153" s="184">
        <v>2.9209999999999998</v>
      </c>
      <c r="M1153" s="184">
        <v>3.1419999999999999</v>
      </c>
      <c r="N1153" s="184">
        <v>3.1154999999999999</v>
      </c>
      <c r="O1153" s="184">
        <v>4.9328000000000003</v>
      </c>
      <c r="P1153" s="184">
        <v>5.7464000000000004</v>
      </c>
      <c r="Q1153" s="184">
        <v>7.3460999999999999</v>
      </c>
      <c r="R1153" s="184">
        <v>3.8506999999999998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44452</v>
      </c>
      <c r="E1154" s="184">
        <v>2033.6498999999999</v>
      </c>
      <c r="F1154" s="184">
        <v>2.7391000000000001</v>
      </c>
      <c r="G1154" s="184">
        <v>2.8610000000000002</v>
      </c>
      <c r="H1154" s="184">
        <v>2.8658000000000001</v>
      </c>
      <c r="I1154" s="184">
        <v>2.8940999999999999</v>
      </c>
      <c r="J1154" s="184">
        <v>3.0074000000000001</v>
      </c>
      <c r="K1154" s="184">
        <v>3.0718000000000001</v>
      </c>
      <c r="L1154" s="184">
        <v>3.0215000000000001</v>
      </c>
      <c r="M1154" s="184">
        <v>3.2446999999999999</v>
      </c>
      <c r="N1154" s="184">
        <v>3.2189000000000001</v>
      </c>
      <c r="O1154" s="184">
        <v>5.0377999999999998</v>
      </c>
      <c r="P1154" s="184">
        <v>5.8525999999999998</v>
      </c>
      <c r="Q1154" s="184">
        <v>7.1227</v>
      </c>
      <c r="R1154" s="184">
        <v>3.9546999999999999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44452</v>
      </c>
      <c r="E1155" s="184">
        <v>2022.1804999999999</v>
      </c>
      <c r="F1155" s="184">
        <v>2.7149000000000001</v>
      </c>
      <c r="G1155" s="184">
        <v>2.7153</v>
      </c>
      <c r="H1155" s="184">
        <v>2.91</v>
      </c>
      <c r="I1155" s="184">
        <v>2.8142999999999998</v>
      </c>
      <c r="J1155" s="184">
        <v>2.8085</v>
      </c>
      <c r="K1155" s="184">
        <v>3.1372</v>
      </c>
      <c r="L1155" s="184">
        <v>2.7898000000000001</v>
      </c>
      <c r="M1155" s="184">
        <v>2.9154</v>
      </c>
      <c r="N1155" s="184">
        <v>2.8254000000000001</v>
      </c>
      <c r="O1155" s="184"/>
      <c r="P1155" s="184"/>
      <c r="Q1155" s="184">
        <v>3.2591999999999999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44452</v>
      </c>
      <c r="E1156" s="184">
        <v>2033.9568999999999</v>
      </c>
      <c r="F1156" s="184">
        <v>2.8984000000000001</v>
      </c>
      <c r="G1156" s="184">
        <v>2.9790999999999999</v>
      </c>
      <c r="H1156" s="184">
        <v>2.9687999999999999</v>
      </c>
      <c r="I1156" s="184">
        <v>2.9792000000000001</v>
      </c>
      <c r="J1156" s="184">
        <v>3.0581</v>
      </c>
      <c r="K1156" s="184">
        <v>3.0821999999999998</v>
      </c>
      <c r="L1156" s="184">
        <v>3.0196999999999998</v>
      </c>
      <c r="M1156" s="184">
        <v>3.2387000000000001</v>
      </c>
      <c r="N1156" s="184">
        <v>3.2063999999999999</v>
      </c>
      <c r="O1156" s="184"/>
      <c r="P1156" s="184"/>
      <c r="Q1156" s="184">
        <v>3.6131000000000002</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44452</v>
      </c>
      <c r="E1157" s="184">
        <v>2034.067</v>
      </c>
      <c r="F1157" s="184">
        <v>2.7349000000000001</v>
      </c>
      <c r="G1157" s="184">
        <v>2.8567999999999998</v>
      </c>
      <c r="H1157" s="184">
        <v>2.8616000000000001</v>
      </c>
      <c r="I1157" s="184">
        <v>2.8919000000000001</v>
      </c>
      <c r="J1157" s="184">
        <v>3.0055000000000001</v>
      </c>
      <c r="K1157" s="184">
        <v>3.0710000000000002</v>
      </c>
      <c r="L1157" s="184">
        <v>3.0255999999999998</v>
      </c>
      <c r="M1157" s="184">
        <v>3.2471999999999999</v>
      </c>
      <c r="N1157" s="184">
        <v>3.2212000000000001</v>
      </c>
      <c r="O1157" s="184"/>
      <c r="P1157" s="184"/>
      <c r="Q1157" s="184">
        <v>3.6175999999999999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44452</v>
      </c>
      <c r="E1158" s="184">
        <v>2033.9766999999999</v>
      </c>
      <c r="F1158" s="184">
        <v>2.8372999999999999</v>
      </c>
      <c r="G1158" s="184">
        <v>2.9365000000000001</v>
      </c>
      <c r="H1158" s="184">
        <v>2.9236</v>
      </c>
      <c r="I1158" s="184">
        <v>3</v>
      </c>
      <c r="J1158" s="184">
        <v>3.1387</v>
      </c>
      <c r="K1158" s="184">
        <v>3.1419999999999999</v>
      </c>
      <c r="L1158" s="184">
        <v>3.0516000000000001</v>
      </c>
      <c r="M1158" s="184">
        <v>3.2622</v>
      </c>
      <c r="N1158" s="184">
        <v>3.2201</v>
      </c>
      <c r="O1158" s="184"/>
      <c r="P1158" s="184"/>
      <c r="Q1158" s="184">
        <v>3.6128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44452</v>
      </c>
      <c r="E1159" s="184">
        <v>2851.6125999999999</v>
      </c>
      <c r="F1159" s="184">
        <v>3.1438999999999999</v>
      </c>
      <c r="G1159" s="184">
        <v>3.0949</v>
      </c>
      <c r="H1159" s="184">
        <v>2.9485000000000001</v>
      </c>
      <c r="I1159" s="184">
        <v>3.044</v>
      </c>
      <c r="J1159" s="184">
        <v>3.2035</v>
      </c>
      <c r="K1159" s="184">
        <v>3.3064</v>
      </c>
      <c r="L1159" s="184">
        <v>3.2740999999999998</v>
      </c>
      <c r="M1159" s="184">
        <v>3.2061999999999999</v>
      </c>
      <c r="N1159" s="184">
        <v>3.2082000000000002</v>
      </c>
      <c r="O1159" s="184">
        <v>5.0194000000000001</v>
      </c>
      <c r="P1159" s="184">
        <v>5.7779999999999996</v>
      </c>
      <c r="Q1159" s="184">
        <v>7.3201000000000001</v>
      </c>
      <c r="R1159" s="184">
        <v>3.9592999999999998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44452</v>
      </c>
      <c r="E1160" s="184">
        <v>2868.5873999999999</v>
      </c>
      <c r="F1160" s="184">
        <v>3.2155999999999998</v>
      </c>
      <c r="G1160" s="184">
        <v>3.1657000000000002</v>
      </c>
      <c r="H1160" s="184">
        <v>3.0190000000000001</v>
      </c>
      <c r="I1160" s="184">
        <v>3.1147</v>
      </c>
      <c r="J1160" s="184">
        <v>3.2740999999999998</v>
      </c>
      <c r="K1160" s="184">
        <v>3.3772000000000002</v>
      </c>
      <c r="L1160" s="184">
        <v>3.3454999999999999</v>
      </c>
      <c r="M1160" s="184">
        <v>3.2780999999999998</v>
      </c>
      <c r="N1160" s="184">
        <v>3.2806999999999999</v>
      </c>
      <c r="O1160" s="184">
        <v>5.0930999999999997</v>
      </c>
      <c r="P1160" s="184">
        <v>5.8521999999999998</v>
      </c>
      <c r="Q1160" s="184">
        <v>7.0967000000000002</v>
      </c>
      <c r="R1160" s="184">
        <v>4.0321999999999996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44452</v>
      </c>
      <c r="E1161" s="184">
        <v>2576.4576000000002</v>
      </c>
      <c r="F1161" s="184">
        <v>2.6154000000000002</v>
      </c>
      <c r="G1161" s="184">
        <v>2.5651999999999999</v>
      </c>
      <c r="H1161" s="184">
        <v>2.4184000000000001</v>
      </c>
      <c r="I1161" s="184">
        <v>2.5137999999999998</v>
      </c>
      <c r="J1161" s="184">
        <v>2.6722999999999999</v>
      </c>
      <c r="K1161" s="184">
        <v>2.7723</v>
      </c>
      <c r="L1161" s="184">
        <v>2.7361</v>
      </c>
      <c r="M1161" s="184">
        <v>2.6644999999999999</v>
      </c>
      <c r="N1161" s="184">
        <v>2.6627000000000001</v>
      </c>
      <c r="O1161" s="184">
        <v>4.4663000000000004</v>
      </c>
      <c r="P1161" s="184">
        <v>5.1944999999999997</v>
      </c>
      <c r="Q1161" s="184">
        <v>6.5884999999999998</v>
      </c>
      <c r="R1161" s="184">
        <v>3.4123999999999999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44452</v>
      </c>
      <c r="E1162" s="184">
        <v>1095.2364</v>
      </c>
      <c r="F1162" s="184">
        <v>2.9228999999999998</v>
      </c>
      <c r="G1162" s="184">
        <v>3.2012999999999998</v>
      </c>
      <c r="H1162" s="184">
        <v>2.9863</v>
      </c>
      <c r="I1162" s="184">
        <v>2.9992000000000001</v>
      </c>
      <c r="J1162" s="184">
        <v>3.0019</v>
      </c>
      <c r="K1162" s="184">
        <v>3.1166999999999998</v>
      </c>
      <c r="L1162" s="184">
        <v>3.1074000000000002</v>
      </c>
      <c r="M1162" s="184">
        <v>3.0689000000000002</v>
      </c>
      <c r="N1162" s="184">
        <v>3.0545</v>
      </c>
      <c r="O1162" s="184"/>
      <c r="P1162" s="184"/>
      <c r="Q1162" s="184">
        <v>3.8729</v>
      </c>
      <c r="R1162" s="184">
        <v>3.4796999999999998</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44452</v>
      </c>
      <c r="E1163" s="184">
        <v>1092.3566000000001</v>
      </c>
      <c r="F1163" s="184">
        <v>2.8136999999999999</v>
      </c>
      <c r="G1163" s="184">
        <v>3.0916000000000001</v>
      </c>
      <c r="H1163" s="184">
        <v>2.8761000000000001</v>
      </c>
      <c r="I1163" s="184">
        <v>2.8887</v>
      </c>
      <c r="J1163" s="184">
        <v>2.8915999999999999</v>
      </c>
      <c r="K1163" s="184">
        <v>3.0059</v>
      </c>
      <c r="L1163" s="184">
        <v>2.9954999999999998</v>
      </c>
      <c r="M1163" s="184">
        <v>2.9561000000000002</v>
      </c>
      <c r="N1163" s="184">
        <v>2.9409000000000001</v>
      </c>
      <c r="O1163" s="184"/>
      <c r="P1163" s="184"/>
      <c r="Q1163" s="184">
        <v>3.7587999999999999</v>
      </c>
      <c r="R1163" s="184">
        <v>3.3658999999999999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44452</v>
      </c>
      <c r="E1164" s="184">
        <v>56.711199999999998</v>
      </c>
      <c r="F1164" s="184">
        <v>3.1539999999999999</v>
      </c>
      <c r="G1164" s="184">
        <v>3.1116000000000001</v>
      </c>
      <c r="H1164" s="184">
        <v>3.0175000000000001</v>
      </c>
      <c r="I1164" s="184">
        <v>3.093</v>
      </c>
      <c r="J1164" s="184">
        <v>3.1913999999999998</v>
      </c>
      <c r="K1164" s="184">
        <v>3.3140999999999998</v>
      </c>
      <c r="L1164" s="184">
        <v>3.3098000000000001</v>
      </c>
      <c r="M1164" s="184">
        <v>3.2498999999999998</v>
      </c>
      <c r="N1164" s="184">
        <v>3.2199</v>
      </c>
      <c r="O1164" s="184">
        <v>5.0358999999999998</v>
      </c>
      <c r="P1164" s="184">
        <v>5.8034999999999997</v>
      </c>
      <c r="Q1164" s="184">
        <v>7.5911</v>
      </c>
      <c r="R1164" s="184">
        <v>3.9283000000000001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44452</v>
      </c>
      <c r="E1165" s="184">
        <v>57.104199999999999</v>
      </c>
      <c r="F1165" s="184">
        <v>3.1962000000000002</v>
      </c>
      <c r="G1165" s="184">
        <v>3.1968000000000001</v>
      </c>
      <c r="H1165" s="184">
        <v>3.0973000000000002</v>
      </c>
      <c r="I1165" s="184">
        <v>3.1724000000000001</v>
      </c>
      <c r="J1165" s="184">
        <v>3.2709999999999999</v>
      </c>
      <c r="K1165" s="184">
        <v>3.3948999999999998</v>
      </c>
      <c r="L1165" s="184">
        <v>3.3912</v>
      </c>
      <c r="M1165" s="184">
        <v>3.3317999999999999</v>
      </c>
      <c r="N1165" s="184">
        <v>3.3025000000000002</v>
      </c>
      <c r="O1165" s="184">
        <v>5.1199000000000003</v>
      </c>
      <c r="P1165" s="184">
        <v>5.8875000000000002</v>
      </c>
      <c r="Q1165" s="184">
        <v>7.1444000000000001</v>
      </c>
      <c r="R1165" s="184">
        <v>4.0114999999999998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44452</v>
      </c>
      <c r="E1166" s="184">
        <v>32.610599999999998</v>
      </c>
      <c r="F1166" s="184">
        <v>3.0223</v>
      </c>
      <c r="G1166" s="184">
        <v>3.0973999999999999</v>
      </c>
      <c r="H1166" s="184">
        <v>2.9918</v>
      </c>
      <c r="I1166" s="184">
        <v>3.0655999999999999</v>
      </c>
      <c r="J1166" s="184">
        <v>3.1604999999999999</v>
      </c>
      <c r="K1166" s="184">
        <v>3.3172000000000001</v>
      </c>
      <c r="L1166" s="184">
        <v>3.3111999999999999</v>
      </c>
      <c r="M1166" s="184">
        <v>3.2509999999999999</v>
      </c>
      <c r="N1166" s="184">
        <v>3.2210000000000001</v>
      </c>
      <c r="O1166" s="184">
        <v>5.0364000000000004</v>
      </c>
      <c r="P1166" s="184">
        <v>5.8037999999999998</v>
      </c>
      <c r="Q1166" s="184">
        <v>7.0582000000000003</v>
      </c>
      <c r="R1166" s="184">
        <v>3.9291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44452</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44452</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44452</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44452</v>
      </c>
      <c r="E1170" s="184">
        <v>57.106299999999997</v>
      </c>
      <c r="F1170" s="184">
        <v>3.1960999999999999</v>
      </c>
      <c r="G1170" s="184">
        <v>3.1966000000000001</v>
      </c>
      <c r="H1170" s="184">
        <v>3.0880999999999998</v>
      </c>
      <c r="I1170" s="184">
        <v>3.1722999999999999</v>
      </c>
      <c r="J1170" s="184">
        <v>3.2707999999999999</v>
      </c>
      <c r="K1170" s="184">
        <v>3.3948</v>
      </c>
      <c r="L1170" s="184">
        <v>3.391</v>
      </c>
      <c r="M1170" s="184">
        <v>3.3317000000000001</v>
      </c>
      <c r="N1170" s="184">
        <v>3.3024</v>
      </c>
      <c r="O1170" s="184">
        <v>5.1199000000000003</v>
      </c>
      <c r="P1170" s="184">
        <v>5.8883000000000001</v>
      </c>
      <c r="Q1170" s="184">
        <v>6.0530999999999997</v>
      </c>
      <c r="R1170" s="184">
        <v>4.0113000000000003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44452</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44452</v>
      </c>
      <c r="E1172" s="184">
        <v>57.106299999999997</v>
      </c>
      <c r="F1172" s="184">
        <v>3.1960999999999999</v>
      </c>
      <c r="G1172" s="184">
        <v>3.1753</v>
      </c>
      <c r="H1172" s="184">
        <v>3.0880999999999998</v>
      </c>
      <c r="I1172" s="184">
        <v>3.1677</v>
      </c>
      <c r="J1172" s="184">
        <v>3.2707999999999999</v>
      </c>
      <c r="K1172" s="184">
        <v>3.3940999999999999</v>
      </c>
      <c r="L1172" s="184">
        <v>3.3906999999999998</v>
      </c>
      <c r="M1172" s="184">
        <v>3.3317000000000001</v>
      </c>
      <c r="N1172" s="184">
        <v>3.3024</v>
      </c>
      <c r="O1172" s="184">
        <v>5.1199000000000003</v>
      </c>
      <c r="P1172" s="184">
        <v>5.8883000000000001</v>
      </c>
      <c r="Q1172" s="184">
        <v>6.0530999999999997</v>
      </c>
      <c r="R1172" s="184">
        <v>4.0113000000000003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44452</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44452</v>
      </c>
      <c r="E1174" s="184">
        <v>4222.1904000000004</v>
      </c>
      <c r="F1174" s="184">
        <v>3.1356999999999999</v>
      </c>
      <c r="G1174" s="184">
        <v>3.1185999999999998</v>
      </c>
      <c r="H1174" s="184">
        <v>3.02</v>
      </c>
      <c r="I1174" s="184">
        <v>3.0874000000000001</v>
      </c>
      <c r="J1174" s="184">
        <v>3.2671999999999999</v>
      </c>
      <c r="K1174" s="184">
        <v>3.3934000000000002</v>
      </c>
      <c r="L1174" s="184">
        <v>3.3942000000000001</v>
      </c>
      <c r="M1174" s="184">
        <v>3.29</v>
      </c>
      <c r="N1174" s="184">
        <v>3.2917999999999998</v>
      </c>
      <c r="O1174" s="184">
        <v>5.0929000000000002</v>
      </c>
      <c r="P1174" s="184">
        <v>5.8310000000000004</v>
      </c>
      <c r="Q1174" s="184">
        <v>7.0664999999999996</v>
      </c>
      <c r="R1174" s="184">
        <v>4.0602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44452</v>
      </c>
      <c r="E1175" s="184">
        <v>4201.3391000000001</v>
      </c>
      <c r="F1175" s="184">
        <v>3.0131000000000001</v>
      </c>
      <c r="G1175" s="184">
        <v>2.9969000000000001</v>
      </c>
      <c r="H1175" s="184">
        <v>2.8982000000000001</v>
      </c>
      <c r="I1175" s="184">
        <v>2.9653999999999998</v>
      </c>
      <c r="J1175" s="184">
        <v>3.145</v>
      </c>
      <c r="K1175" s="184">
        <v>3.2706</v>
      </c>
      <c r="L1175" s="184">
        <v>3.2703000000000002</v>
      </c>
      <c r="M1175" s="184">
        <v>3.1711999999999998</v>
      </c>
      <c r="N1175" s="184">
        <v>3.1779999999999999</v>
      </c>
      <c r="O1175" s="184">
        <v>5.0178000000000003</v>
      </c>
      <c r="P1175" s="184">
        <v>5.7644000000000002</v>
      </c>
      <c r="Q1175" s="184">
        <v>7.0289000000000001</v>
      </c>
      <c r="R1175" s="184">
        <v>3.9748999999999999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44452</v>
      </c>
      <c r="E1176" s="184">
        <v>2847.1080999999999</v>
      </c>
      <c r="F1176" s="184">
        <v>3.1476000000000002</v>
      </c>
      <c r="G1176" s="184">
        <v>3.0642999999999998</v>
      </c>
      <c r="H1176" s="184">
        <v>3.0072999999999999</v>
      </c>
      <c r="I1176" s="184">
        <v>3.0350000000000001</v>
      </c>
      <c r="J1176" s="184">
        <v>3.1278000000000001</v>
      </c>
      <c r="K1176" s="184">
        <v>3.2456</v>
      </c>
      <c r="L1176" s="184">
        <v>3.2475000000000001</v>
      </c>
      <c r="M1176" s="184">
        <v>3.1840000000000002</v>
      </c>
      <c r="N1176" s="184">
        <v>3.1930999999999998</v>
      </c>
      <c r="O1176" s="184">
        <v>5.0743999999999998</v>
      </c>
      <c r="P1176" s="184">
        <v>5.8162000000000003</v>
      </c>
      <c r="Q1176" s="184">
        <v>7.2462999999999997</v>
      </c>
      <c r="R1176" s="184">
        <v>4.0361000000000002</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44452</v>
      </c>
      <c r="E1177" s="184">
        <v>2860.6871999999998</v>
      </c>
      <c r="F1177" s="184">
        <v>3.2067000000000001</v>
      </c>
      <c r="G1177" s="184">
        <v>3.1242000000000001</v>
      </c>
      <c r="H1177" s="184">
        <v>3.0674999999999999</v>
      </c>
      <c r="I1177" s="184">
        <v>3.0951</v>
      </c>
      <c r="J1177" s="184">
        <v>3.1879</v>
      </c>
      <c r="K1177" s="184">
        <v>3.3018000000000001</v>
      </c>
      <c r="L1177" s="184">
        <v>3.3012999999999999</v>
      </c>
      <c r="M1177" s="184">
        <v>3.2372000000000001</v>
      </c>
      <c r="N1177" s="184">
        <v>3.2463000000000002</v>
      </c>
      <c r="O1177" s="184">
        <v>5.1277999999999997</v>
      </c>
      <c r="P1177" s="184">
        <v>5.8737000000000004</v>
      </c>
      <c r="Q1177" s="184">
        <v>7.0900999999999996</v>
      </c>
      <c r="R1177" s="184">
        <v>4.0888999999999998</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44452</v>
      </c>
      <c r="E1178" s="184">
        <v>3757.3386</v>
      </c>
      <c r="F1178" s="184">
        <v>3.0009999999999999</v>
      </c>
      <c r="G1178" s="184">
        <v>3.0417000000000001</v>
      </c>
      <c r="H1178" s="184">
        <v>3.0135999999999998</v>
      </c>
      <c r="I1178" s="184">
        <v>3.1070000000000002</v>
      </c>
      <c r="J1178" s="184">
        <v>3.2646000000000002</v>
      </c>
      <c r="K1178" s="184">
        <v>3.2892000000000001</v>
      </c>
      <c r="L1178" s="184">
        <v>3.2658</v>
      </c>
      <c r="M1178" s="184">
        <v>3.2242999999999999</v>
      </c>
      <c r="N1178" s="184">
        <v>3.2117</v>
      </c>
      <c r="O1178" s="184">
        <v>5.0838000000000001</v>
      </c>
      <c r="P1178" s="184">
        <v>5.7920999999999996</v>
      </c>
      <c r="Q1178" s="184">
        <v>7.0172999999999996</v>
      </c>
      <c r="R1178" s="184">
        <v>4.0815999999999999</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44452</v>
      </c>
      <c r="E1179" s="184">
        <v>3794.2647000000002</v>
      </c>
      <c r="F1179" s="184">
        <v>3.1421000000000001</v>
      </c>
      <c r="G1179" s="184">
        <v>3.1818</v>
      </c>
      <c r="H1179" s="184">
        <v>3.1539000000000001</v>
      </c>
      <c r="I1179" s="184">
        <v>3.2473000000000001</v>
      </c>
      <c r="J1179" s="184">
        <v>3.4051999999999998</v>
      </c>
      <c r="K1179" s="184">
        <v>3.4304999999999999</v>
      </c>
      <c r="L1179" s="184">
        <v>3.4081999999999999</v>
      </c>
      <c r="M1179" s="184">
        <v>3.3683999999999998</v>
      </c>
      <c r="N1179" s="184">
        <v>3.3553000000000002</v>
      </c>
      <c r="O1179" s="184">
        <v>5.2286999999999999</v>
      </c>
      <c r="P1179" s="184">
        <v>5.9390000000000001</v>
      </c>
      <c r="Q1179" s="184">
        <v>7.1192000000000002</v>
      </c>
      <c r="R1179" s="184">
        <v>4.2240000000000002</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44452</v>
      </c>
      <c r="E1180" s="184">
        <v>1357.9478999999999</v>
      </c>
      <c r="F1180" s="184">
        <v>3.1854</v>
      </c>
      <c r="G1180" s="184">
        <v>3.2120000000000002</v>
      </c>
      <c r="H1180" s="184">
        <v>3.1436000000000002</v>
      </c>
      <c r="I1180" s="184">
        <v>3.2088999999999999</v>
      </c>
      <c r="J1180" s="184">
        <v>3.3149000000000002</v>
      </c>
      <c r="K1180" s="184">
        <v>3.4424999999999999</v>
      </c>
      <c r="L1180" s="184">
        <v>3.4613999999999998</v>
      </c>
      <c r="M1180" s="184">
        <v>3.3845000000000001</v>
      </c>
      <c r="N1180" s="184">
        <v>3.3925000000000001</v>
      </c>
      <c r="O1180" s="184">
        <v>5.3097000000000003</v>
      </c>
      <c r="P1180" s="184">
        <v>6.0071000000000003</v>
      </c>
      <c r="Q1180" s="184">
        <v>6.0606999999999998</v>
      </c>
      <c r="R1180" s="184">
        <v>4.2480000000000002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44452</v>
      </c>
      <c r="E1181" s="184">
        <v>1349.2016000000001</v>
      </c>
      <c r="F1181" s="184">
        <v>3.0735000000000001</v>
      </c>
      <c r="G1181" s="184">
        <v>3.1019999999999999</v>
      </c>
      <c r="H1181" s="184">
        <v>3.0331999999999999</v>
      </c>
      <c r="I1181" s="184">
        <v>3.0985</v>
      </c>
      <c r="J1181" s="184">
        <v>3.2044999999999999</v>
      </c>
      <c r="K1181" s="184">
        <v>3.3313999999999999</v>
      </c>
      <c r="L1181" s="184">
        <v>3.3494999999999999</v>
      </c>
      <c r="M1181" s="184">
        <v>3.2717000000000001</v>
      </c>
      <c r="N1181" s="184">
        <v>3.2787000000000002</v>
      </c>
      <c r="O1181" s="184">
        <v>5.1928000000000001</v>
      </c>
      <c r="P1181" s="184">
        <v>5.8757000000000001</v>
      </c>
      <c r="Q1181" s="184">
        <v>5.9288999999999996</v>
      </c>
      <c r="R1181" s="184">
        <v>4.1334999999999997</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44452</v>
      </c>
      <c r="E1182" s="184">
        <v>2204.8391999999999</v>
      </c>
      <c r="F1182" s="184">
        <v>3.2019000000000002</v>
      </c>
      <c r="G1182" s="184">
        <v>3.1646999999999998</v>
      </c>
      <c r="H1182" s="184">
        <v>3.0691000000000002</v>
      </c>
      <c r="I1182" s="184">
        <v>3.1284000000000001</v>
      </c>
      <c r="J1182" s="184">
        <v>3.2753000000000001</v>
      </c>
      <c r="K1182" s="184">
        <v>3.4035000000000002</v>
      </c>
      <c r="L1182" s="184">
        <v>3.4245000000000001</v>
      </c>
      <c r="M1182" s="184">
        <v>3.3795000000000002</v>
      </c>
      <c r="N1182" s="184">
        <v>3.3935</v>
      </c>
      <c r="O1182" s="184">
        <v>5.1863000000000001</v>
      </c>
      <c r="P1182" s="184">
        <v>5.8823999999999996</v>
      </c>
      <c r="Q1182" s="184">
        <v>6.9119000000000002</v>
      </c>
      <c r="R1182" s="184">
        <v>4.1558999999999999</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44452</v>
      </c>
      <c r="E1183" s="184">
        <v>2175.8735000000001</v>
      </c>
      <c r="F1183" s="184">
        <v>3.1002999999999998</v>
      </c>
      <c r="G1183" s="184">
        <v>3.0632999999999999</v>
      </c>
      <c r="H1183" s="184">
        <v>2.9674999999999998</v>
      </c>
      <c r="I1183" s="184">
        <v>3.0272000000000001</v>
      </c>
      <c r="J1183" s="184">
        <v>3.1743000000000001</v>
      </c>
      <c r="K1183" s="184">
        <v>3.3121999999999998</v>
      </c>
      <c r="L1183" s="184">
        <v>3.3296000000000001</v>
      </c>
      <c r="M1183" s="184">
        <v>3.2829000000000002</v>
      </c>
      <c r="N1183" s="184">
        <v>3.2949000000000002</v>
      </c>
      <c r="O1183" s="184">
        <v>5.0982000000000003</v>
      </c>
      <c r="P1183" s="184">
        <v>5.7891000000000004</v>
      </c>
      <c r="Q1183" s="184">
        <v>6.3247</v>
      </c>
      <c r="R1183" s="184">
        <v>4.0545999999999998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44452</v>
      </c>
      <c r="E1184" s="184">
        <v>11.1911</v>
      </c>
      <c r="F1184" s="184">
        <v>2.2831999999999999</v>
      </c>
      <c r="G1184" s="184">
        <v>2.7730999999999999</v>
      </c>
      <c r="H1184" s="184">
        <v>2.8437000000000001</v>
      </c>
      <c r="I1184" s="184">
        <v>2.8452999999999999</v>
      </c>
      <c r="J1184" s="184">
        <v>3.0695999999999999</v>
      </c>
      <c r="K1184" s="184">
        <v>3.1372</v>
      </c>
      <c r="L1184" s="184">
        <v>3.0796999999999999</v>
      </c>
      <c r="M1184" s="184">
        <v>3.0426000000000002</v>
      </c>
      <c r="N1184" s="184">
        <v>3.0430999999999999</v>
      </c>
      <c r="O1184" s="184"/>
      <c r="P1184" s="184"/>
      <c r="Q1184" s="184">
        <v>4.1973000000000003</v>
      </c>
      <c r="R1184" s="184">
        <v>3.5605000000000002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44452</v>
      </c>
      <c r="E1185" s="184">
        <v>11.145200000000001</v>
      </c>
      <c r="F1185" s="184">
        <v>1.9651000000000001</v>
      </c>
      <c r="G1185" s="184">
        <v>2.6206999999999998</v>
      </c>
      <c r="H1185" s="184">
        <v>2.7149000000000001</v>
      </c>
      <c r="I1185" s="184">
        <v>2.6928999999999998</v>
      </c>
      <c r="J1185" s="184">
        <v>2.923</v>
      </c>
      <c r="K1185" s="184">
        <v>2.984</v>
      </c>
      <c r="L1185" s="184">
        <v>2.9264999999999999</v>
      </c>
      <c r="M1185" s="184">
        <v>2.8893</v>
      </c>
      <c r="N1185" s="184">
        <v>2.8875999999999999</v>
      </c>
      <c r="O1185" s="184"/>
      <c r="P1185" s="184"/>
      <c r="Q1185" s="184">
        <v>4.0408999999999997</v>
      </c>
      <c r="R1185" s="184">
        <v>3.4047000000000001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44452</v>
      </c>
      <c r="E1186" s="184">
        <v>2281.9049</v>
      </c>
      <c r="F1186" s="184">
        <v>3.4584999999999999</v>
      </c>
      <c r="G1186" s="184">
        <v>3.3915000000000002</v>
      </c>
      <c r="H1186" s="184">
        <v>3.3292000000000002</v>
      </c>
      <c r="I1186" s="184">
        <v>3.2814999999999999</v>
      </c>
      <c r="J1186" s="184">
        <v>3.4169999999999998</v>
      </c>
      <c r="K1186" s="184">
        <v>3.2877999999999998</v>
      </c>
      <c r="L1186" s="184">
        <v>3.2725</v>
      </c>
      <c r="M1186" s="184">
        <v>3.2097000000000002</v>
      </c>
      <c r="N1186" s="184">
        <v>3.1537999999999999</v>
      </c>
      <c r="O1186" s="184">
        <v>4.8666</v>
      </c>
      <c r="P1186" s="184">
        <v>5.7679999999999998</v>
      </c>
      <c r="Q1186" s="184">
        <v>7.0945999999999998</v>
      </c>
      <c r="R1186" s="184">
        <v>3.7250000000000001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44452</v>
      </c>
      <c r="E1187" s="184">
        <v>2265.6617999999999</v>
      </c>
      <c r="F1187" s="184">
        <v>3.4076</v>
      </c>
      <c r="G1187" s="184">
        <v>3.3412000000000002</v>
      </c>
      <c r="H1187" s="184">
        <v>3.2791000000000001</v>
      </c>
      <c r="I1187" s="184">
        <v>3.2315</v>
      </c>
      <c r="J1187" s="184">
        <v>3.3666</v>
      </c>
      <c r="K1187" s="184">
        <v>3.2372999999999998</v>
      </c>
      <c r="L1187" s="184">
        <v>3.2216999999999998</v>
      </c>
      <c r="M1187" s="184">
        <v>3.1585000000000001</v>
      </c>
      <c r="N1187" s="184">
        <v>3.1023000000000001</v>
      </c>
      <c r="O1187" s="184">
        <v>4.7906000000000004</v>
      </c>
      <c r="P1187" s="184">
        <v>5.6764000000000001</v>
      </c>
      <c r="Q1187" s="184">
        <v>7.3230000000000004</v>
      </c>
      <c r="R1187" s="184">
        <v>3.67</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44452</v>
      </c>
      <c r="E1188" s="184">
        <v>2315.73282284067</v>
      </c>
      <c r="F1188" s="184">
        <v>2.5143</v>
      </c>
      <c r="G1188" s="184">
        <v>0.62860000000000005</v>
      </c>
      <c r="H1188" s="184">
        <v>1.4092</v>
      </c>
      <c r="I1188" s="184">
        <v>1.8903000000000001</v>
      </c>
      <c r="J1188" s="184">
        <v>2.2107999999999999</v>
      </c>
      <c r="K1188" s="184">
        <v>2.2429000000000001</v>
      </c>
      <c r="L1188" s="184">
        <v>2.3592</v>
      </c>
      <c r="M1188" s="184">
        <v>2.3424999999999998</v>
      </c>
      <c r="N1188" s="184">
        <v>2.3610000000000002</v>
      </c>
      <c r="O1188" s="184">
        <v>3.0493999999999999</v>
      </c>
      <c r="P1188" s="184">
        <v>3.4409000000000001</v>
      </c>
      <c r="Q1188" s="184">
        <v>4.7226999999999997</v>
      </c>
      <c r="R1188" s="184">
        <v>2.5362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44452</v>
      </c>
      <c r="E1189" s="184">
        <v>5070.0346</v>
      </c>
      <c r="F1189" s="184">
        <v>3.1787000000000001</v>
      </c>
      <c r="G1189" s="184">
        <v>3.0009000000000001</v>
      </c>
      <c r="H1189" s="184">
        <v>2.9116</v>
      </c>
      <c r="I1189" s="184">
        <v>2.9674</v>
      </c>
      <c r="J1189" s="184">
        <v>3.1257999999999999</v>
      </c>
      <c r="K1189" s="184">
        <v>3.2566999999999999</v>
      </c>
      <c r="L1189" s="184">
        <v>3.2422</v>
      </c>
      <c r="M1189" s="184">
        <v>3.1684000000000001</v>
      </c>
      <c r="N1189" s="184">
        <v>3.173</v>
      </c>
      <c r="O1189" s="184">
        <v>5.1553000000000004</v>
      </c>
      <c r="P1189" s="184">
        <v>5.8590999999999998</v>
      </c>
      <c r="Q1189" s="184">
        <v>7.0103</v>
      </c>
      <c r="R1189" s="184">
        <v>4.0620000000000003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44452</v>
      </c>
      <c r="E1190" s="184">
        <v>5108.9449999999997</v>
      </c>
      <c r="F1190" s="184">
        <v>3.3174000000000001</v>
      </c>
      <c r="G1190" s="184">
        <v>3.1402999999999999</v>
      </c>
      <c r="H1190" s="184">
        <v>3.0514999999999999</v>
      </c>
      <c r="I1190" s="184">
        <v>3.1076000000000001</v>
      </c>
      <c r="J1190" s="184">
        <v>3.2658999999999998</v>
      </c>
      <c r="K1190" s="184">
        <v>3.3976000000000002</v>
      </c>
      <c r="L1190" s="184">
        <v>3.3957000000000002</v>
      </c>
      <c r="M1190" s="184">
        <v>3.3193000000000001</v>
      </c>
      <c r="N1190" s="184">
        <v>3.3129</v>
      </c>
      <c r="O1190" s="184">
        <v>5.2637999999999998</v>
      </c>
      <c r="P1190" s="184">
        <v>5.9587000000000003</v>
      </c>
      <c r="Q1190" s="184">
        <v>7.1616</v>
      </c>
      <c r="R1190" s="184">
        <v>4.1816000000000004</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44452</v>
      </c>
      <c r="E1191" s="184">
        <v>4591.8860999999997</v>
      </c>
      <c r="F1191" s="184">
        <v>2.5573000000000001</v>
      </c>
      <c r="G1191" s="184">
        <v>2.3801000000000001</v>
      </c>
      <c r="H1191" s="184">
        <v>2.2913000000000001</v>
      </c>
      <c r="I1191" s="184">
        <v>2.3471000000000002</v>
      </c>
      <c r="J1191" s="184">
        <v>2.5042</v>
      </c>
      <c r="K1191" s="184">
        <v>2.6320000000000001</v>
      </c>
      <c r="L1191" s="184">
        <v>2.613</v>
      </c>
      <c r="M1191" s="184">
        <v>2.5346000000000002</v>
      </c>
      <c r="N1191" s="184">
        <v>2.5247000000000002</v>
      </c>
      <c r="O1191" s="184">
        <v>4.4221000000000004</v>
      </c>
      <c r="P1191" s="184">
        <v>5.0555000000000003</v>
      </c>
      <c r="Q1191" s="184">
        <v>6.6993</v>
      </c>
      <c r="R1191" s="184">
        <v>3.3841000000000001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44452</v>
      </c>
      <c r="E1192" s="184">
        <v>1169.9168999999999</v>
      </c>
      <c r="F1192" s="184">
        <v>3.4695999999999998</v>
      </c>
      <c r="G1192" s="184">
        <v>3.32</v>
      </c>
      <c r="H1192" s="184">
        <v>3.0400999999999998</v>
      </c>
      <c r="I1192" s="184">
        <v>3.0316000000000001</v>
      </c>
      <c r="J1192" s="184">
        <v>3.2199</v>
      </c>
      <c r="K1192" s="184">
        <v>3.2629000000000001</v>
      </c>
      <c r="L1192" s="184">
        <v>3.2286999999999999</v>
      </c>
      <c r="M1192" s="184">
        <v>3.1631</v>
      </c>
      <c r="N1192" s="184">
        <v>3.1621000000000001</v>
      </c>
      <c r="O1192" s="184">
        <v>4.6211000000000002</v>
      </c>
      <c r="P1192" s="184"/>
      <c r="Q1192" s="184">
        <v>4.8030999999999997</v>
      </c>
      <c r="R1192" s="184">
        <v>3.7414999999999998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44452</v>
      </c>
      <c r="E1193" s="184">
        <v>1165.8810000000001</v>
      </c>
      <c r="F1193" s="184">
        <v>3.3658000000000001</v>
      </c>
      <c r="G1193" s="184">
        <v>3.2187000000000001</v>
      </c>
      <c r="H1193" s="184">
        <v>2.9390999999999998</v>
      </c>
      <c r="I1193" s="184">
        <v>2.9314</v>
      </c>
      <c r="J1193" s="184">
        <v>3.1194000000000002</v>
      </c>
      <c r="K1193" s="184">
        <v>3.1614</v>
      </c>
      <c r="L1193" s="184">
        <v>3.1269</v>
      </c>
      <c r="M1193" s="184">
        <v>3.0609999999999999</v>
      </c>
      <c r="N1193" s="184">
        <v>3.0590999999999999</v>
      </c>
      <c r="O1193" s="184">
        <v>4.5160999999999998</v>
      </c>
      <c r="P1193" s="184"/>
      <c r="Q1193" s="184">
        <v>4.6947999999999999</v>
      </c>
      <c r="R1193" s="184">
        <v>3.6381000000000001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44452</v>
      </c>
      <c r="E1194" s="184">
        <v>270.21949999999998</v>
      </c>
      <c r="F1194" s="184">
        <v>3.4312</v>
      </c>
      <c r="G1194" s="184">
        <v>3.2111000000000001</v>
      </c>
      <c r="H1194" s="184">
        <v>2.9192999999999998</v>
      </c>
      <c r="I1194" s="184">
        <v>3.0842999999999998</v>
      </c>
      <c r="J1194" s="184">
        <v>3.2056</v>
      </c>
      <c r="K1194" s="184">
        <v>3.2949000000000002</v>
      </c>
      <c r="L1194" s="184">
        <v>3.3073999999999999</v>
      </c>
      <c r="M1194" s="184">
        <v>3.222</v>
      </c>
      <c r="N1194" s="184">
        <v>3.2079</v>
      </c>
      <c r="O1194" s="184">
        <v>5.1497999999999999</v>
      </c>
      <c r="P1194" s="184">
        <v>5.8597000000000001</v>
      </c>
      <c r="Q1194" s="184">
        <v>7.3392999999999997</v>
      </c>
      <c r="R1194" s="184">
        <v>4.0514999999999999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44452</v>
      </c>
      <c r="E1195" s="184">
        <v>272.18040000000002</v>
      </c>
      <c r="F1195" s="184">
        <v>3.5272000000000001</v>
      </c>
      <c r="G1195" s="184">
        <v>3.3088000000000002</v>
      </c>
      <c r="H1195" s="184">
        <v>3.0190000000000001</v>
      </c>
      <c r="I1195" s="184">
        <v>3.1831</v>
      </c>
      <c r="J1195" s="184">
        <v>3.3037999999999998</v>
      </c>
      <c r="K1195" s="184">
        <v>3.3950999999999998</v>
      </c>
      <c r="L1195" s="184">
        <v>3.4142000000000001</v>
      </c>
      <c r="M1195" s="184">
        <v>3.3464999999999998</v>
      </c>
      <c r="N1195" s="184">
        <v>3.3380999999999998</v>
      </c>
      <c r="O1195" s="184">
        <v>5.2713999999999999</v>
      </c>
      <c r="P1195" s="184">
        <v>5.9554999999999998</v>
      </c>
      <c r="Q1195" s="184">
        <v>7.1433</v>
      </c>
      <c r="R1195" s="184">
        <v>4.2073999999999998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44452</v>
      </c>
      <c r="E1196" s="184">
        <v>2931.93696</v>
      </c>
      <c r="F1196" s="184">
        <v>2.9502000000000002</v>
      </c>
      <c r="G1196" s="184">
        <v>3.0171000000000001</v>
      </c>
      <c r="H1196" s="184">
        <v>2.9729999999999999</v>
      </c>
      <c r="I1196" s="184">
        <v>2.9657</v>
      </c>
      <c r="J1196" s="184">
        <v>3.0792000000000002</v>
      </c>
      <c r="K1196" s="184">
        <v>3.1776</v>
      </c>
      <c r="L1196" s="184">
        <v>3.1749000000000001</v>
      </c>
      <c r="M1196" s="184">
        <v>3.1326000000000001</v>
      </c>
      <c r="N1196" s="184">
        <v>3.1263999999999998</v>
      </c>
      <c r="O1196" s="184">
        <v>2.1175000000000002</v>
      </c>
      <c r="P1196" s="184">
        <v>3.7799</v>
      </c>
      <c r="Q1196" s="184">
        <v>6.5124000000000004</v>
      </c>
      <c r="R1196" s="184">
        <v>3.7831000000000001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44452</v>
      </c>
      <c r="E1197" s="184">
        <v>2950.6526399999998</v>
      </c>
      <c r="F1197" s="184">
        <v>3.0304000000000002</v>
      </c>
      <c r="G1197" s="184">
        <v>3.0975999999999999</v>
      </c>
      <c r="H1197" s="184">
        <v>3.0531999999999999</v>
      </c>
      <c r="I1197" s="184">
        <v>3.0461999999999998</v>
      </c>
      <c r="J1197" s="184">
        <v>3.1591999999999998</v>
      </c>
      <c r="K1197" s="184">
        <v>3.2624</v>
      </c>
      <c r="L1197" s="184">
        <v>3.2627999999999999</v>
      </c>
      <c r="M1197" s="184">
        <v>3.2223000000000002</v>
      </c>
      <c r="N1197" s="184">
        <v>3.2113</v>
      </c>
      <c r="O1197" s="184">
        <v>2.1844999999999999</v>
      </c>
      <c r="P1197" s="184">
        <v>3.8487</v>
      </c>
      <c r="Q1197" s="184">
        <v>5.9298999999999999</v>
      </c>
      <c r="R1197" s="184">
        <v>3.8563999999999998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44452</v>
      </c>
      <c r="E1198" s="184">
        <v>10.456200000000001</v>
      </c>
      <c r="F1198" s="184">
        <v>3.8401999999999998</v>
      </c>
      <c r="G1198" s="184">
        <v>3.8414000000000001</v>
      </c>
      <c r="H1198" s="184">
        <v>3.6928000000000001</v>
      </c>
      <c r="I1198" s="184">
        <v>3.6454</v>
      </c>
      <c r="J1198" s="184">
        <v>3.7277</v>
      </c>
      <c r="K1198" s="184">
        <v>3.8</v>
      </c>
      <c r="L1198" s="184">
        <v>4.3113000000000001</v>
      </c>
      <c r="M1198" s="184">
        <v>4.3819999999999997</v>
      </c>
      <c r="N1198" s="184"/>
      <c r="O1198" s="184"/>
      <c r="P1198" s="184"/>
      <c r="Q1198" s="184">
        <v>4.5744999999999996</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44452</v>
      </c>
      <c r="E1199" s="184">
        <v>10.4567</v>
      </c>
      <c r="F1199" s="184">
        <v>3.4908999999999999</v>
      </c>
      <c r="G1199" s="184">
        <v>3.7538999999999998</v>
      </c>
      <c r="H1199" s="184">
        <v>3.6427</v>
      </c>
      <c r="I1199" s="184">
        <v>3.6453000000000002</v>
      </c>
      <c r="J1199" s="184">
        <v>3.7162000000000002</v>
      </c>
      <c r="K1199" s="184">
        <v>3.7959000000000001</v>
      </c>
      <c r="L1199" s="184">
        <v>4.3228999999999997</v>
      </c>
      <c r="M1199" s="184">
        <v>4.3898999999999999</v>
      </c>
      <c r="N1199" s="184"/>
      <c r="O1199" s="184"/>
      <c r="P1199" s="184"/>
      <c r="Q1199" s="184">
        <v>4.5795000000000003</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44452</v>
      </c>
      <c r="E1200" s="184">
        <v>10.456200000000001</v>
      </c>
      <c r="F1200" s="184">
        <v>3.8401999999999998</v>
      </c>
      <c r="G1200" s="184">
        <v>3.8414000000000001</v>
      </c>
      <c r="H1200" s="184">
        <v>3.6928000000000001</v>
      </c>
      <c r="I1200" s="184">
        <v>3.6454</v>
      </c>
      <c r="J1200" s="184">
        <v>3.7277</v>
      </c>
      <c r="K1200" s="184">
        <v>3.8</v>
      </c>
      <c r="L1200" s="184">
        <v>4.3113000000000001</v>
      </c>
      <c r="M1200" s="184">
        <v>4.3819999999999997</v>
      </c>
      <c r="N1200" s="184"/>
      <c r="O1200" s="184"/>
      <c r="P1200" s="184"/>
      <c r="Q1200" s="184">
        <v>4.5744999999999996</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44452</v>
      </c>
      <c r="E1201" s="184">
        <v>10.4587</v>
      </c>
      <c r="F1201" s="184">
        <v>3.8393000000000002</v>
      </c>
      <c r="G1201" s="184">
        <v>3.9278</v>
      </c>
      <c r="H1201" s="184">
        <v>3.7418999999999998</v>
      </c>
      <c r="I1201" s="184">
        <v>3.7195999999999998</v>
      </c>
      <c r="J1201" s="184">
        <v>3.8060999999999998</v>
      </c>
      <c r="K1201" s="184">
        <v>3.8454999999999999</v>
      </c>
      <c r="L1201" s="184">
        <v>4.3456999999999999</v>
      </c>
      <c r="M1201" s="184">
        <v>4.4108000000000001</v>
      </c>
      <c r="N1201" s="184"/>
      <c r="O1201" s="184"/>
      <c r="P1201" s="184"/>
      <c r="Q1201" s="184">
        <v>4.5995999999999997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44452</v>
      </c>
      <c r="E1202" s="184">
        <v>32.9985</v>
      </c>
      <c r="F1202" s="184">
        <v>3.4293</v>
      </c>
      <c r="G1202" s="184">
        <v>3.4302000000000001</v>
      </c>
      <c r="H1202" s="184">
        <v>3.2888000000000002</v>
      </c>
      <c r="I1202" s="184">
        <v>3.2591999999999999</v>
      </c>
      <c r="J1202" s="184">
        <v>3.3205</v>
      </c>
      <c r="K1202" s="184">
        <v>3.3891</v>
      </c>
      <c r="L1202" s="184">
        <v>3.8948</v>
      </c>
      <c r="M1202" s="184">
        <v>3.9645999999999999</v>
      </c>
      <c r="N1202" s="184">
        <v>4.1562999999999999</v>
      </c>
      <c r="O1202" s="184">
        <v>5.6898</v>
      </c>
      <c r="P1202" s="184">
        <v>6.1543000000000001</v>
      </c>
      <c r="Q1202" s="184">
        <v>7.7637</v>
      </c>
      <c r="R1202" s="184">
        <v>4.7961999999999998</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44452</v>
      </c>
      <c r="E1203" s="184">
        <v>33.5349</v>
      </c>
      <c r="F1203" s="184">
        <v>3.7010000000000001</v>
      </c>
      <c r="G1203" s="184">
        <v>3.7566000000000002</v>
      </c>
      <c r="H1203" s="184">
        <v>3.6254</v>
      </c>
      <c r="I1203" s="184">
        <v>3.5966999999999998</v>
      </c>
      <c r="J1203" s="184">
        <v>3.6663999999999999</v>
      </c>
      <c r="K1203" s="184">
        <v>3.7439</v>
      </c>
      <c r="L1203" s="184">
        <v>4.2539999999999996</v>
      </c>
      <c r="M1203" s="184">
        <v>4.3265000000000002</v>
      </c>
      <c r="N1203" s="184">
        <v>4.5209000000000001</v>
      </c>
      <c r="O1203" s="184">
        <v>6.0319000000000003</v>
      </c>
      <c r="P1203" s="184">
        <v>6.4001999999999999</v>
      </c>
      <c r="Q1203" s="184">
        <v>7.6132</v>
      </c>
      <c r="R1203" s="184">
        <v>5.1623999999999999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44452</v>
      </c>
      <c r="E1204" s="184">
        <v>28.190200000000001</v>
      </c>
      <c r="F1204" s="184">
        <v>3.2372000000000001</v>
      </c>
      <c r="G1204" s="184">
        <v>2.8923999999999999</v>
      </c>
      <c r="H1204" s="184">
        <v>2.9241000000000001</v>
      </c>
      <c r="I1204" s="184">
        <v>3.0369999999999999</v>
      </c>
      <c r="J1204" s="184">
        <v>3.2122999999999999</v>
      </c>
      <c r="K1204" s="184">
        <v>3.2549999999999999</v>
      </c>
      <c r="L1204" s="184">
        <v>3.2099000000000002</v>
      </c>
      <c r="M1204" s="184">
        <v>3.1558999999999999</v>
      </c>
      <c r="N1204" s="184">
        <v>3.1579999999999999</v>
      </c>
      <c r="O1204" s="184">
        <v>4.6825000000000001</v>
      </c>
      <c r="P1204" s="184">
        <v>5.2869999999999999</v>
      </c>
      <c r="Q1204" s="184">
        <v>6.9397000000000002</v>
      </c>
      <c r="R1204" s="184">
        <v>3.7063999999999999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44452</v>
      </c>
      <c r="E1205" s="184">
        <v>28.099799999999998</v>
      </c>
      <c r="F1205" s="184">
        <v>3.1177000000000001</v>
      </c>
      <c r="G1205" s="184">
        <v>2.8149999999999999</v>
      </c>
      <c r="H1205" s="184">
        <v>2.8220999999999998</v>
      </c>
      <c r="I1205" s="184">
        <v>2.9445000000000001</v>
      </c>
      <c r="J1205" s="184">
        <v>3.1131000000000002</v>
      </c>
      <c r="K1205" s="184">
        <v>3.1536</v>
      </c>
      <c r="L1205" s="184">
        <v>3.1082000000000001</v>
      </c>
      <c r="M1205" s="184">
        <v>3.0535999999999999</v>
      </c>
      <c r="N1205" s="184">
        <v>3.0550000000000002</v>
      </c>
      <c r="O1205" s="184">
        <v>4.5976999999999997</v>
      </c>
      <c r="P1205" s="184">
        <v>5.2137000000000002</v>
      </c>
      <c r="Q1205" s="184">
        <v>6.8795000000000002</v>
      </c>
      <c r="R1205" s="184">
        <v>3.6109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44452</v>
      </c>
      <c r="E1206" s="184">
        <v>3250.1795000000002</v>
      </c>
      <c r="F1206" s="184">
        <v>3.375</v>
      </c>
      <c r="G1206" s="184">
        <v>3.1257999999999999</v>
      </c>
      <c r="H1206" s="184">
        <v>2.9289000000000001</v>
      </c>
      <c r="I1206" s="184">
        <v>2.9573999999999998</v>
      </c>
      <c r="J1206" s="184">
        <v>3.1615000000000002</v>
      </c>
      <c r="K1206" s="184">
        <v>3.3041999999999998</v>
      </c>
      <c r="L1206" s="184">
        <v>3.2873999999999999</v>
      </c>
      <c r="M1206" s="184">
        <v>3.2050999999999998</v>
      </c>
      <c r="N1206" s="184">
        <v>3.2103000000000002</v>
      </c>
      <c r="O1206" s="184">
        <v>5.0506000000000002</v>
      </c>
      <c r="P1206" s="184">
        <v>5.7526000000000002</v>
      </c>
      <c r="Q1206" s="184">
        <v>6.8564999999999996</v>
      </c>
      <c r="R1206" s="184">
        <v>4.0229999999999997</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44452</v>
      </c>
      <c r="E1207" s="184">
        <v>3270.3384000000001</v>
      </c>
      <c r="F1207" s="184">
        <v>3.4735999999999998</v>
      </c>
      <c r="G1207" s="184">
        <v>3.2256</v>
      </c>
      <c r="H1207" s="184">
        <v>3.0293999999999999</v>
      </c>
      <c r="I1207" s="184">
        <v>3.0577999999999999</v>
      </c>
      <c r="J1207" s="184">
        <v>3.262</v>
      </c>
      <c r="K1207" s="184">
        <v>3.4051999999999998</v>
      </c>
      <c r="L1207" s="184">
        <v>3.3791000000000002</v>
      </c>
      <c r="M1207" s="184">
        <v>3.2940999999999998</v>
      </c>
      <c r="N1207" s="184">
        <v>3.2982999999999998</v>
      </c>
      <c r="O1207" s="184">
        <v>5.1369999999999996</v>
      </c>
      <c r="P1207" s="184">
        <v>5.8345000000000002</v>
      </c>
      <c r="Q1207" s="184">
        <v>7.0610999999999997</v>
      </c>
      <c r="R1207" s="184">
        <v>4.1067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44452</v>
      </c>
      <c r="E1208" s="184">
        <v>3280.8937999999998</v>
      </c>
      <c r="F1208" s="184">
        <v>3.3755999999999999</v>
      </c>
      <c r="G1208" s="184">
        <v>3.1254</v>
      </c>
      <c r="H1208" s="184">
        <v>2.9291</v>
      </c>
      <c r="I1208" s="184">
        <v>2.9578000000000002</v>
      </c>
      <c r="J1208" s="184">
        <v>3.1625000000000001</v>
      </c>
      <c r="K1208" s="184">
        <v>3.3050000000000002</v>
      </c>
      <c r="L1208" s="184">
        <v>3.2886000000000002</v>
      </c>
      <c r="M1208" s="184">
        <v>3.2059000000000002</v>
      </c>
      <c r="N1208" s="184">
        <v>3.2109999999999999</v>
      </c>
      <c r="O1208" s="184">
        <v>5.0514000000000001</v>
      </c>
      <c r="P1208" s="184">
        <v>5.7538</v>
      </c>
      <c r="Q1208" s="184">
        <v>6.8926999999999996</v>
      </c>
      <c r="R1208" s="184">
        <v>4.0236999999999998</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44452</v>
      </c>
      <c r="E1209" s="184">
        <v>44.062800000000003</v>
      </c>
      <c r="F1209" s="184">
        <v>3.3965999999999998</v>
      </c>
      <c r="G1209" s="184">
        <v>3.2867000000000002</v>
      </c>
      <c r="H1209" s="184">
        <v>3.1023000000000001</v>
      </c>
      <c r="I1209" s="184">
        <v>3.1634000000000002</v>
      </c>
      <c r="J1209" s="184">
        <v>3.3281999999999998</v>
      </c>
      <c r="K1209" s="184">
        <v>3.4411999999999998</v>
      </c>
      <c r="L1209" s="184">
        <v>3.4256000000000002</v>
      </c>
      <c r="M1209" s="184">
        <v>3.3586</v>
      </c>
      <c r="N1209" s="184">
        <v>3.3637000000000001</v>
      </c>
      <c r="O1209" s="184">
        <v>5.2008999999999999</v>
      </c>
      <c r="P1209" s="184">
        <v>5.9057000000000004</v>
      </c>
      <c r="Q1209" s="184">
        <v>7.1157000000000004</v>
      </c>
      <c r="R1209" s="184">
        <v>4.1336000000000004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44452</v>
      </c>
      <c r="E1210" s="184">
        <v>43.763100000000001</v>
      </c>
      <c r="F1210" s="184">
        <v>3.3363999999999998</v>
      </c>
      <c r="G1210" s="184">
        <v>3.198</v>
      </c>
      <c r="H1210" s="184">
        <v>3.0043000000000002</v>
      </c>
      <c r="I1210" s="184">
        <v>3.0537999999999998</v>
      </c>
      <c r="J1210" s="184">
        <v>3.2265999999999999</v>
      </c>
      <c r="K1210" s="184">
        <v>3.3469000000000002</v>
      </c>
      <c r="L1210" s="184">
        <v>3.3298999999999999</v>
      </c>
      <c r="M1210" s="184">
        <v>3.2635000000000001</v>
      </c>
      <c r="N1210" s="184">
        <v>3.2686999999999999</v>
      </c>
      <c r="O1210" s="184">
        <v>5.1147999999999998</v>
      </c>
      <c r="P1210" s="184">
        <v>5.8146000000000004</v>
      </c>
      <c r="Q1210" s="184">
        <v>7.2618999999999998</v>
      </c>
      <c r="R1210" s="184">
        <v>4.0419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44452</v>
      </c>
      <c r="E1211" s="184">
        <v>40.898899999999998</v>
      </c>
      <c r="F1211" s="184">
        <v>3.3022999999999998</v>
      </c>
      <c r="G1211" s="184">
        <v>3.1541000000000001</v>
      </c>
      <c r="H1211" s="184">
        <v>2.9977999999999998</v>
      </c>
      <c r="I1211" s="184">
        <v>3.0506000000000002</v>
      </c>
      <c r="J1211" s="184">
        <v>3.2244999999999999</v>
      </c>
      <c r="K1211" s="184">
        <v>3.3464999999999998</v>
      </c>
      <c r="L1211" s="184">
        <v>3.3298999999999999</v>
      </c>
      <c r="M1211" s="184">
        <v>3.2631000000000001</v>
      </c>
      <c r="N1211" s="184">
        <v>3.2683</v>
      </c>
      <c r="O1211" s="184">
        <v>5.1150000000000002</v>
      </c>
      <c r="P1211" s="184">
        <v>5.8152999999999997</v>
      </c>
      <c r="Q1211" s="184">
        <v>6.7586000000000004</v>
      </c>
      <c r="R1211" s="184">
        <v>4.0419999999999998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44452</v>
      </c>
      <c r="E1212" s="184">
        <v>3296.7566000000002</v>
      </c>
      <c r="F1212" s="184">
        <v>3.4026000000000001</v>
      </c>
      <c r="G1212" s="184">
        <v>3.1802000000000001</v>
      </c>
      <c r="H1212" s="184">
        <v>3.0356999999999998</v>
      </c>
      <c r="I1212" s="184">
        <v>3.0988000000000002</v>
      </c>
      <c r="J1212" s="184">
        <v>3.2372000000000001</v>
      </c>
      <c r="K1212" s="184">
        <v>3.3738999999999999</v>
      </c>
      <c r="L1212" s="184">
        <v>3.3700999999999999</v>
      </c>
      <c r="M1212" s="184">
        <v>3.2805</v>
      </c>
      <c r="N1212" s="184">
        <v>3.2974999999999999</v>
      </c>
      <c r="O1212" s="184">
        <v>5.2329999999999997</v>
      </c>
      <c r="P1212" s="184">
        <v>5.9337999999999997</v>
      </c>
      <c r="Q1212" s="184">
        <v>7.1604999999999999</v>
      </c>
      <c r="R1212" s="184">
        <v>4.1931000000000003</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44452</v>
      </c>
      <c r="E1213" s="184">
        <v>3271.9056</v>
      </c>
      <c r="F1213" s="184">
        <v>3.2923</v>
      </c>
      <c r="G1213" s="184">
        <v>3.07</v>
      </c>
      <c r="H1213" s="184">
        <v>2.9251999999999998</v>
      </c>
      <c r="I1213" s="184">
        <v>2.9885000000000002</v>
      </c>
      <c r="J1213" s="184">
        <v>3.1267</v>
      </c>
      <c r="K1213" s="184">
        <v>3.2629000000000001</v>
      </c>
      <c r="L1213" s="184">
        <v>3.2551999999999999</v>
      </c>
      <c r="M1213" s="184">
        <v>3.1616</v>
      </c>
      <c r="N1213" s="184">
        <v>3.1791</v>
      </c>
      <c r="O1213" s="184">
        <v>5.1228999999999996</v>
      </c>
      <c r="P1213" s="184">
        <v>5.8417000000000003</v>
      </c>
      <c r="Q1213" s="184">
        <v>7.2023999999999999</v>
      </c>
      <c r="R1213" s="184">
        <v>4.0701999999999998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44452</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44452</v>
      </c>
      <c r="E1218" s="184">
        <v>1012.9517</v>
      </c>
      <c r="F1218" s="184">
        <v>3.4487000000000001</v>
      </c>
      <c r="G1218" s="184">
        <v>3.2576999999999998</v>
      </c>
      <c r="H1218" s="184">
        <v>3.0121000000000002</v>
      </c>
      <c r="I1218" s="184">
        <v>3.1103000000000001</v>
      </c>
      <c r="J1218" s="184">
        <v>3.2189999999999999</v>
      </c>
      <c r="K1218" s="184">
        <v>3.3006000000000002</v>
      </c>
      <c r="L1218" s="184"/>
      <c r="M1218" s="184"/>
      <c r="N1218" s="184"/>
      <c r="O1218" s="184"/>
      <c r="P1218" s="184"/>
      <c r="Q1218" s="184">
        <v>3.3058999999999998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44452</v>
      </c>
      <c r="E1219" s="184">
        <v>1012.3484</v>
      </c>
      <c r="F1219" s="184">
        <v>3.3029000000000002</v>
      </c>
      <c r="G1219" s="184">
        <v>3.1080999999999999</v>
      </c>
      <c r="H1219" s="184">
        <v>2.8616999999999999</v>
      </c>
      <c r="I1219" s="184">
        <v>2.9609000000000001</v>
      </c>
      <c r="J1219" s="184">
        <v>3.0688</v>
      </c>
      <c r="K1219" s="184">
        <v>3.1478000000000002</v>
      </c>
      <c r="L1219" s="184"/>
      <c r="M1219" s="184"/>
      <c r="N1219" s="184"/>
      <c r="O1219" s="184"/>
      <c r="P1219" s="184"/>
      <c r="Q1219" s="184">
        <v>3.1518999999999999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44452</v>
      </c>
      <c r="E1220" s="184">
        <v>1995.2601</v>
      </c>
      <c r="F1220" s="184">
        <v>3.0314999999999999</v>
      </c>
      <c r="G1220" s="184">
        <v>3.0575999999999999</v>
      </c>
      <c r="H1220" s="184">
        <v>2.9822000000000002</v>
      </c>
      <c r="I1220" s="184">
        <v>3.0112999999999999</v>
      </c>
      <c r="J1220" s="184">
        <v>3.1490999999999998</v>
      </c>
      <c r="K1220" s="184">
        <v>3.2873000000000001</v>
      </c>
      <c r="L1220" s="184">
        <v>3.3024</v>
      </c>
      <c r="M1220" s="184">
        <v>3.2414999999999998</v>
      </c>
      <c r="N1220" s="184">
        <v>3.2305000000000001</v>
      </c>
      <c r="O1220" s="184">
        <v>3.8262999999999998</v>
      </c>
      <c r="P1220" s="184">
        <v>4.9995000000000003</v>
      </c>
      <c r="Q1220" s="184">
        <v>6.9663000000000004</v>
      </c>
      <c r="R1220" s="184">
        <v>4.0820999999999996</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44452</v>
      </c>
      <c r="E1221" s="184">
        <v>2012.1958999999999</v>
      </c>
      <c r="F1221" s="184">
        <v>3.1328999999999998</v>
      </c>
      <c r="G1221" s="184">
        <v>3.1577000000000002</v>
      </c>
      <c r="H1221" s="184">
        <v>3.0746000000000002</v>
      </c>
      <c r="I1221" s="184">
        <v>3.0966</v>
      </c>
      <c r="J1221" s="184">
        <v>3.2315999999999998</v>
      </c>
      <c r="K1221" s="184">
        <v>3.3687</v>
      </c>
      <c r="L1221" s="184">
        <v>3.3919999999999999</v>
      </c>
      <c r="M1221" s="184">
        <v>3.3294000000000001</v>
      </c>
      <c r="N1221" s="184">
        <v>3.3228</v>
      </c>
      <c r="O1221" s="184">
        <v>3.9298000000000002</v>
      </c>
      <c r="P1221" s="184">
        <v>5.1112000000000002</v>
      </c>
      <c r="Q1221" s="184">
        <v>6.6292</v>
      </c>
      <c r="R1221" s="184">
        <v>4.1806000000000001</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44452</v>
      </c>
      <c r="E1222" s="184">
        <v>3421.8398000000002</v>
      </c>
      <c r="F1222" s="184">
        <v>3.1768000000000001</v>
      </c>
      <c r="G1222" s="184">
        <v>3.1787999999999998</v>
      </c>
      <c r="H1222" s="184">
        <v>3.1092</v>
      </c>
      <c r="I1222" s="184">
        <v>3.1475</v>
      </c>
      <c r="J1222" s="184">
        <v>3.2810000000000001</v>
      </c>
      <c r="K1222" s="184">
        <v>3.4136000000000002</v>
      </c>
      <c r="L1222" s="184">
        <v>3.3835999999999999</v>
      </c>
      <c r="M1222" s="184">
        <v>3.3144999999999998</v>
      </c>
      <c r="N1222" s="184">
        <v>3.3172999999999999</v>
      </c>
      <c r="O1222" s="184">
        <v>5.1951000000000001</v>
      </c>
      <c r="P1222" s="184">
        <v>5.9043999999999999</v>
      </c>
      <c r="Q1222" s="184">
        <v>7.0948000000000002</v>
      </c>
      <c r="R1222" s="184">
        <v>4.1280999999999999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44452</v>
      </c>
      <c r="E1223" s="184">
        <v>3138.9953999999998</v>
      </c>
      <c r="F1223" s="184">
        <v>2.5316000000000001</v>
      </c>
      <c r="G1223" s="184">
        <v>2.5339</v>
      </c>
      <c r="H1223" s="184">
        <v>2.464</v>
      </c>
      <c r="I1223" s="184">
        <v>2.5024000000000002</v>
      </c>
      <c r="J1223" s="184">
        <v>2.6389999999999998</v>
      </c>
      <c r="K1223" s="184">
        <v>2.7732999999999999</v>
      </c>
      <c r="L1223" s="184">
        <v>2.7462</v>
      </c>
      <c r="M1223" s="184">
        <v>2.6775000000000002</v>
      </c>
      <c r="N1223" s="184">
        <v>2.6783999999999999</v>
      </c>
      <c r="O1223" s="184">
        <v>4.5400999999999998</v>
      </c>
      <c r="P1223" s="184">
        <v>5.2232000000000003</v>
      </c>
      <c r="Q1223" s="184">
        <v>6.4748000000000001</v>
      </c>
      <c r="R1223" s="184">
        <v>3.4868999999999999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44452</v>
      </c>
      <c r="E1224" s="184">
        <v>3402.8011000000001</v>
      </c>
      <c r="F1224" s="184">
        <v>3.0766</v>
      </c>
      <c r="G1224" s="184">
        <v>3.0785999999999998</v>
      </c>
      <c r="H1224" s="184">
        <v>3.0091000000000001</v>
      </c>
      <c r="I1224" s="184">
        <v>3.0472999999999999</v>
      </c>
      <c r="J1224" s="184">
        <v>3.1806999999999999</v>
      </c>
      <c r="K1224" s="184">
        <v>3.3170000000000002</v>
      </c>
      <c r="L1224" s="184">
        <v>3.2921</v>
      </c>
      <c r="M1224" s="184">
        <v>3.2256</v>
      </c>
      <c r="N1224" s="184">
        <v>3.2303000000000002</v>
      </c>
      <c r="O1224" s="184">
        <v>5.1121999999999996</v>
      </c>
      <c r="P1224" s="184">
        <v>5.8353000000000002</v>
      </c>
      <c r="Q1224" s="184">
        <v>6.9999000000000002</v>
      </c>
      <c r="R1224" s="184">
        <v>4.0362999999999998</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44452</v>
      </c>
      <c r="E1225" s="184">
        <v>1126.9391000000001</v>
      </c>
      <c r="F1225" s="184">
        <v>2.8083</v>
      </c>
      <c r="G1225" s="184">
        <v>2.8016999999999999</v>
      </c>
      <c r="H1225" s="184">
        <v>2.7660999999999998</v>
      </c>
      <c r="I1225" s="184">
        <v>2.7345999999999999</v>
      </c>
      <c r="J1225" s="184">
        <v>2.7673000000000001</v>
      </c>
      <c r="K1225" s="184">
        <v>2.875</v>
      </c>
      <c r="L1225" s="184">
        <v>2.9712000000000001</v>
      </c>
      <c r="M1225" s="184">
        <v>2.9790000000000001</v>
      </c>
      <c r="N1225" s="184">
        <v>3.008</v>
      </c>
      <c r="O1225" s="184"/>
      <c r="P1225" s="184"/>
      <c r="Q1225" s="184">
        <v>4.5850999999999997</v>
      </c>
      <c r="R1225" s="184">
        <v>3.7341000000000002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44452</v>
      </c>
      <c r="E1226" s="184">
        <v>1124.5646999999999</v>
      </c>
      <c r="F1226" s="184">
        <v>2.7298</v>
      </c>
      <c r="G1226" s="184">
        <v>2.7214999999999998</v>
      </c>
      <c r="H1226" s="184">
        <v>2.6850999999999998</v>
      </c>
      <c r="I1226" s="184">
        <v>2.6541999999999999</v>
      </c>
      <c r="J1226" s="184">
        <v>2.6869000000000001</v>
      </c>
      <c r="K1226" s="184">
        <v>2.7948</v>
      </c>
      <c r="L1226" s="184">
        <v>2.8902999999999999</v>
      </c>
      <c r="M1226" s="184">
        <v>2.8974000000000002</v>
      </c>
      <c r="N1226" s="184">
        <v>2.9258999999999999</v>
      </c>
      <c r="O1226" s="184"/>
      <c r="P1226" s="184"/>
      <c r="Q1226" s="184">
        <v>4.5023</v>
      </c>
      <c r="R1226" s="184">
        <v>3.6522000000000001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2.9680285714285715</v>
      </c>
      <c r="G1227" s="186">
        <v>2.9023633928571422</v>
      </c>
      <c r="H1227" s="186">
        <v>2.8057749999999992</v>
      </c>
      <c r="I1227" s="186">
        <v>2.8515955357142855</v>
      </c>
      <c r="J1227" s="186">
        <v>2.9719669642857149</v>
      </c>
      <c r="K1227" s="186">
        <v>3.0702053571428576</v>
      </c>
      <c r="L1227" s="186">
        <v>3.0892072727272732</v>
      </c>
      <c r="M1227" s="186">
        <v>3.050549090909092</v>
      </c>
      <c r="N1227" s="186">
        <v>2.9979311320754727</v>
      </c>
      <c r="O1227" s="186">
        <v>4.75485543478261</v>
      </c>
      <c r="P1227" s="186">
        <v>5.4938067415730343</v>
      </c>
      <c r="Q1227" s="186">
        <v>5.9987553571428531</v>
      </c>
      <c r="R1227" s="186">
        <v>3.807844444444445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3.1730999999999998</v>
      </c>
      <c r="G1228" s="186">
        <v>3.1214</v>
      </c>
      <c r="H1228" s="186">
        <v>2.9826000000000001</v>
      </c>
      <c r="I1228" s="186">
        <v>3.0467499999999998</v>
      </c>
      <c r="J1228" s="186">
        <v>3.1710500000000001</v>
      </c>
      <c r="K1228" s="186">
        <v>3.2920500000000001</v>
      </c>
      <c r="L1228" s="186">
        <v>3.2877999999999998</v>
      </c>
      <c r="M1228" s="186">
        <v>3.2233000000000001</v>
      </c>
      <c r="N1228" s="186">
        <v>3.2092499999999999</v>
      </c>
      <c r="O1228" s="186">
        <v>5.093</v>
      </c>
      <c r="P1228" s="186">
        <v>5.8198999999999996</v>
      </c>
      <c r="Q1228" s="186">
        <v>6.9343000000000004</v>
      </c>
      <c r="R1228" s="186">
        <v>4.0308000000000002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44452</v>
      </c>
      <c r="E1231" s="184">
        <v>72.260499999999993</v>
      </c>
      <c r="F1231" s="184">
        <v>-2.9666000000000001</v>
      </c>
      <c r="G1231" s="184">
        <v>-2.9666000000000001</v>
      </c>
      <c r="H1231" s="184">
        <v>-7.9615</v>
      </c>
      <c r="I1231" s="184">
        <v>21.51</v>
      </c>
      <c r="J1231" s="184">
        <v>20.793600000000001</v>
      </c>
      <c r="K1231" s="184">
        <v>1.5820000000000001</v>
      </c>
      <c r="L1231" s="184">
        <v>7.9844999999999997</v>
      </c>
      <c r="M1231" s="184">
        <v>0.5988</v>
      </c>
      <c r="N1231" s="184">
        <v>2.9169999999999998</v>
      </c>
      <c r="O1231" s="184">
        <v>10.1425</v>
      </c>
      <c r="P1231" s="184">
        <v>7.6045999999999996</v>
      </c>
      <c r="Q1231" s="184">
        <v>8.8994999999999997</v>
      </c>
      <c r="R1231" s="184">
        <v>6.3657000000000004</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44452</v>
      </c>
      <c r="E1232" s="184">
        <v>77.458399999999997</v>
      </c>
      <c r="F1232" s="184">
        <v>-2.3555000000000001</v>
      </c>
      <c r="G1232" s="184">
        <v>-2.3555000000000001</v>
      </c>
      <c r="H1232" s="184">
        <v>-7.3608000000000002</v>
      </c>
      <c r="I1232" s="184">
        <v>22.114599999999999</v>
      </c>
      <c r="J1232" s="184">
        <v>21.404699999999998</v>
      </c>
      <c r="K1232" s="184">
        <v>2.1848999999999998</v>
      </c>
      <c r="L1232" s="184">
        <v>8.61</v>
      </c>
      <c r="M1232" s="184">
        <v>1.2027000000000001</v>
      </c>
      <c r="N1232" s="184">
        <v>3.5364</v>
      </c>
      <c r="O1232" s="184">
        <v>10.742800000000001</v>
      </c>
      <c r="P1232" s="184">
        <v>8.3094999999999999</v>
      </c>
      <c r="Q1232" s="184">
        <v>9.0536999999999992</v>
      </c>
      <c r="R1232" s="184">
        <v>6.9429999999999996</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44452</v>
      </c>
      <c r="E1233" s="184">
        <v>13.9511</v>
      </c>
      <c r="F1233" s="184">
        <v>5.7595000000000001</v>
      </c>
      <c r="G1233" s="184">
        <v>5.7595000000000001</v>
      </c>
      <c r="H1233" s="184">
        <v>1.5327999999999999</v>
      </c>
      <c r="I1233" s="184">
        <v>30.189900000000002</v>
      </c>
      <c r="J1233" s="184">
        <v>31.632200000000001</v>
      </c>
      <c r="K1233" s="184">
        <v>3.3548</v>
      </c>
      <c r="L1233" s="184">
        <v>5.3856000000000002</v>
      </c>
      <c r="M1233" s="184">
        <v>0.96630000000000005</v>
      </c>
      <c r="N1233" s="184">
        <v>3.3835000000000002</v>
      </c>
      <c r="O1233" s="184">
        <v>12.291600000000001</v>
      </c>
      <c r="P1233" s="184"/>
      <c r="Q1233" s="184">
        <v>10.995799999999999</v>
      </c>
      <c r="R1233" s="184">
        <v>7.5442999999999998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44452</v>
      </c>
      <c r="E1234" s="184">
        <v>14.094799999999999</v>
      </c>
      <c r="F1234" s="184">
        <v>6.0895999999999999</v>
      </c>
      <c r="G1234" s="184">
        <v>6.0895999999999999</v>
      </c>
      <c r="H1234" s="184">
        <v>1.8504</v>
      </c>
      <c r="I1234" s="184">
        <v>30.484300000000001</v>
      </c>
      <c r="J1234" s="184">
        <v>31.908899999999999</v>
      </c>
      <c r="K1234" s="184">
        <v>3.6286999999999998</v>
      </c>
      <c r="L1234" s="184">
        <v>5.6649000000000003</v>
      </c>
      <c r="M1234" s="184">
        <v>1.2598</v>
      </c>
      <c r="N1234" s="184">
        <v>3.6964999999999999</v>
      </c>
      <c r="O1234" s="184">
        <v>12.6454</v>
      </c>
      <c r="P1234" s="184"/>
      <c r="Q1234" s="184">
        <v>11.3527</v>
      </c>
      <c r="R1234" s="184">
        <v>7.88</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1.6317499999999998</v>
      </c>
      <c r="G1235" s="186">
        <v>1.6317499999999998</v>
      </c>
      <c r="H1235" s="186">
        <v>-2.984775</v>
      </c>
      <c r="I1235" s="186">
        <v>26.074700000000004</v>
      </c>
      <c r="J1235" s="186">
        <v>26.434850000000001</v>
      </c>
      <c r="K1235" s="186">
        <v>2.6875999999999998</v>
      </c>
      <c r="L1235" s="186">
        <v>6.9112499999999999</v>
      </c>
      <c r="M1235" s="186">
        <v>1.0069000000000001</v>
      </c>
      <c r="N1235" s="186">
        <v>3.3833500000000001</v>
      </c>
      <c r="O1235" s="186">
        <v>11.455575000000001</v>
      </c>
      <c r="P1235" s="186">
        <v>7.9570499999999997</v>
      </c>
      <c r="Q1235" s="186">
        <v>10.075424999999999</v>
      </c>
      <c r="R1235" s="186">
        <v>7.1832500000000001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1.702</v>
      </c>
      <c r="G1236" s="186">
        <v>1.702</v>
      </c>
      <c r="H1236" s="186">
        <v>-2.9140000000000006</v>
      </c>
      <c r="I1236" s="186">
        <v>26.152250000000002</v>
      </c>
      <c r="J1236" s="186">
        <v>26.518450000000001</v>
      </c>
      <c r="K1236" s="186">
        <v>2.7698499999999999</v>
      </c>
      <c r="L1236" s="186">
        <v>6.8247</v>
      </c>
      <c r="M1236" s="186">
        <v>1.0845</v>
      </c>
      <c r="N1236" s="186">
        <v>3.4599500000000001</v>
      </c>
      <c r="O1236" s="186">
        <v>11.517200000000001</v>
      </c>
      <c r="P1236" s="186">
        <v>7.9570499999999997</v>
      </c>
      <c r="Q1236" s="186">
        <v>10.024749999999999</v>
      </c>
      <c r="R1236" s="186">
        <v>7.2436499999999997</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44452</v>
      </c>
      <c r="E1239" s="184">
        <v>526.41039999999998</v>
      </c>
      <c r="F1239" s="184">
        <v>2.3927999999999998</v>
      </c>
      <c r="G1239" s="184">
        <v>2.3927999999999998</v>
      </c>
      <c r="H1239" s="184">
        <v>2.0878999999999999</v>
      </c>
      <c r="I1239" s="184">
        <v>3.4859</v>
      </c>
      <c r="J1239" s="184">
        <v>4.1414</v>
      </c>
      <c r="K1239" s="184">
        <v>3.9956999999999998</v>
      </c>
      <c r="L1239" s="184">
        <v>4.8555000000000001</v>
      </c>
      <c r="M1239" s="184">
        <v>3.8774999999999999</v>
      </c>
      <c r="N1239" s="184">
        <v>4.5370999999999997</v>
      </c>
      <c r="O1239" s="184">
        <v>7.0601000000000003</v>
      </c>
      <c r="P1239" s="184">
        <v>6.8657000000000004</v>
      </c>
      <c r="Q1239" s="184">
        <v>7.3719999999999999</v>
      </c>
      <c r="R1239" s="184">
        <v>6.2070999999999996</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44452</v>
      </c>
      <c r="E1240" s="184">
        <v>565.50850000000003</v>
      </c>
      <c r="F1240" s="184">
        <v>3.2235</v>
      </c>
      <c r="G1240" s="184">
        <v>3.2235</v>
      </c>
      <c r="H1240" s="184">
        <v>2.919</v>
      </c>
      <c r="I1240" s="184">
        <v>4.3173000000000004</v>
      </c>
      <c r="J1240" s="184">
        <v>4.9756</v>
      </c>
      <c r="K1240" s="184">
        <v>4.83</v>
      </c>
      <c r="L1240" s="184">
        <v>5.6647999999999996</v>
      </c>
      <c r="M1240" s="184">
        <v>4.6872999999999996</v>
      </c>
      <c r="N1240" s="184">
        <v>5.3699000000000003</v>
      </c>
      <c r="O1240" s="184">
        <v>7.9451999999999998</v>
      </c>
      <c r="P1240" s="184">
        <v>7.7592999999999996</v>
      </c>
      <c r="Q1240" s="184">
        <v>8.5242000000000004</v>
      </c>
      <c r="R1240" s="184">
        <v>7.0762</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44452</v>
      </c>
      <c r="E1241" s="184">
        <v>2536.2890000000002</v>
      </c>
      <c r="F1241" s="184">
        <v>2.9843000000000002</v>
      </c>
      <c r="G1241" s="184">
        <v>2.9843000000000002</v>
      </c>
      <c r="H1241" s="184">
        <v>2.6846999999999999</v>
      </c>
      <c r="I1241" s="184">
        <v>4.1833</v>
      </c>
      <c r="J1241" s="184">
        <v>4.6703999999999999</v>
      </c>
      <c r="K1241" s="184">
        <v>4.4264999999999999</v>
      </c>
      <c r="L1241" s="184">
        <v>5.0087000000000002</v>
      </c>
      <c r="M1241" s="184">
        <v>4.3208000000000002</v>
      </c>
      <c r="N1241" s="184">
        <v>4.8551000000000002</v>
      </c>
      <c r="O1241" s="184">
        <v>7.5052000000000003</v>
      </c>
      <c r="P1241" s="184">
        <v>7.4200999999999997</v>
      </c>
      <c r="Q1241" s="184">
        <v>8.1952999999999996</v>
      </c>
      <c r="R1241" s="184">
        <v>6.4309000000000003</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44452</v>
      </c>
      <c r="E1242" s="184">
        <v>2449.4731999999999</v>
      </c>
      <c r="F1242" s="184">
        <v>2.6856</v>
      </c>
      <c r="G1242" s="184">
        <v>2.6856</v>
      </c>
      <c r="H1242" s="184">
        <v>2.3855</v>
      </c>
      <c r="I1242" s="184">
        <v>3.8845999999999998</v>
      </c>
      <c r="J1242" s="184">
        <v>4.3712</v>
      </c>
      <c r="K1242" s="184">
        <v>4.1227</v>
      </c>
      <c r="L1242" s="184">
        <v>4.6913999999999998</v>
      </c>
      <c r="M1242" s="184">
        <v>3.9980000000000002</v>
      </c>
      <c r="N1242" s="184">
        <v>4.5281000000000002</v>
      </c>
      <c r="O1242" s="184">
        <v>7.1563999999999997</v>
      </c>
      <c r="P1242" s="184">
        <v>6.9790000000000001</v>
      </c>
      <c r="Q1242" s="184">
        <v>7.7938000000000001</v>
      </c>
      <c r="R1242" s="184">
        <v>6.1044999999999998</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44452</v>
      </c>
      <c r="E1243" s="184">
        <v>1580.9908</v>
      </c>
      <c r="F1243" s="184">
        <v>3.5272999999999999</v>
      </c>
      <c r="G1243" s="184">
        <v>3.5272999999999999</v>
      </c>
      <c r="H1243" s="184">
        <v>4.8662999999999998</v>
      </c>
      <c r="I1243" s="184">
        <v>5.1623000000000001</v>
      </c>
      <c r="J1243" s="184">
        <v>4.4804000000000004</v>
      </c>
      <c r="K1243" s="184">
        <v>3.3075000000000001</v>
      </c>
      <c r="L1243" s="184">
        <v>4.8929999999999998</v>
      </c>
      <c r="M1243" s="184">
        <v>7.4714</v>
      </c>
      <c r="N1243" s="184">
        <v>7.6024000000000003</v>
      </c>
      <c r="O1243" s="184">
        <v>-8.8552999999999997</v>
      </c>
      <c r="P1243" s="184">
        <v>-2.6951000000000001</v>
      </c>
      <c r="Q1243" s="184">
        <v>3.8163</v>
      </c>
      <c r="R1243" s="184">
        <v>-4.2811000000000003</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44452</v>
      </c>
      <c r="E1244" s="184">
        <v>1622.8414</v>
      </c>
      <c r="F1244" s="184">
        <v>3.7374000000000001</v>
      </c>
      <c r="G1244" s="184">
        <v>3.7374000000000001</v>
      </c>
      <c r="H1244" s="184">
        <v>5.0763999999999996</v>
      </c>
      <c r="I1244" s="184">
        <v>5.3714000000000004</v>
      </c>
      <c r="J1244" s="184">
        <v>4.6912000000000003</v>
      </c>
      <c r="K1244" s="184">
        <v>3.5196000000000001</v>
      </c>
      <c r="L1244" s="184">
        <v>5.1085000000000003</v>
      </c>
      <c r="M1244" s="184">
        <v>7.6935000000000002</v>
      </c>
      <c r="N1244" s="184">
        <v>7.8287000000000004</v>
      </c>
      <c r="O1244" s="184">
        <v>-8.6145999999999994</v>
      </c>
      <c r="P1244" s="184">
        <v>-2.4167999999999998</v>
      </c>
      <c r="Q1244" s="184">
        <v>2.5470000000000002</v>
      </c>
      <c r="R1244" s="184">
        <v>-4.0453000000000001</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44452</v>
      </c>
      <c r="E1247" s="184">
        <v>32.369199999999999</v>
      </c>
      <c r="F1247" s="184">
        <v>2.3121999999999998</v>
      </c>
      <c r="G1247" s="184">
        <v>2.3121999999999998</v>
      </c>
      <c r="H1247" s="184">
        <v>1.7081</v>
      </c>
      <c r="I1247" s="184">
        <v>3.2338</v>
      </c>
      <c r="J1247" s="184">
        <v>3.5829</v>
      </c>
      <c r="K1247" s="184">
        <v>3.7277999999999998</v>
      </c>
      <c r="L1247" s="184">
        <v>4.6115000000000004</v>
      </c>
      <c r="M1247" s="184">
        <v>3.7648999999999999</v>
      </c>
      <c r="N1247" s="184">
        <v>4.3304</v>
      </c>
      <c r="O1247" s="184">
        <v>6.5056000000000003</v>
      </c>
      <c r="P1247" s="184">
        <v>6.5369999999999999</v>
      </c>
      <c r="Q1247" s="184">
        <v>7.6638999999999999</v>
      </c>
      <c r="R1247" s="184">
        <v>5.9650999999999996</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44452</v>
      </c>
      <c r="E1248" s="184">
        <v>34.441400000000002</v>
      </c>
      <c r="F1248" s="184">
        <v>3.1009000000000002</v>
      </c>
      <c r="G1248" s="184">
        <v>3.1009000000000002</v>
      </c>
      <c r="H1248" s="184">
        <v>2.4841000000000002</v>
      </c>
      <c r="I1248" s="184">
        <v>4.0106000000000002</v>
      </c>
      <c r="J1248" s="184">
        <v>4.3612000000000002</v>
      </c>
      <c r="K1248" s="184">
        <v>4.5141999999999998</v>
      </c>
      <c r="L1248" s="184">
        <v>5.4504999999999999</v>
      </c>
      <c r="M1248" s="184">
        <v>4.5925000000000002</v>
      </c>
      <c r="N1248" s="184">
        <v>5.1645000000000003</v>
      </c>
      <c r="O1248" s="184">
        <v>7.3708</v>
      </c>
      <c r="P1248" s="184">
        <v>7.3281999999999998</v>
      </c>
      <c r="Q1248" s="184">
        <v>8.1228999999999996</v>
      </c>
      <c r="R1248" s="184">
        <v>6.8295000000000003</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44452</v>
      </c>
      <c r="E1249" s="184">
        <v>34.220700000000001</v>
      </c>
      <c r="F1249" s="184">
        <v>3.2275999999999998</v>
      </c>
      <c r="G1249" s="184">
        <v>3.2275999999999998</v>
      </c>
      <c r="H1249" s="184">
        <v>2.9424000000000001</v>
      </c>
      <c r="I1249" s="184">
        <v>3.7843</v>
      </c>
      <c r="J1249" s="184">
        <v>4.0739999999999998</v>
      </c>
      <c r="K1249" s="184">
        <v>3.9302000000000001</v>
      </c>
      <c r="L1249" s="184">
        <v>4.1440999999999999</v>
      </c>
      <c r="M1249" s="184">
        <v>3.6230000000000002</v>
      </c>
      <c r="N1249" s="184">
        <v>4.0644999999999998</v>
      </c>
      <c r="O1249" s="184">
        <v>6.6506999999999996</v>
      </c>
      <c r="P1249" s="184">
        <v>6.7832999999999997</v>
      </c>
      <c r="Q1249" s="184">
        <v>7.7058</v>
      </c>
      <c r="R1249" s="184">
        <v>5.5331999999999999</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44452</v>
      </c>
      <c r="E1250" s="184">
        <v>33.650399999999998</v>
      </c>
      <c r="F1250" s="184">
        <v>2.9839000000000002</v>
      </c>
      <c r="G1250" s="184">
        <v>2.9839000000000002</v>
      </c>
      <c r="H1250" s="184">
        <v>2.6821000000000002</v>
      </c>
      <c r="I1250" s="184">
        <v>3.5145</v>
      </c>
      <c r="J1250" s="184">
        <v>3.8121999999999998</v>
      </c>
      <c r="K1250" s="184">
        <v>3.6644999999999999</v>
      </c>
      <c r="L1250" s="184">
        <v>3.8696999999999999</v>
      </c>
      <c r="M1250" s="184">
        <v>3.3567999999999998</v>
      </c>
      <c r="N1250" s="184">
        <v>3.7980999999999998</v>
      </c>
      <c r="O1250" s="184">
        <v>6.3883000000000001</v>
      </c>
      <c r="P1250" s="184">
        <v>6.5499000000000001</v>
      </c>
      <c r="Q1250" s="184">
        <v>7.6123000000000003</v>
      </c>
      <c r="R1250" s="184">
        <v>5.2736000000000001</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44452</v>
      </c>
      <c r="E1251" s="184">
        <v>16.142800000000001</v>
      </c>
      <c r="F1251" s="184">
        <v>2.3746999999999998</v>
      </c>
      <c r="G1251" s="184">
        <v>2.3746999999999998</v>
      </c>
      <c r="H1251" s="184">
        <v>2.7147000000000001</v>
      </c>
      <c r="I1251" s="184">
        <v>3.7361</v>
      </c>
      <c r="J1251" s="184">
        <v>4.3484999999999996</v>
      </c>
      <c r="K1251" s="184">
        <v>4.2777000000000003</v>
      </c>
      <c r="L1251" s="184">
        <v>4.8307000000000002</v>
      </c>
      <c r="M1251" s="184">
        <v>4.0598000000000001</v>
      </c>
      <c r="N1251" s="184">
        <v>4.5223000000000004</v>
      </c>
      <c r="O1251" s="184">
        <v>7.1757999999999997</v>
      </c>
      <c r="P1251" s="184">
        <v>7.1504000000000003</v>
      </c>
      <c r="Q1251" s="184">
        <v>7.6239999999999997</v>
      </c>
      <c r="R1251" s="184">
        <v>5.9581999999999997</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44452</v>
      </c>
      <c r="E1252" s="184">
        <v>15.8169</v>
      </c>
      <c r="F1252" s="184">
        <v>2.0773999999999999</v>
      </c>
      <c r="G1252" s="184">
        <v>2.0773999999999999</v>
      </c>
      <c r="H1252" s="184">
        <v>2.4077000000000002</v>
      </c>
      <c r="I1252" s="184">
        <v>3.4329999999999998</v>
      </c>
      <c r="J1252" s="184">
        <v>4.056</v>
      </c>
      <c r="K1252" s="184">
        <v>3.9855999999999998</v>
      </c>
      <c r="L1252" s="184">
        <v>4.5403000000000002</v>
      </c>
      <c r="M1252" s="184">
        <v>3.7726000000000002</v>
      </c>
      <c r="N1252" s="184">
        <v>4.2355999999999998</v>
      </c>
      <c r="O1252" s="184">
        <v>6.8658000000000001</v>
      </c>
      <c r="P1252" s="184">
        <v>6.8273999999999999</v>
      </c>
      <c r="Q1252" s="184">
        <v>7.2877999999999998</v>
      </c>
      <c r="R1252" s="184">
        <v>5.6611000000000002</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44452</v>
      </c>
      <c r="E1255" s="184">
        <v>24.1007</v>
      </c>
      <c r="F1255" s="184">
        <v>13.1191</v>
      </c>
      <c r="G1255" s="184">
        <v>13.1191</v>
      </c>
      <c r="H1255" s="184">
        <v>11.665900000000001</v>
      </c>
      <c r="I1255" s="184">
        <v>15.8573</v>
      </c>
      <c r="J1255" s="184">
        <v>13.7249</v>
      </c>
      <c r="K1255" s="184">
        <v>8.1725999999999992</v>
      </c>
      <c r="L1255" s="184">
        <v>9.0418000000000003</v>
      </c>
      <c r="M1255" s="184">
        <v>10.244899999999999</v>
      </c>
      <c r="N1255" s="184">
        <v>11.782999999999999</v>
      </c>
      <c r="O1255" s="184">
        <v>5.3837000000000002</v>
      </c>
      <c r="P1255" s="184">
        <v>6.5202999999999998</v>
      </c>
      <c r="Q1255" s="184">
        <v>8.2146000000000008</v>
      </c>
      <c r="R1255" s="184">
        <v>3.68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44452</v>
      </c>
      <c r="E1256" s="184">
        <v>24.752400000000002</v>
      </c>
      <c r="F1256" s="184">
        <v>13.1059</v>
      </c>
      <c r="G1256" s="184">
        <v>13.1059</v>
      </c>
      <c r="H1256" s="184">
        <v>11.6755</v>
      </c>
      <c r="I1256" s="184">
        <v>15.8637</v>
      </c>
      <c r="J1256" s="184">
        <v>13.7196</v>
      </c>
      <c r="K1256" s="184">
        <v>8.1705000000000005</v>
      </c>
      <c r="L1256" s="184">
        <v>9.0431000000000008</v>
      </c>
      <c r="M1256" s="184">
        <v>10.3743</v>
      </c>
      <c r="N1256" s="184">
        <v>11.984299999999999</v>
      </c>
      <c r="O1256" s="184">
        <v>5.7035</v>
      </c>
      <c r="P1256" s="184">
        <v>6.8597999999999999</v>
      </c>
      <c r="Q1256" s="184">
        <v>8.2278000000000002</v>
      </c>
      <c r="R1256" s="184">
        <v>3.9609999999999999</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44452</v>
      </c>
      <c r="E1257" s="184">
        <v>44.707775759402402</v>
      </c>
      <c r="F1257" s="184">
        <v>13.0746</v>
      </c>
      <c r="G1257" s="184">
        <v>13.0746</v>
      </c>
      <c r="H1257" s="184">
        <v>11.6625</v>
      </c>
      <c r="I1257" s="184">
        <v>15.861499999999999</v>
      </c>
      <c r="J1257" s="184">
        <v>13.719799999999999</v>
      </c>
      <c r="K1257" s="184">
        <v>8.17</v>
      </c>
      <c r="L1257" s="184">
        <v>9.0405999999999995</v>
      </c>
      <c r="M1257" s="184">
        <v>10.244999999999999</v>
      </c>
      <c r="N1257" s="184">
        <v>11.7826</v>
      </c>
      <c r="O1257" s="184">
        <v>4.3480999999999996</v>
      </c>
      <c r="P1257" s="184">
        <v>4.9382000000000001</v>
      </c>
      <c r="Q1257" s="184">
        <v>7.1744000000000003</v>
      </c>
      <c r="R1257" s="184">
        <v>3.2947000000000002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44452</v>
      </c>
      <c r="E1258" s="184">
        <v>17.693769204144299</v>
      </c>
      <c r="F1258" s="184">
        <v>13.107100000000001</v>
      </c>
      <c r="G1258" s="184">
        <v>13.107100000000001</v>
      </c>
      <c r="H1258" s="184">
        <v>11.6752</v>
      </c>
      <c r="I1258" s="184">
        <v>15.847</v>
      </c>
      <c r="J1258" s="184">
        <v>13.7197</v>
      </c>
      <c r="K1258" s="184">
        <v>8.1715999999999998</v>
      </c>
      <c r="L1258" s="184">
        <v>9.0439000000000007</v>
      </c>
      <c r="M1258" s="184">
        <v>10.374599999999999</v>
      </c>
      <c r="N1258" s="184">
        <v>11.9842</v>
      </c>
      <c r="O1258" s="184">
        <v>4.6916000000000002</v>
      </c>
      <c r="P1258" s="184">
        <v>5.3056000000000001</v>
      </c>
      <c r="Q1258" s="184">
        <v>6.3356000000000003</v>
      </c>
      <c r="R1258" s="184">
        <v>3.5857999999999999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44452</v>
      </c>
      <c r="E1265" s="184">
        <v>46.034300000000002</v>
      </c>
      <c r="F1265" s="184">
        <v>2.0223</v>
      </c>
      <c r="G1265" s="184">
        <v>2.0223</v>
      </c>
      <c r="H1265" s="184">
        <v>3.1621000000000001</v>
      </c>
      <c r="I1265" s="184">
        <v>4.4023000000000003</v>
      </c>
      <c r="J1265" s="184">
        <v>5.3261000000000003</v>
      </c>
      <c r="K1265" s="184">
        <v>4.6425999999999998</v>
      </c>
      <c r="L1265" s="184">
        <v>5.1227</v>
      </c>
      <c r="M1265" s="184">
        <v>4.2657999999999996</v>
      </c>
      <c r="N1265" s="184">
        <v>5.1753</v>
      </c>
      <c r="O1265" s="184">
        <v>7.1233000000000004</v>
      </c>
      <c r="P1265" s="184">
        <v>6.8667999999999996</v>
      </c>
      <c r="Q1265" s="184">
        <v>7.2424999999999997</v>
      </c>
      <c r="R1265" s="184">
        <v>6.4550000000000001</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44452</v>
      </c>
      <c r="E1266" s="184">
        <v>48.790100000000002</v>
      </c>
      <c r="F1266" s="184">
        <v>2.6191</v>
      </c>
      <c r="G1266" s="184">
        <v>2.6191</v>
      </c>
      <c r="H1266" s="184">
        <v>3.7646000000000002</v>
      </c>
      <c r="I1266" s="184">
        <v>5.0057999999999998</v>
      </c>
      <c r="J1266" s="184">
        <v>5.9276</v>
      </c>
      <c r="K1266" s="184">
        <v>5.2477999999999998</v>
      </c>
      <c r="L1266" s="184">
        <v>5.7382</v>
      </c>
      <c r="M1266" s="184">
        <v>4.8857999999999997</v>
      </c>
      <c r="N1266" s="184">
        <v>5.8080999999999996</v>
      </c>
      <c r="O1266" s="184">
        <v>7.7686999999999999</v>
      </c>
      <c r="P1266" s="184">
        <v>7.5407999999999999</v>
      </c>
      <c r="Q1266" s="184">
        <v>8.1580999999999992</v>
      </c>
      <c r="R1266" s="184">
        <v>7.0945999999999998</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44452</v>
      </c>
      <c r="E1267" s="184">
        <v>16.482299999999999</v>
      </c>
      <c r="F1267" s="184">
        <v>2.1596000000000002</v>
      </c>
      <c r="G1267" s="184">
        <v>2.1596000000000002</v>
      </c>
      <c r="H1267" s="184">
        <v>2.3420999999999998</v>
      </c>
      <c r="I1267" s="184">
        <v>3.3260000000000001</v>
      </c>
      <c r="J1267" s="184">
        <v>3.8199000000000001</v>
      </c>
      <c r="K1267" s="184">
        <v>3.7366999999999999</v>
      </c>
      <c r="L1267" s="184">
        <v>4.4005000000000001</v>
      </c>
      <c r="M1267" s="184">
        <v>3.4192</v>
      </c>
      <c r="N1267" s="184">
        <v>3.9140999999999999</v>
      </c>
      <c r="O1267" s="184">
        <v>1.7549999999999999</v>
      </c>
      <c r="P1267" s="184">
        <v>3.5514000000000001</v>
      </c>
      <c r="Q1267" s="184">
        <v>3.4064000000000001</v>
      </c>
      <c r="R1267" s="184">
        <v>3.7081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44452</v>
      </c>
      <c r="E1268" s="184">
        <v>17.5883</v>
      </c>
      <c r="F1268" s="184">
        <v>3.0101</v>
      </c>
      <c r="G1268" s="184">
        <v>3.0101</v>
      </c>
      <c r="H1268" s="184">
        <v>3.1741000000000001</v>
      </c>
      <c r="I1268" s="184">
        <v>4.1421999999999999</v>
      </c>
      <c r="J1268" s="184">
        <v>4.6372999999999998</v>
      </c>
      <c r="K1268" s="184">
        <v>4.5587999999999997</v>
      </c>
      <c r="L1268" s="184">
        <v>5.2347999999999999</v>
      </c>
      <c r="M1268" s="184">
        <v>4.2601000000000004</v>
      </c>
      <c r="N1268" s="184">
        <v>4.7666000000000004</v>
      </c>
      <c r="O1268" s="184">
        <v>2.5823999999999998</v>
      </c>
      <c r="P1268" s="184">
        <v>4.3948999999999998</v>
      </c>
      <c r="Q1268" s="184">
        <v>6.4179000000000004</v>
      </c>
      <c r="R1268" s="184">
        <v>4.5564</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44452</v>
      </c>
      <c r="E1269" s="184">
        <v>427.10890000000001</v>
      </c>
      <c r="F1269" s="184">
        <v>1.9938</v>
      </c>
      <c r="G1269" s="184">
        <v>1.9938</v>
      </c>
      <c r="H1269" s="184">
        <v>3.4327999999999999</v>
      </c>
      <c r="I1269" s="184">
        <v>4.016</v>
      </c>
      <c r="J1269" s="184">
        <v>6.0174000000000003</v>
      </c>
      <c r="K1269" s="184">
        <v>5.7564000000000002</v>
      </c>
      <c r="L1269" s="184">
        <v>5.8056000000000001</v>
      </c>
      <c r="M1269" s="184">
        <v>4.5907999999999998</v>
      </c>
      <c r="N1269" s="184">
        <v>5.5231000000000003</v>
      </c>
      <c r="O1269" s="184">
        <v>7.6445999999999996</v>
      </c>
      <c r="P1269" s="184">
        <v>7.4465000000000003</v>
      </c>
      <c r="Q1269" s="184">
        <v>7.9516999999999998</v>
      </c>
      <c r="R1269" s="184">
        <v>6.9516999999999998</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44452</v>
      </c>
      <c r="E1270" s="184">
        <v>431.11320000000001</v>
      </c>
      <c r="F1270" s="184">
        <v>2.1150000000000002</v>
      </c>
      <c r="G1270" s="184">
        <v>2.1150000000000002</v>
      </c>
      <c r="H1270" s="184">
        <v>3.5522999999999998</v>
      </c>
      <c r="I1270" s="184">
        <v>4.1364000000000001</v>
      </c>
      <c r="J1270" s="184">
        <v>6.1380999999999997</v>
      </c>
      <c r="K1270" s="184">
        <v>5.8719999999999999</v>
      </c>
      <c r="L1270" s="184">
        <v>5.9210000000000003</v>
      </c>
      <c r="M1270" s="184">
        <v>4.7061000000000002</v>
      </c>
      <c r="N1270" s="184">
        <v>5.6402999999999999</v>
      </c>
      <c r="O1270" s="184">
        <v>7.7656000000000001</v>
      </c>
      <c r="P1270" s="184">
        <v>7.5772000000000004</v>
      </c>
      <c r="Q1270" s="184">
        <v>8.3511000000000006</v>
      </c>
      <c r="R1270" s="184">
        <v>7.0613999999999999</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44452</v>
      </c>
      <c r="E1271" s="184">
        <v>31.256900000000002</v>
      </c>
      <c r="F1271" s="184">
        <v>3.3877000000000002</v>
      </c>
      <c r="G1271" s="184">
        <v>3.3877000000000002</v>
      </c>
      <c r="H1271" s="184">
        <v>2.7206000000000001</v>
      </c>
      <c r="I1271" s="184">
        <v>3.8759999999999999</v>
      </c>
      <c r="J1271" s="184">
        <v>4.2758000000000003</v>
      </c>
      <c r="K1271" s="184">
        <v>3.9213</v>
      </c>
      <c r="L1271" s="184">
        <v>4.7041000000000004</v>
      </c>
      <c r="M1271" s="184">
        <v>3.9521999999999999</v>
      </c>
      <c r="N1271" s="184">
        <v>4.3672000000000004</v>
      </c>
      <c r="O1271" s="184">
        <v>7.0457000000000001</v>
      </c>
      <c r="P1271" s="184">
        <v>7.0818000000000003</v>
      </c>
      <c r="Q1271" s="184">
        <v>8.0275999999999996</v>
      </c>
      <c r="R1271" s="184">
        <v>5.9836</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44452</v>
      </c>
      <c r="E1272" s="184">
        <v>30.805199999999999</v>
      </c>
      <c r="F1272" s="184">
        <v>3.141</v>
      </c>
      <c r="G1272" s="184">
        <v>3.141</v>
      </c>
      <c r="H1272" s="184">
        <v>2.4893999999999998</v>
      </c>
      <c r="I1272" s="184">
        <v>3.6528</v>
      </c>
      <c r="J1272" s="184">
        <v>4.0500999999999996</v>
      </c>
      <c r="K1272" s="184">
        <v>3.6991999999999998</v>
      </c>
      <c r="L1272" s="184">
        <v>4.4843000000000002</v>
      </c>
      <c r="M1272" s="184">
        <v>3.7326000000000001</v>
      </c>
      <c r="N1272" s="184">
        <v>4.1425000000000001</v>
      </c>
      <c r="O1272" s="184">
        <v>6.8167999999999997</v>
      </c>
      <c r="P1272" s="184">
        <v>6.8677000000000001</v>
      </c>
      <c r="Q1272" s="184">
        <v>7.4461000000000004</v>
      </c>
      <c r="R1272" s="184">
        <v>5.7523</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44452</v>
      </c>
      <c r="E1273" s="184">
        <v>3021.0873999999999</v>
      </c>
      <c r="F1273" s="184">
        <v>2.4085000000000001</v>
      </c>
      <c r="G1273" s="184">
        <v>2.4085000000000001</v>
      </c>
      <c r="H1273" s="184">
        <v>1.9958</v>
      </c>
      <c r="I1273" s="184">
        <v>3.4685000000000001</v>
      </c>
      <c r="J1273" s="184">
        <v>3.9276</v>
      </c>
      <c r="K1273" s="184">
        <v>3.7879</v>
      </c>
      <c r="L1273" s="184">
        <v>4.4965000000000002</v>
      </c>
      <c r="M1273" s="184">
        <v>3.7517999999999998</v>
      </c>
      <c r="N1273" s="184">
        <v>4.2202999999999999</v>
      </c>
      <c r="O1273" s="184">
        <v>7.0697999999999999</v>
      </c>
      <c r="P1273" s="184">
        <v>6.8498999999999999</v>
      </c>
      <c r="Q1273" s="184">
        <v>7.8303000000000003</v>
      </c>
      <c r="R1273" s="184">
        <v>5.9371999999999998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44452</v>
      </c>
      <c r="E1274" s="184">
        <v>3113.7737999999999</v>
      </c>
      <c r="F1274" s="184">
        <v>2.7385000000000002</v>
      </c>
      <c r="G1274" s="184">
        <v>2.7385000000000002</v>
      </c>
      <c r="H1274" s="184">
        <v>2.3260000000000001</v>
      </c>
      <c r="I1274" s="184">
        <v>3.7989999999999999</v>
      </c>
      <c r="J1274" s="184">
        <v>4.2587999999999999</v>
      </c>
      <c r="K1274" s="184">
        <v>4.1212999999999997</v>
      </c>
      <c r="L1274" s="184">
        <v>4.8342999999999998</v>
      </c>
      <c r="M1274" s="184">
        <v>4.0914999999999999</v>
      </c>
      <c r="N1274" s="184">
        <v>4.5648999999999997</v>
      </c>
      <c r="O1274" s="184">
        <v>7.4031000000000002</v>
      </c>
      <c r="P1274" s="184">
        <v>7.2313000000000001</v>
      </c>
      <c r="Q1274" s="184">
        <v>8.0338999999999992</v>
      </c>
      <c r="R1274" s="184">
        <v>6.2732999999999999</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44452</v>
      </c>
      <c r="E1275" s="184">
        <v>29.697399999999998</v>
      </c>
      <c r="F1275" s="184">
        <v>2.2743000000000002</v>
      </c>
      <c r="G1275" s="184">
        <v>2.2743000000000002</v>
      </c>
      <c r="H1275" s="184">
        <v>2.1604999999999999</v>
      </c>
      <c r="I1275" s="184">
        <v>3.1202999999999999</v>
      </c>
      <c r="J1275" s="184">
        <v>3.8264999999999998</v>
      </c>
      <c r="K1275" s="184">
        <v>3.6959</v>
      </c>
      <c r="L1275" s="184">
        <v>3.9251999999999998</v>
      </c>
      <c r="M1275" s="184">
        <v>3.3411</v>
      </c>
      <c r="N1275" s="184">
        <v>3.7029000000000001</v>
      </c>
      <c r="O1275" s="184">
        <v>5.3120000000000003</v>
      </c>
      <c r="P1275" s="184">
        <v>5.9</v>
      </c>
      <c r="Q1275" s="184">
        <v>7.5404999999999998</v>
      </c>
      <c r="R1275" s="184">
        <v>10.5044</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44452</v>
      </c>
      <c r="E1276" s="184">
        <v>30.014500000000002</v>
      </c>
      <c r="F1276" s="184">
        <v>2.5849000000000002</v>
      </c>
      <c r="G1276" s="184">
        <v>2.5849000000000002</v>
      </c>
      <c r="H1276" s="184">
        <v>2.4506999999999999</v>
      </c>
      <c r="I1276" s="184">
        <v>3.4182000000000001</v>
      </c>
      <c r="J1276" s="184">
        <v>4.1254999999999997</v>
      </c>
      <c r="K1276" s="184">
        <v>3.9994999999999998</v>
      </c>
      <c r="L1276" s="184">
        <v>4.2313999999999998</v>
      </c>
      <c r="M1276" s="184">
        <v>3.6349</v>
      </c>
      <c r="N1276" s="184">
        <v>3.9523999999999999</v>
      </c>
      <c r="O1276" s="184">
        <v>5.4676999999999998</v>
      </c>
      <c r="P1276" s="184">
        <v>6.0442</v>
      </c>
      <c r="Q1276" s="184">
        <v>7.2781000000000002</v>
      </c>
      <c r="R1276" s="184">
        <v>10.6929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44452</v>
      </c>
      <c r="E1277" s="184">
        <v>2684.6147000000001</v>
      </c>
      <c r="F1277" s="184">
        <v>1.1781999999999999</v>
      </c>
      <c r="G1277" s="184">
        <v>1.1781999999999999</v>
      </c>
      <c r="H1277" s="184">
        <v>2.1162000000000001</v>
      </c>
      <c r="I1277" s="184">
        <v>4.6612</v>
      </c>
      <c r="J1277" s="184">
        <v>5.2584</v>
      </c>
      <c r="K1277" s="184">
        <v>4.3822999999999999</v>
      </c>
      <c r="L1277" s="184">
        <v>4.8925999999999998</v>
      </c>
      <c r="M1277" s="184">
        <v>3.8344</v>
      </c>
      <c r="N1277" s="184">
        <v>4.5444000000000004</v>
      </c>
      <c r="O1277" s="184">
        <v>7.1292</v>
      </c>
      <c r="P1277" s="184">
        <v>7.1764000000000001</v>
      </c>
      <c r="Q1277" s="184">
        <v>7.5709999999999997</v>
      </c>
      <c r="R1277" s="184">
        <v>6.4631999999999996</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44452</v>
      </c>
      <c r="E1278" s="184">
        <v>2843.4614000000001</v>
      </c>
      <c r="F1278" s="184">
        <v>1.958</v>
      </c>
      <c r="G1278" s="184">
        <v>1.958</v>
      </c>
      <c r="H1278" s="184">
        <v>2.8961999999999999</v>
      </c>
      <c r="I1278" s="184">
        <v>5.4424000000000001</v>
      </c>
      <c r="J1278" s="184">
        <v>6.032</v>
      </c>
      <c r="K1278" s="184">
        <v>5.1645000000000003</v>
      </c>
      <c r="L1278" s="184">
        <v>5.6925999999999997</v>
      </c>
      <c r="M1278" s="184">
        <v>4.6380999999999997</v>
      </c>
      <c r="N1278" s="184">
        <v>5.3586999999999998</v>
      </c>
      <c r="O1278" s="184">
        <v>7.9424999999999999</v>
      </c>
      <c r="P1278" s="184">
        <v>7.9847999999999999</v>
      </c>
      <c r="Q1278" s="184">
        <v>8.5242000000000004</v>
      </c>
      <c r="R1278" s="184">
        <v>7.2785000000000002</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44452</v>
      </c>
      <c r="E1279" s="184">
        <v>23.380199999999999</v>
      </c>
      <c r="F1279" s="184">
        <v>2.4984999999999999</v>
      </c>
      <c r="G1279" s="184">
        <v>2.4984999999999999</v>
      </c>
      <c r="H1279" s="184">
        <v>2.2757999999999998</v>
      </c>
      <c r="I1279" s="184">
        <v>3.8752</v>
      </c>
      <c r="J1279" s="184">
        <v>4.7680999999999996</v>
      </c>
      <c r="K1279" s="184">
        <v>4.4431000000000003</v>
      </c>
      <c r="L1279" s="184">
        <v>5.0881999999999996</v>
      </c>
      <c r="M1279" s="184">
        <v>4.4088000000000003</v>
      </c>
      <c r="N1279" s="184">
        <v>5.0457999999999998</v>
      </c>
      <c r="O1279" s="184">
        <v>6.3009000000000004</v>
      </c>
      <c r="P1279" s="184">
        <v>6.9550000000000001</v>
      </c>
      <c r="Q1279" s="184">
        <v>7.9977</v>
      </c>
      <c r="R1279" s="184">
        <v>6.2458</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44452</v>
      </c>
      <c r="E1280" s="184">
        <v>22.589300000000001</v>
      </c>
      <c r="F1280" s="184">
        <v>1.899</v>
      </c>
      <c r="G1280" s="184">
        <v>1.899</v>
      </c>
      <c r="H1280" s="184">
        <v>1.6163000000000001</v>
      </c>
      <c r="I1280" s="184">
        <v>3.2355999999999998</v>
      </c>
      <c r="J1280" s="184">
        <v>4.1216999999999997</v>
      </c>
      <c r="K1280" s="184">
        <v>3.7873000000000001</v>
      </c>
      <c r="L1280" s="184">
        <v>4.423</v>
      </c>
      <c r="M1280" s="184">
        <v>3.7389999999999999</v>
      </c>
      <c r="N1280" s="184">
        <v>4.3647999999999998</v>
      </c>
      <c r="O1280" s="184">
        <v>5.7137000000000002</v>
      </c>
      <c r="P1280" s="184">
        <v>6.4284999999999997</v>
      </c>
      <c r="Q1280" s="184">
        <v>7.8495999999999997</v>
      </c>
      <c r="R1280" s="184">
        <v>5.6212999999999997</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44452</v>
      </c>
      <c r="E1281" s="184">
        <v>31.8932</v>
      </c>
      <c r="F1281" s="184">
        <v>2.8334000000000001</v>
      </c>
      <c r="G1281" s="184">
        <v>2.8334000000000001</v>
      </c>
      <c r="H1281" s="184">
        <v>2.1589999999999998</v>
      </c>
      <c r="I1281" s="184">
        <v>3.0773000000000001</v>
      </c>
      <c r="J1281" s="184">
        <v>3.6364999999999998</v>
      </c>
      <c r="K1281" s="184">
        <v>3.5284</v>
      </c>
      <c r="L1281" s="184">
        <v>3.9474999999999998</v>
      </c>
      <c r="M1281" s="184">
        <v>4.1382000000000003</v>
      </c>
      <c r="N1281" s="184">
        <v>4.3948999999999998</v>
      </c>
      <c r="O1281" s="184">
        <v>5.2832999999999997</v>
      </c>
      <c r="P1281" s="184">
        <v>5.8791000000000002</v>
      </c>
      <c r="Q1281" s="184">
        <v>6.5464000000000002</v>
      </c>
      <c r="R1281" s="184">
        <v>5.9630999999999998</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44452</v>
      </c>
      <c r="E1282" s="184">
        <v>33.772500000000001</v>
      </c>
      <c r="F1282" s="184">
        <v>3.3786</v>
      </c>
      <c r="G1282" s="184">
        <v>3.3786</v>
      </c>
      <c r="H1282" s="184">
        <v>2.7033</v>
      </c>
      <c r="I1282" s="184">
        <v>3.6177999999999999</v>
      </c>
      <c r="J1282" s="184">
        <v>4.1773999999999996</v>
      </c>
      <c r="K1282" s="184">
        <v>4.0720999999999998</v>
      </c>
      <c r="L1282" s="184">
        <v>4.4999000000000002</v>
      </c>
      <c r="M1282" s="184">
        <v>4.6942000000000004</v>
      </c>
      <c r="N1282" s="184">
        <v>4.9591000000000003</v>
      </c>
      <c r="O1282" s="184">
        <v>5.8319000000000001</v>
      </c>
      <c r="P1282" s="184">
        <v>6.4817</v>
      </c>
      <c r="Q1282" s="184">
        <v>7.5763999999999996</v>
      </c>
      <c r="R1282" s="184">
        <v>6.5231000000000003</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44452</v>
      </c>
      <c r="E1283" s="184">
        <v>1372.5063</v>
      </c>
      <c r="F1283" s="184">
        <v>2.8942999999999999</v>
      </c>
      <c r="G1283" s="184">
        <v>2.8942999999999999</v>
      </c>
      <c r="H1283" s="184">
        <v>2.5720999999999998</v>
      </c>
      <c r="I1283" s="184">
        <v>4.2348999999999997</v>
      </c>
      <c r="J1283" s="184">
        <v>4.8230000000000004</v>
      </c>
      <c r="K1283" s="184">
        <v>4.3071000000000002</v>
      </c>
      <c r="L1283" s="184">
        <v>4.9823000000000004</v>
      </c>
      <c r="M1283" s="184">
        <v>4.2713000000000001</v>
      </c>
      <c r="N1283" s="184">
        <v>4.6959999999999997</v>
      </c>
      <c r="O1283" s="184">
        <v>7.2142999999999997</v>
      </c>
      <c r="P1283" s="184"/>
      <c r="Q1283" s="184">
        <v>7.1612</v>
      </c>
      <c r="R1283" s="184">
        <v>6.2159000000000004</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44452</v>
      </c>
      <c r="E1284" s="184">
        <v>1318.4734000000001</v>
      </c>
      <c r="F1284" s="184">
        <v>2.0947</v>
      </c>
      <c r="G1284" s="184">
        <v>2.0947</v>
      </c>
      <c r="H1284" s="184">
        <v>1.772</v>
      </c>
      <c r="I1284" s="184">
        <v>3.4339</v>
      </c>
      <c r="J1284" s="184">
        <v>4.0198999999999998</v>
      </c>
      <c r="K1284" s="184">
        <v>3.4990999999999999</v>
      </c>
      <c r="L1284" s="184">
        <v>4.1561000000000003</v>
      </c>
      <c r="M1284" s="184">
        <v>3.4359999999999999</v>
      </c>
      <c r="N1284" s="184">
        <v>3.8475000000000001</v>
      </c>
      <c r="O1284" s="184">
        <v>6.3414999999999999</v>
      </c>
      <c r="P1284" s="184"/>
      <c r="Q1284" s="184">
        <v>6.2252000000000001</v>
      </c>
      <c r="R1284" s="184">
        <v>5.3536999999999999</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44452</v>
      </c>
      <c r="E1285" s="184">
        <v>1929.1432</v>
      </c>
      <c r="F1285" s="184">
        <v>2.8795999999999999</v>
      </c>
      <c r="G1285" s="184">
        <v>2.8795999999999999</v>
      </c>
      <c r="H1285" s="184">
        <v>2.5825999999999998</v>
      </c>
      <c r="I1285" s="184">
        <v>3.6951000000000001</v>
      </c>
      <c r="J1285" s="184">
        <v>4.4996999999999998</v>
      </c>
      <c r="K1285" s="184">
        <v>4.2264999999999997</v>
      </c>
      <c r="L1285" s="184">
        <v>4.7740999999999998</v>
      </c>
      <c r="M1285" s="184">
        <v>4.0183999999999997</v>
      </c>
      <c r="N1285" s="184">
        <v>4.5553999999999997</v>
      </c>
      <c r="O1285" s="184">
        <v>6.3834</v>
      </c>
      <c r="P1285" s="184">
        <v>6.5549999999999997</v>
      </c>
      <c r="Q1285" s="184">
        <v>7.3003999999999998</v>
      </c>
      <c r="R1285" s="184">
        <v>5.7603</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44452</v>
      </c>
      <c r="E1286" s="184">
        <v>1813.9241</v>
      </c>
      <c r="F1286" s="184">
        <v>2.2401</v>
      </c>
      <c r="G1286" s="184">
        <v>2.2401</v>
      </c>
      <c r="H1286" s="184">
        <v>1.9431</v>
      </c>
      <c r="I1286" s="184">
        <v>3.0543999999999998</v>
      </c>
      <c r="J1286" s="184">
        <v>3.8576000000000001</v>
      </c>
      <c r="K1286" s="184">
        <v>3.5773999999999999</v>
      </c>
      <c r="L1286" s="184">
        <v>4.1074000000000002</v>
      </c>
      <c r="M1286" s="184">
        <v>3.3553999999999999</v>
      </c>
      <c r="N1286" s="184">
        <v>3.8860999999999999</v>
      </c>
      <c r="O1286" s="184">
        <v>5.7020999999999997</v>
      </c>
      <c r="P1286" s="184">
        <v>5.8449</v>
      </c>
      <c r="Q1286" s="184">
        <v>4.4981</v>
      </c>
      <c r="R1286" s="184">
        <v>5.1079999999999997</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44452</v>
      </c>
      <c r="E1287" s="184">
        <v>2988.6596</v>
      </c>
      <c r="F1287" s="184">
        <v>3.2073</v>
      </c>
      <c r="G1287" s="184">
        <v>3.2073</v>
      </c>
      <c r="H1287" s="184">
        <v>2.8679000000000001</v>
      </c>
      <c r="I1287" s="184">
        <v>4.1607000000000003</v>
      </c>
      <c r="J1287" s="184">
        <v>3.9956</v>
      </c>
      <c r="K1287" s="184">
        <v>4.1977000000000002</v>
      </c>
      <c r="L1287" s="184">
        <v>5.2864000000000004</v>
      </c>
      <c r="M1287" s="184">
        <v>4.4808000000000003</v>
      </c>
      <c r="N1287" s="184">
        <v>5.0425000000000004</v>
      </c>
      <c r="O1287" s="184">
        <v>6.6924000000000001</v>
      </c>
      <c r="P1287" s="184">
        <v>6.7434000000000003</v>
      </c>
      <c r="Q1287" s="184">
        <v>7.8452000000000002</v>
      </c>
      <c r="R1287" s="184">
        <v>6.3886000000000003</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44452</v>
      </c>
      <c r="E1288" s="184">
        <v>3097.0192000000002</v>
      </c>
      <c r="F1288" s="184">
        <v>3.8976999999999999</v>
      </c>
      <c r="G1288" s="184">
        <v>3.8976999999999999</v>
      </c>
      <c r="H1288" s="184">
        <v>3.5586000000000002</v>
      </c>
      <c r="I1288" s="184">
        <v>4.8521999999999998</v>
      </c>
      <c r="J1288" s="184">
        <v>4.6890999999999998</v>
      </c>
      <c r="K1288" s="184">
        <v>4.8959999999999999</v>
      </c>
      <c r="L1288" s="184">
        <v>5.9964000000000004</v>
      </c>
      <c r="M1288" s="184">
        <v>5.1962000000000002</v>
      </c>
      <c r="N1288" s="184">
        <v>5.7701000000000002</v>
      </c>
      <c r="O1288" s="184">
        <v>7.26</v>
      </c>
      <c r="P1288" s="184">
        <v>7.2206999999999999</v>
      </c>
      <c r="Q1288" s="184">
        <v>8.1146999999999991</v>
      </c>
      <c r="R1288" s="184">
        <v>7.0728</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44452</v>
      </c>
      <c r="E1289" s="184">
        <v>23.726299999999998</v>
      </c>
      <c r="F1289" s="184">
        <v>1.1154999999999999</v>
      </c>
      <c r="G1289" s="184">
        <v>1.1154999999999999</v>
      </c>
      <c r="H1289" s="184">
        <v>1.9786999999999999</v>
      </c>
      <c r="I1289" s="184">
        <v>2.7170000000000001</v>
      </c>
      <c r="J1289" s="184">
        <v>3.5689000000000002</v>
      </c>
      <c r="K1289" s="184">
        <v>3.2477</v>
      </c>
      <c r="L1289" s="184">
        <v>3.8687999999999998</v>
      </c>
      <c r="M1289" s="184">
        <v>3.6114000000000002</v>
      </c>
      <c r="N1289" s="184">
        <v>4.2316000000000003</v>
      </c>
      <c r="O1289" s="184">
        <v>-0.8992</v>
      </c>
      <c r="P1289" s="184">
        <v>2.218</v>
      </c>
      <c r="Q1289" s="184">
        <v>6.2560000000000002</v>
      </c>
      <c r="R1289" s="184">
        <v>6.9493</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44452</v>
      </c>
      <c r="E1290" s="184">
        <v>25.033300000000001</v>
      </c>
      <c r="F1290" s="184">
        <v>1.8229</v>
      </c>
      <c r="G1290" s="184">
        <v>1.8229</v>
      </c>
      <c r="H1290" s="184">
        <v>2.6675</v>
      </c>
      <c r="I1290" s="184">
        <v>3.3996</v>
      </c>
      <c r="J1290" s="184">
        <v>4.2530999999999999</v>
      </c>
      <c r="K1290" s="184">
        <v>3.9390999999999998</v>
      </c>
      <c r="L1290" s="184">
        <v>4.569</v>
      </c>
      <c r="M1290" s="184">
        <v>4.3155999999999999</v>
      </c>
      <c r="N1290" s="184">
        <v>4.9505999999999997</v>
      </c>
      <c r="O1290" s="184">
        <v>-0.18210000000000001</v>
      </c>
      <c r="P1290" s="184">
        <v>2.8976999999999999</v>
      </c>
      <c r="Q1290" s="184">
        <v>5.8090000000000002</v>
      </c>
      <c r="R1290" s="184">
        <v>7.7214</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44452</v>
      </c>
      <c r="E1291" s="184">
        <v>2780.2312000000002</v>
      </c>
      <c r="F1291" s="184">
        <v>2.9304999999999999</v>
      </c>
      <c r="G1291" s="184">
        <v>2.9304999999999999</v>
      </c>
      <c r="H1291" s="184">
        <v>2.4146999999999998</v>
      </c>
      <c r="I1291" s="184">
        <v>3.1981999999999999</v>
      </c>
      <c r="J1291" s="184">
        <v>3.7208000000000001</v>
      </c>
      <c r="K1291" s="184">
        <v>3.7014999999999998</v>
      </c>
      <c r="L1291" s="184">
        <v>4.1605999999999996</v>
      </c>
      <c r="M1291" s="184">
        <v>3.6385000000000001</v>
      </c>
      <c r="N1291" s="184">
        <v>3.9073000000000002</v>
      </c>
      <c r="O1291" s="184">
        <v>-0.70679999999999998</v>
      </c>
      <c r="P1291" s="184">
        <v>2.3193000000000001</v>
      </c>
      <c r="Q1291" s="184">
        <v>6.1963999999999997</v>
      </c>
      <c r="R1291" s="184">
        <v>4.7163000000000004</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44452</v>
      </c>
      <c r="E1292" s="184">
        <v>2902.1813000000002</v>
      </c>
      <c r="F1292" s="184">
        <v>3.25</v>
      </c>
      <c r="G1292" s="184">
        <v>3.25</v>
      </c>
      <c r="H1292" s="184">
        <v>2.7332999999999998</v>
      </c>
      <c r="I1292" s="184">
        <v>3.5184000000000002</v>
      </c>
      <c r="J1292" s="184">
        <v>4.0507</v>
      </c>
      <c r="K1292" s="184">
        <v>4.0262000000000002</v>
      </c>
      <c r="L1292" s="184">
        <v>4.4997999999999996</v>
      </c>
      <c r="M1292" s="184">
        <v>3.9853999999999998</v>
      </c>
      <c r="N1292" s="184">
        <v>4.2565</v>
      </c>
      <c r="O1292" s="184">
        <v>-0.43020000000000003</v>
      </c>
      <c r="P1292" s="184">
        <v>2.6555</v>
      </c>
      <c r="Q1292" s="184">
        <v>5.4764999999999997</v>
      </c>
      <c r="R1292" s="184">
        <v>4.9767000000000001</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44452</v>
      </c>
      <c r="E1293" s="184">
        <v>2799.2658000000001</v>
      </c>
      <c r="F1293" s="184">
        <v>1.9971000000000001</v>
      </c>
      <c r="G1293" s="184">
        <v>1.9971000000000001</v>
      </c>
      <c r="H1293" s="184">
        <v>2.0101</v>
      </c>
      <c r="I1293" s="184">
        <v>3.1625999999999999</v>
      </c>
      <c r="J1293" s="184">
        <v>3.7294999999999998</v>
      </c>
      <c r="K1293" s="184">
        <v>3.7530999999999999</v>
      </c>
      <c r="L1293" s="184">
        <v>3.9236</v>
      </c>
      <c r="M1293" s="184">
        <v>3.4277000000000002</v>
      </c>
      <c r="N1293" s="184">
        <v>3.9512999999999998</v>
      </c>
      <c r="O1293" s="184">
        <v>6.6473000000000004</v>
      </c>
      <c r="P1293" s="184">
        <v>6.7446999999999999</v>
      </c>
      <c r="Q1293" s="184">
        <v>7.5484</v>
      </c>
      <c r="R1293" s="184">
        <v>5.5515999999999996</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44452</v>
      </c>
      <c r="E1294" s="184">
        <v>2852.4784</v>
      </c>
      <c r="F1294" s="184">
        <v>2.5476999999999999</v>
      </c>
      <c r="G1294" s="184">
        <v>2.5476999999999999</v>
      </c>
      <c r="H1294" s="184">
        <v>2.5619000000000001</v>
      </c>
      <c r="I1294" s="184">
        <v>3.6983999999999999</v>
      </c>
      <c r="J1294" s="184">
        <v>4.2652999999999999</v>
      </c>
      <c r="K1294" s="184">
        <v>4.2995999999999999</v>
      </c>
      <c r="L1294" s="184">
        <v>4.4817</v>
      </c>
      <c r="M1294" s="184">
        <v>3.9548999999999999</v>
      </c>
      <c r="N1294" s="184">
        <v>4.5244999999999997</v>
      </c>
      <c r="O1294" s="184">
        <v>7.1401000000000003</v>
      </c>
      <c r="P1294" s="184">
        <v>7.0787000000000004</v>
      </c>
      <c r="Q1294" s="184">
        <v>7.8696000000000002</v>
      </c>
      <c r="R1294" s="184">
        <v>6.1547999999999998</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44452</v>
      </c>
      <c r="E1295" s="184">
        <v>27.625399999999999</v>
      </c>
      <c r="F1295" s="184">
        <v>3.1389999999999998</v>
      </c>
      <c r="G1295" s="184">
        <v>3.1389999999999998</v>
      </c>
      <c r="H1295" s="184">
        <v>2.7193999999999998</v>
      </c>
      <c r="I1295" s="184">
        <v>3.5533000000000001</v>
      </c>
      <c r="J1295" s="184">
        <v>4.0843999999999996</v>
      </c>
      <c r="K1295" s="184">
        <v>3.8067000000000002</v>
      </c>
      <c r="L1295" s="184">
        <v>4.4489000000000001</v>
      </c>
      <c r="M1295" s="184">
        <v>3.9668000000000001</v>
      </c>
      <c r="N1295" s="184">
        <v>4.2024999999999997</v>
      </c>
      <c r="O1295" s="184">
        <v>3.2627999999999999</v>
      </c>
      <c r="P1295" s="184">
        <v>4.8524000000000003</v>
      </c>
      <c r="Q1295" s="184">
        <v>6.7504999999999997</v>
      </c>
      <c r="R1295" s="184">
        <v>5.718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44452</v>
      </c>
      <c r="E1296" s="184">
        <v>26.377700000000001</v>
      </c>
      <c r="F1296" s="184">
        <v>2.4914000000000001</v>
      </c>
      <c r="G1296" s="184">
        <v>2.4914000000000001</v>
      </c>
      <c r="H1296" s="184">
        <v>2.0369000000000002</v>
      </c>
      <c r="I1296" s="184">
        <v>2.8694999999999999</v>
      </c>
      <c r="J1296" s="184">
        <v>3.3976999999999999</v>
      </c>
      <c r="K1296" s="184">
        <v>3.1162000000000001</v>
      </c>
      <c r="L1296" s="184">
        <v>3.6808999999999998</v>
      </c>
      <c r="M1296" s="184">
        <v>3.2368999999999999</v>
      </c>
      <c r="N1296" s="184">
        <v>3.5185</v>
      </c>
      <c r="O1296" s="184">
        <v>2.6970999999999998</v>
      </c>
      <c r="P1296" s="184">
        <v>4.2270000000000003</v>
      </c>
      <c r="Q1296" s="184">
        <v>6.9663000000000004</v>
      </c>
      <c r="R1296" s="184">
        <v>5.1326999999999998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44452</v>
      </c>
      <c r="E1297" s="184">
        <v>3136.4616999999998</v>
      </c>
      <c r="F1297" s="184">
        <v>3.1486999999999998</v>
      </c>
      <c r="G1297" s="184">
        <v>3.1486999999999998</v>
      </c>
      <c r="H1297" s="184">
        <v>2.8153999999999999</v>
      </c>
      <c r="I1297" s="184">
        <v>3.7679</v>
      </c>
      <c r="J1297" s="184">
        <v>4.0616000000000003</v>
      </c>
      <c r="K1297" s="184">
        <v>3.9925000000000002</v>
      </c>
      <c r="L1297" s="184">
        <v>4.7484000000000002</v>
      </c>
      <c r="M1297" s="184">
        <v>3.8620999999999999</v>
      </c>
      <c r="N1297" s="184">
        <v>4.4730999999999996</v>
      </c>
      <c r="O1297" s="184">
        <v>4.9603000000000002</v>
      </c>
      <c r="P1297" s="184">
        <v>5.7789000000000001</v>
      </c>
      <c r="Q1297" s="184">
        <v>7.3913000000000002</v>
      </c>
      <c r="R1297" s="184">
        <v>6.1018999999999997</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44452</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-16.095099999999999</v>
      </c>
      <c r="R1298" s="184">
        <v>-18.674299999999999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44452</v>
      </c>
      <c r="E1299" s="184">
        <v>3184.9169000000002</v>
      </c>
      <c r="F1299" s="184">
        <v>3.3448000000000002</v>
      </c>
      <c r="G1299" s="184">
        <v>3.3448000000000002</v>
      </c>
      <c r="H1299" s="184">
        <v>3.0133000000000001</v>
      </c>
      <c r="I1299" s="184">
        <v>3.9683999999999999</v>
      </c>
      <c r="J1299" s="184">
        <v>4.3544999999999998</v>
      </c>
      <c r="K1299" s="184">
        <v>4.2480000000000002</v>
      </c>
      <c r="L1299" s="184">
        <v>4.992</v>
      </c>
      <c r="M1299" s="184">
        <v>4.0974000000000004</v>
      </c>
      <c r="N1299" s="184">
        <v>4.6997</v>
      </c>
      <c r="O1299" s="184">
        <v>5.1597</v>
      </c>
      <c r="P1299" s="184">
        <v>5.9859999999999998</v>
      </c>
      <c r="Q1299" s="184">
        <v>7.3278999999999996</v>
      </c>
      <c r="R1299" s="184">
        <v>6.3013000000000003</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44452</v>
      </c>
      <c r="E1300" s="184">
        <v>31.465800000000002</v>
      </c>
      <c r="F1300" s="184">
        <v>0</v>
      </c>
      <c r="G1300" s="184">
        <v>0</v>
      </c>
      <c r="H1300" s="184">
        <v>0</v>
      </c>
      <c r="I1300" s="184">
        <v>0</v>
      </c>
      <c r="J1300" s="184">
        <v>0</v>
      </c>
      <c r="K1300" s="184">
        <v>0</v>
      </c>
      <c r="L1300" s="184">
        <v>-7.4999999999999997E-3</v>
      </c>
      <c r="M1300" s="184">
        <v>-5.0000000000000001E-3</v>
      </c>
      <c r="N1300" s="184">
        <v>-3.8E-3</v>
      </c>
      <c r="O1300" s="184"/>
      <c r="P1300" s="184"/>
      <c r="Q1300" s="184">
        <v>-16.0975</v>
      </c>
      <c r="R1300" s="184">
        <v>-18.677</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44452</v>
      </c>
      <c r="E1301" s="184">
        <v>2704.6747</v>
      </c>
      <c r="F1301" s="184">
        <v>2.7582</v>
      </c>
      <c r="G1301" s="184">
        <v>2.7582</v>
      </c>
      <c r="H1301" s="184">
        <v>1.732</v>
      </c>
      <c r="I1301" s="184">
        <v>3.3675000000000002</v>
      </c>
      <c r="J1301" s="184">
        <v>5.3009000000000004</v>
      </c>
      <c r="K1301" s="184">
        <v>4.9737999999999998</v>
      </c>
      <c r="L1301" s="184">
        <v>5.2119</v>
      </c>
      <c r="M1301" s="184">
        <v>4.3898999999999999</v>
      </c>
      <c r="N1301" s="184">
        <v>4.7046999999999999</v>
      </c>
      <c r="O1301" s="184">
        <v>2.8424999999999998</v>
      </c>
      <c r="P1301" s="184">
        <v>4.6078000000000001</v>
      </c>
      <c r="Q1301" s="184">
        <v>6.5967000000000002</v>
      </c>
      <c r="R1301" s="184">
        <v>6.2774999999999999</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44452</v>
      </c>
      <c r="E1302" s="184">
        <v>2673.1711</v>
      </c>
      <c r="F1302" s="184">
        <v>2.6282000000000001</v>
      </c>
      <c r="G1302" s="184">
        <v>2.6282000000000001</v>
      </c>
      <c r="H1302" s="184">
        <v>1.6021000000000001</v>
      </c>
      <c r="I1302" s="184">
        <v>3.2374000000000001</v>
      </c>
      <c r="J1302" s="184">
        <v>5.1703999999999999</v>
      </c>
      <c r="K1302" s="184">
        <v>4.8337000000000003</v>
      </c>
      <c r="L1302" s="184">
        <v>5.0960999999999999</v>
      </c>
      <c r="M1302" s="184">
        <v>4.2854999999999999</v>
      </c>
      <c r="N1302" s="184">
        <v>4.6069000000000004</v>
      </c>
      <c r="O1302" s="184">
        <v>2.7273000000000001</v>
      </c>
      <c r="P1302" s="184">
        <v>4.4752000000000001</v>
      </c>
      <c r="Q1302" s="184">
        <v>7.0654000000000003</v>
      </c>
      <c r="R1302" s="184">
        <v>6.1779999999999999</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3.3263425925925909</v>
      </c>
      <c r="G1303" s="186">
        <v>3.3263425925925909</v>
      </c>
      <c r="H1303" s="186">
        <v>3.1955074074074079</v>
      </c>
      <c r="I1303" s="186">
        <v>4.5501666666666676</v>
      </c>
      <c r="J1303" s="186">
        <v>4.937342592592592</v>
      </c>
      <c r="K1303" s="186">
        <v>4.2971425925925919</v>
      </c>
      <c r="L1303" s="186">
        <v>4.8936203703703693</v>
      </c>
      <c r="M1303" s="186">
        <v>4.4826925925925938</v>
      </c>
      <c r="N1303" s="186">
        <v>5.0488185185185177</v>
      </c>
      <c r="O1303" s="186">
        <v>4.9624923076923064</v>
      </c>
      <c r="P1303" s="186">
        <v>5.7435099999999988</v>
      </c>
      <c r="Q1303" s="186">
        <v>6.2624703703703704</v>
      </c>
      <c r="R1303" s="186">
        <v>4.7523685185185194</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2.7120500000000001</v>
      </c>
      <c r="G1304" s="186">
        <v>2.7120500000000001</v>
      </c>
      <c r="H1304" s="186">
        <v>2.57735</v>
      </c>
      <c r="I1304" s="186">
        <v>3.7172499999999999</v>
      </c>
      <c r="J1304" s="186">
        <v>4.2620500000000003</v>
      </c>
      <c r="K1304" s="186">
        <v>4.04915</v>
      </c>
      <c r="L1304" s="186">
        <v>4.7612500000000004</v>
      </c>
      <c r="M1304" s="186">
        <v>4.0390999999999995</v>
      </c>
      <c r="N1304" s="186">
        <v>4.5407500000000001</v>
      </c>
      <c r="O1304" s="186">
        <v>6.3624499999999999</v>
      </c>
      <c r="P1304" s="186">
        <v>6.5524500000000003</v>
      </c>
      <c r="Q1304" s="186">
        <v>7.4187000000000003</v>
      </c>
      <c r="R1304" s="186">
        <v>5.9743499999999994</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44452</v>
      </c>
      <c r="E1307" s="184">
        <v>26.408999999999999</v>
      </c>
      <c r="F1307" s="184">
        <v>3.7332000000000001</v>
      </c>
      <c r="G1307" s="184">
        <v>3.7332000000000001</v>
      </c>
      <c r="H1307" s="184">
        <v>6.6623000000000001</v>
      </c>
      <c r="I1307" s="184">
        <v>9.1042000000000005</v>
      </c>
      <c r="J1307" s="184">
        <v>10.3535</v>
      </c>
      <c r="K1307" s="184">
        <v>5.7793000000000001</v>
      </c>
      <c r="L1307" s="184">
        <v>8.0581999999999994</v>
      </c>
      <c r="M1307" s="184">
        <v>9.0551999999999992</v>
      </c>
      <c r="N1307" s="184">
        <v>10.319900000000001</v>
      </c>
      <c r="O1307" s="184">
        <v>4.4509999999999996</v>
      </c>
      <c r="P1307" s="184">
        <v>5.6355000000000004</v>
      </c>
      <c r="Q1307" s="184">
        <v>8.0543999999999993</v>
      </c>
      <c r="R1307" s="184">
        <v>3.6547999999999998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44452</v>
      </c>
      <c r="E1308" s="184">
        <v>24.954799999999999</v>
      </c>
      <c r="F1308" s="184">
        <v>3.0726</v>
      </c>
      <c r="G1308" s="184">
        <v>3.0726</v>
      </c>
      <c r="H1308" s="184">
        <v>6.0247000000000002</v>
      </c>
      <c r="I1308" s="184">
        <v>8.4585000000000008</v>
      </c>
      <c r="J1308" s="184">
        <v>9.6997</v>
      </c>
      <c r="K1308" s="184">
        <v>5.1205999999999996</v>
      </c>
      <c r="L1308" s="184">
        <v>7.5231000000000003</v>
      </c>
      <c r="M1308" s="184">
        <v>8.5121000000000002</v>
      </c>
      <c r="N1308" s="184">
        <v>9.7225999999999999</v>
      </c>
      <c r="O1308" s="184">
        <v>3.7612000000000001</v>
      </c>
      <c r="P1308" s="184">
        <v>4.8827999999999996</v>
      </c>
      <c r="Q1308" s="184">
        <v>7.6031000000000004</v>
      </c>
      <c r="R1308" s="184">
        <v>2.9691999999999998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44452</v>
      </c>
      <c r="E1309" s="184">
        <v>1.3931</v>
      </c>
      <c r="F1309" s="184">
        <v>0</v>
      </c>
      <c r="G1309" s="184">
        <v>0</v>
      </c>
      <c r="H1309" s="184">
        <v>0</v>
      </c>
      <c r="I1309" s="184">
        <v>0</v>
      </c>
      <c r="J1309" s="184">
        <v>0</v>
      </c>
      <c r="K1309" s="184">
        <v>0</v>
      </c>
      <c r="L1309" s="184">
        <v>0</v>
      </c>
      <c r="M1309" s="184">
        <v>0</v>
      </c>
      <c r="N1309" s="184">
        <v>0</v>
      </c>
      <c r="O1309" s="184"/>
      <c r="P1309" s="184"/>
      <c r="Q1309" s="184">
        <v>-14.0815</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44452</v>
      </c>
      <c r="E1310" s="184">
        <v>1.3322000000000001</v>
      </c>
      <c r="F1310" s="184">
        <v>0</v>
      </c>
      <c r="G1310" s="184">
        <v>0</v>
      </c>
      <c r="H1310" s="184">
        <v>0</v>
      </c>
      <c r="I1310" s="184">
        <v>0</v>
      </c>
      <c r="J1310" s="184">
        <v>0</v>
      </c>
      <c r="K1310" s="184">
        <v>0</v>
      </c>
      <c r="L1310" s="184">
        <v>0</v>
      </c>
      <c r="M1310" s="184">
        <v>0</v>
      </c>
      <c r="N1310" s="184">
        <v>0</v>
      </c>
      <c r="O1310" s="184"/>
      <c r="P1310" s="184"/>
      <c r="Q1310" s="184">
        <v>-14.083299999999999</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44452</v>
      </c>
      <c r="E1311" s="184">
        <v>23.398199999999999</v>
      </c>
      <c r="F1311" s="184">
        <v>1.5212000000000001</v>
      </c>
      <c r="G1311" s="184">
        <v>1.5212000000000001</v>
      </c>
      <c r="H1311" s="184">
        <v>3.4117999999999999</v>
      </c>
      <c r="I1311" s="184">
        <v>9.2363</v>
      </c>
      <c r="J1311" s="184">
        <v>10.0435</v>
      </c>
      <c r="K1311" s="184">
        <v>6.4497</v>
      </c>
      <c r="L1311" s="184">
        <v>8.7533999999999992</v>
      </c>
      <c r="M1311" s="184">
        <v>6.7171000000000003</v>
      </c>
      <c r="N1311" s="184">
        <v>8.2471999999999994</v>
      </c>
      <c r="O1311" s="184">
        <v>8.9888999999999992</v>
      </c>
      <c r="P1311" s="184">
        <v>8.4300999999999995</v>
      </c>
      <c r="Q1311" s="184">
        <v>9.2380999999999993</v>
      </c>
      <c r="R1311" s="184">
        <v>9.25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44452</v>
      </c>
      <c r="E1312" s="184">
        <v>21.8445</v>
      </c>
      <c r="F1312" s="184">
        <v>0.79369999999999996</v>
      </c>
      <c r="G1312" s="184">
        <v>0.79369999999999996</v>
      </c>
      <c r="H1312" s="184">
        <v>2.6747999999999998</v>
      </c>
      <c r="I1312" s="184">
        <v>8.5254999999999992</v>
      </c>
      <c r="J1312" s="184">
        <v>9.3279999999999994</v>
      </c>
      <c r="K1312" s="184">
        <v>5.7270000000000003</v>
      </c>
      <c r="L1312" s="184">
        <v>8.0143000000000004</v>
      </c>
      <c r="M1312" s="184">
        <v>5.9737999999999998</v>
      </c>
      <c r="N1312" s="184">
        <v>7.4816000000000003</v>
      </c>
      <c r="O1312" s="184">
        <v>8.2482000000000006</v>
      </c>
      <c r="P1312" s="184">
        <v>7.7065999999999999</v>
      </c>
      <c r="Q1312" s="184">
        <v>8.6022999999999996</v>
      </c>
      <c r="R1312" s="184">
        <v>8.4906000000000006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44452</v>
      </c>
      <c r="E1313" s="184">
        <v>15.201000000000001</v>
      </c>
      <c r="F1313" s="184">
        <v>-1.5004999999999999</v>
      </c>
      <c r="G1313" s="184">
        <v>-1.5004999999999999</v>
      </c>
      <c r="H1313" s="184">
        <v>1.2352000000000001</v>
      </c>
      <c r="I1313" s="184">
        <v>7.5167000000000002</v>
      </c>
      <c r="J1313" s="184">
        <v>8.0952999999999999</v>
      </c>
      <c r="K1313" s="184">
        <v>2.7189000000000001</v>
      </c>
      <c r="L1313" s="184">
        <v>6.2271999999999998</v>
      </c>
      <c r="M1313" s="184">
        <v>2.6869000000000001</v>
      </c>
      <c r="N1313" s="184">
        <v>4.6444000000000001</v>
      </c>
      <c r="O1313" s="184">
        <v>3.0785</v>
      </c>
      <c r="P1313" s="184">
        <v>3.7717000000000001</v>
      </c>
      <c r="Q1313" s="184">
        <v>5.7092999999999998</v>
      </c>
      <c r="R1313" s="184">
        <v>5.3616999999999999</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44452</v>
      </c>
      <c r="E1314" s="184">
        <v>16.052600000000002</v>
      </c>
      <c r="F1314" s="184">
        <v>-0.90939999999999999</v>
      </c>
      <c r="G1314" s="184">
        <v>-0.90939999999999999</v>
      </c>
      <c r="H1314" s="184">
        <v>1.8197000000000001</v>
      </c>
      <c r="I1314" s="184">
        <v>8.0969999999999995</v>
      </c>
      <c r="J1314" s="184">
        <v>8.6744000000000003</v>
      </c>
      <c r="K1314" s="184">
        <v>3.2957000000000001</v>
      </c>
      <c r="L1314" s="184">
        <v>6.8205999999999998</v>
      </c>
      <c r="M1314" s="184">
        <v>3.2774000000000001</v>
      </c>
      <c r="N1314" s="184">
        <v>5.226</v>
      </c>
      <c r="O1314" s="184">
        <v>3.6867000000000001</v>
      </c>
      <c r="P1314" s="184">
        <v>4.4576000000000002</v>
      </c>
      <c r="Q1314" s="184">
        <v>6.4767999999999999</v>
      </c>
      <c r="R1314" s="184">
        <v>5.9351000000000003</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44452</v>
      </c>
      <c r="E1315" s="184">
        <v>68.302000000000007</v>
      </c>
      <c r="F1315" s="184">
        <v>9.3613999999999997</v>
      </c>
      <c r="G1315" s="184">
        <v>9.3613999999999997</v>
      </c>
      <c r="H1315" s="184">
        <v>7.7831999999999999</v>
      </c>
      <c r="I1315" s="184">
        <v>10.0123</v>
      </c>
      <c r="J1315" s="184">
        <v>9.7700999999999993</v>
      </c>
      <c r="K1315" s="184">
        <v>3.7934000000000001</v>
      </c>
      <c r="L1315" s="184">
        <v>7.5391000000000004</v>
      </c>
      <c r="M1315" s="184">
        <v>4.5071000000000003</v>
      </c>
      <c r="N1315" s="184">
        <v>5.5221</v>
      </c>
      <c r="O1315" s="184">
        <v>5.9484000000000004</v>
      </c>
      <c r="P1315" s="184">
        <v>5.9409000000000001</v>
      </c>
      <c r="Q1315" s="184">
        <v>7.4489999999999998</v>
      </c>
      <c r="R1315" s="184">
        <v>7.4203000000000001</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44452</v>
      </c>
      <c r="E1316" s="184">
        <v>65.188000000000002</v>
      </c>
      <c r="F1316" s="184">
        <v>8.9955999999999996</v>
      </c>
      <c r="G1316" s="184">
        <v>8.9955999999999996</v>
      </c>
      <c r="H1316" s="184">
        <v>7.4175000000000004</v>
      </c>
      <c r="I1316" s="184">
        <v>9.6462000000000003</v>
      </c>
      <c r="J1316" s="184">
        <v>9.4053000000000004</v>
      </c>
      <c r="K1316" s="184">
        <v>3.4178999999999999</v>
      </c>
      <c r="L1316" s="184">
        <v>7.1364000000000001</v>
      </c>
      <c r="M1316" s="184">
        <v>4.1029</v>
      </c>
      <c r="N1316" s="184">
        <v>5.1246999999999998</v>
      </c>
      <c r="O1316" s="184">
        <v>5.5176999999999996</v>
      </c>
      <c r="P1316" s="184">
        <v>5.4760999999999997</v>
      </c>
      <c r="Q1316" s="184">
        <v>7.9888000000000003</v>
      </c>
      <c r="R1316" s="184">
        <v>7.0083000000000002</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44452</v>
      </c>
      <c r="E1317" s="184">
        <v>65.188000000000002</v>
      </c>
      <c r="F1317" s="184">
        <v>8.9955999999999996</v>
      </c>
      <c r="G1317" s="184">
        <v>8.9955999999999996</v>
      </c>
      <c r="H1317" s="184">
        <v>7.4175000000000004</v>
      </c>
      <c r="I1317" s="184">
        <v>9.6462000000000003</v>
      </c>
      <c r="J1317" s="184">
        <v>9.4053000000000004</v>
      </c>
      <c r="K1317" s="184">
        <v>3.4178999999999999</v>
      </c>
      <c r="L1317" s="184">
        <v>7.1364000000000001</v>
      </c>
      <c r="M1317" s="184">
        <v>4.1029</v>
      </c>
      <c r="N1317" s="184">
        <v>5.1246999999999998</v>
      </c>
      <c r="O1317" s="184">
        <v>5.5176999999999996</v>
      </c>
      <c r="P1317" s="184">
        <v>5.4760999999999997</v>
      </c>
      <c r="Q1317" s="184">
        <v>7.9888000000000003</v>
      </c>
      <c r="R1317" s="184">
        <v>7.0083000000000002</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44452</v>
      </c>
      <c r="E1322" s="184">
        <v>24.410299999999999</v>
      </c>
      <c r="F1322" s="184">
        <v>9.9543999999999997</v>
      </c>
      <c r="G1322" s="184">
        <v>9.9543999999999997</v>
      </c>
      <c r="H1322" s="184">
        <v>24.552099999999999</v>
      </c>
      <c r="I1322" s="184">
        <v>17.309799999999999</v>
      </c>
      <c r="J1322" s="184">
        <v>13.766</v>
      </c>
      <c r="K1322" s="184">
        <v>9.9638000000000009</v>
      </c>
      <c r="L1322" s="184">
        <v>17.082599999999999</v>
      </c>
      <c r="M1322" s="184">
        <v>17.411899999999999</v>
      </c>
      <c r="N1322" s="184">
        <v>21.6069</v>
      </c>
      <c r="O1322" s="184">
        <v>4.9828999999999999</v>
      </c>
      <c r="P1322" s="184">
        <v>6.1729000000000003</v>
      </c>
      <c r="Q1322" s="184">
        <v>7.8808999999999996</v>
      </c>
      <c r="R1322" s="184">
        <v>3.5358999999999998</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44452</v>
      </c>
      <c r="E1323" s="184">
        <v>26.018000000000001</v>
      </c>
      <c r="F1323" s="184">
        <v>9.9360999999999997</v>
      </c>
      <c r="G1323" s="184">
        <v>9.9360999999999997</v>
      </c>
      <c r="H1323" s="184">
        <v>24.545100000000001</v>
      </c>
      <c r="I1323" s="184">
        <v>17.3094</v>
      </c>
      <c r="J1323" s="184">
        <v>13.766999999999999</v>
      </c>
      <c r="K1323" s="184">
        <v>9.9649999999999999</v>
      </c>
      <c r="L1323" s="184">
        <v>17.103100000000001</v>
      </c>
      <c r="M1323" s="184">
        <v>17.679600000000001</v>
      </c>
      <c r="N1323" s="184">
        <v>22.029499999999999</v>
      </c>
      <c r="O1323" s="184">
        <v>5.6562000000000001</v>
      </c>
      <c r="P1323" s="184">
        <v>6.8811</v>
      </c>
      <c r="Q1323" s="184">
        <v>8.3263999999999996</v>
      </c>
      <c r="R1323" s="184">
        <v>4.1105</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44452</v>
      </c>
      <c r="E1324" s="184">
        <v>44.993600000000001</v>
      </c>
      <c r="F1324" s="184">
        <v>2.9416000000000002</v>
      </c>
      <c r="G1324" s="184">
        <v>2.9416000000000002</v>
      </c>
      <c r="H1324" s="184">
        <v>4.6978</v>
      </c>
      <c r="I1324" s="184">
        <v>11.4887</v>
      </c>
      <c r="J1324" s="184">
        <v>10.995699999999999</v>
      </c>
      <c r="K1324" s="184">
        <v>6.0315000000000003</v>
      </c>
      <c r="L1324" s="184">
        <v>9.1660000000000004</v>
      </c>
      <c r="M1324" s="184">
        <v>5.9150999999999998</v>
      </c>
      <c r="N1324" s="184">
        <v>7.9268999999999998</v>
      </c>
      <c r="O1324" s="184">
        <v>8.6585999999999999</v>
      </c>
      <c r="P1324" s="184">
        <v>7.5170000000000003</v>
      </c>
      <c r="Q1324" s="184">
        <v>7.9694000000000003</v>
      </c>
      <c r="R1324" s="184">
        <v>8.1562999999999999</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44452</v>
      </c>
      <c r="E1325" s="184">
        <v>47.567399999999999</v>
      </c>
      <c r="F1325" s="184">
        <v>3.6846999999999999</v>
      </c>
      <c r="G1325" s="184">
        <v>3.6846999999999999</v>
      </c>
      <c r="H1325" s="184">
        <v>5.4428000000000001</v>
      </c>
      <c r="I1325" s="184">
        <v>12.2303</v>
      </c>
      <c r="J1325" s="184">
        <v>11.7296</v>
      </c>
      <c r="K1325" s="184">
        <v>6.8060999999999998</v>
      </c>
      <c r="L1325" s="184">
        <v>9.9915000000000003</v>
      </c>
      <c r="M1325" s="184">
        <v>6.7503000000000002</v>
      </c>
      <c r="N1325" s="184">
        <v>8.7936999999999994</v>
      </c>
      <c r="O1325" s="184">
        <v>9.5351999999999997</v>
      </c>
      <c r="P1325" s="184">
        <v>8.3337000000000003</v>
      </c>
      <c r="Q1325" s="184">
        <v>8.8826000000000001</v>
      </c>
      <c r="R1325" s="184">
        <v>9.0320999999999998</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44452</v>
      </c>
      <c r="E1326" s="184">
        <v>35.166800000000002</v>
      </c>
      <c r="F1326" s="184">
        <v>3.2446000000000002</v>
      </c>
      <c r="G1326" s="184">
        <v>3.2446000000000002</v>
      </c>
      <c r="H1326" s="184">
        <v>4.8975999999999997</v>
      </c>
      <c r="I1326" s="184">
        <v>11.8263</v>
      </c>
      <c r="J1326" s="184">
        <v>10.6691</v>
      </c>
      <c r="K1326" s="184">
        <v>5.7766000000000002</v>
      </c>
      <c r="L1326" s="184">
        <v>8.7812999999999999</v>
      </c>
      <c r="M1326" s="184">
        <v>6.2781000000000002</v>
      </c>
      <c r="N1326" s="184">
        <v>8.1727000000000007</v>
      </c>
      <c r="O1326" s="184">
        <v>8.7271000000000001</v>
      </c>
      <c r="P1326" s="184">
        <v>7.6657999999999999</v>
      </c>
      <c r="Q1326" s="184">
        <v>7.6750999999999996</v>
      </c>
      <c r="R1326" s="184">
        <v>8.9908000000000001</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44452</v>
      </c>
      <c r="E1327" s="184">
        <v>37.6633</v>
      </c>
      <c r="F1327" s="184">
        <v>3.9750999999999999</v>
      </c>
      <c r="G1327" s="184">
        <v>3.9750999999999999</v>
      </c>
      <c r="H1327" s="184">
        <v>5.6130000000000004</v>
      </c>
      <c r="I1327" s="184">
        <v>12.526899999999999</v>
      </c>
      <c r="J1327" s="184">
        <v>11.350099999999999</v>
      </c>
      <c r="K1327" s="184">
        <v>6.4520999999999997</v>
      </c>
      <c r="L1327" s="184">
        <v>9.4867000000000008</v>
      </c>
      <c r="M1327" s="184">
        <v>7.0191999999999997</v>
      </c>
      <c r="N1327" s="184">
        <v>8.9314999999999998</v>
      </c>
      <c r="O1327" s="184">
        <v>9.4503000000000004</v>
      </c>
      <c r="P1327" s="184">
        <v>8.4733999999999998</v>
      </c>
      <c r="Q1327" s="184">
        <v>9.1425999999999998</v>
      </c>
      <c r="R1327" s="184">
        <v>9.6880000000000006</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44452</v>
      </c>
      <c r="E1328" s="184">
        <v>39.831000000000003</v>
      </c>
      <c r="F1328" s="184">
        <v>-2.1301000000000001</v>
      </c>
      <c r="G1328" s="184">
        <v>-2.1301000000000001</v>
      </c>
      <c r="H1328" s="184">
        <v>-1.2826</v>
      </c>
      <c r="I1328" s="184">
        <v>6.5423</v>
      </c>
      <c r="J1328" s="184">
        <v>8.5603999999999996</v>
      </c>
      <c r="K1328" s="184">
        <v>4.6734999999999998</v>
      </c>
      <c r="L1328" s="184">
        <v>7.9945000000000004</v>
      </c>
      <c r="M1328" s="184">
        <v>3.6404999999999998</v>
      </c>
      <c r="N1328" s="184">
        <v>5.7523</v>
      </c>
      <c r="O1328" s="184">
        <v>9.1542999999999992</v>
      </c>
      <c r="P1328" s="184">
        <v>7.8867000000000003</v>
      </c>
      <c r="Q1328" s="184">
        <v>8.4438999999999993</v>
      </c>
      <c r="R1328" s="184">
        <v>7.7019000000000002</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44452</v>
      </c>
      <c r="E1329" s="184">
        <v>37.548499999999997</v>
      </c>
      <c r="F1329" s="184">
        <v>-2.8182</v>
      </c>
      <c r="G1329" s="184">
        <v>-2.8182</v>
      </c>
      <c r="H1329" s="184">
        <v>-1.9712000000000001</v>
      </c>
      <c r="I1329" s="184">
        <v>5.8455000000000004</v>
      </c>
      <c r="J1329" s="184">
        <v>7.8601000000000001</v>
      </c>
      <c r="K1329" s="184">
        <v>3.9698000000000002</v>
      </c>
      <c r="L1329" s="184">
        <v>7.2727000000000004</v>
      </c>
      <c r="M1329" s="184">
        <v>2.9352</v>
      </c>
      <c r="N1329" s="184">
        <v>5.0313999999999997</v>
      </c>
      <c r="O1329" s="184">
        <v>8.4335000000000004</v>
      </c>
      <c r="P1329" s="184">
        <v>7.1757</v>
      </c>
      <c r="Q1329" s="184">
        <v>7.5414000000000003</v>
      </c>
      <c r="R1329" s="184">
        <v>6.976</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44452</v>
      </c>
      <c r="E1332" s="184">
        <v>18.0336</v>
      </c>
      <c r="F1332" s="184">
        <v>5.3667999999999996</v>
      </c>
      <c r="G1332" s="184">
        <v>5.3667999999999996</v>
      </c>
      <c r="H1332" s="184">
        <v>8.1666000000000007</v>
      </c>
      <c r="I1332" s="184">
        <v>12.1571</v>
      </c>
      <c r="J1332" s="184">
        <v>13.2913</v>
      </c>
      <c r="K1332" s="184">
        <v>7.1151</v>
      </c>
      <c r="L1332" s="184">
        <v>9.4177999999999997</v>
      </c>
      <c r="M1332" s="184">
        <v>5.6955999999999998</v>
      </c>
      <c r="N1332" s="184">
        <v>7.6580000000000004</v>
      </c>
      <c r="O1332" s="184">
        <v>7.2958999999999996</v>
      </c>
      <c r="P1332" s="184">
        <v>6.8276000000000003</v>
      </c>
      <c r="Q1332" s="184">
        <v>8.1933000000000007</v>
      </c>
      <c r="R1332" s="184">
        <v>7.5471000000000004</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44452</v>
      </c>
      <c r="E1333" s="184">
        <v>19.294699999999999</v>
      </c>
      <c r="F1333" s="184">
        <v>6.3890000000000002</v>
      </c>
      <c r="G1333" s="184">
        <v>6.3890000000000002</v>
      </c>
      <c r="H1333" s="184">
        <v>9.1774000000000004</v>
      </c>
      <c r="I1333" s="184">
        <v>13.145799999999999</v>
      </c>
      <c r="J1333" s="184">
        <v>14.267099999999999</v>
      </c>
      <c r="K1333" s="184">
        <v>8.1341999999999999</v>
      </c>
      <c r="L1333" s="184">
        <v>10.421099999999999</v>
      </c>
      <c r="M1333" s="184">
        <v>6.7054</v>
      </c>
      <c r="N1333" s="184">
        <v>8.7135999999999996</v>
      </c>
      <c r="O1333" s="184">
        <v>8.2497000000000007</v>
      </c>
      <c r="P1333" s="184">
        <v>7.7484999999999999</v>
      </c>
      <c r="Q1333" s="184">
        <v>9.1745000000000001</v>
      </c>
      <c r="R1333" s="184">
        <v>8.5427</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44452</v>
      </c>
      <c r="E1334" s="184">
        <v>17.263500000000001</v>
      </c>
      <c r="F1334" s="184">
        <v>3.0139</v>
      </c>
      <c r="G1334" s="184">
        <v>3.0139</v>
      </c>
      <c r="H1334" s="184">
        <v>2.6896</v>
      </c>
      <c r="I1334" s="184">
        <v>9.7621000000000002</v>
      </c>
      <c r="J1334" s="184">
        <v>9.9662000000000006</v>
      </c>
      <c r="K1334" s="184">
        <v>6.1624999999999996</v>
      </c>
      <c r="L1334" s="184">
        <v>8.6426999999999996</v>
      </c>
      <c r="M1334" s="184">
        <v>6.6243999999999996</v>
      </c>
      <c r="N1334" s="184">
        <v>9.2251999999999992</v>
      </c>
      <c r="O1334" s="184">
        <v>8.7880000000000003</v>
      </c>
      <c r="P1334" s="184">
        <v>7.6901999999999999</v>
      </c>
      <c r="Q1334" s="184">
        <v>8.6023999999999994</v>
      </c>
      <c r="R1334" s="184">
        <v>8.9869000000000003</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44452</v>
      </c>
      <c r="E1335" s="184">
        <v>16.285</v>
      </c>
      <c r="F1335" s="184">
        <v>2.1297999999999999</v>
      </c>
      <c r="G1335" s="184">
        <v>2.1297999999999999</v>
      </c>
      <c r="H1335" s="184">
        <v>1.7616000000000001</v>
      </c>
      <c r="I1335" s="184">
        <v>8.8512000000000004</v>
      </c>
      <c r="J1335" s="184">
        <v>9.0561000000000007</v>
      </c>
      <c r="K1335" s="184">
        <v>5.2514000000000003</v>
      </c>
      <c r="L1335" s="184">
        <v>7.7066999999999997</v>
      </c>
      <c r="M1335" s="184">
        <v>5.6707999999999998</v>
      </c>
      <c r="N1335" s="184">
        <v>8.2027999999999999</v>
      </c>
      <c r="O1335" s="184">
        <v>7.8163</v>
      </c>
      <c r="P1335" s="184">
        <v>6.7332999999999998</v>
      </c>
      <c r="Q1335" s="184">
        <v>7.6487999999999996</v>
      </c>
      <c r="R1335" s="184">
        <v>7.9873000000000003</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44452</v>
      </c>
      <c r="E1336" s="184">
        <v>12.4574</v>
      </c>
      <c r="F1336" s="184">
        <v>2.6377000000000002</v>
      </c>
      <c r="G1336" s="184">
        <v>2.6377000000000002</v>
      </c>
      <c r="H1336" s="184">
        <v>5.0277000000000003</v>
      </c>
      <c r="I1336" s="184">
        <v>8.4825999999999997</v>
      </c>
      <c r="J1336" s="184">
        <v>7.5910000000000002</v>
      </c>
      <c r="K1336" s="184">
        <v>57.619900000000001</v>
      </c>
      <c r="L1336" s="184">
        <v>34.1111</v>
      </c>
      <c r="M1336" s="184">
        <v>23.293399999999998</v>
      </c>
      <c r="N1336" s="184">
        <v>17.748899999999999</v>
      </c>
      <c r="O1336" s="184">
        <v>-4.1234999999999999</v>
      </c>
      <c r="P1336" s="184">
        <v>-0.14419999999999999</v>
      </c>
      <c r="Q1336" s="184">
        <v>3.0893000000000002</v>
      </c>
      <c r="R1336" s="184">
        <v>-5.7135999999999996</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44452</v>
      </c>
      <c r="E1337" s="184">
        <v>13.214700000000001</v>
      </c>
      <c r="F1337" s="184">
        <v>3.1775000000000002</v>
      </c>
      <c r="G1337" s="184">
        <v>3.1775000000000002</v>
      </c>
      <c r="H1337" s="184">
        <v>5.5696000000000003</v>
      </c>
      <c r="I1337" s="184">
        <v>9.0275999999999996</v>
      </c>
      <c r="J1337" s="184">
        <v>8.1462000000000003</v>
      </c>
      <c r="K1337" s="184">
        <v>58.2425</v>
      </c>
      <c r="L1337" s="184">
        <v>34.750999999999998</v>
      </c>
      <c r="M1337" s="184">
        <v>23.936800000000002</v>
      </c>
      <c r="N1337" s="184">
        <v>18.3965</v>
      </c>
      <c r="O1337" s="184">
        <v>-3.4371999999999998</v>
      </c>
      <c r="P1337" s="184">
        <v>0.67789999999999995</v>
      </c>
      <c r="Q1337" s="184">
        <v>3.9352</v>
      </c>
      <c r="R1337" s="184">
        <v>-5.1289999999999996</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44452</v>
      </c>
      <c r="E1338" s="184">
        <v>4.3700000000000003E-2</v>
      </c>
      <c r="F1338" s="184">
        <v>0</v>
      </c>
      <c r="G1338" s="184">
        <v>0</v>
      </c>
      <c r="H1338" s="184">
        <v>11.9594</v>
      </c>
      <c r="I1338" s="184">
        <v>11.9869</v>
      </c>
      <c r="J1338" s="184">
        <v>10.876899999999999</v>
      </c>
      <c r="K1338" s="184">
        <v>10.963699999999999</v>
      </c>
      <c r="L1338" s="184">
        <v>11.465199999999999</v>
      </c>
      <c r="M1338" s="184">
        <v>-24.224599999999999</v>
      </c>
      <c r="N1338" s="184">
        <v>-20.2896</v>
      </c>
      <c r="O1338" s="184"/>
      <c r="P1338" s="184"/>
      <c r="Q1338" s="184">
        <v>-10.5777</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44452</v>
      </c>
      <c r="E1339" s="184">
        <v>4.5999999999999999E-2</v>
      </c>
      <c r="F1339" s="184">
        <v>19.880199999999999</v>
      </c>
      <c r="G1339" s="184">
        <v>19.880199999999999</v>
      </c>
      <c r="H1339" s="184">
        <v>11.360099999999999</v>
      </c>
      <c r="I1339" s="184">
        <v>11.3849</v>
      </c>
      <c r="J1339" s="184">
        <v>12.938700000000001</v>
      </c>
      <c r="K1339" s="184">
        <v>11.2928</v>
      </c>
      <c r="L1339" s="184">
        <v>11.338900000000001</v>
      </c>
      <c r="M1339" s="184">
        <v>-24.194299999999998</v>
      </c>
      <c r="N1339" s="184">
        <v>-20.166799999999999</v>
      </c>
      <c r="O1339" s="184"/>
      <c r="P1339" s="184"/>
      <c r="Q1339" s="184">
        <v>-10.534000000000001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44452</v>
      </c>
      <c r="E1342" s="184">
        <v>42.905000000000001</v>
      </c>
      <c r="F1342" s="184">
        <v>1.6378999999999999</v>
      </c>
      <c r="G1342" s="184">
        <v>1.6378999999999999</v>
      </c>
      <c r="H1342" s="184">
        <v>2.8818999999999999</v>
      </c>
      <c r="I1342" s="184">
        <v>6.9457000000000004</v>
      </c>
      <c r="J1342" s="184">
        <v>7.4730999999999996</v>
      </c>
      <c r="K1342" s="184">
        <v>6.2233000000000001</v>
      </c>
      <c r="L1342" s="184">
        <v>7.7542999999999997</v>
      </c>
      <c r="M1342" s="184">
        <v>4.9897999999999998</v>
      </c>
      <c r="N1342" s="184">
        <v>7.3380000000000001</v>
      </c>
      <c r="O1342" s="184">
        <v>10.3195</v>
      </c>
      <c r="P1342" s="184">
        <v>9.4911999999999992</v>
      </c>
      <c r="Q1342" s="184">
        <v>9.9410000000000007</v>
      </c>
      <c r="R1342" s="184">
        <v>9.5185999999999993</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44452</v>
      </c>
      <c r="E1343" s="184">
        <v>40.497100000000003</v>
      </c>
      <c r="F1343" s="184">
        <v>1.1042000000000001</v>
      </c>
      <c r="G1343" s="184">
        <v>1.1042000000000001</v>
      </c>
      <c r="H1343" s="184">
        <v>2.3443999999999998</v>
      </c>
      <c r="I1343" s="184">
        <v>6.4085000000000001</v>
      </c>
      <c r="J1343" s="184">
        <v>6.9340999999999999</v>
      </c>
      <c r="K1343" s="184">
        <v>5.6844999999999999</v>
      </c>
      <c r="L1343" s="184">
        <v>7.1887999999999996</v>
      </c>
      <c r="M1343" s="184">
        <v>4.4157000000000002</v>
      </c>
      <c r="N1343" s="184">
        <v>6.7549000000000001</v>
      </c>
      <c r="O1343" s="184">
        <v>9.8134999999999994</v>
      </c>
      <c r="P1343" s="184">
        <v>8.8032000000000004</v>
      </c>
      <c r="Q1343" s="184">
        <v>8.1418999999999997</v>
      </c>
      <c r="R1343" s="184">
        <v>8.9979999999999993</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44452</v>
      </c>
      <c r="E1344" s="184">
        <v>58.918799999999997</v>
      </c>
      <c r="F1344" s="184">
        <v>1.9518</v>
      </c>
      <c r="G1344" s="184">
        <v>1.9518</v>
      </c>
      <c r="H1344" s="184">
        <v>2.2223000000000002</v>
      </c>
      <c r="I1344" s="184">
        <v>7.8602999999999996</v>
      </c>
      <c r="J1344" s="184">
        <v>8.2547999999999995</v>
      </c>
      <c r="K1344" s="184">
        <v>2.8807999999999998</v>
      </c>
      <c r="L1344" s="184">
        <v>5.8202999999999996</v>
      </c>
      <c r="M1344" s="184">
        <v>2.4085999999999999</v>
      </c>
      <c r="N1344" s="184">
        <v>3.4491000000000001</v>
      </c>
      <c r="O1344" s="184">
        <v>6.1936</v>
      </c>
      <c r="P1344" s="184">
        <v>5.8113000000000001</v>
      </c>
      <c r="Q1344" s="184">
        <v>7.7523999999999997</v>
      </c>
      <c r="R1344" s="184">
        <v>4.7161</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44452</v>
      </c>
      <c r="E1345" s="184">
        <v>63.555799999999998</v>
      </c>
      <c r="F1345" s="184">
        <v>2.9586000000000001</v>
      </c>
      <c r="G1345" s="184">
        <v>2.9586000000000001</v>
      </c>
      <c r="H1345" s="184">
        <v>3.2263000000000002</v>
      </c>
      <c r="I1345" s="184">
        <v>8.8702000000000005</v>
      </c>
      <c r="J1345" s="184">
        <v>9.2705000000000002</v>
      </c>
      <c r="K1345" s="184">
        <v>3.8994</v>
      </c>
      <c r="L1345" s="184">
        <v>6.9657999999999998</v>
      </c>
      <c r="M1345" s="184">
        <v>3.4552999999999998</v>
      </c>
      <c r="N1345" s="184">
        <v>4.4688999999999997</v>
      </c>
      <c r="O1345" s="184">
        <v>7.1344000000000003</v>
      </c>
      <c r="P1345" s="184">
        <v>6.7859999999999996</v>
      </c>
      <c r="Q1345" s="184">
        <v>7.6965000000000003</v>
      </c>
      <c r="R1345" s="184">
        <v>5.6985000000000001</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44452</v>
      </c>
      <c r="E1346" s="184">
        <v>31.8782</v>
      </c>
      <c r="F1346" s="184">
        <v>5.5564999999999998</v>
      </c>
      <c r="G1346" s="184">
        <v>5.5564999999999998</v>
      </c>
      <c r="H1346" s="184">
        <v>4.5183999999999997</v>
      </c>
      <c r="I1346" s="184">
        <v>13.787800000000001</v>
      </c>
      <c r="J1346" s="184">
        <v>13.0405</v>
      </c>
      <c r="K1346" s="184">
        <v>7.4409999999999998</v>
      </c>
      <c r="L1346" s="184">
        <v>10.128500000000001</v>
      </c>
      <c r="M1346" s="184">
        <v>6.7803000000000004</v>
      </c>
      <c r="N1346" s="184">
        <v>7.9641999999999999</v>
      </c>
      <c r="O1346" s="184">
        <v>3.5270999999999999</v>
      </c>
      <c r="P1346" s="184">
        <v>4.4985999999999997</v>
      </c>
      <c r="Q1346" s="184">
        <v>6.8868999999999998</v>
      </c>
      <c r="R1346" s="184">
        <v>9.8271999999999995</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44452</v>
      </c>
      <c r="E1347" s="184">
        <v>0.83730000000000004</v>
      </c>
      <c r="F1347" s="184">
        <v>0</v>
      </c>
      <c r="G1347" s="184">
        <v>0</v>
      </c>
      <c r="H1347" s="184">
        <v>0</v>
      </c>
      <c r="I1347" s="184">
        <v>0</v>
      </c>
      <c r="J1347" s="184">
        <v>0</v>
      </c>
      <c r="K1347" s="184">
        <v>0</v>
      </c>
      <c r="L1347" s="184">
        <v>0</v>
      </c>
      <c r="M1347" s="184">
        <v>0</v>
      </c>
      <c r="N1347" s="184">
        <v>0</v>
      </c>
      <c r="O1347" s="184"/>
      <c r="P1347" s="184"/>
      <c r="Q1347" s="184">
        <v>-20.479500000000002</v>
      </c>
      <c r="R1347" s="184">
        <v>-23.447099999999999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44452</v>
      </c>
      <c r="E1348" s="184">
        <v>29.2605</v>
      </c>
      <c r="F1348" s="184">
        <v>4.6802000000000001</v>
      </c>
      <c r="G1348" s="184">
        <v>4.6802000000000001</v>
      </c>
      <c r="H1348" s="184">
        <v>3.6379000000000001</v>
      </c>
      <c r="I1348" s="184">
        <v>12.894</v>
      </c>
      <c r="J1348" s="184">
        <v>12.1065</v>
      </c>
      <c r="K1348" s="184">
        <v>6.524</v>
      </c>
      <c r="L1348" s="184">
        <v>9.1606000000000005</v>
      </c>
      <c r="M1348" s="184">
        <v>5.7611999999999997</v>
      </c>
      <c r="N1348" s="184">
        <v>6.9025999999999996</v>
      </c>
      <c r="O1348" s="184">
        <v>2.5705</v>
      </c>
      <c r="P1348" s="184">
        <v>3.5537000000000001</v>
      </c>
      <c r="Q1348" s="184">
        <v>5.8735999999999997</v>
      </c>
      <c r="R1348" s="184">
        <v>8.7860999999999994</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44452</v>
      </c>
      <c r="E1349" s="184">
        <v>0.7853</v>
      </c>
      <c r="F1349" s="184">
        <v>0</v>
      </c>
      <c r="G1349" s="184">
        <v>0</v>
      </c>
      <c r="H1349" s="184">
        <v>0</v>
      </c>
      <c r="I1349" s="184">
        <v>0</v>
      </c>
      <c r="J1349" s="184">
        <v>0</v>
      </c>
      <c r="K1349" s="184">
        <v>0</v>
      </c>
      <c r="L1349" s="184">
        <v>0</v>
      </c>
      <c r="M1349" s="184">
        <v>0</v>
      </c>
      <c r="N1349" s="184">
        <v>0</v>
      </c>
      <c r="O1349" s="184"/>
      <c r="P1349" s="184"/>
      <c r="Q1349" s="184">
        <v>-20.481100000000001</v>
      </c>
      <c r="R1349" s="184">
        <v>-23.4498</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44452</v>
      </c>
      <c r="E1350" s="184">
        <v>10.585800000000001</v>
      </c>
      <c r="F1350" s="184">
        <v>4.4846000000000004</v>
      </c>
      <c r="G1350" s="184">
        <v>4.4846000000000004</v>
      </c>
      <c r="H1350" s="184">
        <v>-1.3295999999999999</v>
      </c>
      <c r="I1350" s="184">
        <v>10.3604</v>
      </c>
      <c r="J1350" s="184">
        <v>10.684799999999999</v>
      </c>
      <c r="K1350" s="184">
        <v>5.2004000000000001</v>
      </c>
      <c r="L1350" s="184">
        <v>8.7065999999999999</v>
      </c>
      <c r="M1350" s="184">
        <v>4.2538999999999998</v>
      </c>
      <c r="N1350" s="184"/>
      <c r="O1350" s="184"/>
      <c r="P1350" s="184"/>
      <c r="Q1350" s="184">
        <v>5.8741000000000003</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44452</v>
      </c>
      <c r="E1351" s="184">
        <v>10.5344</v>
      </c>
      <c r="F1351" s="184">
        <v>3.9863</v>
      </c>
      <c r="G1351" s="184">
        <v>3.9863</v>
      </c>
      <c r="H1351" s="184">
        <v>-1.8308</v>
      </c>
      <c r="I1351" s="184">
        <v>9.8873999999999995</v>
      </c>
      <c r="J1351" s="184">
        <v>10.1914</v>
      </c>
      <c r="K1351" s="184">
        <v>4.7458999999999998</v>
      </c>
      <c r="L1351" s="184">
        <v>8.2436000000000007</v>
      </c>
      <c r="M1351" s="184">
        <v>3.7795000000000001</v>
      </c>
      <c r="N1351" s="184"/>
      <c r="O1351" s="184"/>
      <c r="P1351" s="184"/>
      <c r="Q1351" s="184">
        <v>5.3586999999999998</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44452</v>
      </c>
      <c r="E1354" s="184">
        <v>8.9499999999999996E-2</v>
      </c>
      <c r="F1354" s="184">
        <v>10.206899999999999</v>
      </c>
      <c r="G1354" s="184">
        <v>10.206899999999999</v>
      </c>
      <c r="H1354" s="184">
        <v>11.678100000000001</v>
      </c>
      <c r="I1354" s="184">
        <v>11.7043</v>
      </c>
      <c r="J1354" s="184">
        <v>10.619300000000001</v>
      </c>
      <c r="K1354" s="184">
        <v>11.157999999999999</v>
      </c>
      <c r="L1354" s="184">
        <v>11.180999999999999</v>
      </c>
      <c r="M1354" s="184">
        <v>-23.658799999999999</v>
      </c>
      <c r="N1354" s="184">
        <v>-16.0321</v>
      </c>
      <c r="O1354" s="184"/>
      <c r="P1354" s="184"/>
      <c r="Q1354" s="184">
        <v>-7.7469000000000001</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44452</v>
      </c>
      <c r="E1355" s="184">
        <v>8.6199999999999999E-2</v>
      </c>
      <c r="F1355" s="184">
        <v>10.598100000000001</v>
      </c>
      <c r="G1355" s="184">
        <v>10.598100000000001</v>
      </c>
      <c r="H1355" s="184">
        <v>12.126200000000001</v>
      </c>
      <c r="I1355" s="184">
        <v>12.154500000000001</v>
      </c>
      <c r="J1355" s="184">
        <v>11.0297</v>
      </c>
      <c r="K1355" s="184">
        <v>11.120699999999999</v>
      </c>
      <c r="L1355" s="184">
        <v>11.3779</v>
      </c>
      <c r="M1355" s="184">
        <v>-23.781700000000001</v>
      </c>
      <c r="N1355" s="184">
        <v>-16.221800000000002</v>
      </c>
      <c r="O1355" s="184"/>
      <c r="P1355" s="184"/>
      <c r="Q1355" s="184">
        <v>-7.8343999999999996</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44452</v>
      </c>
      <c r="E1356" s="184">
        <v>15.0709</v>
      </c>
      <c r="F1356" s="184">
        <v>3.0889000000000002</v>
      </c>
      <c r="G1356" s="184">
        <v>3.0889000000000002</v>
      </c>
      <c r="H1356" s="184">
        <v>2.8039999999999998</v>
      </c>
      <c r="I1356" s="184">
        <v>7.8776000000000002</v>
      </c>
      <c r="J1356" s="184">
        <v>9.4184999999999999</v>
      </c>
      <c r="K1356" s="184">
        <v>6.1532999999999998</v>
      </c>
      <c r="L1356" s="184">
        <v>7.3052000000000001</v>
      </c>
      <c r="M1356" s="184">
        <v>4.3150000000000004</v>
      </c>
      <c r="N1356" s="184">
        <v>5.8548999999999998</v>
      </c>
      <c r="O1356" s="184">
        <v>4.2778999999999998</v>
      </c>
      <c r="P1356" s="184">
        <v>5.4450000000000003</v>
      </c>
      <c r="Q1356" s="184">
        <v>6.5552000000000001</v>
      </c>
      <c r="R1356" s="184">
        <v>2.4725999999999999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44452</v>
      </c>
      <c r="E1357" s="184">
        <v>14.3957</v>
      </c>
      <c r="F1357" s="184">
        <v>2.4727999999999999</v>
      </c>
      <c r="G1357" s="184">
        <v>2.4727999999999999</v>
      </c>
      <c r="H1357" s="184">
        <v>2.1379000000000001</v>
      </c>
      <c r="I1357" s="184">
        <v>7.2462</v>
      </c>
      <c r="J1357" s="184">
        <v>8.7754999999999992</v>
      </c>
      <c r="K1357" s="184">
        <v>5.1935000000000002</v>
      </c>
      <c r="L1357" s="184">
        <v>6.4877000000000002</v>
      </c>
      <c r="M1357" s="184">
        <v>3.5623</v>
      </c>
      <c r="N1357" s="184">
        <v>5.1260000000000003</v>
      </c>
      <c r="O1357" s="184">
        <v>3.5550999999999999</v>
      </c>
      <c r="P1357" s="184">
        <v>4.7397999999999998</v>
      </c>
      <c r="Q1357" s="184">
        <v>5.8018000000000001</v>
      </c>
      <c r="R1357" s="184">
        <v>1.8602000000000001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3.8578853658536589</v>
      </c>
      <c r="G1358" s="186">
        <v>3.8578853658536589</v>
      </c>
      <c r="H1358" s="186">
        <v>5.1480560975609766</v>
      </c>
      <c r="I1358" s="186">
        <v>9.1735902439024386</v>
      </c>
      <c r="J1358" s="186">
        <v>9.2050073170731697</v>
      </c>
      <c r="K1358" s="186">
        <v>8.1552609756097567</v>
      </c>
      <c r="L1358" s="186">
        <v>9.3234609756097537</v>
      </c>
      <c r="M1358" s="186">
        <v>3.3257048780487795</v>
      </c>
      <c r="N1358" s="186">
        <v>4.9936256410256377</v>
      </c>
      <c r="O1358" s="186">
        <v>5.9928129032258068</v>
      </c>
      <c r="P1358" s="186">
        <v>6.1466387096774193</v>
      </c>
      <c r="Q1358" s="186">
        <v>3.4068317073170729</v>
      </c>
      <c r="R1358" s="186">
        <v>4.3179272727272719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3.0726</v>
      </c>
      <c r="G1359" s="186">
        <v>3.0726</v>
      </c>
      <c r="H1359" s="186">
        <v>3.6379000000000001</v>
      </c>
      <c r="I1359" s="186">
        <v>9.2363</v>
      </c>
      <c r="J1359" s="186">
        <v>9.6997</v>
      </c>
      <c r="K1359" s="186">
        <v>5.7766000000000002</v>
      </c>
      <c r="L1359" s="186">
        <v>8.0581999999999994</v>
      </c>
      <c r="M1359" s="186">
        <v>4.4157000000000002</v>
      </c>
      <c r="N1359" s="186">
        <v>6.7549000000000001</v>
      </c>
      <c r="O1359" s="186">
        <v>6.1936</v>
      </c>
      <c r="P1359" s="186">
        <v>6.7332999999999998</v>
      </c>
      <c r="Q1359" s="186">
        <v>7.6031000000000004</v>
      </c>
      <c r="R1359" s="186">
        <v>7.0083000000000002</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44452</v>
      </c>
      <c r="E1362" s="184">
        <v>101.0956</v>
      </c>
      <c r="F1362" s="184">
        <v>-0.18049999999999999</v>
      </c>
      <c r="G1362" s="184">
        <v>-0.18049999999999999</v>
      </c>
      <c r="H1362" s="184">
        <v>1.3259000000000001</v>
      </c>
      <c r="I1362" s="184">
        <v>12.5419</v>
      </c>
      <c r="J1362" s="184">
        <v>13.881399999999999</v>
      </c>
      <c r="K1362" s="184">
        <v>5.8315000000000001</v>
      </c>
      <c r="L1362" s="184">
        <v>10.3439</v>
      </c>
      <c r="M1362" s="184">
        <v>4.7689000000000004</v>
      </c>
      <c r="N1362" s="184">
        <v>6.2237</v>
      </c>
      <c r="O1362" s="184">
        <v>10.1653</v>
      </c>
      <c r="P1362" s="184">
        <v>7.2313000000000001</v>
      </c>
      <c r="Q1362" s="184">
        <v>9.3377999999999997</v>
      </c>
      <c r="R1362" s="184">
        <v>8.3643000000000001</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44452</v>
      </c>
      <c r="E1363" s="184">
        <v>107.2377</v>
      </c>
      <c r="F1363" s="184">
        <v>0.2127</v>
      </c>
      <c r="G1363" s="184">
        <v>0.2127</v>
      </c>
      <c r="H1363" s="184">
        <v>1.7218</v>
      </c>
      <c r="I1363" s="184">
        <v>12.9419</v>
      </c>
      <c r="J1363" s="184">
        <v>14.285399999999999</v>
      </c>
      <c r="K1363" s="184">
        <v>6.2367999999999997</v>
      </c>
      <c r="L1363" s="184">
        <v>10.7638</v>
      </c>
      <c r="M1363" s="184">
        <v>5.1910999999999996</v>
      </c>
      <c r="N1363" s="184">
        <v>6.6734999999999998</v>
      </c>
      <c r="O1363" s="184">
        <v>10.8317</v>
      </c>
      <c r="P1363" s="184">
        <v>7.9448999999999996</v>
      </c>
      <c r="Q1363" s="184">
        <v>8.6990999999999996</v>
      </c>
      <c r="R1363" s="184">
        <v>8.9128000000000007</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44452</v>
      </c>
      <c r="E1364" s="184">
        <v>49.745899999999999</v>
      </c>
      <c r="F1364" s="184">
        <v>-1.8340000000000001</v>
      </c>
      <c r="G1364" s="184">
        <v>-1.8340000000000001</v>
      </c>
      <c r="H1364" s="184">
        <v>-0.39829999999999999</v>
      </c>
      <c r="I1364" s="184">
        <v>11.3592</v>
      </c>
      <c r="J1364" s="184">
        <v>11.512700000000001</v>
      </c>
      <c r="K1364" s="184">
        <v>4.3769999999999998</v>
      </c>
      <c r="L1364" s="184">
        <v>7.5895000000000001</v>
      </c>
      <c r="M1364" s="184">
        <v>4.0628000000000002</v>
      </c>
      <c r="N1364" s="184">
        <v>5.5907999999999998</v>
      </c>
      <c r="O1364" s="184">
        <v>9.7692999999999994</v>
      </c>
      <c r="P1364" s="184">
        <v>7.8677000000000001</v>
      </c>
      <c r="Q1364" s="184">
        <v>8.6586999999999996</v>
      </c>
      <c r="R1364" s="184">
        <v>7.7026000000000003</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44452</v>
      </c>
      <c r="E1365" s="184">
        <v>46.308900000000001</v>
      </c>
      <c r="F1365" s="184">
        <v>-2.9941</v>
      </c>
      <c r="G1365" s="184">
        <v>-2.9941</v>
      </c>
      <c r="H1365" s="184">
        <v>-1.5646</v>
      </c>
      <c r="I1365" s="184">
        <v>10.179</v>
      </c>
      <c r="J1365" s="184">
        <v>10.3286</v>
      </c>
      <c r="K1365" s="184">
        <v>3.2416</v>
      </c>
      <c r="L1365" s="184">
        <v>6.4278000000000004</v>
      </c>
      <c r="M1365" s="184">
        <v>2.9070999999999998</v>
      </c>
      <c r="N1365" s="184">
        <v>4.4070999999999998</v>
      </c>
      <c r="O1365" s="184">
        <v>8.61</v>
      </c>
      <c r="P1365" s="184">
        <v>6.8274999999999997</v>
      </c>
      <c r="Q1365" s="184">
        <v>8.4026999999999994</v>
      </c>
      <c r="R1365" s="184">
        <v>6.5233999999999996</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44452</v>
      </c>
      <c r="E1366" s="184">
        <v>47.655999999999999</v>
      </c>
      <c r="F1366" s="184">
        <v>3.5819999999999999</v>
      </c>
      <c r="G1366" s="184">
        <v>3.5819999999999999</v>
      </c>
      <c r="H1366" s="184">
        <v>2.6711</v>
      </c>
      <c r="I1366" s="184">
        <v>10.331300000000001</v>
      </c>
      <c r="J1366" s="184">
        <v>10.9194</v>
      </c>
      <c r="K1366" s="184">
        <v>3.2046999999999999</v>
      </c>
      <c r="L1366" s="184">
        <v>6.6707999999999998</v>
      </c>
      <c r="M1366" s="184">
        <v>2.8365</v>
      </c>
      <c r="N1366" s="184">
        <v>4.4561999999999999</v>
      </c>
      <c r="O1366" s="184">
        <v>7.7533000000000003</v>
      </c>
      <c r="P1366" s="184">
        <v>5.3520000000000003</v>
      </c>
      <c r="Q1366" s="184">
        <v>7.7114000000000003</v>
      </c>
      <c r="R1366" s="184">
        <v>6.3429000000000002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44452</v>
      </c>
      <c r="E1367" s="184">
        <v>50.772799999999997</v>
      </c>
      <c r="F1367" s="184">
        <v>4.5133000000000001</v>
      </c>
      <c r="G1367" s="184">
        <v>4.5133000000000001</v>
      </c>
      <c r="H1367" s="184">
        <v>3.5764</v>
      </c>
      <c r="I1367" s="184">
        <v>11.2424</v>
      </c>
      <c r="J1367" s="184">
        <v>11.8309</v>
      </c>
      <c r="K1367" s="184">
        <v>4.1062000000000003</v>
      </c>
      <c r="L1367" s="184">
        <v>7.6828000000000003</v>
      </c>
      <c r="M1367" s="184">
        <v>3.7854999999999999</v>
      </c>
      <c r="N1367" s="184">
        <v>5.3432000000000004</v>
      </c>
      <c r="O1367" s="184">
        <v>8.4072999999999993</v>
      </c>
      <c r="P1367" s="184">
        <v>6.0065999999999997</v>
      </c>
      <c r="Q1367" s="184">
        <v>7.7694999999999999</v>
      </c>
      <c r="R1367" s="184">
        <v>7.0602999999999998</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44452</v>
      </c>
      <c r="E1368" s="184">
        <v>35.2545</v>
      </c>
      <c r="F1368" s="184">
        <v>-4.1653000000000002</v>
      </c>
      <c r="G1368" s="184">
        <v>-4.1653000000000002</v>
      </c>
      <c r="H1368" s="184">
        <v>-6.6767000000000003</v>
      </c>
      <c r="I1368" s="184">
        <v>9.8207000000000004</v>
      </c>
      <c r="J1368" s="184">
        <v>12.651999999999999</v>
      </c>
      <c r="K1368" s="184">
        <v>4.1162000000000001</v>
      </c>
      <c r="L1368" s="184">
        <v>8.3143999999999991</v>
      </c>
      <c r="M1368" s="184">
        <v>2.1722000000000001</v>
      </c>
      <c r="N1368" s="184">
        <v>4.1868999999999996</v>
      </c>
      <c r="O1368" s="184">
        <v>8.6384000000000007</v>
      </c>
      <c r="P1368" s="184">
        <v>5.8483999999999998</v>
      </c>
      <c r="Q1368" s="184">
        <v>6.9423000000000004</v>
      </c>
      <c r="R1368" s="184">
        <v>5.6641000000000004</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44452</v>
      </c>
      <c r="E1369" s="184">
        <v>37.764400000000002</v>
      </c>
      <c r="F1369" s="184">
        <v>-3.3090999999999999</v>
      </c>
      <c r="G1369" s="184">
        <v>-3.3090999999999999</v>
      </c>
      <c r="H1369" s="184">
        <v>-5.8478000000000003</v>
      </c>
      <c r="I1369" s="184">
        <v>10.654400000000001</v>
      </c>
      <c r="J1369" s="184">
        <v>13.494</v>
      </c>
      <c r="K1369" s="184">
        <v>4.9610000000000003</v>
      </c>
      <c r="L1369" s="184">
        <v>9.1874000000000002</v>
      </c>
      <c r="M1369" s="184">
        <v>3.0246</v>
      </c>
      <c r="N1369" s="184">
        <v>5.0621999999999998</v>
      </c>
      <c r="O1369" s="184">
        <v>9.5254999999999992</v>
      </c>
      <c r="P1369" s="184">
        <v>6.6856</v>
      </c>
      <c r="Q1369" s="184">
        <v>7.5673000000000004</v>
      </c>
      <c r="R1369" s="184">
        <v>6.5507</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44452</v>
      </c>
      <c r="E1370" s="184">
        <v>31.726900000000001</v>
      </c>
      <c r="F1370" s="184">
        <v>2.3014999999999999</v>
      </c>
      <c r="G1370" s="184">
        <v>2.3014999999999999</v>
      </c>
      <c r="H1370" s="184">
        <v>1.3645</v>
      </c>
      <c r="I1370" s="184">
        <v>15.2499</v>
      </c>
      <c r="J1370" s="184">
        <v>14.6991</v>
      </c>
      <c r="K1370" s="184">
        <v>3.9213</v>
      </c>
      <c r="L1370" s="184">
        <v>7.9130000000000003</v>
      </c>
      <c r="M1370" s="184">
        <v>3.5442999999999998</v>
      </c>
      <c r="N1370" s="184">
        <v>5.1413000000000002</v>
      </c>
      <c r="O1370" s="184">
        <v>9.3571000000000009</v>
      </c>
      <c r="P1370" s="184">
        <v>7.3960999999999997</v>
      </c>
      <c r="Q1370" s="184">
        <v>9.2287999999999997</v>
      </c>
      <c r="R1370" s="184">
        <v>8.1387999999999998</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44452</v>
      </c>
      <c r="E1371" s="184">
        <v>33.002600000000001</v>
      </c>
      <c r="F1371" s="184">
        <v>2.9318</v>
      </c>
      <c r="G1371" s="184">
        <v>2.9318</v>
      </c>
      <c r="H1371" s="184">
        <v>1.9915</v>
      </c>
      <c r="I1371" s="184">
        <v>15.888</v>
      </c>
      <c r="J1371" s="184">
        <v>15.342000000000001</v>
      </c>
      <c r="K1371" s="184">
        <v>4.5675999999999997</v>
      </c>
      <c r="L1371" s="184">
        <v>8.5793999999999997</v>
      </c>
      <c r="M1371" s="184">
        <v>4.2027000000000001</v>
      </c>
      <c r="N1371" s="184">
        <v>5.798</v>
      </c>
      <c r="O1371" s="184">
        <v>9.9823000000000004</v>
      </c>
      <c r="P1371" s="184">
        <v>8.0123999999999995</v>
      </c>
      <c r="Q1371" s="184">
        <v>8.7986000000000004</v>
      </c>
      <c r="R1371" s="184">
        <v>8.7560000000000002</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44452</v>
      </c>
      <c r="E1372" s="184">
        <v>57.932600000000001</v>
      </c>
      <c r="F1372" s="184">
        <v>-4.1563999999999997</v>
      </c>
      <c r="G1372" s="184">
        <v>-4.1563999999999997</v>
      </c>
      <c r="H1372" s="184">
        <v>-2.5099999999999998</v>
      </c>
      <c r="I1372" s="184">
        <v>7.1932999999999998</v>
      </c>
      <c r="J1372" s="184">
        <v>9.5497999999999994</v>
      </c>
      <c r="K1372" s="184">
        <v>3.9275000000000002</v>
      </c>
      <c r="L1372" s="184">
        <v>8.5661000000000005</v>
      </c>
      <c r="M1372" s="184">
        <v>2.5754999999999999</v>
      </c>
      <c r="N1372" s="184">
        <v>5.1616</v>
      </c>
      <c r="O1372" s="184">
        <v>10.285</v>
      </c>
      <c r="P1372" s="184">
        <v>8.1338000000000008</v>
      </c>
      <c r="Q1372" s="184">
        <v>8.8924000000000003</v>
      </c>
      <c r="R1372" s="184">
        <v>7.4401000000000002</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44452</v>
      </c>
      <c r="E1373" s="184">
        <v>54.297699999999999</v>
      </c>
      <c r="F1373" s="184">
        <v>-4.8037999999999998</v>
      </c>
      <c r="G1373" s="184">
        <v>-4.8037999999999998</v>
      </c>
      <c r="H1373" s="184">
        <v>-3.1575000000000002</v>
      </c>
      <c r="I1373" s="184">
        <v>6.5465</v>
      </c>
      <c r="J1373" s="184">
        <v>8.8966999999999992</v>
      </c>
      <c r="K1373" s="184">
        <v>3.2732999999999999</v>
      </c>
      <c r="L1373" s="184">
        <v>7.8771000000000004</v>
      </c>
      <c r="M1373" s="184">
        <v>1.9089</v>
      </c>
      <c r="N1373" s="184">
        <v>4.4823000000000004</v>
      </c>
      <c r="O1373" s="184">
        <v>9.6029999999999998</v>
      </c>
      <c r="P1373" s="184">
        <v>7.3391999999999999</v>
      </c>
      <c r="Q1373" s="184">
        <v>8.3155999999999999</v>
      </c>
      <c r="R1373" s="184">
        <v>6.7626999999999997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44452</v>
      </c>
      <c r="E1374" s="184">
        <v>50.886099999999999</v>
      </c>
      <c r="F1374" s="184">
        <v>-4.4629000000000003</v>
      </c>
      <c r="G1374" s="184">
        <v>-4.4629000000000003</v>
      </c>
      <c r="H1374" s="184">
        <v>-5.0673000000000004</v>
      </c>
      <c r="I1374" s="184">
        <v>6.9093999999999998</v>
      </c>
      <c r="J1374" s="184">
        <v>10.8727</v>
      </c>
      <c r="K1374" s="184">
        <v>5.0868000000000002</v>
      </c>
      <c r="L1374" s="184">
        <v>6.6736000000000004</v>
      </c>
      <c r="M1374" s="184">
        <v>2.0981000000000001</v>
      </c>
      <c r="N1374" s="184">
        <v>3.4096000000000002</v>
      </c>
      <c r="O1374" s="184">
        <v>2.3266</v>
      </c>
      <c r="P1374" s="184">
        <v>2.9262000000000001</v>
      </c>
      <c r="Q1374" s="184">
        <v>6.2995000000000001</v>
      </c>
      <c r="R1374" s="184">
        <v>3.8940999999999999</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44452</v>
      </c>
      <c r="E1375" s="184">
        <v>55.502000000000002</v>
      </c>
      <c r="F1375" s="184">
        <v>-3.4841000000000002</v>
      </c>
      <c r="G1375" s="184">
        <v>-3.4841000000000002</v>
      </c>
      <c r="H1375" s="184">
        <v>-4.0740999999999996</v>
      </c>
      <c r="I1375" s="184">
        <v>7.9108000000000001</v>
      </c>
      <c r="J1375" s="184">
        <v>11.8819</v>
      </c>
      <c r="K1375" s="184">
        <v>6.1005000000000003</v>
      </c>
      <c r="L1375" s="184">
        <v>7.7095000000000002</v>
      </c>
      <c r="M1375" s="184">
        <v>3.1177000000000001</v>
      </c>
      <c r="N1375" s="184">
        <v>4.4489999999999998</v>
      </c>
      <c r="O1375" s="184">
        <v>3.3555000000000001</v>
      </c>
      <c r="P1375" s="184">
        <v>3.9605999999999999</v>
      </c>
      <c r="Q1375" s="184">
        <v>5.7236000000000002</v>
      </c>
      <c r="R1375" s="184">
        <v>4.9372999999999996</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44452</v>
      </c>
      <c r="E1376" s="184">
        <v>67.195700000000002</v>
      </c>
      <c r="F1376" s="184">
        <v>-2.7966000000000002</v>
      </c>
      <c r="G1376" s="184">
        <v>-2.7966000000000002</v>
      </c>
      <c r="H1376" s="184">
        <v>0.42680000000000001</v>
      </c>
      <c r="I1376" s="184">
        <v>13.305899999999999</v>
      </c>
      <c r="J1376" s="184">
        <v>16.637899999999998</v>
      </c>
      <c r="K1376" s="184">
        <v>6.5907</v>
      </c>
      <c r="L1376" s="184">
        <v>9.7497000000000007</v>
      </c>
      <c r="M1376" s="184">
        <v>3.99</v>
      </c>
      <c r="N1376" s="184">
        <v>6.6052</v>
      </c>
      <c r="O1376" s="184">
        <v>10.4375</v>
      </c>
      <c r="P1376" s="184">
        <v>7.6035000000000004</v>
      </c>
      <c r="Q1376" s="184">
        <v>8.3941999999999997</v>
      </c>
      <c r="R1376" s="184">
        <v>8.7736999999999998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44452</v>
      </c>
      <c r="E1377" s="184">
        <v>62.310299999999998</v>
      </c>
      <c r="F1377" s="184">
        <v>-3.7473999999999998</v>
      </c>
      <c r="G1377" s="184">
        <v>-3.7473999999999998</v>
      </c>
      <c r="H1377" s="184">
        <v>-0.51039999999999996</v>
      </c>
      <c r="I1377" s="184">
        <v>12.347</v>
      </c>
      <c r="J1377" s="184">
        <v>15.6432</v>
      </c>
      <c r="K1377" s="184">
        <v>5.5675999999999997</v>
      </c>
      <c r="L1377" s="184">
        <v>8.6616999999999997</v>
      </c>
      <c r="M1377" s="184">
        <v>2.9014000000000002</v>
      </c>
      <c r="N1377" s="184">
        <v>5.4848999999999997</v>
      </c>
      <c r="O1377" s="184">
        <v>9.2867999999999995</v>
      </c>
      <c r="P1377" s="184">
        <v>6.5576999999999996</v>
      </c>
      <c r="Q1377" s="184">
        <v>8.7477</v>
      </c>
      <c r="R1377" s="184">
        <v>7.6207000000000003</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44452</v>
      </c>
      <c r="E1378" s="184">
        <v>57.807200000000002</v>
      </c>
      <c r="F1378" s="184">
        <v>-0.39460000000000001</v>
      </c>
      <c r="G1378" s="184">
        <v>-0.39460000000000001</v>
      </c>
      <c r="H1378" s="184">
        <v>-0.8387</v>
      </c>
      <c r="I1378" s="184">
        <v>4.1513999999999998</v>
      </c>
      <c r="J1378" s="184">
        <v>5.5457000000000001</v>
      </c>
      <c r="K1378" s="184">
        <v>1.5565</v>
      </c>
      <c r="L1378" s="184">
        <v>5.4846000000000004</v>
      </c>
      <c r="M1378" s="184">
        <v>1.8984000000000001</v>
      </c>
      <c r="N1378" s="184">
        <v>2.9596</v>
      </c>
      <c r="O1378" s="184">
        <v>8.0882000000000005</v>
      </c>
      <c r="P1378" s="184">
        <v>5.9775</v>
      </c>
      <c r="Q1378" s="184">
        <v>8.0763999999999996</v>
      </c>
      <c r="R1378" s="184">
        <v>5.7291999999999996</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44452</v>
      </c>
      <c r="E1379" s="184">
        <v>60.573700000000002</v>
      </c>
      <c r="F1379" s="184">
        <v>-0.1958</v>
      </c>
      <c r="G1379" s="184">
        <v>-0.1958</v>
      </c>
      <c r="H1379" s="184">
        <v>-0.64549999999999996</v>
      </c>
      <c r="I1379" s="184">
        <v>4.3501000000000003</v>
      </c>
      <c r="J1379" s="184">
        <v>5.7465000000000002</v>
      </c>
      <c r="K1379" s="184">
        <v>1.7392000000000001</v>
      </c>
      <c r="L1379" s="184">
        <v>5.6646000000000001</v>
      </c>
      <c r="M1379" s="184">
        <v>2.1328</v>
      </c>
      <c r="N1379" s="184">
        <v>3.3641000000000001</v>
      </c>
      <c r="O1379" s="184">
        <v>8.7247000000000003</v>
      </c>
      <c r="P1379" s="184">
        <v>6.5411000000000001</v>
      </c>
      <c r="Q1379" s="184">
        <v>7.5105000000000004</v>
      </c>
      <c r="R1379" s="184">
        <v>6.2911999999999999</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44452</v>
      </c>
      <c r="E1380" s="184">
        <v>72.300700000000006</v>
      </c>
      <c r="F1380" s="184">
        <v>-0.90859999999999996</v>
      </c>
      <c r="G1380" s="184">
        <v>-0.90859999999999996</v>
      </c>
      <c r="H1380" s="184">
        <v>-3.2505999999999999</v>
      </c>
      <c r="I1380" s="184">
        <v>18.338200000000001</v>
      </c>
      <c r="J1380" s="184">
        <v>16.339300000000001</v>
      </c>
      <c r="K1380" s="184">
        <v>3.9796999999999998</v>
      </c>
      <c r="L1380" s="184">
        <v>8.2271999999999998</v>
      </c>
      <c r="M1380" s="184">
        <v>2.1385999999999998</v>
      </c>
      <c r="N1380" s="184">
        <v>4.1372</v>
      </c>
      <c r="O1380" s="184">
        <v>9.5495999999999999</v>
      </c>
      <c r="P1380" s="184">
        <v>6.9488000000000003</v>
      </c>
      <c r="Q1380" s="184">
        <v>8.7133000000000003</v>
      </c>
      <c r="R1380" s="184">
        <v>6.6017999999999999</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44452</v>
      </c>
      <c r="E1381" s="184">
        <v>77.950800000000001</v>
      </c>
      <c r="F1381" s="184">
        <v>0.17560000000000001</v>
      </c>
      <c r="G1381" s="184">
        <v>0.17560000000000001</v>
      </c>
      <c r="H1381" s="184">
        <v>-2.1798000000000002</v>
      </c>
      <c r="I1381" s="184">
        <v>19.435500000000001</v>
      </c>
      <c r="J1381" s="184">
        <v>17.453099999999999</v>
      </c>
      <c r="K1381" s="184">
        <v>5.1176000000000004</v>
      </c>
      <c r="L1381" s="184">
        <v>9.3978000000000002</v>
      </c>
      <c r="M1381" s="184">
        <v>3.3224999999999998</v>
      </c>
      <c r="N1381" s="184">
        <v>5.3167999999999997</v>
      </c>
      <c r="O1381" s="184">
        <v>10.5168</v>
      </c>
      <c r="P1381" s="184">
        <v>7.8784999999999998</v>
      </c>
      <c r="Q1381" s="184">
        <v>8.6439000000000004</v>
      </c>
      <c r="R1381" s="184">
        <v>7.6146000000000003</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44452</v>
      </c>
      <c r="E1382" s="184">
        <v>59.38</v>
      </c>
      <c r="F1382" s="184">
        <v>0.75309999999999999</v>
      </c>
      <c r="G1382" s="184">
        <v>0.75309999999999999</v>
      </c>
      <c r="H1382" s="184">
        <v>2.3016999999999999</v>
      </c>
      <c r="I1382" s="184">
        <v>8.6783000000000001</v>
      </c>
      <c r="J1382" s="184">
        <v>9.2889999999999997</v>
      </c>
      <c r="K1382" s="184">
        <v>6.5247000000000002</v>
      </c>
      <c r="L1382" s="184">
        <v>8.0754999999999999</v>
      </c>
      <c r="M1382" s="184">
        <v>5.0884</v>
      </c>
      <c r="N1382" s="184">
        <v>6.8159999999999998</v>
      </c>
      <c r="O1382" s="184">
        <v>10.638299999999999</v>
      </c>
      <c r="P1382" s="184">
        <v>8.9494000000000007</v>
      </c>
      <c r="Q1382" s="184">
        <v>8.8453999999999997</v>
      </c>
      <c r="R1382" s="184">
        <v>9.7174999999999994</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44452</v>
      </c>
      <c r="E1383" s="184">
        <v>56.450600000000001</v>
      </c>
      <c r="F1383" s="184">
        <v>8.0799999999999997E-2</v>
      </c>
      <c r="G1383" s="184">
        <v>8.0799999999999997E-2</v>
      </c>
      <c r="H1383" s="184">
        <v>1.6354</v>
      </c>
      <c r="I1383" s="184">
        <v>8.0098000000000003</v>
      </c>
      <c r="J1383" s="184">
        <v>8.6141000000000005</v>
      </c>
      <c r="K1383" s="184">
        <v>5.8510999999999997</v>
      </c>
      <c r="L1383" s="184">
        <v>7.3886000000000003</v>
      </c>
      <c r="M1383" s="184">
        <v>4.4116999999999997</v>
      </c>
      <c r="N1383" s="184">
        <v>6.1284999999999998</v>
      </c>
      <c r="O1383" s="184">
        <v>9.9322999999999997</v>
      </c>
      <c r="P1383" s="184">
        <v>8.1727000000000007</v>
      </c>
      <c r="Q1383" s="184">
        <v>7.8529999999999998</v>
      </c>
      <c r="R1383" s="184">
        <v>9.0353999999999992</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44452</v>
      </c>
      <c r="E1384" s="184">
        <v>71.490700000000004</v>
      </c>
      <c r="F1384" s="184">
        <v>10.1586</v>
      </c>
      <c r="G1384" s="184">
        <v>10.1586</v>
      </c>
      <c r="H1384" s="184">
        <v>10.619300000000001</v>
      </c>
      <c r="I1384" s="184">
        <v>13.9983</v>
      </c>
      <c r="J1384" s="184">
        <v>13.238799999999999</v>
      </c>
      <c r="K1384" s="184">
        <v>3.3521999999999998</v>
      </c>
      <c r="L1384" s="184">
        <v>7.9667000000000003</v>
      </c>
      <c r="M1384" s="184">
        <v>3.3974000000000002</v>
      </c>
      <c r="N1384" s="184">
        <v>5.1699000000000002</v>
      </c>
      <c r="O1384" s="184">
        <v>9.4797999999999991</v>
      </c>
      <c r="P1384" s="184">
        <v>7.5572999999999997</v>
      </c>
      <c r="Q1384" s="184">
        <v>8.6006</v>
      </c>
      <c r="R1384" s="184">
        <v>8.3421000000000003</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44452</v>
      </c>
      <c r="E1385" s="184">
        <v>66.463200000000001</v>
      </c>
      <c r="F1385" s="184">
        <v>9.4694000000000003</v>
      </c>
      <c r="G1385" s="184">
        <v>9.4694000000000003</v>
      </c>
      <c r="H1385" s="184">
        <v>9.9353999999999996</v>
      </c>
      <c r="I1385" s="184">
        <v>13.3066</v>
      </c>
      <c r="J1385" s="184">
        <v>12.5581</v>
      </c>
      <c r="K1385" s="184">
        <v>2.6493000000000002</v>
      </c>
      <c r="L1385" s="184">
        <v>7.2221000000000002</v>
      </c>
      <c r="M1385" s="184">
        <v>2.6112000000000002</v>
      </c>
      <c r="N1385" s="184">
        <v>4.3395000000000001</v>
      </c>
      <c r="O1385" s="184">
        <v>8.5418000000000003</v>
      </c>
      <c r="P1385" s="184">
        <v>6.4970999999999997</v>
      </c>
      <c r="Q1385" s="184">
        <v>8.0737000000000005</v>
      </c>
      <c r="R1385" s="184">
        <v>7.4512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44452</v>
      </c>
      <c r="E1386" s="184">
        <v>1.7964</v>
      </c>
      <c r="F1386" s="184">
        <v>10.6797</v>
      </c>
      <c r="G1386" s="184">
        <v>10.6797</v>
      </c>
      <c r="H1386" s="184">
        <v>10.470499999999999</v>
      </c>
      <c r="I1386" s="184">
        <v>10.6378</v>
      </c>
      <c r="J1386" s="184">
        <v>10.7814</v>
      </c>
      <c r="K1386" s="184">
        <v>10.979900000000001</v>
      </c>
      <c r="L1386" s="184">
        <v>11.298400000000001</v>
      </c>
      <c r="M1386" s="184">
        <v>-23.599399999999999</v>
      </c>
      <c r="N1386" s="184">
        <v>-16.019300000000001</v>
      </c>
      <c r="O1386" s="184"/>
      <c r="P1386" s="184"/>
      <c r="Q1386" s="184">
        <v>-7.7335000000000003</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44452</v>
      </c>
      <c r="E1387" s="184">
        <v>1.6811</v>
      </c>
      <c r="F1387" s="184">
        <v>10.3249</v>
      </c>
      <c r="G1387" s="184">
        <v>10.3249</v>
      </c>
      <c r="H1387" s="184">
        <v>10.5672</v>
      </c>
      <c r="I1387" s="184">
        <v>10.744999999999999</v>
      </c>
      <c r="J1387" s="184">
        <v>10.743</v>
      </c>
      <c r="K1387" s="184">
        <v>10.997199999999999</v>
      </c>
      <c r="L1387" s="184">
        <v>11.3043</v>
      </c>
      <c r="M1387" s="184">
        <v>-23.829599999999999</v>
      </c>
      <c r="N1387" s="184">
        <v>-16.1953</v>
      </c>
      <c r="O1387" s="184"/>
      <c r="P1387" s="184"/>
      <c r="Q1387" s="184">
        <v>-7.8579999999999997</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44452</v>
      </c>
      <c r="E1388" s="184">
        <v>55.264699999999998</v>
      </c>
      <c r="F1388" s="184">
        <v>-3.895</v>
      </c>
      <c r="G1388" s="184">
        <v>-3.895</v>
      </c>
      <c r="H1388" s="184">
        <v>-4.3930999999999996</v>
      </c>
      <c r="I1388" s="184">
        <v>3.0748000000000002</v>
      </c>
      <c r="J1388" s="184">
        <v>6.6181000000000001</v>
      </c>
      <c r="K1388" s="184">
        <v>3.2555999999999998</v>
      </c>
      <c r="L1388" s="184">
        <v>5.4969000000000001</v>
      </c>
      <c r="M1388" s="184">
        <v>2.7833999999999999</v>
      </c>
      <c r="N1388" s="184">
        <v>3.7101999999999999</v>
      </c>
      <c r="O1388" s="184">
        <v>0.3</v>
      </c>
      <c r="P1388" s="184">
        <v>2.4746999999999999</v>
      </c>
      <c r="Q1388" s="184">
        <v>5.6851000000000003</v>
      </c>
      <c r="R1388" s="184">
        <v>1.5148999999999999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44452</v>
      </c>
      <c r="E1389" s="184">
        <v>51.417000000000002</v>
      </c>
      <c r="F1389" s="184">
        <v>-4.2041000000000004</v>
      </c>
      <c r="G1389" s="184">
        <v>-4.2041000000000004</v>
      </c>
      <c r="H1389" s="184">
        <v>-4.7114000000000003</v>
      </c>
      <c r="I1389" s="184">
        <v>2.7562000000000002</v>
      </c>
      <c r="J1389" s="184">
        <v>6.2965</v>
      </c>
      <c r="K1389" s="184">
        <v>2.8887999999999998</v>
      </c>
      <c r="L1389" s="184">
        <v>5.0883000000000003</v>
      </c>
      <c r="M1389" s="184">
        <v>2.3529</v>
      </c>
      <c r="N1389" s="184">
        <v>3.2481</v>
      </c>
      <c r="O1389" s="184">
        <v>-0.40450000000000003</v>
      </c>
      <c r="P1389" s="184">
        <v>1.7322</v>
      </c>
      <c r="Q1389" s="184">
        <v>7.2939999999999996</v>
      </c>
      <c r="R1389" s="184">
        <v>0.97870000000000001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0.34468214285714299</v>
      </c>
      <c r="G1390" s="186">
        <v>0.34468214285714299</v>
      </c>
      <c r="H1390" s="186">
        <v>0.45648928571428576</v>
      </c>
      <c r="I1390" s="186">
        <v>10.425128571428571</v>
      </c>
      <c r="J1390" s="186">
        <v>11.630403571428577</v>
      </c>
      <c r="K1390" s="186">
        <v>4.7857892857142845</v>
      </c>
      <c r="L1390" s="186">
        <v>8.0473392857142887</v>
      </c>
      <c r="M1390" s="186">
        <v>1.2784142857142857</v>
      </c>
      <c r="N1390" s="186">
        <v>3.4089571428571426</v>
      </c>
      <c r="O1390" s="186">
        <v>8.2192923076923066</v>
      </c>
      <c r="P1390" s="186">
        <v>6.4778000000000002</v>
      </c>
      <c r="Q1390" s="186">
        <v>6.8997714285714293</v>
      </c>
      <c r="R1390" s="186">
        <v>6.796965384615385</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-0.29520000000000002</v>
      </c>
      <c r="G1391" s="186">
        <v>-0.29520000000000002</v>
      </c>
      <c r="H1391" s="186">
        <v>-0.45434999999999998</v>
      </c>
      <c r="I1391" s="186">
        <v>10.646100000000001</v>
      </c>
      <c r="J1391" s="186">
        <v>11.671800000000001</v>
      </c>
      <c r="K1391" s="186">
        <v>4.2465999999999999</v>
      </c>
      <c r="L1391" s="186">
        <v>7.9398499999999999</v>
      </c>
      <c r="M1391" s="186">
        <v>2.9042500000000002</v>
      </c>
      <c r="N1391" s="186">
        <v>4.7722499999999997</v>
      </c>
      <c r="O1391" s="186">
        <v>9.41845</v>
      </c>
      <c r="P1391" s="186">
        <v>6.8881499999999996</v>
      </c>
      <c r="Q1391" s="186">
        <v>8.1959999999999997</v>
      </c>
      <c r="R1391" s="186">
        <v>7.2501999999999995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44452</v>
      </c>
      <c r="E1394" s="184">
        <v>454.62</v>
      </c>
      <c r="F1394" s="184">
        <v>0.60640000000000005</v>
      </c>
      <c r="G1394" s="184">
        <v>0.60640000000000005</v>
      </c>
      <c r="H1394" s="184">
        <v>1.2765</v>
      </c>
      <c r="I1394" s="184">
        <v>4.3663999999999996</v>
      </c>
      <c r="J1394" s="184">
        <v>5.9966999999999997</v>
      </c>
      <c r="K1394" s="184">
        <v>14.7277</v>
      </c>
      <c r="L1394" s="184">
        <v>26.875399999999999</v>
      </c>
      <c r="M1394" s="184">
        <v>48.992199999999997</v>
      </c>
      <c r="N1394" s="184">
        <v>75.055800000000005</v>
      </c>
      <c r="O1394" s="184">
        <v>14.9579</v>
      </c>
      <c r="P1394" s="184">
        <v>12.6629</v>
      </c>
      <c r="Q1394" s="184">
        <v>22.302099999999999</v>
      </c>
      <c r="R1394" s="184">
        <v>31.870699999999999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44452</v>
      </c>
      <c r="E1395" s="184">
        <v>489.87</v>
      </c>
      <c r="F1395" s="184">
        <v>0.61619999999999997</v>
      </c>
      <c r="G1395" s="184">
        <v>0.61619999999999997</v>
      </c>
      <c r="H1395" s="184">
        <v>1.2944</v>
      </c>
      <c r="I1395" s="184">
        <v>4.4009</v>
      </c>
      <c r="J1395" s="184">
        <v>6.0761000000000003</v>
      </c>
      <c r="K1395" s="184">
        <v>14.982200000000001</v>
      </c>
      <c r="L1395" s="184">
        <v>27.447500000000002</v>
      </c>
      <c r="M1395" s="184">
        <v>49.976999999999997</v>
      </c>
      <c r="N1395" s="184">
        <v>76.644300000000001</v>
      </c>
      <c r="O1395" s="184">
        <v>16.004200000000001</v>
      </c>
      <c r="P1395" s="184">
        <v>13.7041</v>
      </c>
      <c r="Q1395" s="184">
        <v>17.546600000000002</v>
      </c>
      <c r="R1395" s="184">
        <v>33.081299999999999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44452</v>
      </c>
      <c r="E1396" s="184">
        <v>76.97</v>
      </c>
      <c r="F1396" s="184">
        <v>0.87809999999999999</v>
      </c>
      <c r="G1396" s="184">
        <v>0.87809999999999999</v>
      </c>
      <c r="H1396" s="184">
        <v>0.91779999999999995</v>
      </c>
      <c r="I1396" s="184">
        <v>3.9573</v>
      </c>
      <c r="J1396" s="184">
        <v>8.1038999999999994</v>
      </c>
      <c r="K1396" s="184">
        <v>15.727</v>
      </c>
      <c r="L1396" s="184">
        <v>25.113800000000001</v>
      </c>
      <c r="M1396" s="184">
        <v>44.9529</v>
      </c>
      <c r="N1396" s="184">
        <v>70.212299999999999</v>
      </c>
      <c r="O1396" s="184">
        <v>25.265799999999999</v>
      </c>
      <c r="P1396" s="184">
        <v>22.819800000000001</v>
      </c>
      <c r="Q1396" s="184">
        <v>21.943000000000001</v>
      </c>
      <c r="R1396" s="184">
        <v>41.271900000000002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44452</v>
      </c>
      <c r="E1397" s="184">
        <v>69.17</v>
      </c>
      <c r="F1397" s="184">
        <v>0.86029999999999995</v>
      </c>
      <c r="G1397" s="184">
        <v>0.86029999999999995</v>
      </c>
      <c r="H1397" s="184">
        <v>0.88970000000000005</v>
      </c>
      <c r="I1397" s="184">
        <v>3.8900999999999999</v>
      </c>
      <c r="J1397" s="184">
        <v>7.9768999999999997</v>
      </c>
      <c r="K1397" s="184">
        <v>15.3218</v>
      </c>
      <c r="L1397" s="184">
        <v>24.272400000000001</v>
      </c>
      <c r="M1397" s="184">
        <v>43.5062</v>
      </c>
      <c r="N1397" s="184">
        <v>67.929100000000005</v>
      </c>
      <c r="O1397" s="184">
        <v>23.633299999999998</v>
      </c>
      <c r="P1397" s="184">
        <v>21.3111</v>
      </c>
      <c r="Q1397" s="184">
        <v>20.066600000000001</v>
      </c>
      <c r="R1397" s="184">
        <v>39.366500000000002</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44452</v>
      </c>
      <c r="E1398" s="184">
        <v>16.66</v>
      </c>
      <c r="F1398" s="184">
        <v>0.96970000000000001</v>
      </c>
      <c r="G1398" s="184">
        <v>0.96970000000000001</v>
      </c>
      <c r="H1398" s="184">
        <v>1.6473</v>
      </c>
      <c r="I1398" s="184">
        <v>5.8449999999999998</v>
      </c>
      <c r="J1398" s="184">
        <v>8.2521000000000004</v>
      </c>
      <c r="K1398" s="184">
        <v>16.0976</v>
      </c>
      <c r="L1398" s="184">
        <v>27.2727</v>
      </c>
      <c r="M1398" s="184">
        <v>48.352600000000002</v>
      </c>
      <c r="N1398" s="184">
        <v>77.611900000000006</v>
      </c>
      <c r="O1398" s="184">
        <v>20.8475</v>
      </c>
      <c r="P1398" s="184">
        <v>16.370799999999999</v>
      </c>
      <c r="Q1398" s="184">
        <v>4.7714999999999996</v>
      </c>
      <c r="R1398" s="184">
        <v>40.848700000000001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44452</v>
      </c>
      <c r="E1399" s="184">
        <v>17.89</v>
      </c>
      <c r="F1399" s="184">
        <v>0.90239999999999998</v>
      </c>
      <c r="G1399" s="184">
        <v>0.90239999999999998</v>
      </c>
      <c r="H1399" s="184">
        <v>1.59</v>
      </c>
      <c r="I1399" s="184">
        <v>5.8579999999999997</v>
      </c>
      <c r="J1399" s="184">
        <v>8.2929999999999993</v>
      </c>
      <c r="K1399" s="184">
        <v>16.319900000000001</v>
      </c>
      <c r="L1399" s="184">
        <v>27.785699999999999</v>
      </c>
      <c r="M1399" s="184">
        <v>49.3322</v>
      </c>
      <c r="N1399" s="184">
        <v>79.079099999999997</v>
      </c>
      <c r="O1399" s="184">
        <v>21.882300000000001</v>
      </c>
      <c r="P1399" s="184">
        <v>17.384499999999999</v>
      </c>
      <c r="Q1399" s="184">
        <v>10.639699999999999</v>
      </c>
      <c r="R1399" s="184">
        <v>42.029800000000002</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44452</v>
      </c>
      <c r="E1400" s="184">
        <v>58.070999999999998</v>
      </c>
      <c r="F1400" s="184">
        <v>0.40810000000000002</v>
      </c>
      <c r="G1400" s="184">
        <v>0.40810000000000002</v>
      </c>
      <c r="H1400" s="184">
        <v>0.4289</v>
      </c>
      <c r="I1400" s="184">
        <v>3.0741999999999998</v>
      </c>
      <c r="J1400" s="184">
        <v>4.4217000000000004</v>
      </c>
      <c r="K1400" s="184">
        <v>12.3643</v>
      </c>
      <c r="L1400" s="184">
        <v>22.103100000000001</v>
      </c>
      <c r="M1400" s="184">
        <v>47.887500000000003</v>
      </c>
      <c r="N1400" s="184">
        <v>73.688500000000005</v>
      </c>
      <c r="O1400" s="184">
        <v>21.279599999999999</v>
      </c>
      <c r="P1400" s="184">
        <v>15.897</v>
      </c>
      <c r="Q1400" s="184">
        <v>12.1188</v>
      </c>
      <c r="R1400" s="184">
        <v>39.098999999999997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44452</v>
      </c>
      <c r="E1401" s="184">
        <v>65.254999999999995</v>
      </c>
      <c r="F1401" s="184">
        <v>0.42320000000000002</v>
      </c>
      <c r="G1401" s="184">
        <v>0.42320000000000002</v>
      </c>
      <c r="H1401" s="184">
        <v>0.4572</v>
      </c>
      <c r="I1401" s="184">
        <v>3.1324999999999998</v>
      </c>
      <c r="J1401" s="184">
        <v>4.5568999999999997</v>
      </c>
      <c r="K1401" s="184">
        <v>12.8081</v>
      </c>
      <c r="L1401" s="184">
        <v>23.029800000000002</v>
      </c>
      <c r="M1401" s="184">
        <v>49.602200000000003</v>
      </c>
      <c r="N1401" s="184">
        <v>76.364900000000006</v>
      </c>
      <c r="O1401" s="184">
        <v>23.065799999999999</v>
      </c>
      <c r="P1401" s="184">
        <v>17.673300000000001</v>
      </c>
      <c r="Q1401" s="184">
        <v>20.952200000000001</v>
      </c>
      <c r="R1401" s="184">
        <v>41.148200000000003</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44452</v>
      </c>
      <c r="E1402" s="184">
        <v>99.584999999999994</v>
      </c>
      <c r="F1402" s="184">
        <v>0.76190000000000002</v>
      </c>
      <c r="G1402" s="184">
        <v>0.76190000000000002</v>
      </c>
      <c r="H1402" s="184">
        <v>0.98670000000000002</v>
      </c>
      <c r="I1402" s="184">
        <v>4.1837</v>
      </c>
      <c r="J1402" s="184">
        <v>6.0250000000000004</v>
      </c>
      <c r="K1402" s="184">
        <v>9.4749999999999996</v>
      </c>
      <c r="L1402" s="184">
        <v>20.449200000000001</v>
      </c>
      <c r="M1402" s="184">
        <v>33.7196</v>
      </c>
      <c r="N1402" s="184">
        <v>56.145600000000002</v>
      </c>
      <c r="O1402" s="184">
        <v>20.679400000000001</v>
      </c>
      <c r="P1402" s="184">
        <v>17.332899999999999</v>
      </c>
      <c r="Q1402" s="184">
        <v>20.1265</v>
      </c>
      <c r="R1402" s="184">
        <v>34.908799999999999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44452</v>
      </c>
      <c r="E1403" s="184">
        <v>92.932000000000002</v>
      </c>
      <c r="F1403" s="184">
        <v>0.75239999999999996</v>
      </c>
      <c r="G1403" s="184">
        <v>0.75239999999999996</v>
      </c>
      <c r="H1403" s="184">
        <v>0.96909999999999996</v>
      </c>
      <c r="I1403" s="184">
        <v>4.1477000000000004</v>
      </c>
      <c r="J1403" s="184">
        <v>5.9416000000000002</v>
      </c>
      <c r="K1403" s="184">
        <v>9.2083999999999993</v>
      </c>
      <c r="L1403" s="184">
        <v>19.8597</v>
      </c>
      <c r="M1403" s="184">
        <v>32.733499999999999</v>
      </c>
      <c r="N1403" s="184">
        <v>54.621200000000002</v>
      </c>
      <c r="O1403" s="184">
        <v>19.5489</v>
      </c>
      <c r="P1403" s="184">
        <v>16.282599999999999</v>
      </c>
      <c r="Q1403" s="184">
        <v>16.207799999999999</v>
      </c>
      <c r="R1403" s="184">
        <v>33.662199999999999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44452</v>
      </c>
      <c r="E1404" s="184">
        <v>54.634999999999998</v>
      </c>
      <c r="F1404" s="184">
        <v>0.745</v>
      </c>
      <c r="G1404" s="184">
        <v>0.745</v>
      </c>
      <c r="H1404" s="184">
        <v>1.1254</v>
      </c>
      <c r="I1404" s="184">
        <v>4.1500000000000004</v>
      </c>
      <c r="J1404" s="184">
        <v>4.9180000000000001</v>
      </c>
      <c r="K1404" s="184">
        <v>11.5319</v>
      </c>
      <c r="L1404" s="184">
        <v>24.249500000000001</v>
      </c>
      <c r="M1404" s="184">
        <v>50.858699999999999</v>
      </c>
      <c r="N1404" s="184">
        <v>81.493499999999997</v>
      </c>
      <c r="O1404" s="184">
        <v>23.500399999999999</v>
      </c>
      <c r="P1404" s="184">
        <v>19.87</v>
      </c>
      <c r="Q1404" s="184">
        <v>22.738099999999999</v>
      </c>
      <c r="R1404" s="184">
        <v>43.097799999999999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44452</v>
      </c>
      <c r="E1405" s="184">
        <v>49.469000000000001</v>
      </c>
      <c r="F1405" s="184">
        <v>0.72689999999999999</v>
      </c>
      <c r="G1405" s="184">
        <v>0.72689999999999999</v>
      </c>
      <c r="H1405" s="184">
        <v>1.0953999999999999</v>
      </c>
      <c r="I1405" s="184">
        <v>4.0904999999999996</v>
      </c>
      <c r="J1405" s="184">
        <v>4.7872000000000003</v>
      </c>
      <c r="K1405" s="184">
        <v>11.106400000000001</v>
      </c>
      <c r="L1405" s="184">
        <v>23.336400000000001</v>
      </c>
      <c r="M1405" s="184">
        <v>49.232300000000002</v>
      </c>
      <c r="N1405" s="184">
        <v>78.9114</v>
      </c>
      <c r="O1405" s="184">
        <v>21.619399999999999</v>
      </c>
      <c r="P1405" s="184">
        <v>18.3843</v>
      </c>
      <c r="Q1405" s="184">
        <v>12.3531</v>
      </c>
      <c r="R1405" s="184">
        <v>40.923999999999999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44452</v>
      </c>
      <c r="E1406" s="184">
        <v>1524.951</v>
      </c>
      <c r="F1406" s="184">
        <v>0.10970000000000001</v>
      </c>
      <c r="G1406" s="184">
        <v>0.10970000000000001</v>
      </c>
      <c r="H1406" s="184">
        <v>0.48970000000000002</v>
      </c>
      <c r="I1406" s="184">
        <v>4.0491999999999999</v>
      </c>
      <c r="J1406" s="184">
        <v>6.2496</v>
      </c>
      <c r="K1406" s="184">
        <v>10.7661</v>
      </c>
      <c r="L1406" s="184">
        <v>18.0459</v>
      </c>
      <c r="M1406" s="184">
        <v>36.734200000000001</v>
      </c>
      <c r="N1406" s="184">
        <v>67.834699999999998</v>
      </c>
      <c r="O1406" s="184">
        <v>16.728400000000001</v>
      </c>
      <c r="P1406" s="184">
        <v>14.392200000000001</v>
      </c>
      <c r="Q1406" s="184">
        <v>19.819299999999998</v>
      </c>
      <c r="R1406" s="184">
        <v>30.008500000000002</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44452</v>
      </c>
      <c r="E1407" s="184">
        <v>1661.1034</v>
      </c>
      <c r="F1407" s="184">
        <v>0.1182</v>
      </c>
      <c r="G1407" s="184">
        <v>0.1182</v>
      </c>
      <c r="H1407" s="184">
        <v>0.50439999999999996</v>
      </c>
      <c r="I1407" s="184">
        <v>4.0793999999999997</v>
      </c>
      <c r="J1407" s="184">
        <v>6.3185000000000002</v>
      </c>
      <c r="K1407" s="184">
        <v>10.9922</v>
      </c>
      <c r="L1407" s="184">
        <v>18.524799999999999</v>
      </c>
      <c r="M1407" s="184">
        <v>37.571599999999997</v>
      </c>
      <c r="N1407" s="184">
        <v>69.201999999999998</v>
      </c>
      <c r="O1407" s="184">
        <v>17.7454</v>
      </c>
      <c r="P1407" s="184">
        <v>15.464</v>
      </c>
      <c r="Q1407" s="184">
        <v>20.270800000000001</v>
      </c>
      <c r="R1407" s="184">
        <v>31.084199999999999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44452</v>
      </c>
      <c r="E1408" s="184">
        <v>90.227000000000004</v>
      </c>
      <c r="F1408" s="184">
        <v>0.5494</v>
      </c>
      <c r="G1408" s="184">
        <v>0.5494</v>
      </c>
      <c r="H1408" s="184">
        <v>1.2205999999999999</v>
      </c>
      <c r="I1408" s="184">
        <v>4.0536000000000003</v>
      </c>
      <c r="J1408" s="184">
        <v>5.5583</v>
      </c>
      <c r="K1408" s="184">
        <v>8.8909000000000002</v>
      </c>
      <c r="L1408" s="184">
        <v>20.440799999999999</v>
      </c>
      <c r="M1408" s="184">
        <v>40.553600000000003</v>
      </c>
      <c r="N1408" s="184">
        <v>68.346500000000006</v>
      </c>
      <c r="O1408" s="184">
        <v>16.827999999999999</v>
      </c>
      <c r="P1408" s="184">
        <v>15.032999999999999</v>
      </c>
      <c r="Q1408" s="184">
        <v>16.717199999999998</v>
      </c>
      <c r="R1408" s="184">
        <v>34.040900000000001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44452</v>
      </c>
      <c r="E1409" s="184">
        <v>96.823999999999998</v>
      </c>
      <c r="F1409" s="184">
        <v>0.55769999999999997</v>
      </c>
      <c r="G1409" s="184">
        <v>0.55769999999999997</v>
      </c>
      <c r="H1409" s="184">
        <v>1.2337</v>
      </c>
      <c r="I1409" s="184">
        <v>4.0804999999999998</v>
      </c>
      <c r="J1409" s="184">
        <v>5.6189</v>
      </c>
      <c r="K1409" s="184">
        <v>9.0863999999999994</v>
      </c>
      <c r="L1409" s="184">
        <v>20.865300000000001</v>
      </c>
      <c r="M1409" s="184">
        <v>41.291200000000003</v>
      </c>
      <c r="N1409" s="184">
        <v>69.506799999999998</v>
      </c>
      <c r="O1409" s="184">
        <v>17.6874</v>
      </c>
      <c r="P1409" s="184">
        <v>16.020499999999998</v>
      </c>
      <c r="Q1409" s="184">
        <v>20.831700000000001</v>
      </c>
      <c r="R1409" s="184">
        <v>34.948399999999999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44452</v>
      </c>
      <c r="E1410" s="184">
        <v>157.05000000000001</v>
      </c>
      <c r="F1410" s="184">
        <v>0.19139999999999999</v>
      </c>
      <c r="G1410" s="184">
        <v>0.19139999999999999</v>
      </c>
      <c r="H1410" s="184">
        <v>0.42199999999999999</v>
      </c>
      <c r="I1410" s="184">
        <v>2.7881</v>
      </c>
      <c r="J1410" s="184">
        <v>3.4788999999999999</v>
      </c>
      <c r="K1410" s="184">
        <v>7.6643999999999997</v>
      </c>
      <c r="L1410" s="184">
        <v>21.199300000000001</v>
      </c>
      <c r="M1410" s="184">
        <v>44.069400000000002</v>
      </c>
      <c r="N1410" s="184">
        <v>72.298400000000001</v>
      </c>
      <c r="O1410" s="184">
        <v>17.611499999999999</v>
      </c>
      <c r="P1410" s="184">
        <v>15.5259</v>
      </c>
      <c r="Q1410" s="184">
        <v>17.712700000000002</v>
      </c>
      <c r="R1410" s="184">
        <v>32.660400000000003</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44452</v>
      </c>
      <c r="E1411" s="184">
        <v>170.11</v>
      </c>
      <c r="F1411" s="184">
        <v>0.20030000000000001</v>
      </c>
      <c r="G1411" s="184">
        <v>0.20030000000000001</v>
      </c>
      <c r="H1411" s="184">
        <v>0.44280000000000003</v>
      </c>
      <c r="I1411" s="184">
        <v>2.8102999999999998</v>
      </c>
      <c r="J1411" s="184">
        <v>3.5550999999999999</v>
      </c>
      <c r="K1411" s="184">
        <v>7.9241000000000001</v>
      </c>
      <c r="L1411" s="184">
        <v>21.7681</v>
      </c>
      <c r="M1411" s="184">
        <v>45.058399999999999</v>
      </c>
      <c r="N1411" s="184">
        <v>73.883300000000006</v>
      </c>
      <c r="O1411" s="184">
        <v>18.726400000000002</v>
      </c>
      <c r="P1411" s="184">
        <v>16.7074</v>
      </c>
      <c r="Q1411" s="184">
        <v>20.274799999999999</v>
      </c>
      <c r="R1411" s="184">
        <v>33.880800000000001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44452</v>
      </c>
      <c r="E1412" s="184">
        <v>17.559999999999999</v>
      </c>
      <c r="F1412" s="184">
        <v>0.63039999999999996</v>
      </c>
      <c r="G1412" s="184">
        <v>0.63039999999999996</v>
      </c>
      <c r="H1412" s="184">
        <v>0.97760000000000002</v>
      </c>
      <c r="I1412" s="184">
        <v>4.0900999999999996</v>
      </c>
      <c r="J1412" s="184">
        <v>6.2310999999999996</v>
      </c>
      <c r="K1412" s="184">
        <v>12.6363</v>
      </c>
      <c r="L1412" s="184">
        <v>20.439</v>
      </c>
      <c r="M1412" s="184">
        <v>40.592500000000001</v>
      </c>
      <c r="N1412" s="184">
        <v>66.445499999999996</v>
      </c>
      <c r="O1412" s="184">
        <v>15.1235</v>
      </c>
      <c r="P1412" s="184"/>
      <c r="Q1412" s="184">
        <v>12.914300000000001</v>
      </c>
      <c r="R1412" s="184">
        <v>33.806100000000001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44452</v>
      </c>
      <c r="E1413" s="184">
        <v>18.95</v>
      </c>
      <c r="F1413" s="184">
        <v>0.69079999999999997</v>
      </c>
      <c r="G1413" s="184">
        <v>0.69079999999999997</v>
      </c>
      <c r="H1413" s="184">
        <v>1.0127999999999999</v>
      </c>
      <c r="I1413" s="184">
        <v>4.1780999999999997</v>
      </c>
      <c r="J1413" s="184">
        <v>6.3411999999999997</v>
      </c>
      <c r="K1413" s="184">
        <v>12.9994</v>
      </c>
      <c r="L1413" s="184">
        <v>21.008900000000001</v>
      </c>
      <c r="M1413" s="184">
        <v>41.523499999999999</v>
      </c>
      <c r="N1413" s="184">
        <v>67.847700000000003</v>
      </c>
      <c r="O1413" s="184">
        <v>16.418500000000002</v>
      </c>
      <c r="P1413" s="184"/>
      <c r="Q1413" s="184">
        <v>14.785299999999999</v>
      </c>
      <c r="R1413" s="184">
        <v>34.930399999999999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44452</v>
      </c>
      <c r="E1414" s="184">
        <v>84.74</v>
      </c>
      <c r="F1414" s="184">
        <v>0.24840000000000001</v>
      </c>
      <c r="G1414" s="184">
        <v>0.24840000000000001</v>
      </c>
      <c r="H1414" s="184">
        <v>0.49809999999999999</v>
      </c>
      <c r="I1414" s="184">
        <v>4.0521000000000003</v>
      </c>
      <c r="J1414" s="184">
        <v>4.1288</v>
      </c>
      <c r="K1414" s="184">
        <v>12.075100000000001</v>
      </c>
      <c r="L1414" s="184">
        <v>20.386399999999998</v>
      </c>
      <c r="M1414" s="184">
        <v>40.182000000000002</v>
      </c>
      <c r="N1414" s="184">
        <v>63.496000000000002</v>
      </c>
      <c r="O1414" s="184">
        <v>19.781099999999999</v>
      </c>
      <c r="P1414" s="184">
        <v>17.808</v>
      </c>
      <c r="Q1414" s="184">
        <v>15.9817</v>
      </c>
      <c r="R1414" s="184">
        <v>36.113999999999997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44452</v>
      </c>
      <c r="E1415" s="184">
        <v>96.83</v>
      </c>
      <c r="F1415" s="184">
        <v>0.26919999999999999</v>
      </c>
      <c r="G1415" s="184">
        <v>0.26919999999999999</v>
      </c>
      <c r="H1415" s="184">
        <v>0.52949999999999997</v>
      </c>
      <c r="I1415" s="184">
        <v>4.1071</v>
      </c>
      <c r="J1415" s="184">
        <v>4.2527999999999997</v>
      </c>
      <c r="K1415" s="184">
        <v>12.5015</v>
      </c>
      <c r="L1415" s="184">
        <v>21.295300000000001</v>
      </c>
      <c r="M1415" s="184">
        <v>41.792400000000001</v>
      </c>
      <c r="N1415" s="184">
        <v>66.032200000000003</v>
      </c>
      <c r="O1415" s="184">
        <v>21.581399999999999</v>
      </c>
      <c r="P1415" s="184">
        <v>19.715199999999999</v>
      </c>
      <c r="Q1415" s="184">
        <v>21.599799999999998</v>
      </c>
      <c r="R1415" s="184">
        <v>38.068600000000004</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44452</v>
      </c>
      <c r="E1416" s="184">
        <v>11.920500000000001</v>
      </c>
      <c r="F1416" s="184">
        <v>0.14199999999999999</v>
      </c>
      <c r="G1416" s="184">
        <v>0.14199999999999999</v>
      </c>
      <c r="H1416" s="184">
        <v>0.2102</v>
      </c>
      <c r="I1416" s="184">
        <v>2.6718000000000002</v>
      </c>
      <c r="J1416" s="184">
        <v>2.8826999999999998</v>
      </c>
      <c r="K1416" s="184">
        <v>6.0590000000000002</v>
      </c>
      <c r="L1416" s="184">
        <v>19.353000000000002</v>
      </c>
      <c r="M1416" s="184"/>
      <c r="N1416" s="184"/>
      <c r="O1416" s="184"/>
      <c r="P1416" s="184"/>
      <c r="Q1416" s="184">
        <v>19.204999999999998</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44452</v>
      </c>
      <c r="E1417" s="184">
        <v>11.7746</v>
      </c>
      <c r="F1417" s="184">
        <v>0.1173</v>
      </c>
      <c r="G1417" s="184">
        <v>0.1173</v>
      </c>
      <c r="H1417" s="184">
        <v>0.16669999999999999</v>
      </c>
      <c r="I1417" s="184">
        <v>2.5813999999999999</v>
      </c>
      <c r="J1417" s="184">
        <v>2.6816</v>
      </c>
      <c r="K1417" s="184">
        <v>5.4325000000000001</v>
      </c>
      <c r="L1417" s="184">
        <v>17.952400000000001</v>
      </c>
      <c r="M1417" s="184"/>
      <c r="N1417" s="184"/>
      <c r="O1417" s="184"/>
      <c r="P1417" s="184"/>
      <c r="Q1417" s="184">
        <v>17.745999999999999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44452</v>
      </c>
      <c r="E1418" s="184">
        <v>70.802999999999997</v>
      </c>
      <c r="F1418" s="184">
        <v>0.46970000000000001</v>
      </c>
      <c r="G1418" s="184">
        <v>0.46970000000000001</v>
      </c>
      <c r="H1418" s="184">
        <v>0.49109999999999998</v>
      </c>
      <c r="I1418" s="184">
        <v>3.6556000000000002</v>
      </c>
      <c r="J1418" s="184">
        <v>5.4259000000000004</v>
      </c>
      <c r="K1418" s="184">
        <v>10.9626</v>
      </c>
      <c r="L1418" s="184">
        <v>22.013100000000001</v>
      </c>
      <c r="M1418" s="184">
        <v>46.811999999999998</v>
      </c>
      <c r="N1418" s="184">
        <v>77.834400000000002</v>
      </c>
      <c r="O1418" s="184">
        <v>22.357700000000001</v>
      </c>
      <c r="P1418" s="184">
        <v>17.973800000000001</v>
      </c>
      <c r="Q1418" s="184">
        <v>14.485900000000001</v>
      </c>
      <c r="R1418" s="184">
        <v>38.587800000000001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44452</v>
      </c>
      <c r="E1419" s="184">
        <v>78.412999999999997</v>
      </c>
      <c r="F1419" s="184">
        <v>0.48309999999999997</v>
      </c>
      <c r="G1419" s="184">
        <v>0.48309999999999997</v>
      </c>
      <c r="H1419" s="184">
        <v>0.51400000000000001</v>
      </c>
      <c r="I1419" s="184">
        <v>3.7044000000000001</v>
      </c>
      <c r="J1419" s="184">
        <v>5.5357000000000003</v>
      </c>
      <c r="K1419" s="184">
        <v>11.317299999999999</v>
      </c>
      <c r="L1419" s="184">
        <v>22.796600000000002</v>
      </c>
      <c r="M1419" s="184">
        <v>48.217500000000001</v>
      </c>
      <c r="N1419" s="184">
        <v>80.085899999999995</v>
      </c>
      <c r="O1419" s="184">
        <v>23.9129</v>
      </c>
      <c r="P1419" s="184">
        <v>19.484999999999999</v>
      </c>
      <c r="Q1419" s="184">
        <v>21.9758</v>
      </c>
      <c r="R1419" s="184">
        <v>40.3401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44452</v>
      </c>
      <c r="E1420" s="184">
        <v>226.61</v>
      </c>
      <c r="F1420" s="184">
        <v>0.89039999999999997</v>
      </c>
      <c r="G1420" s="184">
        <v>0.89039999999999997</v>
      </c>
      <c r="H1420" s="184">
        <v>1.1878</v>
      </c>
      <c r="I1420" s="184">
        <v>3.8018999999999998</v>
      </c>
      <c r="J1420" s="184">
        <v>5.2481999999999998</v>
      </c>
      <c r="K1420" s="184">
        <v>9.9674999999999994</v>
      </c>
      <c r="L1420" s="184">
        <v>20.077400000000001</v>
      </c>
      <c r="M1420" s="184">
        <v>37.439300000000003</v>
      </c>
      <c r="N1420" s="184">
        <v>58.512900000000002</v>
      </c>
      <c r="O1420" s="184">
        <v>15.851800000000001</v>
      </c>
      <c r="P1420" s="184">
        <v>17.081800000000001</v>
      </c>
      <c r="Q1420" s="184">
        <v>21.081700000000001</v>
      </c>
      <c r="R1420" s="184">
        <v>32.416499999999999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44452</v>
      </c>
      <c r="E1421" s="184">
        <v>209.05</v>
      </c>
      <c r="F1421" s="184">
        <v>0.87829999999999997</v>
      </c>
      <c r="G1421" s="184">
        <v>0.87829999999999997</v>
      </c>
      <c r="H1421" s="184">
        <v>1.1614</v>
      </c>
      <c r="I1421" s="184">
        <v>3.7572000000000001</v>
      </c>
      <c r="J1421" s="184">
        <v>5.1401000000000003</v>
      </c>
      <c r="K1421" s="184">
        <v>9.6396999999999995</v>
      </c>
      <c r="L1421" s="184">
        <v>19.368500000000001</v>
      </c>
      <c r="M1421" s="184">
        <v>36.259900000000002</v>
      </c>
      <c r="N1421" s="184">
        <v>56.7209</v>
      </c>
      <c r="O1421" s="184">
        <v>14.521699999999999</v>
      </c>
      <c r="P1421" s="184">
        <v>15.872400000000001</v>
      </c>
      <c r="Q1421" s="184">
        <v>19.447399999999998</v>
      </c>
      <c r="R1421" s="184">
        <v>30.8749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44452</v>
      </c>
      <c r="E1422" s="184">
        <v>18.046399999999998</v>
      </c>
      <c r="F1422" s="184">
        <v>0.61939999999999995</v>
      </c>
      <c r="G1422" s="184">
        <v>0.61939999999999995</v>
      </c>
      <c r="H1422" s="184">
        <v>1.2330000000000001</v>
      </c>
      <c r="I1422" s="184">
        <v>3.9544999999999999</v>
      </c>
      <c r="J1422" s="184">
        <v>4.5053000000000001</v>
      </c>
      <c r="K1422" s="184">
        <v>9.8440999999999992</v>
      </c>
      <c r="L1422" s="184">
        <v>25.113700000000001</v>
      </c>
      <c r="M1422" s="184">
        <v>52.3996</v>
      </c>
      <c r="N1422" s="184">
        <v>74.792000000000002</v>
      </c>
      <c r="O1422" s="184">
        <v>22.105499999999999</v>
      </c>
      <c r="P1422" s="184"/>
      <c r="Q1422" s="184">
        <v>17.703299999999999</v>
      </c>
      <c r="R1422" s="184">
        <v>39.981499999999997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44452</v>
      </c>
      <c r="E1423" s="184">
        <v>16.936299999999999</v>
      </c>
      <c r="F1423" s="184">
        <v>0.59930000000000005</v>
      </c>
      <c r="G1423" s="184">
        <v>0.59930000000000005</v>
      </c>
      <c r="H1423" s="184">
        <v>1.198</v>
      </c>
      <c r="I1423" s="184">
        <v>3.8858000000000001</v>
      </c>
      <c r="J1423" s="184">
        <v>4.3594999999999997</v>
      </c>
      <c r="K1423" s="184">
        <v>9.3644999999999996</v>
      </c>
      <c r="L1423" s="184">
        <v>24.067299999999999</v>
      </c>
      <c r="M1423" s="184">
        <v>50.527500000000003</v>
      </c>
      <c r="N1423" s="184">
        <v>71.959599999999995</v>
      </c>
      <c r="O1423" s="184">
        <v>20.104199999999999</v>
      </c>
      <c r="P1423" s="184"/>
      <c r="Q1423" s="184">
        <v>15.658099999999999</v>
      </c>
      <c r="R1423" s="184">
        <v>37.747900000000001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44452</v>
      </c>
      <c r="E1424" s="184">
        <v>21.225000000000001</v>
      </c>
      <c r="F1424" s="184">
        <v>0.36409999999999998</v>
      </c>
      <c r="G1424" s="184">
        <v>0.36409999999999998</v>
      </c>
      <c r="H1424" s="184">
        <v>0.86970000000000003</v>
      </c>
      <c r="I1424" s="184">
        <v>3.9218999999999999</v>
      </c>
      <c r="J1424" s="184">
        <v>5.3297999999999996</v>
      </c>
      <c r="K1424" s="184">
        <v>11.969799999999999</v>
      </c>
      <c r="L1424" s="184">
        <v>25.777799999999999</v>
      </c>
      <c r="M1424" s="184">
        <v>52.336199999999998</v>
      </c>
      <c r="N1424" s="184">
        <v>85.923299999999998</v>
      </c>
      <c r="O1424" s="184"/>
      <c r="P1424" s="184"/>
      <c r="Q1424" s="184">
        <v>42.409300000000002</v>
      </c>
      <c r="R1424" s="184">
        <v>44.513199999999998</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44452</v>
      </c>
      <c r="E1425" s="184">
        <v>20.516999999999999</v>
      </c>
      <c r="F1425" s="184">
        <v>0.35220000000000001</v>
      </c>
      <c r="G1425" s="184">
        <v>0.35220000000000001</v>
      </c>
      <c r="H1425" s="184">
        <v>0.84050000000000002</v>
      </c>
      <c r="I1425" s="184">
        <v>3.8677999999999999</v>
      </c>
      <c r="J1425" s="184">
        <v>5.21</v>
      </c>
      <c r="K1425" s="184">
        <v>11.56</v>
      </c>
      <c r="L1425" s="184">
        <v>24.8752</v>
      </c>
      <c r="M1425" s="184">
        <v>50.638800000000003</v>
      </c>
      <c r="N1425" s="184">
        <v>83.154799999999994</v>
      </c>
      <c r="O1425" s="184"/>
      <c r="P1425" s="184"/>
      <c r="Q1425" s="184">
        <v>40.157800000000002</v>
      </c>
      <c r="R1425" s="184">
        <v>42.239800000000002</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44452</v>
      </c>
      <c r="E1426" s="184">
        <v>44.7883</v>
      </c>
      <c r="F1426" s="184">
        <v>0.1288</v>
      </c>
      <c r="G1426" s="184">
        <v>0.1288</v>
      </c>
      <c r="H1426" s="184">
        <v>1.5589</v>
      </c>
      <c r="I1426" s="184">
        <v>4.4564000000000004</v>
      </c>
      <c r="J1426" s="184">
        <v>6.7892999999999999</v>
      </c>
      <c r="K1426" s="184">
        <v>13.8108</v>
      </c>
      <c r="L1426" s="184">
        <v>21.546199999999999</v>
      </c>
      <c r="M1426" s="184">
        <v>44.874699999999997</v>
      </c>
      <c r="N1426" s="184">
        <v>69.846900000000005</v>
      </c>
      <c r="O1426" s="184">
        <v>17.182300000000001</v>
      </c>
      <c r="P1426" s="184">
        <v>13.8697</v>
      </c>
      <c r="Q1426" s="184">
        <v>21.948499999999999</v>
      </c>
      <c r="R1426" s="184">
        <v>31.431999999999999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44452</v>
      </c>
      <c r="E1427" s="184">
        <v>40.779400000000003</v>
      </c>
      <c r="F1427" s="184">
        <v>0.11509999999999999</v>
      </c>
      <c r="G1427" s="184">
        <v>0.11509999999999999</v>
      </c>
      <c r="H1427" s="184">
        <v>1.5349999999999999</v>
      </c>
      <c r="I1427" s="184">
        <v>4.4073000000000002</v>
      </c>
      <c r="J1427" s="184">
        <v>6.6778000000000004</v>
      </c>
      <c r="K1427" s="184">
        <v>13.451599999999999</v>
      </c>
      <c r="L1427" s="184">
        <v>20.788499999999999</v>
      </c>
      <c r="M1427" s="184">
        <v>43.483800000000002</v>
      </c>
      <c r="N1427" s="184">
        <v>67.648099999999999</v>
      </c>
      <c r="O1427" s="184">
        <v>15.775399999999999</v>
      </c>
      <c r="P1427" s="184">
        <v>12.449299999999999</v>
      </c>
      <c r="Q1427" s="184">
        <v>20.444500000000001</v>
      </c>
      <c r="R1427" s="184">
        <v>29.8307</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44452</v>
      </c>
      <c r="E1428" s="184">
        <v>2021.5550000000001</v>
      </c>
      <c r="F1428" s="184">
        <v>0.58809999999999996</v>
      </c>
      <c r="G1428" s="184">
        <v>0.58809999999999996</v>
      </c>
      <c r="H1428" s="184">
        <v>0.99250000000000005</v>
      </c>
      <c r="I1428" s="184">
        <v>4.4786000000000001</v>
      </c>
      <c r="J1428" s="184">
        <v>6.8265000000000002</v>
      </c>
      <c r="K1428" s="184">
        <v>14.310499999999999</v>
      </c>
      <c r="L1428" s="184">
        <v>26.282900000000001</v>
      </c>
      <c r="M1428" s="184">
        <v>48.275399999999998</v>
      </c>
      <c r="N1428" s="184">
        <v>76.188299999999998</v>
      </c>
      <c r="O1428" s="184">
        <v>22.119599999999998</v>
      </c>
      <c r="P1428" s="184">
        <v>17.886700000000001</v>
      </c>
      <c r="Q1428" s="184">
        <v>22.7012</v>
      </c>
      <c r="R1428" s="184">
        <v>38.724600000000002</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44452</v>
      </c>
      <c r="E1429" s="184">
        <v>2147.3948</v>
      </c>
      <c r="F1429" s="184">
        <v>0.59650000000000003</v>
      </c>
      <c r="G1429" s="184">
        <v>0.59650000000000003</v>
      </c>
      <c r="H1429" s="184">
        <v>1.0071000000000001</v>
      </c>
      <c r="I1429" s="184">
        <v>4.5076000000000001</v>
      </c>
      <c r="J1429" s="184">
        <v>6.8913000000000002</v>
      </c>
      <c r="K1429" s="184">
        <v>14.52</v>
      </c>
      <c r="L1429" s="184">
        <v>26.750599999999999</v>
      </c>
      <c r="M1429" s="184">
        <v>49.083199999999998</v>
      </c>
      <c r="N1429" s="184">
        <v>77.475800000000007</v>
      </c>
      <c r="O1429" s="184">
        <v>22.9331</v>
      </c>
      <c r="P1429" s="184">
        <v>18.718</v>
      </c>
      <c r="Q1429" s="184">
        <v>18.082100000000001</v>
      </c>
      <c r="R1429" s="184">
        <v>39.686900000000001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44452</v>
      </c>
      <c r="E1430" s="184">
        <v>46.3</v>
      </c>
      <c r="F1430" s="184">
        <v>0.71789999999999998</v>
      </c>
      <c r="G1430" s="184">
        <v>0.71789999999999998</v>
      </c>
      <c r="H1430" s="184">
        <v>1.0476000000000001</v>
      </c>
      <c r="I1430" s="184">
        <v>4.7511000000000001</v>
      </c>
      <c r="J1430" s="184">
        <v>7.1759000000000004</v>
      </c>
      <c r="K1430" s="184">
        <v>17.096599999999999</v>
      </c>
      <c r="L1430" s="184">
        <v>34.710500000000003</v>
      </c>
      <c r="M1430" s="184">
        <v>63.951799999999999</v>
      </c>
      <c r="N1430" s="184">
        <v>99.397099999999995</v>
      </c>
      <c r="O1430" s="184">
        <v>32.285499999999999</v>
      </c>
      <c r="P1430" s="184">
        <v>22.435199999999998</v>
      </c>
      <c r="Q1430" s="184">
        <v>21.753399999999999</v>
      </c>
      <c r="R1430" s="184">
        <v>63.2485</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44452</v>
      </c>
      <c r="E1431" s="184">
        <v>42.2</v>
      </c>
      <c r="F1431" s="184">
        <v>0.69199999999999995</v>
      </c>
      <c r="G1431" s="184">
        <v>0.69199999999999995</v>
      </c>
      <c r="H1431" s="184">
        <v>1.0053000000000001</v>
      </c>
      <c r="I1431" s="184">
        <v>4.6886999999999999</v>
      </c>
      <c r="J1431" s="184">
        <v>6.9980000000000002</v>
      </c>
      <c r="K1431" s="184">
        <v>16.510200000000001</v>
      </c>
      <c r="L1431" s="184">
        <v>33.375500000000002</v>
      </c>
      <c r="M1431" s="184">
        <v>61.561999999999998</v>
      </c>
      <c r="N1431" s="184">
        <v>95.642099999999999</v>
      </c>
      <c r="O1431" s="184">
        <v>30.0687</v>
      </c>
      <c r="P1431" s="184">
        <v>20.504799999999999</v>
      </c>
      <c r="Q1431" s="184">
        <v>20.312100000000001</v>
      </c>
      <c r="R1431" s="184">
        <v>60.307400000000001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44452</v>
      </c>
      <c r="E1432" s="184">
        <v>17.739999999999998</v>
      </c>
      <c r="F1432" s="184">
        <v>0.62390000000000001</v>
      </c>
      <c r="G1432" s="184">
        <v>0.62390000000000001</v>
      </c>
      <c r="H1432" s="184">
        <v>1.1979</v>
      </c>
      <c r="I1432" s="184">
        <v>4.0468999999999999</v>
      </c>
      <c r="J1432" s="184">
        <v>5.5952000000000002</v>
      </c>
      <c r="K1432" s="184">
        <v>11.8537</v>
      </c>
      <c r="L1432" s="184">
        <v>24.6662</v>
      </c>
      <c r="M1432" s="184">
        <v>46.975999999999999</v>
      </c>
      <c r="N1432" s="184">
        <v>73.581199999999995</v>
      </c>
      <c r="O1432" s="184"/>
      <c r="P1432" s="184"/>
      <c r="Q1432" s="184">
        <v>39.912199999999999</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44452</v>
      </c>
      <c r="E1433" s="184">
        <v>17.170000000000002</v>
      </c>
      <c r="F1433" s="184">
        <v>0.58579999999999999</v>
      </c>
      <c r="G1433" s="184">
        <v>0.58579999999999999</v>
      </c>
      <c r="H1433" s="184">
        <v>1.1786000000000001</v>
      </c>
      <c r="I1433" s="184">
        <v>3.9975999999999998</v>
      </c>
      <c r="J1433" s="184">
        <v>5.4668000000000001</v>
      </c>
      <c r="K1433" s="184">
        <v>11.3489</v>
      </c>
      <c r="L1433" s="184">
        <v>23.614100000000001</v>
      </c>
      <c r="M1433" s="184">
        <v>45.0169</v>
      </c>
      <c r="N1433" s="184">
        <v>70.337299999999999</v>
      </c>
      <c r="O1433" s="184"/>
      <c r="P1433" s="184"/>
      <c r="Q1433" s="184">
        <v>37.260599999999997</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44452</v>
      </c>
      <c r="E1434" s="184">
        <v>111.7837</v>
      </c>
      <c r="F1434" s="184">
        <v>0.32640000000000002</v>
      </c>
      <c r="G1434" s="184">
        <v>0.32640000000000002</v>
      </c>
      <c r="H1434" s="184">
        <v>-0.38569999999999999</v>
      </c>
      <c r="I1434" s="184">
        <v>2.923</v>
      </c>
      <c r="J1434" s="184">
        <v>4.0538999999999996</v>
      </c>
      <c r="K1434" s="184">
        <v>8.4015000000000004</v>
      </c>
      <c r="L1434" s="184">
        <v>33.495899999999999</v>
      </c>
      <c r="M1434" s="184">
        <v>49.487400000000001</v>
      </c>
      <c r="N1434" s="184">
        <v>81.429599999999994</v>
      </c>
      <c r="O1434" s="184">
        <v>23.772500000000001</v>
      </c>
      <c r="P1434" s="184">
        <v>19.442599999999999</v>
      </c>
      <c r="Q1434" s="184">
        <v>12.4589</v>
      </c>
      <c r="R1434" s="184">
        <v>47.882800000000003</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44452</v>
      </c>
      <c r="E1435" s="184">
        <v>118.00069999999999</v>
      </c>
      <c r="F1435" s="184">
        <v>0.34889999999999999</v>
      </c>
      <c r="G1435" s="184">
        <v>0.34889999999999999</v>
      </c>
      <c r="H1435" s="184">
        <v>-0.34810000000000002</v>
      </c>
      <c r="I1435" s="184">
        <v>3.0019</v>
      </c>
      <c r="J1435" s="184">
        <v>4.2324999999999999</v>
      </c>
      <c r="K1435" s="184">
        <v>8.9762000000000004</v>
      </c>
      <c r="L1435" s="184">
        <v>35.182699999999997</v>
      </c>
      <c r="M1435" s="184">
        <v>52.084099999999999</v>
      </c>
      <c r="N1435" s="184">
        <v>85.040499999999994</v>
      </c>
      <c r="O1435" s="184">
        <v>25.648700000000002</v>
      </c>
      <c r="P1435" s="184">
        <v>20.612200000000001</v>
      </c>
      <c r="Q1435" s="184">
        <v>16.804200000000002</v>
      </c>
      <c r="R1435" s="184">
        <v>50.662199999999999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44452</v>
      </c>
      <c r="E1436" s="184">
        <v>142.77119999999999</v>
      </c>
      <c r="F1436" s="184">
        <v>0.38850000000000001</v>
      </c>
      <c r="G1436" s="184">
        <v>0.38850000000000001</v>
      </c>
      <c r="H1436" s="184">
        <v>0.86419999999999997</v>
      </c>
      <c r="I1436" s="184">
        <v>3.8649</v>
      </c>
      <c r="J1436" s="184">
        <v>5.3998999999999997</v>
      </c>
      <c r="K1436" s="184">
        <v>11.738899999999999</v>
      </c>
      <c r="L1436" s="184">
        <v>22.130199999999999</v>
      </c>
      <c r="M1436" s="184">
        <v>48.448500000000003</v>
      </c>
      <c r="N1436" s="184">
        <v>83.063699999999997</v>
      </c>
      <c r="O1436" s="184">
        <v>21.7026</v>
      </c>
      <c r="P1436" s="184">
        <v>14.8392</v>
      </c>
      <c r="Q1436" s="184">
        <v>20.6661</v>
      </c>
      <c r="R1436" s="184">
        <v>40.451099999999997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44452</v>
      </c>
      <c r="E1437" s="184">
        <v>131.7432</v>
      </c>
      <c r="F1437" s="184">
        <v>0.37880000000000003</v>
      </c>
      <c r="G1437" s="184">
        <v>0.37880000000000003</v>
      </c>
      <c r="H1437" s="184">
        <v>0.84719999999999995</v>
      </c>
      <c r="I1437" s="184">
        <v>3.8307000000000002</v>
      </c>
      <c r="J1437" s="184">
        <v>5.3239999999999998</v>
      </c>
      <c r="K1437" s="184">
        <v>11.478300000000001</v>
      </c>
      <c r="L1437" s="184">
        <v>21.5639</v>
      </c>
      <c r="M1437" s="184">
        <v>47.4238</v>
      </c>
      <c r="N1437" s="184">
        <v>81.439499999999995</v>
      </c>
      <c r="O1437" s="184">
        <v>20.635999999999999</v>
      </c>
      <c r="P1437" s="184">
        <v>13.7105</v>
      </c>
      <c r="Q1437" s="184">
        <v>16.944800000000001</v>
      </c>
      <c r="R1437" s="184">
        <v>39.185400000000001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44452</v>
      </c>
      <c r="E1438" s="184">
        <v>710.63469999999995</v>
      </c>
      <c r="F1438" s="184">
        <v>0.56240000000000001</v>
      </c>
      <c r="G1438" s="184">
        <v>0.56240000000000001</v>
      </c>
      <c r="H1438" s="184">
        <v>0.89739999999999998</v>
      </c>
      <c r="I1438" s="184">
        <v>4.3985000000000003</v>
      </c>
      <c r="J1438" s="184">
        <v>6.8840000000000003</v>
      </c>
      <c r="K1438" s="184">
        <v>13.1953</v>
      </c>
      <c r="L1438" s="184">
        <v>19.889099999999999</v>
      </c>
      <c r="M1438" s="184">
        <v>42.702500000000001</v>
      </c>
      <c r="N1438" s="184">
        <v>65.942999999999998</v>
      </c>
      <c r="O1438" s="184">
        <v>13.3346</v>
      </c>
      <c r="P1438" s="184">
        <v>12.090299999999999</v>
      </c>
      <c r="Q1438" s="184">
        <v>24.912299999999998</v>
      </c>
      <c r="R1438" s="184">
        <v>29.027799999999999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44452</v>
      </c>
      <c r="E1439" s="184">
        <v>750.82320000000004</v>
      </c>
      <c r="F1439" s="184">
        <v>0.57030000000000003</v>
      </c>
      <c r="G1439" s="184">
        <v>0.57030000000000003</v>
      </c>
      <c r="H1439" s="184">
        <v>0.9113</v>
      </c>
      <c r="I1439" s="184">
        <v>4.4276999999999997</v>
      </c>
      <c r="J1439" s="184">
        <v>6.9516</v>
      </c>
      <c r="K1439" s="184">
        <v>13.4254</v>
      </c>
      <c r="L1439" s="184">
        <v>20.400099999999998</v>
      </c>
      <c r="M1439" s="184">
        <v>43.589799999999997</v>
      </c>
      <c r="N1439" s="184">
        <v>67.303399999999996</v>
      </c>
      <c r="O1439" s="184">
        <v>14.2447</v>
      </c>
      <c r="P1439" s="184">
        <v>12.9245</v>
      </c>
      <c r="Q1439" s="184">
        <v>18.315000000000001</v>
      </c>
      <c r="R1439" s="184">
        <v>30.061499999999999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44452</v>
      </c>
      <c r="E1440" s="184">
        <v>241.80250000000001</v>
      </c>
      <c r="F1440" s="184">
        <v>0.53190000000000004</v>
      </c>
      <c r="G1440" s="184">
        <v>0.53190000000000004</v>
      </c>
      <c r="H1440" s="184">
        <v>0.23230000000000001</v>
      </c>
      <c r="I1440" s="184">
        <v>3.3064</v>
      </c>
      <c r="J1440" s="184">
        <v>4.7752999999999997</v>
      </c>
      <c r="K1440" s="184">
        <v>12.515000000000001</v>
      </c>
      <c r="L1440" s="184">
        <v>21.591999999999999</v>
      </c>
      <c r="M1440" s="184">
        <v>42.4285</v>
      </c>
      <c r="N1440" s="184">
        <v>69.450500000000005</v>
      </c>
      <c r="O1440" s="184">
        <v>21.644400000000001</v>
      </c>
      <c r="P1440" s="184">
        <v>17.299399999999999</v>
      </c>
      <c r="Q1440" s="184">
        <v>12.414300000000001</v>
      </c>
      <c r="R1440" s="184">
        <v>35.667499999999997</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44452</v>
      </c>
      <c r="E1441" s="184">
        <v>262.3415</v>
      </c>
      <c r="F1441" s="184">
        <v>0.54530000000000001</v>
      </c>
      <c r="G1441" s="184">
        <v>0.54530000000000001</v>
      </c>
      <c r="H1441" s="184">
        <v>0.25559999999999999</v>
      </c>
      <c r="I1441" s="184">
        <v>3.3552</v>
      </c>
      <c r="J1441" s="184">
        <v>4.8860000000000001</v>
      </c>
      <c r="K1441" s="184">
        <v>12.8704</v>
      </c>
      <c r="L1441" s="184">
        <v>22.333600000000001</v>
      </c>
      <c r="M1441" s="184">
        <v>43.732799999999997</v>
      </c>
      <c r="N1441" s="184">
        <v>71.516800000000003</v>
      </c>
      <c r="O1441" s="184">
        <v>23.184000000000001</v>
      </c>
      <c r="P1441" s="184">
        <v>18.558599999999998</v>
      </c>
      <c r="Q1441" s="184">
        <v>21.174900000000001</v>
      </c>
      <c r="R1441" s="184">
        <v>37.404899999999998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44452</v>
      </c>
      <c r="E1442" s="184">
        <v>76.12</v>
      </c>
      <c r="F1442" s="184">
        <v>0.99509999999999998</v>
      </c>
      <c r="G1442" s="184">
        <v>0.99509999999999998</v>
      </c>
      <c r="H1442" s="184">
        <v>1.2099</v>
      </c>
      <c r="I1442" s="184">
        <v>3.8896999999999999</v>
      </c>
      <c r="J1442" s="184">
        <v>4.46</v>
      </c>
      <c r="K1442" s="184">
        <v>6.9100999999999999</v>
      </c>
      <c r="L1442" s="184">
        <v>18.548500000000001</v>
      </c>
      <c r="M1442" s="184">
        <v>37.276800000000001</v>
      </c>
      <c r="N1442" s="184">
        <v>56.496699999999997</v>
      </c>
      <c r="O1442" s="184">
        <v>17.5764</v>
      </c>
      <c r="P1442" s="184">
        <v>16.918900000000001</v>
      </c>
      <c r="Q1442" s="184">
        <v>18.2378</v>
      </c>
      <c r="R1442" s="184">
        <v>36.448399999999999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44452</v>
      </c>
      <c r="E1443" s="184">
        <v>73.13</v>
      </c>
      <c r="F1443" s="184">
        <v>0.98040000000000005</v>
      </c>
      <c r="G1443" s="184">
        <v>0.98040000000000005</v>
      </c>
      <c r="H1443" s="184">
        <v>1.19</v>
      </c>
      <c r="I1443" s="184">
        <v>3.8778000000000001</v>
      </c>
      <c r="J1443" s="184">
        <v>4.4118000000000004</v>
      </c>
      <c r="K1443" s="184">
        <v>6.8059000000000003</v>
      </c>
      <c r="L1443" s="184">
        <v>18.295100000000001</v>
      </c>
      <c r="M1443" s="184">
        <v>36.896299999999997</v>
      </c>
      <c r="N1443" s="184">
        <v>55.927500000000002</v>
      </c>
      <c r="O1443" s="184">
        <v>17.0777</v>
      </c>
      <c r="P1443" s="184">
        <v>16.437799999999999</v>
      </c>
      <c r="Q1443" s="184">
        <v>7.6353</v>
      </c>
      <c r="R1443" s="184">
        <v>35.922699999999999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44452</v>
      </c>
      <c r="E1444" s="184">
        <v>27.87</v>
      </c>
      <c r="F1444" s="184">
        <v>0.54110000000000003</v>
      </c>
      <c r="G1444" s="184">
        <v>0.54110000000000003</v>
      </c>
      <c r="H1444" s="184">
        <v>0.46860000000000002</v>
      </c>
      <c r="I1444" s="184">
        <v>4.7351000000000001</v>
      </c>
      <c r="J1444" s="184">
        <v>6.4553000000000003</v>
      </c>
      <c r="K1444" s="184">
        <v>15.7873</v>
      </c>
      <c r="L1444" s="184">
        <v>28.611000000000001</v>
      </c>
      <c r="M1444" s="184">
        <v>53.384700000000002</v>
      </c>
      <c r="N1444" s="184">
        <v>82.037899999999993</v>
      </c>
      <c r="O1444" s="184"/>
      <c r="P1444" s="184"/>
      <c r="Q1444" s="184">
        <v>100.1879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44452</v>
      </c>
      <c r="E1445" s="184">
        <v>27.39</v>
      </c>
      <c r="F1445" s="184">
        <v>0.51380000000000003</v>
      </c>
      <c r="G1445" s="184">
        <v>0.51380000000000003</v>
      </c>
      <c r="H1445" s="184">
        <v>0.44</v>
      </c>
      <c r="I1445" s="184">
        <v>4.6618000000000004</v>
      </c>
      <c r="J1445" s="184">
        <v>6.3276000000000003</v>
      </c>
      <c r="K1445" s="184">
        <v>15.3749</v>
      </c>
      <c r="L1445" s="184">
        <v>27.692299999999999</v>
      </c>
      <c r="M1445" s="184">
        <v>51.913499999999999</v>
      </c>
      <c r="N1445" s="184">
        <v>79.842399999999998</v>
      </c>
      <c r="O1445" s="184"/>
      <c r="P1445" s="184"/>
      <c r="Q1445" s="184">
        <v>97.846599999999995</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44452</v>
      </c>
      <c r="E1446" s="184">
        <v>199.994</v>
      </c>
      <c r="F1446" s="184">
        <v>0.6381</v>
      </c>
      <c r="G1446" s="184">
        <v>0.6381</v>
      </c>
      <c r="H1446" s="184">
        <v>0.86619999999999997</v>
      </c>
      <c r="I1446" s="184">
        <v>5.0212000000000003</v>
      </c>
      <c r="J1446" s="184">
        <v>7.2350000000000003</v>
      </c>
      <c r="K1446" s="184">
        <v>13.9915</v>
      </c>
      <c r="L1446" s="184">
        <v>25.7087</v>
      </c>
      <c r="M1446" s="184">
        <v>46.824800000000003</v>
      </c>
      <c r="N1446" s="184">
        <v>76.736699999999999</v>
      </c>
      <c r="O1446" s="184">
        <v>22.757200000000001</v>
      </c>
      <c r="P1446" s="184">
        <v>16.747699999999998</v>
      </c>
      <c r="Q1446" s="184">
        <v>21.643799999999999</v>
      </c>
      <c r="R1446" s="184">
        <v>42.871000000000002</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44452</v>
      </c>
      <c r="E1447" s="184">
        <v>136.38994046223399</v>
      </c>
      <c r="F1447" s="184">
        <v>0.63819999999999999</v>
      </c>
      <c r="G1447" s="184">
        <v>0.63819999999999999</v>
      </c>
      <c r="H1447" s="184">
        <v>0.86619999999999997</v>
      </c>
      <c r="I1447" s="184">
        <v>5.0212000000000003</v>
      </c>
      <c r="J1447" s="184">
        <v>7.2351000000000001</v>
      </c>
      <c r="K1447" s="184">
        <v>13.991899999999999</v>
      </c>
      <c r="L1447" s="184">
        <v>25.709299999999999</v>
      </c>
      <c r="M1447" s="184">
        <v>46.825499999999998</v>
      </c>
      <c r="N1447" s="184">
        <v>76.7376</v>
      </c>
      <c r="O1447" s="184">
        <v>22.758500000000002</v>
      </c>
      <c r="P1447" s="184">
        <v>16.748699999999999</v>
      </c>
      <c r="Q1447" s="184">
        <v>21.645399999999999</v>
      </c>
      <c r="R1447" s="184">
        <v>42.8733</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44452</v>
      </c>
      <c r="E1448" s="184">
        <v>186.11240000000001</v>
      </c>
      <c r="F1448" s="184">
        <v>0.628</v>
      </c>
      <c r="G1448" s="184">
        <v>0.628</v>
      </c>
      <c r="H1448" s="184">
        <v>0.84819999999999995</v>
      </c>
      <c r="I1448" s="184">
        <v>4.984</v>
      </c>
      <c r="J1448" s="184">
        <v>7.1501000000000001</v>
      </c>
      <c r="K1448" s="184">
        <v>13.711399999999999</v>
      </c>
      <c r="L1448" s="184">
        <v>25.109100000000002</v>
      </c>
      <c r="M1448" s="184">
        <v>45.791400000000003</v>
      </c>
      <c r="N1448" s="184">
        <v>75.106899999999996</v>
      </c>
      <c r="O1448" s="184">
        <v>21.685700000000001</v>
      </c>
      <c r="P1448" s="184">
        <v>15.7012</v>
      </c>
      <c r="Q1448" s="184">
        <v>16.5487</v>
      </c>
      <c r="R1448" s="184">
        <v>41.599200000000003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44452</v>
      </c>
      <c r="E1449" s="184">
        <v>204.24910538620401</v>
      </c>
      <c r="F1449" s="184">
        <v>0.62809999999999999</v>
      </c>
      <c r="G1449" s="184">
        <v>0.62809999999999999</v>
      </c>
      <c r="H1449" s="184">
        <v>0.84819999999999995</v>
      </c>
      <c r="I1449" s="184">
        <v>4.984</v>
      </c>
      <c r="J1449" s="184">
        <v>7.1501000000000001</v>
      </c>
      <c r="K1449" s="184">
        <v>13.7113</v>
      </c>
      <c r="L1449" s="184">
        <v>25.109300000000001</v>
      </c>
      <c r="M1449" s="184">
        <v>45.791800000000002</v>
      </c>
      <c r="N1449" s="184">
        <v>75.107299999999995</v>
      </c>
      <c r="O1449" s="184">
        <v>21.6858</v>
      </c>
      <c r="P1449" s="184">
        <v>15.701599999999999</v>
      </c>
      <c r="Q1449" s="184">
        <v>18.8764</v>
      </c>
      <c r="R1449" s="184">
        <v>41.599200000000003</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0.54277321428571434</v>
      </c>
      <c r="G1450" s="186">
        <v>0.54277321428571434</v>
      </c>
      <c r="H1450" s="186">
        <v>0.84672142857142829</v>
      </c>
      <c r="I1450" s="186">
        <v>4.0500785714285721</v>
      </c>
      <c r="J1450" s="186">
        <v>5.6920375000000023</v>
      </c>
      <c r="K1450" s="186">
        <v>11.912701785714287</v>
      </c>
      <c r="L1450" s="186">
        <v>23.576237500000001</v>
      </c>
      <c r="M1450" s="186">
        <v>45.758750000000006</v>
      </c>
      <c r="N1450" s="186">
        <v>73.239468518518507</v>
      </c>
      <c r="O1450" s="186">
        <v>20.36340208333333</v>
      </c>
      <c r="P1450" s="186">
        <v>16.91748636363636</v>
      </c>
      <c r="Q1450" s="186">
        <v>22.522694642857147</v>
      </c>
      <c r="R1450" s="186">
        <v>38.448800000000006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0.57804999999999995</v>
      </c>
      <c r="G1451" s="186">
        <v>0.57804999999999995</v>
      </c>
      <c r="H1451" s="186">
        <v>0.90434999999999999</v>
      </c>
      <c r="I1451" s="186">
        <v>4.0528500000000003</v>
      </c>
      <c r="J1451" s="186">
        <v>5.5767500000000005</v>
      </c>
      <c r="K1451" s="186">
        <v>12.022449999999999</v>
      </c>
      <c r="L1451" s="186">
        <v>22.565100000000001</v>
      </c>
      <c r="M1451" s="186">
        <v>46.301900000000003</v>
      </c>
      <c r="N1451" s="186">
        <v>73.785899999999998</v>
      </c>
      <c r="O1451" s="186">
        <v>21.063549999999999</v>
      </c>
      <c r="P1451" s="186">
        <v>16.748199999999997</v>
      </c>
      <c r="Q1451" s="186">
        <v>19.94295</v>
      </c>
      <c r="R1451" s="186">
        <v>38.328200000000002</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44452</v>
      </c>
      <c r="E1454" s="184">
        <v>290.17770000000002</v>
      </c>
      <c r="F1454" s="184">
        <v>3.3849</v>
      </c>
      <c r="G1454" s="184">
        <v>3.3849</v>
      </c>
      <c r="H1454" s="184">
        <v>3.2401</v>
      </c>
      <c r="I1454" s="184">
        <v>3.6663999999999999</v>
      </c>
      <c r="J1454" s="184">
        <v>4.0426000000000002</v>
      </c>
      <c r="K1454" s="184">
        <v>4.0233999999999996</v>
      </c>
      <c r="L1454" s="184">
        <v>4.2037000000000004</v>
      </c>
      <c r="M1454" s="184">
        <v>3.9369000000000001</v>
      </c>
      <c r="N1454" s="184">
        <v>4.0933999999999999</v>
      </c>
      <c r="O1454" s="184">
        <v>6.6805000000000003</v>
      </c>
      <c r="P1454" s="184">
        <v>6.8266999999999998</v>
      </c>
      <c r="Q1454" s="184">
        <v>6.9157999999999999</v>
      </c>
      <c r="R1454" s="184">
        <v>5.6273</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44452</v>
      </c>
      <c r="E1455" s="184">
        <v>292.56490000000002</v>
      </c>
      <c r="F1455" s="184">
        <v>3.5038999999999998</v>
      </c>
      <c r="G1455" s="184">
        <v>3.5038999999999998</v>
      </c>
      <c r="H1455" s="184">
        <v>3.36</v>
      </c>
      <c r="I1455" s="184">
        <v>3.7856999999999998</v>
      </c>
      <c r="J1455" s="184">
        <v>4.1635</v>
      </c>
      <c r="K1455" s="184">
        <v>4.1345999999999998</v>
      </c>
      <c r="L1455" s="184">
        <v>4.3068</v>
      </c>
      <c r="M1455" s="184">
        <v>4.0446</v>
      </c>
      <c r="N1455" s="184">
        <v>4.2065000000000001</v>
      </c>
      <c r="O1455" s="184">
        <v>6.8090999999999999</v>
      </c>
      <c r="P1455" s="184">
        <v>6.9504000000000001</v>
      </c>
      <c r="Q1455" s="184">
        <v>7.7633999999999999</v>
      </c>
      <c r="R1455" s="184">
        <v>5.7499000000000002</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44452</v>
      </c>
      <c r="E1456" s="184">
        <v>1127.3327999999999</v>
      </c>
      <c r="F1456" s="184">
        <v>3.6187999999999998</v>
      </c>
      <c r="G1456" s="184">
        <v>3.6187999999999998</v>
      </c>
      <c r="H1456" s="184">
        <v>3.4670999999999998</v>
      </c>
      <c r="I1456" s="184">
        <v>3.7591000000000001</v>
      </c>
      <c r="J1456" s="184">
        <v>4.1448</v>
      </c>
      <c r="K1456" s="184">
        <v>4.0835999999999997</v>
      </c>
      <c r="L1456" s="184">
        <v>4.2000999999999999</v>
      </c>
      <c r="M1456" s="184">
        <v>3.9941</v>
      </c>
      <c r="N1456" s="184">
        <v>4.1364999999999998</v>
      </c>
      <c r="O1456" s="184"/>
      <c r="P1456" s="184"/>
      <c r="Q1456" s="184">
        <v>5.8536999999999999</v>
      </c>
      <c r="R1456" s="184">
        <v>5.6131000000000002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44452</v>
      </c>
      <c r="E1457" s="184">
        <v>1123.8126</v>
      </c>
      <c r="F1457" s="184">
        <v>3.4619</v>
      </c>
      <c r="G1457" s="184">
        <v>3.4619</v>
      </c>
      <c r="H1457" s="184">
        <v>3.3098000000000001</v>
      </c>
      <c r="I1457" s="184">
        <v>3.6025</v>
      </c>
      <c r="J1457" s="184">
        <v>3.9868999999999999</v>
      </c>
      <c r="K1457" s="184">
        <v>3.9308000000000001</v>
      </c>
      <c r="L1457" s="184">
        <v>4.0342000000000002</v>
      </c>
      <c r="M1457" s="184">
        <v>3.831</v>
      </c>
      <c r="N1457" s="184">
        <v>3.9750000000000001</v>
      </c>
      <c r="O1457" s="184"/>
      <c r="P1457" s="184"/>
      <c r="Q1457" s="184">
        <v>5.6966999999999999</v>
      </c>
      <c r="R1457" s="184">
        <v>5.4561000000000002</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44452</v>
      </c>
      <c r="E1458" s="184">
        <v>1106.5121999999999</v>
      </c>
      <c r="F1458" s="184">
        <v>3.6572</v>
      </c>
      <c r="G1458" s="184">
        <v>3.6572</v>
      </c>
      <c r="H1458" s="184">
        <v>3.4329000000000001</v>
      </c>
      <c r="I1458" s="184">
        <v>3.6617000000000002</v>
      </c>
      <c r="J1458" s="184">
        <v>3.6863999999999999</v>
      </c>
      <c r="K1458" s="184">
        <v>3.3209</v>
      </c>
      <c r="L1458" s="184">
        <v>3.1435</v>
      </c>
      <c r="M1458" s="184">
        <v>3.0623</v>
      </c>
      <c r="N1458" s="184">
        <v>3.1936</v>
      </c>
      <c r="O1458" s="184"/>
      <c r="P1458" s="184"/>
      <c r="Q1458" s="184">
        <v>4.6254999999999997</v>
      </c>
      <c r="R1458" s="184">
        <v>4.1376999999999997</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44452</v>
      </c>
      <c r="E1459" s="184">
        <v>1099.0170000000001</v>
      </c>
      <c r="F1459" s="184">
        <v>3.3664000000000001</v>
      </c>
      <c r="G1459" s="184">
        <v>3.3664000000000001</v>
      </c>
      <c r="H1459" s="184">
        <v>3.1423000000000001</v>
      </c>
      <c r="I1459" s="184">
        <v>3.3713000000000002</v>
      </c>
      <c r="J1459" s="184">
        <v>3.3955000000000002</v>
      </c>
      <c r="K1459" s="184">
        <v>3.0335999999999999</v>
      </c>
      <c r="L1459" s="184">
        <v>2.8483000000000001</v>
      </c>
      <c r="M1459" s="184">
        <v>2.7583000000000002</v>
      </c>
      <c r="N1459" s="184">
        <v>2.8656999999999999</v>
      </c>
      <c r="O1459" s="184"/>
      <c r="P1459" s="184"/>
      <c r="Q1459" s="184">
        <v>4.3083</v>
      </c>
      <c r="R1459" s="184">
        <v>3.8207</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44452</v>
      </c>
      <c r="E1460" s="184">
        <v>42.914000000000001</v>
      </c>
      <c r="F1460" s="184">
        <v>3.3820999999999999</v>
      </c>
      <c r="G1460" s="184">
        <v>3.3820999999999999</v>
      </c>
      <c r="H1460" s="184">
        <v>3.2219000000000002</v>
      </c>
      <c r="I1460" s="184">
        <v>4.0401999999999996</v>
      </c>
      <c r="J1460" s="184">
        <v>4.2210999999999999</v>
      </c>
      <c r="K1460" s="184">
        <v>4.1212999999999997</v>
      </c>
      <c r="L1460" s="184">
        <v>4.5362</v>
      </c>
      <c r="M1460" s="184">
        <v>4.0339999999999998</v>
      </c>
      <c r="N1460" s="184">
        <v>3.9956999999999998</v>
      </c>
      <c r="O1460" s="184">
        <v>6.4917999999999996</v>
      </c>
      <c r="P1460" s="184">
        <v>6.4729999999999999</v>
      </c>
      <c r="Q1460" s="184">
        <v>7.3350999999999997</v>
      </c>
      <c r="R1460" s="184">
        <v>5.3230000000000004</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44452</v>
      </c>
      <c r="E1461" s="184">
        <v>42.023099999999999</v>
      </c>
      <c r="F1461" s="184">
        <v>3.1714000000000002</v>
      </c>
      <c r="G1461" s="184">
        <v>3.1714000000000002</v>
      </c>
      <c r="H1461" s="184">
        <v>2.9921000000000002</v>
      </c>
      <c r="I1461" s="184">
        <v>3.8149000000000002</v>
      </c>
      <c r="J1461" s="184">
        <v>3.9977</v>
      </c>
      <c r="K1461" s="184">
        <v>3.8982999999999999</v>
      </c>
      <c r="L1461" s="184">
        <v>4.3189000000000002</v>
      </c>
      <c r="M1461" s="184">
        <v>3.8050999999999999</v>
      </c>
      <c r="N1461" s="184">
        <v>3.7662</v>
      </c>
      <c r="O1461" s="184">
        <v>6.2468000000000004</v>
      </c>
      <c r="P1461" s="184">
        <v>6.2202999999999999</v>
      </c>
      <c r="Q1461" s="184">
        <v>6.7527999999999997</v>
      </c>
      <c r="R1461" s="184">
        <v>5.0919999999999996</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44452</v>
      </c>
      <c r="E1462" s="184">
        <v>24.786300000000001</v>
      </c>
      <c r="F1462" s="184">
        <v>3.3144999999999998</v>
      </c>
      <c r="G1462" s="184">
        <v>3.3144999999999998</v>
      </c>
      <c r="H1462" s="184">
        <v>3.1575000000000002</v>
      </c>
      <c r="I1462" s="184">
        <v>3.6128</v>
      </c>
      <c r="J1462" s="184">
        <v>3.8555999999999999</v>
      </c>
      <c r="K1462" s="184">
        <v>3.9723000000000002</v>
      </c>
      <c r="L1462" s="184">
        <v>4.0411999999999999</v>
      </c>
      <c r="M1462" s="184">
        <v>3.7557999999999998</v>
      </c>
      <c r="N1462" s="184">
        <v>3.8109000000000002</v>
      </c>
      <c r="O1462" s="184">
        <v>9.4255999999999993</v>
      </c>
      <c r="P1462" s="184">
        <v>7.1596000000000002</v>
      </c>
      <c r="Q1462" s="184">
        <v>7.9904000000000002</v>
      </c>
      <c r="R1462" s="184">
        <v>5.7477</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44452</v>
      </c>
      <c r="E1463" s="184">
        <v>19.767399999999999</v>
      </c>
      <c r="F1463" s="184">
        <v>2.5857999999999999</v>
      </c>
      <c r="G1463" s="184">
        <v>2.5857999999999999</v>
      </c>
      <c r="H1463" s="184">
        <v>2.4015</v>
      </c>
      <c r="I1463" s="184">
        <v>2.8652000000000002</v>
      </c>
      <c r="J1463" s="184">
        <v>3.0994999999999999</v>
      </c>
      <c r="K1463" s="184">
        <v>3.1905000000000001</v>
      </c>
      <c r="L1463" s="184">
        <v>3.2557</v>
      </c>
      <c r="M1463" s="184">
        <v>2.9575</v>
      </c>
      <c r="N1463" s="184">
        <v>3.0112000000000001</v>
      </c>
      <c r="O1463" s="184">
        <v>8.5891999999999999</v>
      </c>
      <c r="P1463" s="184">
        <v>6.6111000000000004</v>
      </c>
      <c r="Q1463" s="184">
        <v>5.2868000000000004</v>
      </c>
      <c r="R1463" s="184">
        <v>4.9386999999999999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44452</v>
      </c>
      <c r="E1464" s="184">
        <v>23.096599999999999</v>
      </c>
      <c r="F1464" s="184">
        <v>2.5687000000000002</v>
      </c>
      <c r="G1464" s="184">
        <v>2.5687000000000002</v>
      </c>
      <c r="H1464" s="184">
        <v>2.4167999999999998</v>
      </c>
      <c r="I1464" s="184">
        <v>2.859</v>
      </c>
      <c r="J1464" s="184">
        <v>3.1025</v>
      </c>
      <c r="K1464" s="184">
        <v>3.1934</v>
      </c>
      <c r="L1464" s="184">
        <v>3.2570999999999999</v>
      </c>
      <c r="M1464" s="184">
        <v>2.9573999999999998</v>
      </c>
      <c r="N1464" s="184">
        <v>3.0105</v>
      </c>
      <c r="O1464" s="184">
        <v>8.5886999999999993</v>
      </c>
      <c r="P1464" s="184">
        <v>6.3959999999999999</v>
      </c>
      <c r="Q1464" s="184">
        <v>6.5358999999999998</v>
      </c>
      <c r="R1464" s="184">
        <v>4.9382000000000001</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44452</v>
      </c>
      <c r="E1465" s="184">
        <v>39.608600000000003</v>
      </c>
      <c r="F1465" s="184">
        <v>3.2726000000000002</v>
      </c>
      <c r="G1465" s="184">
        <v>3.2726000000000002</v>
      </c>
      <c r="H1465" s="184">
        <v>3.1745999999999999</v>
      </c>
      <c r="I1465" s="184">
        <v>3.7176999999999998</v>
      </c>
      <c r="J1465" s="184">
        <v>3.9249999999999998</v>
      </c>
      <c r="K1465" s="184">
        <v>3.8942999999999999</v>
      </c>
      <c r="L1465" s="184">
        <v>3.9664999999999999</v>
      </c>
      <c r="M1465" s="184">
        <v>3.6753</v>
      </c>
      <c r="N1465" s="184">
        <v>3.7164999999999999</v>
      </c>
      <c r="O1465" s="184">
        <v>6.5342000000000002</v>
      </c>
      <c r="P1465" s="184">
        <v>6.7784000000000004</v>
      </c>
      <c r="Q1465" s="184">
        <v>7.2751999999999999</v>
      </c>
      <c r="R1465" s="184">
        <v>5.2742000000000004</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44452</v>
      </c>
      <c r="E1466" s="184">
        <v>40.677100000000003</v>
      </c>
      <c r="F1466" s="184">
        <v>3.456</v>
      </c>
      <c r="G1466" s="184">
        <v>3.456</v>
      </c>
      <c r="H1466" s="184">
        <v>3.335</v>
      </c>
      <c r="I1466" s="184">
        <v>3.8834</v>
      </c>
      <c r="J1466" s="184">
        <v>4.0926</v>
      </c>
      <c r="K1466" s="184">
        <v>4.0608000000000004</v>
      </c>
      <c r="L1466" s="184">
        <v>4.1323999999999996</v>
      </c>
      <c r="M1466" s="184">
        <v>3.8382999999999998</v>
      </c>
      <c r="N1466" s="184">
        <v>3.8791000000000002</v>
      </c>
      <c r="O1466" s="184">
        <v>6.7003000000000004</v>
      </c>
      <c r="P1466" s="184">
        <v>6.9554999999999998</v>
      </c>
      <c r="Q1466" s="184">
        <v>7.9127999999999998</v>
      </c>
      <c r="R1466" s="184">
        <v>5.4391999999999996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44452</v>
      </c>
      <c r="E1467" s="184">
        <v>4498.2317000000003</v>
      </c>
      <c r="F1467" s="184">
        <v>3.4321999999999999</v>
      </c>
      <c r="G1467" s="184">
        <v>3.4321999999999999</v>
      </c>
      <c r="H1467" s="184">
        <v>3.1429</v>
      </c>
      <c r="I1467" s="184">
        <v>3.585</v>
      </c>
      <c r="J1467" s="184">
        <v>3.9841000000000002</v>
      </c>
      <c r="K1467" s="184">
        <v>3.9146999999999998</v>
      </c>
      <c r="L1467" s="184">
        <v>4.1844999999999999</v>
      </c>
      <c r="M1467" s="184">
        <v>3.8704999999999998</v>
      </c>
      <c r="N1467" s="184">
        <v>3.9495</v>
      </c>
      <c r="O1467" s="184">
        <v>6.5896999999999997</v>
      </c>
      <c r="P1467" s="184">
        <v>6.6308999999999996</v>
      </c>
      <c r="Q1467" s="184">
        <v>7.1162999999999998</v>
      </c>
      <c r="R1467" s="184">
        <v>5.5688000000000004</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44452</v>
      </c>
      <c r="E1468" s="184">
        <v>4557.4219000000003</v>
      </c>
      <c r="F1468" s="184">
        <v>3.5724</v>
      </c>
      <c r="G1468" s="184">
        <v>3.5724</v>
      </c>
      <c r="H1468" s="184">
        <v>3.2831000000000001</v>
      </c>
      <c r="I1468" s="184">
        <v>3.7252000000000001</v>
      </c>
      <c r="J1468" s="184">
        <v>4.1242000000000001</v>
      </c>
      <c r="K1468" s="184">
        <v>4.0560999999999998</v>
      </c>
      <c r="L1468" s="184">
        <v>4.3273999999999999</v>
      </c>
      <c r="M1468" s="184">
        <v>4.0147000000000004</v>
      </c>
      <c r="N1468" s="184">
        <v>4.0945999999999998</v>
      </c>
      <c r="O1468" s="184">
        <v>6.7763</v>
      </c>
      <c r="P1468" s="184">
        <v>6.8284000000000002</v>
      </c>
      <c r="Q1468" s="184">
        <v>7.6475</v>
      </c>
      <c r="R1468" s="184">
        <v>5.7404000000000002</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44452</v>
      </c>
      <c r="E1469" s="184">
        <v>298.18740000000003</v>
      </c>
      <c r="F1469" s="184">
        <v>3.3245</v>
      </c>
      <c r="G1469" s="184">
        <v>3.3245</v>
      </c>
      <c r="H1469" s="184">
        <v>3.0268999999999999</v>
      </c>
      <c r="I1469" s="184">
        <v>3.5345</v>
      </c>
      <c r="J1469" s="184">
        <v>4.0414000000000003</v>
      </c>
      <c r="K1469" s="184">
        <v>3.8565999999999998</v>
      </c>
      <c r="L1469" s="184">
        <v>4.0152000000000001</v>
      </c>
      <c r="M1469" s="184">
        <v>3.7766999999999999</v>
      </c>
      <c r="N1469" s="184">
        <v>3.8999000000000001</v>
      </c>
      <c r="O1469" s="184">
        <v>6.4192</v>
      </c>
      <c r="P1469" s="184">
        <v>6.6177999999999999</v>
      </c>
      <c r="Q1469" s="184">
        <v>7.2891000000000004</v>
      </c>
      <c r="R1469" s="184">
        <v>5.3789999999999996</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44452</v>
      </c>
      <c r="E1470" s="184">
        <v>300.5967</v>
      </c>
      <c r="F1470" s="184">
        <v>3.4466999999999999</v>
      </c>
      <c r="G1470" s="184">
        <v>3.4466999999999999</v>
      </c>
      <c r="H1470" s="184">
        <v>3.1484999999999999</v>
      </c>
      <c r="I1470" s="184">
        <v>3.6547999999999998</v>
      </c>
      <c r="J1470" s="184">
        <v>4.1623000000000001</v>
      </c>
      <c r="K1470" s="184">
        <v>3.9779</v>
      </c>
      <c r="L1470" s="184">
        <v>4.1375999999999999</v>
      </c>
      <c r="M1470" s="184">
        <v>3.9001999999999999</v>
      </c>
      <c r="N1470" s="184">
        <v>4.0246000000000004</v>
      </c>
      <c r="O1470" s="184">
        <v>6.5461</v>
      </c>
      <c r="P1470" s="184">
        <v>6.7385999999999999</v>
      </c>
      <c r="Q1470" s="184">
        <v>7.5972</v>
      </c>
      <c r="R1470" s="184">
        <v>5.5044000000000004</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44452</v>
      </c>
      <c r="E1471" s="184">
        <v>34.216500000000003</v>
      </c>
      <c r="F1471" s="184">
        <v>3.2547000000000001</v>
      </c>
      <c r="G1471" s="184">
        <v>3.2547000000000001</v>
      </c>
      <c r="H1471" s="184">
        <v>3.1717</v>
      </c>
      <c r="I1471" s="184">
        <v>3.5556000000000001</v>
      </c>
      <c r="J1471" s="184">
        <v>3.7905000000000002</v>
      </c>
      <c r="K1471" s="184">
        <v>3.7502</v>
      </c>
      <c r="L1471" s="184">
        <v>3.9272999999999998</v>
      </c>
      <c r="M1471" s="184">
        <v>3.7120000000000002</v>
      </c>
      <c r="N1471" s="184">
        <v>3.7465999999999999</v>
      </c>
      <c r="O1471" s="184">
        <v>6.1086</v>
      </c>
      <c r="P1471" s="184">
        <v>6.3516000000000004</v>
      </c>
      <c r="Q1471" s="184">
        <v>7.5315000000000003</v>
      </c>
      <c r="R1471" s="184">
        <v>5.1896000000000004</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44452</v>
      </c>
      <c r="E1472" s="184">
        <v>32.341700000000003</v>
      </c>
      <c r="F1472" s="184">
        <v>2.5964999999999998</v>
      </c>
      <c r="G1472" s="184">
        <v>2.5964999999999998</v>
      </c>
      <c r="H1472" s="184">
        <v>2.5163000000000002</v>
      </c>
      <c r="I1472" s="184">
        <v>2.8891</v>
      </c>
      <c r="J1472" s="184">
        <v>3.1246</v>
      </c>
      <c r="K1472" s="184">
        <v>3.0737000000000001</v>
      </c>
      <c r="L1472" s="184">
        <v>3.2397999999999998</v>
      </c>
      <c r="M1472" s="184">
        <v>3.0085999999999999</v>
      </c>
      <c r="N1472" s="184">
        <v>3.0196000000000001</v>
      </c>
      <c r="O1472" s="184">
        <v>5.3445999999999998</v>
      </c>
      <c r="P1472" s="184">
        <v>5.6496000000000004</v>
      </c>
      <c r="Q1472" s="184">
        <v>6.5209000000000001</v>
      </c>
      <c r="R1472" s="184">
        <v>4.4158999999999997</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44452</v>
      </c>
      <c r="E1475" s="184">
        <v>2433.0293999999999</v>
      </c>
      <c r="F1475" s="184">
        <v>3.1341999999999999</v>
      </c>
      <c r="G1475" s="184">
        <v>3.1341999999999999</v>
      </c>
      <c r="H1475" s="184">
        <v>2.8336999999999999</v>
      </c>
      <c r="I1475" s="184">
        <v>3.677</v>
      </c>
      <c r="J1475" s="184">
        <v>3.9365000000000001</v>
      </c>
      <c r="K1475" s="184">
        <v>3.7425000000000002</v>
      </c>
      <c r="L1475" s="184">
        <v>4.0918999999999999</v>
      </c>
      <c r="M1475" s="184">
        <v>3.7075999999999998</v>
      </c>
      <c r="N1475" s="184">
        <v>3.7172999999999998</v>
      </c>
      <c r="O1475" s="184">
        <v>5.8996000000000004</v>
      </c>
      <c r="P1475" s="184">
        <v>6.3174000000000001</v>
      </c>
      <c r="Q1475" s="184">
        <v>7.6563999999999997</v>
      </c>
      <c r="R1475" s="184">
        <v>5.0791000000000004</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44452</v>
      </c>
      <c r="E1476" s="184">
        <v>2490.7363</v>
      </c>
      <c r="F1476" s="184">
        <v>3.4495</v>
      </c>
      <c r="G1476" s="184">
        <v>3.4495</v>
      </c>
      <c r="H1476" s="184">
        <v>3.1638999999999999</v>
      </c>
      <c r="I1476" s="184">
        <v>4.0175000000000001</v>
      </c>
      <c r="J1476" s="184">
        <v>4.2834000000000003</v>
      </c>
      <c r="K1476" s="184">
        <v>4.0948000000000002</v>
      </c>
      <c r="L1476" s="184">
        <v>4.4490999999999996</v>
      </c>
      <c r="M1476" s="184">
        <v>4.0677000000000003</v>
      </c>
      <c r="N1476" s="184">
        <v>4.0808</v>
      </c>
      <c r="O1476" s="184">
        <v>6.2184999999999997</v>
      </c>
      <c r="P1476" s="184">
        <v>6.6163999999999996</v>
      </c>
      <c r="Q1476" s="184">
        <v>8.0121000000000002</v>
      </c>
      <c r="R1476" s="184">
        <v>5.4225000000000003</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44452</v>
      </c>
      <c r="E1479" s="184">
        <v>3526.9486000000002</v>
      </c>
      <c r="F1479" s="184">
        <v>3.4249999999999998</v>
      </c>
      <c r="G1479" s="184">
        <v>3.4249999999999998</v>
      </c>
      <c r="H1479" s="184">
        <v>3.3744000000000001</v>
      </c>
      <c r="I1479" s="184">
        <v>3.6352000000000002</v>
      </c>
      <c r="J1479" s="184">
        <v>3.9582000000000002</v>
      </c>
      <c r="K1479" s="184">
        <v>3.9479000000000002</v>
      </c>
      <c r="L1479" s="184">
        <v>3.9626999999999999</v>
      </c>
      <c r="M1479" s="184">
        <v>3.7473999999999998</v>
      </c>
      <c r="N1479" s="184">
        <v>3.9058999999999999</v>
      </c>
      <c r="O1479" s="184">
        <v>6.2866</v>
      </c>
      <c r="P1479" s="184">
        <v>6.5431999999999997</v>
      </c>
      <c r="Q1479" s="184">
        <v>7.1787000000000001</v>
      </c>
      <c r="R1479" s="184">
        <v>5.1071</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44452</v>
      </c>
      <c r="E1480" s="184">
        <v>3545.3278</v>
      </c>
      <c r="F1480" s="184">
        <v>3.4979</v>
      </c>
      <c r="G1480" s="184">
        <v>3.4979</v>
      </c>
      <c r="H1480" s="184">
        <v>3.4474999999999998</v>
      </c>
      <c r="I1480" s="184">
        <v>3.7082999999999999</v>
      </c>
      <c r="J1480" s="184">
        <v>4.032</v>
      </c>
      <c r="K1480" s="184">
        <v>4.0228000000000002</v>
      </c>
      <c r="L1480" s="184">
        <v>4.0439999999999996</v>
      </c>
      <c r="M1480" s="184">
        <v>3.8374000000000001</v>
      </c>
      <c r="N1480" s="184">
        <v>3.9971999999999999</v>
      </c>
      <c r="O1480" s="184">
        <v>6.3700999999999999</v>
      </c>
      <c r="P1480" s="184">
        <v>6.6151999999999997</v>
      </c>
      <c r="Q1480" s="184">
        <v>7.5468999999999999</v>
      </c>
      <c r="R1480" s="184">
        <v>5.2026000000000003</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44452</v>
      </c>
      <c r="E1481" s="184">
        <v>32.7022648867557</v>
      </c>
      <c r="F1481" s="184">
        <v>3.3075999999999999</v>
      </c>
      <c r="G1481" s="184">
        <v>3.3075999999999999</v>
      </c>
      <c r="H1481" s="184">
        <v>3.4701</v>
      </c>
      <c r="I1481" s="184">
        <v>3.9761000000000002</v>
      </c>
      <c r="J1481" s="184">
        <v>4.1403999999999996</v>
      </c>
      <c r="K1481" s="184">
        <v>3.7328000000000001</v>
      </c>
      <c r="L1481" s="184">
        <v>3.5569000000000002</v>
      </c>
      <c r="M1481" s="184">
        <v>3.3866999999999998</v>
      </c>
      <c r="N1481" s="184">
        <v>3.5607000000000002</v>
      </c>
      <c r="O1481" s="184">
        <v>6.4901</v>
      </c>
      <c r="P1481" s="184">
        <v>7.1210000000000004</v>
      </c>
      <c r="Q1481" s="184">
        <v>7.9208999999999996</v>
      </c>
      <c r="R1481" s="184">
        <v>5.1058000000000003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44452</v>
      </c>
      <c r="E1482" s="184">
        <v>31.586470676466199</v>
      </c>
      <c r="F1482" s="184">
        <v>2.8607999999999998</v>
      </c>
      <c r="G1482" s="184">
        <v>2.8607999999999998</v>
      </c>
      <c r="H1482" s="184">
        <v>2.9977999999999998</v>
      </c>
      <c r="I1482" s="184">
        <v>3.5084</v>
      </c>
      <c r="J1482" s="184">
        <v>3.6623999999999999</v>
      </c>
      <c r="K1482" s="184">
        <v>3.2482000000000002</v>
      </c>
      <c r="L1482" s="184">
        <v>3.0693999999999999</v>
      </c>
      <c r="M1482" s="184">
        <v>2.8980999999999999</v>
      </c>
      <c r="N1482" s="184">
        <v>3.0661</v>
      </c>
      <c r="O1482" s="184">
        <v>5.9869000000000003</v>
      </c>
      <c r="P1482" s="184">
        <v>6.6006</v>
      </c>
      <c r="Q1482" s="184">
        <v>7.4031000000000002</v>
      </c>
      <c r="R1482" s="184">
        <v>4.6012000000000004</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44452</v>
      </c>
      <c r="E1483" s="184">
        <v>3252.0416</v>
      </c>
      <c r="F1483" s="184">
        <v>3.4211</v>
      </c>
      <c r="G1483" s="184">
        <v>3.4211</v>
      </c>
      <c r="H1483" s="184">
        <v>3.2942999999999998</v>
      </c>
      <c r="I1483" s="184">
        <v>3.5903999999999998</v>
      </c>
      <c r="J1483" s="184">
        <v>3.8153999999999999</v>
      </c>
      <c r="K1483" s="184">
        <v>3.9123999999999999</v>
      </c>
      <c r="L1483" s="184">
        <v>4.0129999999999999</v>
      </c>
      <c r="M1483" s="184">
        <v>3.8729</v>
      </c>
      <c r="N1483" s="184">
        <v>3.9996</v>
      </c>
      <c r="O1483" s="184">
        <v>6.4701000000000004</v>
      </c>
      <c r="P1483" s="184">
        <v>6.6558999999999999</v>
      </c>
      <c r="Q1483" s="184">
        <v>7.5232999999999999</v>
      </c>
      <c r="R1483" s="184">
        <v>5.3295000000000003</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44452</v>
      </c>
      <c r="E1484" s="184">
        <v>3278.6111999999998</v>
      </c>
      <c r="F1484" s="184">
        <v>3.5209999999999999</v>
      </c>
      <c r="G1484" s="184">
        <v>3.5209999999999999</v>
      </c>
      <c r="H1484" s="184">
        <v>3.3942000000000001</v>
      </c>
      <c r="I1484" s="184">
        <v>3.6901999999999999</v>
      </c>
      <c r="J1484" s="184">
        <v>3.9157000000000002</v>
      </c>
      <c r="K1484" s="184">
        <v>4.0133999999999999</v>
      </c>
      <c r="L1484" s="184">
        <v>4.1150000000000002</v>
      </c>
      <c r="M1484" s="184">
        <v>3.9758</v>
      </c>
      <c r="N1484" s="184">
        <v>4.1036999999999999</v>
      </c>
      <c r="O1484" s="184">
        <v>6.5765000000000002</v>
      </c>
      <c r="P1484" s="184">
        <v>6.7626999999999997</v>
      </c>
      <c r="Q1484" s="184">
        <v>7.6195000000000004</v>
      </c>
      <c r="R1484" s="184">
        <v>5.4348000000000001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44452</v>
      </c>
      <c r="E1485" s="184">
        <v>1071.9958999999999</v>
      </c>
      <c r="F1485" s="184">
        <v>3.7776000000000001</v>
      </c>
      <c r="G1485" s="184">
        <v>3.7776000000000001</v>
      </c>
      <c r="H1485" s="184">
        <v>3.3018999999999998</v>
      </c>
      <c r="I1485" s="184">
        <v>4.0425000000000004</v>
      </c>
      <c r="J1485" s="184">
        <v>4.5730000000000004</v>
      </c>
      <c r="K1485" s="184">
        <v>4.2601000000000004</v>
      </c>
      <c r="L1485" s="184">
        <v>4.0266999999999999</v>
      </c>
      <c r="M1485" s="184">
        <v>3.8420000000000001</v>
      </c>
      <c r="N1485" s="184">
        <v>3.9580000000000002</v>
      </c>
      <c r="O1485" s="184"/>
      <c r="P1485" s="184"/>
      <c r="Q1485" s="184">
        <v>4.6696999999999997</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44452</v>
      </c>
      <c r="E1486" s="184">
        <v>1057.8942999999999</v>
      </c>
      <c r="F1486" s="184">
        <v>2.8982999999999999</v>
      </c>
      <c r="G1486" s="184">
        <v>2.8982999999999999</v>
      </c>
      <c r="H1486" s="184">
        <v>2.4251999999999998</v>
      </c>
      <c r="I1486" s="184">
        <v>3.1642999999999999</v>
      </c>
      <c r="J1486" s="184">
        <v>3.6907999999999999</v>
      </c>
      <c r="K1486" s="184">
        <v>3.3622000000000001</v>
      </c>
      <c r="L1486" s="184">
        <v>3.1173000000000002</v>
      </c>
      <c r="M1486" s="184">
        <v>2.9321999999999999</v>
      </c>
      <c r="N1486" s="184">
        <v>3.0373000000000001</v>
      </c>
      <c r="O1486" s="184"/>
      <c r="P1486" s="184"/>
      <c r="Q1486" s="184">
        <v>3.7637999999999998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44452</v>
      </c>
      <c r="E1489" s="184">
        <v>34.8157</v>
      </c>
      <c r="F1489" s="184">
        <v>3.5133999999999999</v>
      </c>
      <c r="G1489" s="184">
        <v>3.5133999999999999</v>
      </c>
      <c r="H1489" s="184">
        <v>3.2970000000000002</v>
      </c>
      <c r="I1489" s="184">
        <v>3.7421000000000002</v>
      </c>
      <c r="J1489" s="184">
        <v>4.0110000000000001</v>
      </c>
      <c r="K1489" s="184">
        <v>3.9967000000000001</v>
      </c>
      <c r="L1489" s="184">
        <v>4.1586999999999996</v>
      </c>
      <c r="M1489" s="184">
        <v>3.9453999999999998</v>
      </c>
      <c r="N1489" s="184">
        <v>4.1132</v>
      </c>
      <c r="O1489" s="184">
        <v>6.6698000000000004</v>
      </c>
      <c r="P1489" s="184">
        <v>6.9348000000000001</v>
      </c>
      <c r="Q1489" s="184">
        <v>7.9669999999999996</v>
      </c>
      <c r="R1489" s="184">
        <v>5.5583</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44452</v>
      </c>
      <c r="E1490" s="184">
        <v>33.081699999999998</v>
      </c>
      <c r="F1490" s="184">
        <v>2.98</v>
      </c>
      <c r="G1490" s="184">
        <v>2.98</v>
      </c>
      <c r="H1490" s="184">
        <v>2.7755999999999998</v>
      </c>
      <c r="I1490" s="184">
        <v>3.2193999999999998</v>
      </c>
      <c r="J1490" s="184">
        <v>3.4803999999999999</v>
      </c>
      <c r="K1490" s="184">
        <v>3.4615</v>
      </c>
      <c r="L1490" s="184">
        <v>3.6191</v>
      </c>
      <c r="M1490" s="184">
        <v>3.4379</v>
      </c>
      <c r="N1490" s="184">
        <v>3.5804999999999998</v>
      </c>
      <c r="O1490" s="184">
        <v>6.0605000000000002</v>
      </c>
      <c r="P1490" s="184">
        <v>6.2671999999999999</v>
      </c>
      <c r="Q1490" s="184">
        <v>7.2129000000000003</v>
      </c>
      <c r="R1490" s="184">
        <v>4.9842000000000004</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44452</v>
      </c>
      <c r="E1491" s="184">
        <v>11.900600000000001</v>
      </c>
      <c r="F1491" s="184">
        <v>3.375</v>
      </c>
      <c r="G1491" s="184">
        <v>3.375</v>
      </c>
      <c r="H1491" s="184">
        <v>3.2444000000000002</v>
      </c>
      <c r="I1491" s="184">
        <v>3.2902999999999998</v>
      </c>
      <c r="J1491" s="184">
        <v>3.4929000000000001</v>
      </c>
      <c r="K1491" s="184">
        <v>3.6890999999999998</v>
      </c>
      <c r="L1491" s="184">
        <v>3.6385999999999998</v>
      </c>
      <c r="M1491" s="184">
        <v>3.5394000000000001</v>
      </c>
      <c r="N1491" s="184">
        <v>3.5674999999999999</v>
      </c>
      <c r="O1491" s="184"/>
      <c r="P1491" s="184"/>
      <c r="Q1491" s="184">
        <v>6.0397999999999996</v>
      </c>
      <c r="R1491" s="184">
        <v>4.835</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44452</v>
      </c>
      <c r="E1492" s="184">
        <v>11.8667</v>
      </c>
      <c r="F1492" s="184">
        <v>3.3077000000000001</v>
      </c>
      <c r="G1492" s="184">
        <v>3.3077000000000001</v>
      </c>
      <c r="H1492" s="184">
        <v>3.2096</v>
      </c>
      <c r="I1492" s="184">
        <v>3.2115999999999998</v>
      </c>
      <c r="J1492" s="184">
        <v>3.4030999999999998</v>
      </c>
      <c r="K1492" s="184">
        <v>3.5996999999999999</v>
      </c>
      <c r="L1492" s="184">
        <v>3.5647000000000002</v>
      </c>
      <c r="M1492" s="184">
        <v>3.4605000000000001</v>
      </c>
      <c r="N1492" s="184">
        <v>3.4836999999999998</v>
      </c>
      <c r="O1492" s="184"/>
      <c r="P1492" s="184"/>
      <c r="Q1492" s="184">
        <v>5.9379</v>
      </c>
      <c r="R1492" s="184">
        <v>4.7568000000000001</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44452</v>
      </c>
      <c r="E1493" s="184">
        <v>3741.9065000000001</v>
      </c>
      <c r="F1493" s="184">
        <v>3.4397000000000002</v>
      </c>
      <c r="G1493" s="184">
        <v>3.4397000000000002</v>
      </c>
      <c r="H1493" s="184">
        <v>3.2303000000000002</v>
      </c>
      <c r="I1493" s="184">
        <v>3.9567000000000001</v>
      </c>
      <c r="J1493" s="184">
        <v>4.2257999999999996</v>
      </c>
      <c r="K1493" s="184">
        <v>4.2679999999999998</v>
      </c>
      <c r="L1493" s="184">
        <v>4.6089000000000002</v>
      </c>
      <c r="M1493" s="184">
        <v>4.2747999999999999</v>
      </c>
      <c r="N1493" s="184">
        <v>4.3785999999999996</v>
      </c>
      <c r="O1493" s="184">
        <v>4.3137999999999996</v>
      </c>
      <c r="P1493" s="184">
        <v>5.2775999999999996</v>
      </c>
      <c r="Q1493" s="184">
        <v>6.7389999999999999</v>
      </c>
      <c r="R1493" s="184">
        <v>5.7294</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44452</v>
      </c>
      <c r="E1494" s="184">
        <v>3708.4657999999999</v>
      </c>
      <c r="F1494" s="184">
        <v>3.3218000000000001</v>
      </c>
      <c r="G1494" s="184">
        <v>3.3218000000000001</v>
      </c>
      <c r="H1494" s="184">
        <v>3.0867</v>
      </c>
      <c r="I1494" s="184">
        <v>3.7869999999999999</v>
      </c>
      <c r="J1494" s="184">
        <v>4.0243000000000002</v>
      </c>
      <c r="K1494" s="184">
        <v>4.0827999999999998</v>
      </c>
      <c r="L1494" s="184">
        <v>4.4226999999999999</v>
      </c>
      <c r="M1494" s="184">
        <v>4.0812999999999997</v>
      </c>
      <c r="N1494" s="184">
        <v>4.1787999999999998</v>
      </c>
      <c r="O1494" s="184">
        <v>4.1462000000000003</v>
      </c>
      <c r="P1494" s="184">
        <v>5.1479999999999997</v>
      </c>
      <c r="Q1494" s="184">
        <v>6.7975000000000003</v>
      </c>
      <c r="R1494" s="184">
        <v>5.5523999999999996</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44452</v>
      </c>
      <c r="E1495" s="184">
        <v>2437.9216999999999</v>
      </c>
      <c r="F1495" s="184">
        <v>3.4729000000000001</v>
      </c>
      <c r="G1495" s="184">
        <v>3.4729000000000001</v>
      </c>
      <c r="H1495" s="184">
        <v>3.3563000000000001</v>
      </c>
      <c r="I1495" s="184">
        <v>3.6187999999999998</v>
      </c>
      <c r="J1495" s="184">
        <v>3.9632000000000001</v>
      </c>
      <c r="K1495" s="184">
        <v>4.0031999999999996</v>
      </c>
      <c r="L1495" s="184">
        <v>4.1100000000000003</v>
      </c>
      <c r="M1495" s="184">
        <v>3.911</v>
      </c>
      <c r="N1495" s="184">
        <v>4.0411999999999999</v>
      </c>
      <c r="O1495" s="184">
        <v>6.5236000000000001</v>
      </c>
      <c r="P1495" s="184">
        <v>6.7488000000000001</v>
      </c>
      <c r="Q1495" s="184">
        <v>7.6193999999999997</v>
      </c>
      <c r="R1495" s="184">
        <v>5.3948</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44452</v>
      </c>
      <c r="E1496" s="184">
        <v>2416.2006999999999</v>
      </c>
      <c r="F1496" s="184">
        <v>3.3828</v>
      </c>
      <c r="G1496" s="184">
        <v>3.3828</v>
      </c>
      <c r="H1496" s="184">
        <v>3.2663000000000002</v>
      </c>
      <c r="I1496" s="184">
        <v>3.5287000000000002</v>
      </c>
      <c r="J1496" s="184">
        <v>3.8730000000000002</v>
      </c>
      <c r="K1496" s="184">
        <v>3.9123000000000001</v>
      </c>
      <c r="L1496" s="184">
        <v>4.0190000000000001</v>
      </c>
      <c r="M1496" s="184">
        <v>3.819</v>
      </c>
      <c r="N1496" s="184">
        <v>3.9470999999999998</v>
      </c>
      <c r="O1496" s="184">
        <v>6.4126000000000003</v>
      </c>
      <c r="P1496" s="184">
        <v>6.6321000000000003</v>
      </c>
      <c r="Q1496" s="184">
        <v>7.5060000000000002</v>
      </c>
      <c r="R1496" s="184">
        <v>5.2949999999999999</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3.3096621621621622</v>
      </c>
      <c r="G1497" s="186">
        <v>3.3096621621621622</v>
      </c>
      <c r="H1497" s="186">
        <v>3.1381135135135128</v>
      </c>
      <c r="I1497" s="186">
        <v>3.5932054054054055</v>
      </c>
      <c r="J1497" s="186">
        <v>3.8762783783783785</v>
      </c>
      <c r="K1497" s="186">
        <v>3.8064162162162161</v>
      </c>
      <c r="L1497" s="186">
        <v>3.9098405405405403</v>
      </c>
      <c r="M1497" s="186">
        <v>3.6667675675675668</v>
      </c>
      <c r="N1497" s="186">
        <v>3.7598054054054062</v>
      </c>
      <c r="O1497" s="186">
        <v>6.4922620689655171</v>
      </c>
      <c r="P1497" s="186">
        <v>6.5320275862068975</v>
      </c>
      <c r="Q1497" s="186">
        <v>6.8396972972972971</v>
      </c>
      <c r="R1497" s="186">
        <v>5.2098399999999998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3.3828</v>
      </c>
      <c r="G1498" s="186">
        <v>3.3828</v>
      </c>
      <c r="H1498" s="186">
        <v>3.2219000000000002</v>
      </c>
      <c r="I1498" s="186">
        <v>3.6547999999999998</v>
      </c>
      <c r="J1498" s="186">
        <v>3.9632000000000001</v>
      </c>
      <c r="K1498" s="186">
        <v>3.9146999999999998</v>
      </c>
      <c r="L1498" s="186">
        <v>4.0342000000000002</v>
      </c>
      <c r="M1498" s="186">
        <v>3.819</v>
      </c>
      <c r="N1498" s="186">
        <v>3.9058999999999999</v>
      </c>
      <c r="O1498" s="186">
        <v>6.4901</v>
      </c>
      <c r="P1498" s="186">
        <v>6.6177999999999999</v>
      </c>
      <c r="Q1498" s="186">
        <v>7.2751999999999999</v>
      </c>
      <c r="R1498" s="186">
        <v>5.3230000000000004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44452</v>
      </c>
      <c r="E1501" s="184">
        <v>33.713200000000001</v>
      </c>
      <c r="F1501" s="184">
        <v>0.25430000000000003</v>
      </c>
      <c r="G1501" s="184">
        <v>0.25430000000000003</v>
      </c>
      <c r="H1501" s="184">
        <v>9.1999999999999998E-2</v>
      </c>
      <c r="I1501" s="184">
        <v>2.0678000000000001</v>
      </c>
      <c r="J1501" s="184">
        <v>4.6006</v>
      </c>
      <c r="K1501" s="184">
        <v>10.5702</v>
      </c>
      <c r="L1501" s="184">
        <v>18.347999999999999</v>
      </c>
      <c r="M1501" s="184">
        <v>25.017399999999999</v>
      </c>
      <c r="N1501" s="184">
        <v>42.795099999999998</v>
      </c>
      <c r="O1501" s="184">
        <v>18.749199999999998</v>
      </c>
      <c r="P1501" s="184">
        <v>14.1532</v>
      </c>
      <c r="Q1501" s="184">
        <v>11.882300000000001</v>
      </c>
      <c r="R1501" s="184">
        <v>26.046199999999999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44452</v>
      </c>
      <c r="E1502" s="184">
        <v>30.479500000000002</v>
      </c>
      <c r="F1502" s="184">
        <v>0.23649999999999999</v>
      </c>
      <c r="G1502" s="184">
        <v>0.23649999999999999</v>
      </c>
      <c r="H1502" s="184">
        <v>6.0699999999999997E-2</v>
      </c>
      <c r="I1502" s="184">
        <v>2.0036</v>
      </c>
      <c r="J1502" s="184">
        <v>4.4538000000000002</v>
      </c>
      <c r="K1502" s="184">
        <v>10.08</v>
      </c>
      <c r="L1502" s="184">
        <v>17.333100000000002</v>
      </c>
      <c r="M1502" s="184">
        <v>23.454799999999999</v>
      </c>
      <c r="N1502" s="184">
        <v>40.470199999999998</v>
      </c>
      <c r="O1502" s="184">
        <v>17.155899999999999</v>
      </c>
      <c r="P1502" s="184">
        <v>12.691599999999999</v>
      </c>
      <c r="Q1502" s="184">
        <v>10.596</v>
      </c>
      <c r="R1502" s="184">
        <v>24.196400000000001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44452</v>
      </c>
      <c r="E1503" s="184">
        <v>46.887</v>
      </c>
      <c r="F1503" s="184">
        <v>-2.7699999999999999E-2</v>
      </c>
      <c r="G1503" s="184">
        <v>-2.7699999999999999E-2</v>
      </c>
      <c r="H1503" s="184">
        <v>-5.1200000000000002E-2</v>
      </c>
      <c r="I1503" s="184">
        <v>0.99950000000000006</v>
      </c>
      <c r="J1503" s="184">
        <v>2.2416999999999998</v>
      </c>
      <c r="K1503" s="184">
        <v>6.4089999999999998</v>
      </c>
      <c r="L1503" s="184">
        <v>13.6875</v>
      </c>
      <c r="M1503" s="184">
        <v>21.374600000000001</v>
      </c>
      <c r="N1503" s="184">
        <v>31.038799999999998</v>
      </c>
      <c r="O1503" s="184">
        <v>13.7905</v>
      </c>
      <c r="P1503" s="184">
        <v>11.130800000000001</v>
      </c>
      <c r="Q1503" s="184">
        <v>10.082800000000001</v>
      </c>
      <c r="R1503" s="184">
        <v>21.803999999999998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44452</v>
      </c>
      <c r="E1504" s="184">
        <v>49.878</v>
      </c>
      <c r="F1504" s="184">
        <v>-1.2E-2</v>
      </c>
      <c r="G1504" s="184">
        <v>-1.2E-2</v>
      </c>
      <c r="H1504" s="184">
        <v>-2.41E-2</v>
      </c>
      <c r="I1504" s="184">
        <v>1.0556000000000001</v>
      </c>
      <c r="J1504" s="184">
        <v>2.3662999999999998</v>
      </c>
      <c r="K1504" s="184">
        <v>6.8074000000000003</v>
      </c>
      <c r="L1504" s="184">
        <v>14.5962</v>
      </c>
      <c r="M1504" s="184">
        <v>22.725300000000001</v>
      </c>
      <c r="N1504" s="184">
        <v>32.827399999999997</v>
      </c>
      <c r="O1504" s="184">
        <v>14.8782</v>
      </c>
      <c r="P1504" s="184">
        <v>12.0246</v>
      </c>
      <c r="Q1504" s="184">
        <v>11.626099999999999</v>
      </c>
      <c r="R1504" s="184">
        <v>23.2014</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44452</v>
      </c>
      <c r="E1505" s="184">
        <v>390.9855</v>
      </c>
      <c r="F1505" s="184">
        <v>0.24490000000000001</v>
      </c>
      <c r="G1505" s="184">
        <v>0.24490000000000001</v>
      </c>
      <c r="H1505" s="184">
        <v>0.67500000000000004</v>
      </c>
      <c r="I1505" s="184">
        <v>2.3288000000000002</v>
      </c>
      <c r="J1505" s="184">
        <v>2.4836</v>
      </c>
      <c r="K1505" s="184">
        <v>6.6075999999999997</v>
      </c>
      <c r="L1505" s="184">
        <v>15.4125</v>
      </c>
      <c r="M1505" s="184">
        <v>29.4145</v>
      </c>
      <c r="N1505" s="184">
        <v>48.2761</v>
      </c>
      <c r="O1505" s="184">
        <v>14.3361</v>
      </c>
      <c r="P1505" s="184">
        <v>13.5991</v>
      </c>
      <c r="Q1505" s="184">
        <v>21.4285</v>
      </c>
      <c r="R1505" s="184">
        <v>21.9328</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44452</v>
      </c>
      <c r="E1506" s="184">
        <v>418.76479999999998</v>
      </c>
      <c r="F1506" s="184">
        <v>0.25130000000000002</v>
      </c>
      <c r="G1506" s="184">
        <v>0.25130000000000002</v>
      </c>
      <c r="H1506" s="184">
        <v>0.68620000000000003</v>
      </c>
      <c r="I1506" s="184">
        <v>2.3494999999999999</v>
      </c>
      <c r="J1506" s="184">
        <v>2.5331999999999999</v>
      </c>
      <c r="K1506" s="184">
        <v>6.7701000000000002</v>
      </c>
      <c r="L1506" s="184">
        <v>15.7685</v>
      </c>
      <c r="M1506" s="184">
        <v>29.999500000000001</v>
      </c>
      <c r="N1506" s="184">
        <v>49.172899999999998</v>
      </c>
      <c r="O1506" s="184">
        <v>15.127800000000001</v>
      </c>
      <c r="P1506" s="184">
        <v>14.5243</v>
      </c>
      <c r="Q1506" s="184">
        <v>15.768599999999999</v>
      </c>
      <c r="R1506" s="184">
        <v>22.699200000000001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44452</v>
      </c>
      <c r="E1507" s="184">
        <v>10.949199999999999</v>
      </c>
      <c r="F1507" s="184">
        <v>-8.9399999999999993E-2</v>
      </c>
      <c r="G1507" s="184">
        <v>-8.9399999999999993E-2</v>
      </c>
      <c r="H1507" s="184">
        <v>-0.104</v>
      </c>
      <c r="I1507" s="184">
        <v>0.45050000000000001</v>
      </c>
      <c r="J1507" s="184">
        <v>0.90590000000000004</v>
      </c>
      <c r="K1507" s="184">
        <v>2.1533000000000002</v>
      </c>
      <c r="L1507" s="184">
        <v>5.2858000000000001</v>
      </c>
      <c r="M1507" s="184">
        <v>5.5232999999999999</v>
      </c>
      <c r="N1507" s="184">
        <v>9.5073000000000008</v>
      </c>
      <c r="O1507" s="184"/>
      <c r="P1507" s="184"/>
      <c r="Q1507" s="184">
        <v>8.5157000000000007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44452</v>
      </c>
      <c r="E1508" s="184">
        <v>10.7666</v>
      </c>
      <c r="F1508" s="184">
        <v>-0.1048</v>
      </c>
      <c r="G1508" s="184">
        <v>-0.1048</v>
      </c>
      <c r="H1508" s="184">
        <v>-0.1326</v>
      </c>
      <c r="I1508" s="184">
        <v>0.39439999999999997</v>
      </c>
      <c r="J1508" s="184">
        <v>0.77969999999999995</v>
      </c>
      <c r="K1508" s="184">
        <v>1.7646999999999999</v>
      </c>
      <c r="L1508" s="184">
        <v>4.4774000000000003</v>
      </c>
      <c r="M1508" s="184">
        <v>4.3215000000000003</v>
      </c>
      <c r="N1508" s="184">
        <v>7.8558000000000003</v>
      </c>
      <c r="O1508" s="184"/>
      <c r="P1508" s="184"/>
      <c r="Q1508" s="184">
        <v>6.8834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44452</v>
      </c>
      <c r="E1509" s="184">
        <v>24.884899999999998</v>
      </c>
      <c r="F1509" s="184">
        <v>-6.8699999999999997E-2</v>
      </c>
      <c r="G1509" s="184">
        <v>-6.8699999999999997E-2</v>
      </c>
      <c r="H1509" s="184">
        <v>-0.29970000000000002</v>
      </c>
      <c r="I1509" s="184">
        <v>1.9767999999999999</v>
      </c>
      <c r="J1509" s="184">
        <v>3.1823000000000001</v>
      </c>
      <c r="K1509" s="184">
        <v>6.7443999999999997</v>
      </c>
      <c r="L1509" s="184">
        <v>12.6814</v>
      </c>
      <c r="M1509" s="184">
        <v>19.335999999999999</v>
      </c>
      <c r="N1509" s="184">
        <v>32.741399999999999</v>
      </c>
      <c r="O1509" s="184">
        <v>12.8155</v>
      </c>
      <c r="P1509" s="184">
        <v>9.3539999999999992</v>
      </c>
      <c r="Q1509" s="184">
        <v>9.1166999999999998</v>
      </c>
      <c r="R1509" s="184">
        <v>18.279199999999999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44452</v>
      </c>
      <c r="E1510" s="184">
        <v>27.7926</v>
      </c>
      <c r="F1510" s="184">
        <v>-4.4999999999999998E-2</v>
      </c>
      <c r="G1510" s="184">
        <v>-4.4999999999999998E-2</v>
      </c>
      <c r="H1510" s="184">
        <v>-0.25800000000000001</v>
      </c>
      <c r="I1510" s="184">
        <v>2.0611999999999999</v>
      </c>
      <c r="J1510" s="184">
        <v>3.3719999999999999</v>
      </c>
      <c r="K1510" s="184">
        <v>7.3318000000000003</v>
      </c>
      <c r="L1510" s="184">
        <v>13.843</v>
      </c>
      <c r="M1510" s="184">
        <v>21.133900000000001</v>
      </c>
      <c r="N1510" s="184">
        <v>35.174700000000001</v>
      </c>
      <c r="O1510" s="184">
        <v>14.5402</v>
      </c>
      <c r="P1510" s="184">
        <v>10.8894</v>
      </c>
      <c r="Q1510" s="184">
        <v>10.126300000000001</v>
      </c>
      <c r="R1510" s="184">
        <v>20.1325</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44452</v>
      </c>
      <c r="E1511" s="184">
        <v>13.076700000000001</v>
      </c>
      <c r="F1511" s="184">
        <v>-0.16719999999999999</v>
      </c>
      <c r="G1511" s="184">
        <v>-0.16719999999999999</v>
      </c>
      <c r="H1511" s="184">
        <v>-0.27760000000000001</v>
      </c>
      <c r="I1511" s="184">
        <v>0.95889999999999997</v>
      </c>
      <c r="J1511" s="184">
        <v>2.0095000000000001</v>
      </c>
      <c r="K1511" s="184">
        <v>6.6128</v>
      </c>
      <c r="L1511" s="184">
        <v>13.775700000000001</v>
      </c>
      <c r="M1511" s="184">
        <v>20.9238</v>
      </c>
      <c r="N1511" s="184">
        <v>33.718200000000003</v>
      </c>
      <c r="O1511" s="184"/>
      <c r="P1511" s="184"/>
      <c r="Q1511" s="184">
        <v>29.302199999999999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44452</v>
      </c>
      <c r="E1512" s="184">
        <v>12.857699999999999</v>
      </c>
      <c r="F1512" s="184">
        <v>-0.18240000000000001</v>
      </c>
      <c r="G1512" s="184">
        <v>-0.18240000000000001</v>
      </c>
      <c r="H1512" s="184">
        <v>-0.30470000000000003</v>
      </c>
      <c r="I1512" s="184">
        <v>0.90410000000000001</v>
      </c>
      <c r="J1512" s="184">
        <v>1.8884000000000001</v>
      </c>
      <c r="K1512" s="184">
        <v>6.2190000000000003</v>
      </c>
      <c r="L1512" s="184">
        <v>12.8651</v>
      </c>
      <c r="M1512" s="184">
        <v>19.4299</v>
      </c>
      <c r="N1512" s="184">
        <v>31.5608</v>
      </c>
      <c r="O1512" s="184"/>
      <c r="P1512" s="184"/>
      <c r="Q1512" s="184">
        <v>27.226900000000001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44452</v>
      </c>
      <c r="E1513" s="184">
        <v>72.316299999999998</v>
      </c>
      <c r="F1513" s="184">
        <v>0.15939999999999999</v>
      </c>
      <c r="G1513" s="184">
        <v>0.15939999999999999</v>
      </c>
      <c r="H1513" s="184">
        <v>0.15709999999999999</v>
      </c>
      <c r="I1513" s="184">
        <v>1.8319000000000001</v>
      </c>
      <c r="J1513" s="184">
        <v>8.6E-3</v>
      </c>
      <c r="K1513" s="184">
        <v>5.3445999999999998</v>
      </c>
      <c r="L1513" s="184">
        <v>36.9679</v>
      </c>
      <c r="M1513" s="184">
        <v>42.854100000000003</v>
      </c>
      <c r="N1513" s="184">
        <v>58.393500000000003</v>
      </c>
      <c r="O1513" s="184">
        <v>27.914000000000001</v>
      </c>
      <c r="P1513" s="184">
        <v>17.253599999999999</v>
      </c>
      <c r="Q1513" s="184">
        <v>10.1328</v>
      </c>
      <c r="R1513" s="184">
        <v>38.006100000000004</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44452</v>
      </c>
      <c r="E1514" s="184">
        <v>73.167299999999997</v>
      </c>
      <c r="F1514" s="184">
        <v>0.17849999999999999</v>
      </c>
      <c r="G1514" s="184">
        <v>0.17849999999999999</v>
      </c>
      <c r="H1514" s="184">
        <v>0.1903</v>
      </c>
      <c r="I1514" s="184">
        <v>1.8997999999999999</v>
      </c>
      <c r="J1514" s="184">
        <v>0.15820000000000001</v>
      </c>
      <c r="K1514" s="184">
        <v>5.8315999999999999</v>
      </c>
      <c r="L1514" s="184">
        <v>38.382300000000001</v>
      </c>
      <c r="M1514" s="184">
        <v>44.774799999999999</v>
      </c>
      <c r="N1514" s="184">
        <v>60.530299999999997</v>
      </c>
      <c r="O1514" s="184">
        <v>28.4129</v>
      </c>
      <c r="P1514" s="184">
        <v>17.527999999999999</v>
      </c>
      <c r="Q1514" s="184">
        <v>13.456300000000001</v>
      </c>
      <c r="R1514" s="184">
        <v>39.040500000000002</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44452</v>
      </c>
      <c r="E1515" s="184">
        <v>39.475000000000001</v>
      </c>
      <c r="F1515" s="184">
        <v>0.10299999999999999</v>
      </c>
      <c r="G1515" s="184">
        <v>0.10299999999999999</v>
      </c>
      <c r="H1515" s="184">
        <v>0.15679999999999999</v>
      </c>
      <c r="I1515" s="184">
        <v>1.5557000000000001</v>
      </c>
      <c r="J1515" s="184">
        <v>2.6665999999999999</v>
      </c>
      <c r="K1515" s="184">
        <v>3.2523</v>
      </c>
      <c r="L1515" s="184">
        <v>11.7819</v>
      </c>
      <c r="M1515" s="184">
        <v>14.190300000000001</v>
      </c>
      <c r="N1515" s="184">
        <v>21.644600000000001</v>
      </c>
      <c r="O1515" s="184">
        <v>13.422599999999999</v>
      </c>
      <c r="P1515" s="184">
        <v>10.6874</v>
      </c>
      <c r="Q1515" s="184">
        <v>11.6035</v>
      </c>
      <c r="R1515" s="184">
        <v>16.095400000000001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44452</v>
      </c>
      <c r="E1516" s="184">
        <v>36.860700000000001</v>
      </c>
      <c r="F1516" s="184">
        <v>9.3700000000000006E-2</v>
      </c>
      <c r="G1516" s="184">
        <v>9.3700000000000006E-2</v>
      </c>
      <c r="H1516" s="184">
        <v>0.14069999999999999</v>
      </c>
      <c r="I1516" s="184">
        <v>1.5242</v>
      </c>
      <c r="J1516" s="184">
        <v>2.6</v>
      </c>
      <c r="K1516" s="184">
        <v>3.0373999999999999</v>
      </c>
      <c r="L1516" s="184">
        <v>11.3149</v>
      </c>
      <c r="M1516" s="184">
        <v>13.5024</v>
      </c>
      <c r="N1516" s="184">
        <v>20.709900000000001</v>
      </c>
      <c r="O1516" s="184">
        <v>12.637600000000001</v>
      </c>
      <c r="P1516" s="184">
        <v>9.7158999999999995</v>
      </c>
      <c r="Q1516" s="184">
        <v>8.6087000000000007</v>
      </c>
      <c r="R1516" s="184">
        <v>15.2959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44452</v>
      </c>
      <c r="E1517" s="184">
        <v>15.556800000000001</v>
      </c>
      <c r="F1517" s="184">
        <v>3.3399999999999999E-2</v>
      </c>
      <c r="G1517" s="184">
        <v>3.3399999999999999E-2</v>
      </c>
      <c r="H1517" s="184">
        <v>-3.9199999999999999E-2</v>
      </c>
      <c r="I1517" s="184">
        <v>1.8835</v>
      </c>
      <c r="J1517" s="184">
        <v>2.8794</v>
      </c>
      <c r="K1517" s="184">
        <v>7.1191000000000004</v>
      </c>
      <c r="L1517" s="184">
        <v>13.697699999999999</v>
      </c>
      <c r="M1517" s="184">
        <v>25.198599999999999</v>
      </c>
      <c r="N1517" s="184">
        <v>41.244399999999999</v>
      </c>
      <c r="O1517" s="184"/>
      <c r="P1517" s="184"/>
      <c r="Q1517" s="184">
        <v>33.517800000000001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44452</v>
      </c>
      <c r="E1518" s="184">
        <v>15.1183</v>
      </c>
      <c r="F1518" s="184">
        <v>1.3899999999999999E-2</v>
      </c>
      <c r="G1518" s="184">
        <v>1.3899999999999999E-2</v>
      </c>
      <c r="H1518" s="184">
        <v>-7.4700000000000003E-2</v>
      </c>
      <c r="I1518" s="184">
        <v>1.8122</v>
      </c>
      <c r="J1518" s="184">
        <v>2.7198000000000002</v>
      </c>
      <c r="K1518" s="184">
        <v>6.6704999999999997</v>
      </c>
      <c r="L1518" s="184">
        <v>12.696999999999999</v>
      </c>
      <c r="M1518" s="184">
        <v>23.5014</v>
      </c>
      <c r="N1518" s="184">
        <v>38.684699999999999</v>
      </c>
      <c r="O1518" s="184"/>
      <c r="P1518" s="184"/>
      <c r="Q1518" s="184">
        <v>31.043900000000001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44452</v>
      </c>
      <c r="E1519" s="184">
        <v>47.028500000000001</v>
      </c>
      <c r="F1519" s="184">
        <v>-3.8300000000000001E-2</v>
      </c>
      <c r="G1519" s="184">
        <v>-3.8300000000000001E-2</v>
      </c>
      <c r="H1519" s="184">
        <v>-0.29360000000000003</v>
      </c>
      <c r="I1519" s="184">
        <v>1.5699000000000001</v>
      </c>
      <c r="J1519" s="184">
        <v>2.8090999999999999</v>
      </c>
      <c r="K1519" s="184">
        <v>5.4507000000000003</v>
      </c>
      <c r="L1519" s="184">
        <v>9.4763000000000002</v>
      </c>
      <c r="M1519" s="184">
        <v>14.316700000000001</v>
      </c>
      <c r="N1519" s="184">
        <v>22.867100000000001</v>
      </c>
      <c r="O1519" s="184">
        <v>9.7669999999999995</v>
      </c>
      <c r="P1519" s="184">
        <v>9.1811000000000007</v>
      </c>
      <c r="Q1519" s="184">
        <v>8.2332999999999998</v>
      </c>
      <c r="R1519" s="184">
        <v>15.500400000000001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44452</v>
      </c>
      <c r="E1520" s="184">
        <v>43.977200000000003</v>
      </c>
      <c r="F1520" s="184">
        <v>-4.6800000000000001E-2</v>
      </c>
      <c r="G1520" s="184">
        <v>-4.6800000000000001E-2</v>
      </c>
      <c r="H1520" s="184">
        <v>-0.30830000000000002</v>
      </c>
      <c r="I1520" s="184">
        <v>1.5396000000000001</v>
      </c>
      <c r="J1520" s="184">
        <v>2.7412999999999998</v>
      </c>
      <c r="K1520" s="184">
        <v>5.2393000000000001</v>
      </c>
      <c r="L1520" s="184">
        <v>9.0426000000000002</v>
      </c>
      <c r="M1520" s="184">
        <v>13.6388</v>
      </c>
      <c r="N1520" s="184">
        <v>21.9009</v>
      </c>
      <c r="O1520" s="184">
        <v>8.8689</v>
      </c>
      <c r="P1520" s="184">
        <v>8.2204999999999995</v>
      </c>
      <c r="Q1520" s="184">
        <v>12.3201</v>
      </c>
      <c r="R1520" s="184">
        <v>14.611700000000001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3.9329999999999997E-2</v>
      </c>
      <c r="G1521" s="186">
        <v>3.9329999999999997E-2</v>
      </c>
      <c r="H1521" s="186">
        <v>-4.450000000000093E-4</v>
      </c>
      <c r="I1521" s="186">
        <v>1.5583750000000003</v>
      </c>
      <c r="J1521" s="186">
        <v>2.37</v>
      </c>
      <c r="K1521" s="186">
        <v>6.0007899999999994</v>
      </c>
      <c r="L1521" s="186">
        <v>15.07174</v>
      </c>
      <c r="M1521" s="186">
        <v>21.731580000000001</v>
      </c>
      <c r="N1521" s="186">
        <v>34.055705000000003</v>
      </c>
      <c r="O1521" s="186">
        <v>15.886885714285713</v>
      </c>
      <c r="P1521" s="186">
        <v>12.210964285714285</v>
      </c>
      <c r="Q1521" s="186">
        <v>15.073595000000001</v>
      </c>
      <c r="R1521" s="186">
        <v>22.631550000000001</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9.4999999999999946E-4</v>
      </c>
      <c r="G1522" s="186">
        <v>9.4999999999999946E-4</v>
      </c>
      <c r="H1522" s="186">
        <v>-4.5200000000000004E-2</v>
      </c>
      <c r="I1522" s="186">
        <v>1.6910500000000002</v>
      </c>
      <c r="J1522" s="186">
        <v>2.5666000000000002</v>
      </c>
      <c r="K1522" s="186">
        <v>6.5083000000000002</v>
      </c>
      <c r="L1522" s="186">
        <v>13.692599999999999</v>
      </c>
      <c r="M1522" s="186">
        <v>21.254249999999999</v>
      </c>
      <c r="N1522" s="186">
        <v>33.272800000000004</v>
      </c>
      <c r="O1522" s="186">
        <v>14.43815</v>
      </c>
      <c r="P1522" s="186">
        <v>11.5777</v>
      </c>
      <c r="Q1522" s="186">
        <v>11.614799999999999</v>
      </c>
      <c r="R1522" s="186">
        <v>21.868400000000001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44452</v>
      </c>
      <c r="E1525" s="184">
        <v>166.36</v>
      </c>
      <c r="F1525" s="184">
        <v>0.47110000000000002</v>
      </c>
      <c r="G1525" s="184">
        <v>0.47110000000000002</v>
      </c>
      <c r="H1525" s="184">
        <v>0.98950000000000005</v>
      </c>
      <c r="I1525" s="184">
        <v>4.2683</v>
      </c>
      <c r="J1525" s="184">
        <v>6.1172000000000004</v>
      </c>
      <c r="K1525" s="184">
        <v>15.088200000000001</v>
      </c>
      <c r="L1525" s="184">
        <v>23.522400000000001</v>
      </c>
      <c r="M1525" s="184">
        <v>43.351999999999997</v>
      </c>
      <c r="N1525" s="184">
        <v>69.824399999999997</v>
      </c>
      <c r="O1525" s="184">
        <v>18.858499999999999</v>
      </c>
      <c r="P1525" s="184">
        <v>14.893800000000001</v>
      </c>
      <c r="Q1525" s="184">
        <v>16.889099999999999</v>
      </c>
      <c r="R1525" s="184">
        <v>33.321800000000003</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44452</v>
      </c>
      <c r="E1526" s="184">
        <v>179.51</v>
      </c>
      <c r="F1526" s="184">
        <v>0.48139999999999999</v>
      </c>
      <c r="G1526" s="184">
        <v>0.48139999999999999</v>
      </c>
      <c r="H1526" s="184">
        <v>1.0072000000000001</v>
      </c>
      <c r="I1526" s="184">
        <v>4.3056000000000001</v>
      </c>
      <c r="J1526" s="184">
        <v>6.2000999999999999</v>
      </c>
      <c r="K1526" s="184">
        <v>15.344099999999999</v>
      </c>
      <c r="L1526" s="184">
        <v>24.030999999999999</v>
      </c>
      <c r="M1526" s="184">
        <v>44.254300000000001</v>
      </c>
      <c r="N1526" s="184">
        <v>71.239099999999993</v>
      </c>
      <c r="O1526" s="184">
        <v>19.853899999999999</v>
      </c>
      <c r="P1526" s="184">
        <v>15.928900000000001</v>
      </c>
      <c r="Q1526" s="184">
        <v>15.667400000000001</v>
      </c>
      <c r="R1526" s="184">
        <v>34.398299999999999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44452</v>
      </c>
      <c r="E1527" s="184">
        <v>75.460999999999999</v>
      </c>
      <c r="F1527" s="184">
        <v>0.2364</v>
      </c>
      <c r="G1527" s="184">
        <v>0.2364</v>
      </c>
      <c r="H1527" s="184">
        <v>0.19389999999999999</v>
      </c>
      <c r="I1527" s="184">
        <v>2.9074</v>
      </c>
      <c r="J1527" s="184">
        <v>4.4371</v>
      </c>
      <c r="K1527" s="184">
        <v>12.6721</v>
      </c>
      <c r="L1527" s="184">
        <v>22.495699999999999</v>
      </c>
      <c r="M1527" s="184">
        <v>39.934399999999997</v>
      </c>
      <c r="N1527" s="184">
        <v>64.195599999999999</v>
      </c>
      <c r="O1527" s="184">
        <v>17.846599999999999</v>
      </c>
      <c r="P1527" s="184">
        <v>14.925800000000001</v>
      </c>
      <c r="Q1527" s="184">
        <v>13.459</v>
      </c>
      <c r="R1527" s="184">
        <v>28.7362</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44452</v>
      </c>
      <c r="E1528" s="184">
        <v>85.539000000000001</v>
      </c>
      <c r="F1528" s="184">
        <v>0.252</v>
      </c>
      <c r="G1528" s="184">
        <v>0.252</v>
      </c>
      <c r="H1528" s="184">
        <v>0.22140000000000001</v>
      </c>
      <c r="I1528" s="184">
        <v>2.9634999999999998</v>
      </c>
      <c r="J1528" s="184">
        <v>4.5606999999999998</v>
      </c>
      <c r="K1528" s="184">
        <v>13.087</v>
      </c>
      <c r="L1528" s="184">
        <v>23.377700000000001</v>
      </c>
      <c r="M1528" s="184">
        <v>41.466299999999997</v>
      </c>
      <c r="N1528" s="184">
        <v>66.577100000000002</v>
      </c>
      <c r="O1528" s="184">
        <v>19.5078</v>
      </c>
      <c r="P1528" s="184">
        <v>16.665199999999999</v>
      </c>
      <c r="Q1528" s="184">
        <v>17.619499999999999</v>
      </c>
      <c r="R1528" s="184">
        <v>30.515699999999999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44452</v>
      </c>
      <c r="E1529" s="184">
        <v>438.96</v>
      </c>
      <c r="F1529" s="184">
        <v>9.1200000000000003E-2</v>
      </c>
      <c r="G1529" s="184">
        <v>9.1200000000000003E-2</v>
      </c>
      <c r="H1529" s="184">
        <v>0.1414</v>
      </c>
      <c r="I1529" s="184">
        <v>2.8708</v>
      </c>
      <c r="J1529" s="184">
        <v>3.4356</v>
      </c>
      <c r="K1529" s="184">
        <v>9.8195999999999994</v>
      </c>
      <c r="L1529" s="184">
        <v>18.5001</v>
      </c>
      <c r="M1529" s="184">
        <v>37.008000000000003</v>
      </c>
      <c r="N1529" s="184">
        <v>65.277299999999997</v>
      </c>
      <c r="O1529" s="184">
        <v>13.5114</v>
      </c>
      <c r="P1529" s="184">
        <v>13.450100000000001</v>
      </c>
      <c r="Q1529" s="184">
        <v>15.0532</v>
      </c>
      <c r="R1529" s="184">
        <v>25.384699999999999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44452</v>
      </c>
      <c r="E1530" s="184">
        <v>474.11</v>
      </c>
      <c r="F1530" s="184">
        <v>0.1013</v>
      </c>
      <c r="G1530" s="184">
        <v>0.1013</v>
      </c>
      <c r="H1530" s="184">
        <v>0.15840000000000001</v>
      </c>
      <c r="I1530" s="184">
        <v>2.8996</v>
      </c>
      <c r="J1530" s="184">
        <v>3.5106999999999999</v>
      </c>
      <c r="K1530" s="184">
        <v>10.0764</v>
      </c>
      <c r="L1530" s="184">
        <v>19.042400000000001</v>
      </c>
      <c r="M1530" s="184">
        <v>37.934899999999999</v>
      </c>
      <c r="N1530" s="184">
        <v>66.805099999999996</v>
      </c>
      <c r="O1530" s="184">
        <v>14.5898</v>
      </c>
      <c r="P1530" s="184">
        <v>14.6134</v>
      </c>
      <c r="Q1530" s="184">
        <v>16.784800000000001</v>
      </c>
      <c r="R1530" s="184">
        <v>26.573899999999998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44452</v>
      </c>
      <c r="E1533" s="184">
        <v>78.86</v>
      </c>
      <c r="F1533" s="184">
        <v>8.8800000000000004E-2</v>
      </c>
      <c r="G1533" s="184">
        <v>8.8800000000000004E-2</v>
      </c>
      <c r="H1533" s="184">
        <v>3.8100000000000002E-2</v>
      </c>
      <c r="I1533" s="184">
        <v>2.8028</v>
      </c>
      <c r="J1533" s="184">
        <v>3.6812999999999998</v>
      </c>
      <c r="K1533" s="184">
        <v>10.355399999999999</v>
      </c>
      <c r="L1533" s="184">
        <v>24.326000000000001</v>
      </c>
      <c r="M1533" s="184">
        <v>42.836399999999998</v>
      </c>
      <c r="N1533" s="184">
        <v>68.288499999999999</v>
      </c>
      <c r="O1533" s="184">
        <v>16.681699999999999</v>
      </c>
      <c r="P1533" s="184">
        <v>15.503500000000001</v>
      </c>
      <c r="Q1533" s="184">
        <v>16.527100000000001</v>
      </c>
      <c r="R1533" s="184">
        <v>32.682899999999997</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44452</v>
      </c>
      <c r="E1534" s="184">
        <v>89.25</v>
      </c>
      <c r="F1534" s="184">
        <v>0.11219999999999999</v>
      </c>
      <c r="G1534" s="184">
        <v>0.11219999999999999</v>
      </c>
      <c r="H1534" s="184">
        <v>6.7299999999999999E-2</v>
      </c>
      <c r="I1534" s="184">
        <v>2.8580999999999999</v>
      </c>
      <c r="J1534" s="184">
        <v>3.8031999999999999</v>
      </c>
      <c r="K1534" s="184">
        <v>10.731999999999999</v>
      </c>
      <c r="L1534" s="184">
        <v>25.1753</v>
      </c>
      <c r="M1534" s="184">
        <v>44.2774</v>
      </c>
      <c r="N1534" s="184">
        <v>70.584900000000005</v>
      </c>
      <c r="O1534" s="184">
        <v>18.291599999999999</v>
      </c>
      <c r="P1534" s="184">
        <v>17.244599999999998</v>
      </c>
      <c r="Q1534" s="184">
        <v>20.349299999999999</v>
      </c>
      <c r="R1534" s="184">
        <v>34.426400000000001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44452</v>
      </c>
      <c r="E1535" s="184">
        <v>15.394399999999999</v>
      </c>
      <c r="F1535" s="184">
        <v>0.38080000000000003</v>
      </c>
      <c r="G1535" s="184">
        <v>0.38080000000000003</v>
      </c>
      <c r="H1535" s="184">
        <v>1.0556000000000001</v>
      </c>
      <c r="I1535" s="184">
        <v>5.2046999999999999</v>
      </c>
      <c r="J1535" s="184">
        <v>4.9287000000000001</v>
      </c>
      <c r="K1535" s="184">
        <v>2.2564000000000002</v>
      </c>
      <c r="L1535" s="184">
        <v>12.689500000000001</v>
      </c>
      <c r="M1535" s="184">
        <v>32.043300000000002</v>
      </c>
      <c r="N1535" s="184">
        <v>55.210500000000003</v>
      </c>
      <c r="O1535" s="184"/>
      <c r="P1535" s="184"/>
      <c r="Q1535" s="184">
        <v>20.3004</v>
      </c>
      <c r="R1535" s="184">
        <v>22.086600000000001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44452</v>
      </c>
      <c r="E1536" s="184">
        <v>14.6441</v>
      </c>
      <c r="F1536" s="184">
        <v>0.35699999999999998</v>
      </c>
      <c r="G1536" s="184">
        <v>0.35699999999999998</v>
      </c>
      <c r="H1536" s="184">
        <v>1.0133000000000001</v>
      </c>
      <c r="I1536" s="184">
        <v>5.1180000000000003</v>
      </c>
      <c r="J1536" s="184">
        <v>4.7369000000000003</v>
      </c>
      <c r="K1536" s="184">
        <v>1.6916</v>
      </c>
      <c r="L1536" s="184">
        <v>11.4679</v>
      </c>
      <c r="M1536" s="184">
        <v>29.922599999999999</v>
      </c>
      <c r="N1536" s="184">
        <v>51.905000000000001</v>
      </c>
      <c r="O1536" s="184"/>
      <c r="P1536" s="184"/>
      <c r="Q1536" s="184">
        <v>17.752600000000001</v>
      </c>
      <c r="R1536" s="184">
        <v>19.481300000000001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44452</v>
      </c>
      <c r="E1537" s="184">
        <v>21.790900000000001</v>
      </c>
      <c r="F1537" s="184">
        <v>0.43880000000000002</v>
      </c>
      <c r="G1537" s="184">
        <v>0.43880000000000002</v>
      </c>
      <c r="H1537" s="184">
        <v>0.54169999999999996</v>
      </c>
      <c r="I1537" s="184">
        <v>3.5560999999999998</v>
      </c>
      <c r="J1537" s="184">
        <v>4.8693</v>
      </c>
      <c r="K1537" s="184">
        <v>12.040699999999999</v>
      </c>
      <c r="L1537" s="184">
        <v>27.703299999999999</v>
      </c>
      <c r="M1537" s="184">
        <v>51.607900000000001</v>
      </c>
      <c r="N1537" s="184">
        <v>77.979299999999995</v>
      </c>
      <c r="O1537" s="184">
        <v>24.7621</v>
      </c>
      <c r="P1537" s="184"/>
      <c r="Q1537" s="184">
        <v>19.6328</v>
      </c>
      <c r="R1537" s="184">
        <v>40.2971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44452</v>
      </c>
      <c r="E1538" s="184">
        <v>19.9816</v>
      </c>
      <c r="F1538" s="184">
        <v>0.41810000000000003</v>
      </c>
      <c r="G1538" s="184">
        <v>0.41810000000000003</v>
      </c>
      <c r="H1538" s="184">
        <v>0.50549999999999995</v>
      </c>
      <c r="I1538" s="184">
        <v>3.4843999999999999</v>
      </c>
      <c r="J1538" s="184">
        <v>4.7192999999999996</v>
      </c>
      <c r="K1538" s="184">
        <v>11.5219</v>
      </c>
      <c r="L1538" s="184">
        <v>26.564399999999999</v>
      </c>
      <c r="M1538" s="184">
        <v>49.622199999999999</v>
      </c>
      <c r="N1538" s="184">
        <v>74.881399999999999</v>
      </c>
      <c r="O1538" s="184">
        <v>22.596399999999999</v>
      </c>
      <c r="P1538" s="184"/>
      <c r="Q1538" s="184">
        <v>17.2699</v>
      </c>
      <c r="R1538" s="184">
        <v>37.905299999999997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44452</v>
      </c>
      <c r="E1539" s="184">
        <v>142.04150000000001</v>
      </c>
      <c r="F1539" s="184">
        <v>0.50749999999999995</v>
      </c>
      <c r="G1539" s="184">
        <v>0.50749999999999995</v>
      </c>
      <c r="H1539" s="184">
        <v>1.274</v>
      </c>
      <c r="I1539" s="184">
        <v>4.0392999999999999</v>
      </c>
      <c r="J1539" s="184">
        <v>8.0464000000000002</v>
      </c>
      <c r="K1539" s="184">
        <v>14.252599999999999</v>
      </c>
      <c r="L1539" s="184">
        <v>21.130500000000001</v>
      </c>
      <c r="M1539" s="184">
        <v>48.082799999999999</v>
      </c>
      <c r="N1539" s="184">
        <v>74.632900000000006</v>
      </c>
      <c r="O1539" s="184">
        <v>14.2996</v>
      </c>
      <c r="P1539" s="184">
        <v>13.3696</v>
      </c>
      <c r="Q1539" s="184">
        <v>17.4772</v>
      </c>
      <c r="R1539" s="184">
        <v>25.8095</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44452</v>
      </c>
      <c r="E1540" s="184">
        <v>151.35310000000001</v>
      </c>
      <c r="F1540" s="184">
        <v>0.51449999999999996</v>
      </c>
      <c r="G1540" s="184">
        <v>0.51449999999999996</v>
      </c>
      <c r="H1540" s="184">
        <v>1.2863</v>
      </c>
      <c r="I1540" s="184">
        <v>4.0633999999999997</v>
      </c>
      <c r="J1540" s="184">
        <v>8.1015999999999995</v>
      </c>
      <c r="K1540" s="184">
        <v>14.4267</v>
      </c>
      <c r="L1540" s="184">
        <v>21.520700000000001</v>
      </c>
      <c r="M1540" s="184">
        <v>48.772500000000001</v>
      </c>
      <c r="N1540" s="184">
        <v>75.752300000000005</v>
      </c>
      <c r="O1540" s="184">
        <v>15.0611</v>
      </c>
      <c r="P1540" s="184">
        <v>14.1767</v>
      </c>
      <c r="Q1540" s="184">
        <v>15.045999999999999</v>
      </c>
      <c r="R1540" s="184">
        <v>26.656700000000001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44452</v>
      </c>
      <c r="E1541" s="184">
        <v>229.25</v>
      </c>
      <c r="F1541" s="184">
        <v>0.32819999999999999</v>
      </c>
      <c r="G1541" s="184">
        <v>0.32819999999999999</v>
      </c>
      <c r="H1541" s="184">
        <v>0.25359999999999999</v>
      </c>
      <c r="I1541" s="184">
        <v>3.1589</v>
      </c>
      <c r="J1541" s="184">
        <v>5.3878000000000004</v>
      </c>
      <c r="K1541" s="184">
        <v>14.299200000000001</v>
      </c>
      <c r="L1541" s="184">
        <v>25.061399999999999</v>
      </c>
      <c r="M1541" s="184">
        <v>44.692</v>
      </c>
      <c r="N1541" s="184">
        <v>66.485100000000003</v>
      </c>
      <c r="O1541" s="184">
        <v>16.392199999999999</v>
      </c>
      <c r="P1541" s="184">
        <v>16.1494</v>
      </c>
      <c r="Q1541" s="184">
        <v>16.1692</v>
      </c>
      <c r="R1541" s="184">
        <v>31.865500000000001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44452</v>
      </c>
      <c r="E1542" s="184">
        <v>244.72</v>
      </c>
      <c r="F1542" s="184">
        <v>0.34029999999999999</v>
      </c>
      <c r="G1542" s="184">
        <v>0.34029999999999999</v>
      </c>
      <c r="H1542" s="184">
        <v>0.27039999999999997</v>
      </c>
      <c r="I1542" s="184">
        <v>3.1877</v>
      </c>
      <c r="J1542" s="184">
        <v>5.4508999999999999</v>
      </c>
      <c r="K1542" s="184">
        <v>14.515700000000001</v>
      </c>
      <c r="L1542" s="184">
        <v>25.529599999999999</v>
      </c>
      <c r="M1542" s="184">
        <v>45.502099999999999</v>
      </c>
      <c r="N1542" s="184">
        <v>67.765799999999999</v>
      </c>
      <c r="O1542" s="184">
        <v>17.381</v>
      </c>
      <c r="P1542" s="184">
        <v>17.129000000000001</v>
      </c>
      <c r="Q1542" s="184">
        <v>17.9377</v>
      </c>
      <c r="R1542" s="184">
        <v>32.907800000000002</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44452</v>
      </c>
      <c r="E1543" s="184">
        <v>399.90320000000003</v>
      </c>
      <c r="F1543" s="184">
        <v>0.69889999999999997</v>
      </c>
      <c r="G1543" s="184">
        <v>0.69889999999999997</v>
      </c>
      <c r="H1543" s="184">
        <v>0.50070000000000003</v>
      </c>
      <c r="I1543" s="184">
        <v>3.9161999999999999</v>
      </c>
      <c r="J1543" s="184">
        <v>4.6093000000000002</v>
      </c>
      <c r="K1543" s="184">
        <v>10.3118</v>
      </c>
      <c r="L1543" s="184">
        <v>35.157800000000002</v>
      </c>
      <c r="M1543" s="184">
        <v>56.638100000000001</v>
      </c>
      <c r="N1543" s="184">
        <v>82.352800000000002</v>
      </c>
      <c r="O1543" s="184">
        <v>29.277999999999999</v>
      </c>
      <c r="P1543" s="184">
        <v>23.615400000000001</v>
      </c>
      <c r="Q1543" s="184">
        <v>19.715199999999999</v>
      </c>
      <c r="R1543" s="184">
        <v>52.676400000000001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44452</v>
      </c>
      <c r="E1544" s="184">
        <v>415.21870000000001</v>
      </c>
      <c r="F1544" s="184">
        <v>0.71919999999999995</v>
      </c>
      <c r="G1544" s="184">
        <v>0.71919999999999995</v>
      </c>
      <c r="H1544" s="184">
        <v>0.53490000000000004</v>
      </c>
      <c r="I1544" s="184">
        <v>3.9885999999999999</v>
      </c>
      <c r="J1544" s="184">
        <v>4.7735000000000003</v>
      </c>
      <c r="K1544" s="184">
        <v>10.8614</v>
      </c>
      <c r="L1544" s="184">
        <v>36.506700000000002</v>
      </c>
      <c r="M1544" s="184">
        <v>59.057299999999998</v>
      </c>
      <c r="N1544" s="184">
        <v>86.054299999999998</v>
      </c>
      <c r="O1544" s="184">
        <v>30.519100000000002</v>
      </c>
      <c r="P1544" s="184">
        <v>24.437100000000001</v>
      </c>
      <c r="Q1544" s="184">
        <v>21.98</v>
      </c>
      <c r="R1544" s="184">
        <v>54.508600000000001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44452</v>
      </c>
      <c r="E1545" s="184">
        <v>16.7883</v>
      </c>
      <c r="F1545" s="184">
        <v>0.35449999999999998</v>
      </c>
      <c r="G1545" s="184">
        <v>0.35449999999999998</v>
      </c>
      <c r="H1545" s="184">
        <v>7.8700000000000006E-2</v>
      </c>
      <c r="I1545" s="184">
        <v>3.4476</v>
      </c>
      <c r="J1545" s="184">
        <v>4.6561000000000003</v>
      </c>
      <c r="K1545" s="184">
        <v>10.680199999999999</v>
      </c>
      <c r="L1545" s="184">
        <v>20.335000000000001</v>
      </c>
      <c r="M1545" s="184">
        <v>39.523499999999999</v>
      </c>
      <c r="N1545" s="184">
        <v>62.057000000000002</v>
      </c>
      <c r="O1545" s="184"/>
      <c r="P1545" s="184"/>
      <c r="Q1545" s="184">
        <v>29.206299999999999</v>
      </c>
      <c r="R1545" s="184">
        <v>29.373999999999999</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44452</v>
      </c>
      <c r="E1546" s="184">
        <v>16.163</v>
      </c>
      <c r="F1546" s="184">
        <v>0.33710000000000001</v>
      </c>
      <c r="G1546" s="184">
        <v>0.33710000000000001</v>
      </c>
      <c r="H1546" s="184">
        <v>4.7699999999999999E-2</v>
      </c>
      <c r="I1546" s="184">
        <v>3.3816999999999999</v>
      </c>
      <c r="J1546" s="184">
        <v>4.5067000000000004</v>
      </c>
      <c r="K1546" s="184">
        <v>10.2005</v>
      </c>
      <c r="L1546" s="184">
        <v>19.3643</v>
      </c>
      <c r="M1546" s="184">
        <v>37.838999999999999</v>
      </c>
      <c r="N1546" s="184">
        <v>59.301000000000002</v>
      </c>
      <c r="O1546" s="184"/>
      <c r="P1546" s="184"/>
      <c r="Q1546" s="184">
        <v>26.8034</v>
      </c>
      <c r="R1546" s="184">
        <v>26.971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0.36146500000000004</v>
      </c>
      <c r="G1547" s="186">
        <v>0.36146500000000004</v>
      </c>
      <c r="H1547" s="186">
        <v>0.5089800000000001</v>
      </c>
      <c r="I1547" s="186">
        <v>3.6211349999999998</v>
      </c>
      <c r="J1547" s="186">
        <v>5.0266199999999994</v>
      </c>
      <c r="K1547" s="186">
        <v>11.211675000000001</v>
      </c>
      <c r="L1547" s="186">
        <v>23.175084999999999</v>
      </c>
      <c r="M1547" s="186">
        <v>43.718350000000001</v>
      </c>
      <c r="N1547" s="186">
        <v>68.858469999999983</v>
      </c>
      <c r="O1547" s="186">
        <v>19.339424999999999</v>
      </c>
      <c r="P1547" s="186">
        <v>16.578749999999996</v>
      </c>
      <c r="Q1547" s="186">
        <v>18.582005000000002</v>
      </c>
      <c r="R1547" s="186">
        <v>32.328985000000003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0.35575000000000001</v>
      </c>
      <c r="G1548" s="186">
        <v>0.35575000000000001</v>
      </c>
      <c r="H1548" s="186">
        <v>0.38555</v>
      </c>
      <c r="I1548" s="186">
        <v>3.4660000000000002</v>
      </c>
      <c r="J1548" s="186">
        <v>4.7280999999999995</v>
      </c>
      <c r="K1548" s="186">
        <v>11.191649999999999</v>
      </c>
      <c r="L1548" s="186">
        <v>23.450050000000001</v>
      </c>
      <c r="M1548" s="186">
        <v>43.803150000000002</v>
      </c>
      <c r="N1548" s="186">
        <v>68.027150000000006</v>
      </c>
      <c r="O1548" s="186">
        <v>18.069099999999999</v>
      </c>
      <c r="P1548" s="186">
        <v>15.716200000000001</v>
      </c>
      <c r="Q1548" s="186">
        <v>17.548349999999999</v>
      </c>
      <c r="R1548" s="186">
        <v>31.1906</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44452</v>
      </c>
      <c r="E1551" s="184">
        <v>1129.0027</v>
      </c>
      <c r="F1551" s="184">
        <v>3.0941999999999998</v>
      </c>
      <c r="G1551" s="184">
        <v>3.0644999999999998</v>
      </c>
      <c r="H1551" s="184">
        <v>3.0272999999999999</v>
      </c>
      <c r="I1551" s="184">
        <v>3.0106000000000002</v>
      </c>
      <c r="J1551" s="184">
        <v>3.0287999999999999</v>
      </c>
      <c r="K1551" s="184">
        <v>3.1156000000000001</v>
      </c>
      <c r="L1551" s="184">
        <v>3.1861000000000002</v>
      </c>
      <c r="M1551" s="184">
        <v>3.1553</v>
      </c>
      <c r="N1551" s="184">
        <v>3.1234000000000002</v>
      </c>
      <c r="O1551" s="184"/>
      <c r="P1551" s="184"/>
      <c r="Q1551" s="184">
        <v>4.3205999999999998</v>
      </c>
      <c r="R1551" s="184">
        <v>3.5468000000000002</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44452</v>
      </c>
      <c r="E1552" s="184">
        <v>1125.0183</v>
      </c>
      <c r="F1552" s="184">
        <v>2.9752999999999998</v>
      </c>
      <c r="G1552" s="184">
        <v>2.9445000000000001</v>
      </c>
      <c r="H1552" s="184">
        <v>2.9077000000000002</v>
      </c>
      <c r="I1552" s="184">
        <v>2.8906999999999998</v>
      </c>
      <c r="J1552" s="184">
        <v>2.9085999999999999</v>
      </c>
      <c r="K1552" s="184">
        <v>3.0057</v>
      </c>
      <c r="L1552" s="184">
        <v>3.0714000000000001</v>
      </c>
      <c r="M1552" s="184">
        <v>3.0434000000000001</v>
      </c>
      <c r="N1552" s="184">
        <v>3.0078999999999998</v>
      </c>
      <c r="O1552" s="184"/>
      <c r="P1552" s="184"/>
      <c r="Q1552" s="184">
        <v>4.1921999999999997</v>
      </c>
      <c r="R1552" s="184">
        <v>3.4245999999999999</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44452</v>
      </c>
      <c r="E1553" s="184">
        <v>1103.5398</v>
      </c>
      <c r="F1553" s="184">
        <v>3.0994000000000002</v>
      </c>
      <c r="G1553" s="184">
        <v>3.1099000000000001</v>
      </c>
      <c r="H1553" s="184">
        <v>3.0754999999999999</v>
      </c>
      <c r="I1553" s="184">
        <v>3.0152000000000001</v>
      </c>
      <c r="J1553" s="184">
        <v>3.0234999999999999</v>
      </c>
      <c r="K1553" s="184">
        <v>3.1154000000000002</v>
      </c>
      <c r="L1553" s="184">
        <v>3.1701000000000001</v>
      </c>
      <c r="M1553" s="184">
        <v>3.1480000000000001</v>
      </c>
      <c r="N1553" s="184">
        <v>3.1236000000000002</v>
      </c>
      <c r="O1553" s="184"/>
      <c r="P1553" s="184"/>
      <c r="Q1553" s="184">
        <v>4.0174000000000003</v>
      </c>
      <c r="R1553" s="184">
        <v>3.5571999999999999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44452</v>
      </c>
      <c r="E1554" s="184">
        <v>1101.9091000000001</v>
      </c>
      <c r="F1554" s="184">
        <v>3.0377999999999998</v>
      </c>
      <c r="G1554" s="184">
        <v>3.0482</v>
      </c>
      <c r="H1554" s="184">
        <v>3.0150999999999999</v>
      </c>
      <c r="I1554" s="184">
        <v>2.9550000000000001</v>
      </c>
      <c r="J1554" s="184">
        <v>2.9632000000000001</v>
      </c>
      <c r="K1554" s="184">
        <v>3.0548999999999999</v>
      </c>
      <c r="L1554" s="184">
        <v>3.1091000000000002</v>
      </c>
      <c r="M1554" s="184">
        <v>3.0895999999999999</v>
      </c>
      <c r="N1554" s="184">
        <v>3.0666000000000002</v>
      </c>
      <c r="O1554" s="184"/>
      <c r="P1554" s="184"/>
      <c r="Q1554" s="184">
        <v>3.9559000000000002</v>
      </c>
      <c r="R1554" s="184">
        <v>3.5026999999999999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44452</v>
      </c>
      <c r="E1555" s="184">
        <v>1096.4737</v>
      </c>
      <c r="F1555" s="184">
        <v>3.0794000000000001</v>
      </c>
      <c r="G1555" s="184">
        <v>3.0988000000000002</v>
      </c>
      <c r="H1555" s="184">
        <v>3.0634000000000001</v>
      </c>
      <c r="I1555" s="184">
        <v>3.0007999999999999</v>
      </c>
      <c r="J1555" s="184">
        <v>3.0402999999999998</v>
      </c>
      <c r="K1555" s="184">
        <v>3.1227999999999998</v>
      </c>
      <c r="L1555" s="184">
        <v>3.1627999999999998</v>
      </c>
      <c r="M1555" s="184">
        <v>3.1518999999999999</v>
      </c>
      <c r="N1555" s="184">
        <v>3.1358999999999999</v>
      </c>
      <c r="O1555" s="184"/>
      <c r="P1555" s="184"/>
      <c r="Q1555" s="184">
        <v>3.9228999999999998</v>
      </c>
      <c r="R1555" s="184">
        <v>3.5823</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44452</v>
      </c>
      <c r="E1556" s="184">
        <v>1095.0453</v>
      </c>
      <c r="F1556" s="184">
        <v>3.0167999999999999</v>
      </c>
      <c r="G1556" s="184">
        <v>3.0384000000000002</v>
      </c>
      <c r="H1556" s="184">
        <v>3.0030000000000001</v>
      </c>
      <c r="I1556" s="184">
        <v>2.9407999999999999</v>
      </c>
      <c r="J1556" s="184">
        <v>2.9802</v>
      </c>
      <c r="K1556" s="184">
        <v>3.0707</v>
      </c>
      <c r="L1556" s="184">
        <v>3.1111</v>
      </c>
      <c r="M1556" s="184">
        <v>3.1000999999999999</v>
      </c>
      <c r="N1556" s="184">
        <v>3.0773000000000001</v>
      </c>
      <c r="O1556" s="184"/>
      <c r="P1556" s="184"/>
      <c r="Q1556" s="184">
        <v>3.8662999999999998</v>
      </c>
      <c r="R1556" s="184">
        <v>3.5249000000000001</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44452</v>
      </c>
      <c r="E1557" s="184">
        <v>1098.7091</v>
      </c>
      <c r="F1557" s="184">
        <v>3.0598999999999998</v>
      </c>
      <c r="G1557" s="184">
        <v>3.0889000000000002</v>
      </c>
      <c r="H1557" s="184">
        <v>3.06</v>
      </c>
      <c r="I1557" s="184">
        <v>3.0051999999999999</v>
      </c>
      <c r="J1557" s="184">
        <v>3.0257999999999998</v>
      </c>
      <c r="K1557" s="184">
        <v>3.1059999999999999</v>
      </c>
      <c r="L1557" s="184">
        <v>3.1400999999999999</v>
      </c>
      <c r="M1557" s="184">
        <v>3.1318999999999999</v>
      </c>
      <c r="N1557" s="184">
        <v>3.1189</v>
      </c>
      <c r="O1557" s="184"/>
      <c r="P1557" s="184"/>
      <c r="Q1557" s="184">
        <v>3.9493999999999998</v>
      </c>
      <c r="R1557" s="184">
        <v>3.5638000000000001</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44452</v>
      </c>
      <c r="E1558" s="184">
        <v>1095.8417999999999</v>
      </c>
      <c r="F1558" s="184">
        <v>2.9580000000000002</v>
      </c>
      <c r="G1558" s="184">
        <v>2.9887000000000001</v>
      </c>
      <c r="H1558" s="184">
        <v>2.9599000000000002</v>
      </c>
      <c r="I1558" s="184">
        <v>2.9043000000000001</v>
      </c>
      <c r="J1558" s="184">
        <v>2.9249999999999998</v>
      </c>
      <c r="K1558" s="184">
        <v>3.0051000000000001</v>
      </c>
      <c r="L1558" s="184">
        <v>3.0384000000000002</v>
      </c>
      <c r="M1558" s="184">
        <v>3.0293999999999999</v>
      </c>
      <c r="N1558" s="184">
        <v>3.0156000000000001</v>
      </c>
      <c r="O1558" s="184"/>
      <c r="P1558" s="184"/>
      <c r="Q1558" s="184">
        <v>3.8376000000000001</v>
      </c>
      <c r="R1558" s="184">
        <v>3.4558</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44452</v>
      </c>
      <c r="E1559" s="184">
        <v>1056.0062</v>
      </c>
      <c r="F1559" s="184">
        <v>3.1629</v>
      </c>
      <c r="G1559" s="184">
        <v>3.1461999999999999</v>
      </c>
      <c r="H1559" s="184">
        <v>3.1309</v>
      </c>
      <c r="I1559" s="184">
        <v>3.1133000000000002</v>
      </c>
      <c r="J1559" s="184">
        <v>3.0750000000000002</v>
      </c>
      <c r="K1559" s="184">
        <v>3.1595</v>
      </c>
      <c r="L1559" s="184">
        <v>3.2048000000000001</v>
      </c>
      <c r="M1559" s="184">
        <v>3.1842000000000001</v>
      </c>
      <c r="N1559" s="184">
        <v>3.1861000000000002</v>
      </c>
      <c r="O1559" s="184"/>
      <c r="P1559" s="184"/>
      <c r="Q1559" s="184">
        <v>3.3971</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44452</v>
      </c>
      <c r="E1560" s="184">
        <v>1054.4432999999999</v>
      </c>
      <c r="F1560" s="184">
        <v>3.081</v>
      </c>
      <c r="G1560" s="184">
        <v>3.0653999999999999</v>
      </c>
      <c r="H1560" s="184">
        <v>3.0503999999999998</v>
      </c>
      <c r="I1560" s="184">
        <v>3.0326</v>
      </c>
      <c r="J1560" s="184">
        <v>2.9943</v>
      </c>
      <c r="K1560" s="184">
        <v>3.0777999999999999</v>
      </c>
      <c r="L1560" s="184">
        <v>3.1194000000000002</v>
      </c>
      <c r="M1560" s="184">
        <v>3.0956999999999999</v>
      </c>
      <c r="N1560" s="184">
        <v>3.0952999999999999</v>
      </c>
      <c r="O1560" s="184"/>
      <c r="P1560" s="184"/>
      <c r="Q1560" s="184">
        <v>3.3031999999999999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44452</v>
      </c>
      <c r="E1561" s="184">
        <v>1080.8637000000001</v>
      </c>
      <c r="F1561" s="184">
        <v>3.0327000000000002</v>
      </c>
      <c r="G1561" s="184">
        <v>3.0501</v>
      </c>
      <c r="H1561" s="184">
        <v>3.0270000000000001</v>
      </c>
      <c r="I1561" s="184">
        <v>2.9803999999999999</v>
      </c>
      <c r="J1561" s="184">
        <v>3.0034999999999998</v>
      </c>
      <c r="K1561" s="184">
        <v>3.0855999999999999</v>
      </c>
      <c r="L1561" s="184">
        <v>3.1280000000000001</v>
      </c>
      <c r="M1561" s="184">
        <v>3.1015000000000001</v>
      </c>
      <c r="N1561" s="184">
        <v>3.0888</v>
      </c>
      <c r="O1561" s="184"/>
      <c r="P1561" s="184"/>
      <c r="Q1561" s="184">
        <v>3.6865999999999999</v>
      </c>
      <c r="R1561" s="184">
        <v>3.5659000000000001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44452</v>
      </c>
      <c r="E1562" s="184">
        <v>1080.2471</v>
      </c>
      <c r="F1562" s="184">
        <v>3.0142000000000002</v>
      </c>
      <c r="G1562" s="184">
        <v>3.0305</v>
      </c>
      <c r="H1562" s="184">
        <v>3.0070000000000001</v>
      </c>
      <c r="I1562" s="184">
        <v>2.9603000000000002</v>
      </c>
      <c r="J1562" s="184">
        <v>2.9836</v>
      </c>
      <c r="K1562" s="184">
        <v>3.0653999999999999</v>
      </c>
      <c r="L1562" s="184">
        <v>3.1120999999999999</v>
      </c>
      <c r="M1562" s="184">
        <v>3.0840000000000001</v>
      </c>
      <c r="N1562" s="184">
        <v>3.0703</v>
      </c>
      <c r="O1562" s="184"/>
      <c r="P1562" s="184"/>
      <c r="Q1562" s="184">
        <v>3.6591</v>
      </c>
      <c r="R1562" s="184">
        <v>3.5413000000000001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44452</v>
      </c>
      <c r="E1563" s="184">
        <v>1117.9394</v>
      </c>
      <c r="F1563" s="184">
        <v>3.0693000000000001</v>
      </c>
      <c r="G1563" s="184">
        <v>3.1076000000000001</v>
      </c>
      <c r="H1563" s="184">
        <v>3.0750000000000002</v>
      </c>
      <c r="I1563" s="184">
        <v>3.0259</v>
      </c>
      <c r="J1563" s="184">
        <v>3.0453999999999999</v>
      </c>
      <c r="K1563" s="184">
        <v>3.1160000000000001</v>
      </c>
      <c r="L1563" s="184">
        <v>3.1396000000000002</v>
      </c>
      <c r="M1563" s="184">
        <v>3.1168999999999998</v>
      </c>
      <c r="N1563" s="184">
        <v>3.1118000000000001</v>
      </c>
      <c r="O1563" s="184"/>
      <c r="P1563" s="184"/>
      <c r="Q1563" s="184">
        <v>4.2416999999999998</v>
      </c>
      <c r="R1563" s="184">
        <v>3.6202999999999999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44452</v>
      </c>
      <c r="E1564" s="184">
        <v>1115.3777</v>
      </c>
      <c r="F1564" s="184">
        <v>2.9977999999999998</v>
      </c>
      <c r="G1564" s="184">
        <v>3.0377999999999998</v>
      </c>
      <c r="H1564" s="184">
        <v>3.0049000000000001</v>
      </c>
      <c r="I1564" s="184">
        <v>2.9558</v>
      </c>
      <c r="J1564" s="184">
        <v>2.9752999999999998</v>
      </c>
      <c r="K1564" s="184">
        <v>3.0455000000000001</v>
      </c>
      <c r="L1564" s="184">
        <v>3.0653000000000001</v>
      </c>
      <c r="M1564" s="184">
        <v>3.0369000000000002</v>
      </c>
      <c r="N1564" s="184">
        <v>3.0329999999999999</v>
      </c>
      <c r="O1564" s="184"/>
      <c r="P1564" s="184"/>
      <c r="Q1564" s="184">
        <v>4.1525999999999996</v>
      </c>
      <c r="R1564" s="184">
        <v>3.5367999999999999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44452</v>
      </c>
      <c r="E1565" s="184">
        <v>1082.7040999999999</v>
      </c>
      <c r="F1565" s="184">
        <v>3.0207999999999999</v>
      </c>
      <c r="G1565" s="184">
        <v>3.0583999999999998</v>
      </c>
      <c r="H1565" s="184">
        <v>3.0373000000000001</v>
      </c>
      <c r="I1565" s="184">
        <v>2.9775</v>
      </c>
      <c r="J1565" s="184">
        <v>2.9710000000000001</v>
      </c>
      <c r="K1565" s="184">
        <v>3.0608</v>
      </c>
      <c r="L1565" s="184">
        <v>3.1017000000000001</v>
      </c>
      <c r="M1565" s="184">
        <v>3.1063999999999998</v>
      </c>
      <c r="N1565" s="184">
        <v>3.1227</v>
      </c>
      <c r="O1565" s="184"/>
      <c r="P1565" s="184"/>
      <c r="Q1565" s="184">
        <v>3.7711000000000001</v>
      </c>
      <c r="R1565" s="184">
        <v>3.6562999999999999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44452</v>
      </c>
      <c r="E1566" s="184">
        <v>1081.2316000000001</v>
      </c>
      <c r="F1566" s="184">
        <v>2.9708999999999999</v>
      </c>
      <c r="G1566" s="184">
        <v>3.0085999999999999</v>
      </c>
      <c r="H1566" s="184">
        <v>2.9872999999999998</v>
      </c>
      <c r="I1566" s="184">
        <v>2.9274</v>
      </c>
      <c r="J1566" s="184">
        <v>2.9207000000000001</v>
      </c>
      <c r="K1566" s="184">
        <v>3.0105</v>
      </c>
      <c r="L1566" s="184">
        <v>3.0510000000000002</v>
      </c>
      <c r="M1566" s="184">
        <v>3.0552999999999999</v>
      </c>
      <c r="N1566" s="184">
        <v>3.0710999999999999</v>
      </c>
      <c r="O1566" s="184"/>
      <c r="P1566" s="184"/>
      <c r="Q1566" s="184">
        <v>3.7052999999999998</v>
      </c>
      <c r="R1566" s="184">
        <v>3.5924999999999998</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44452</v>
      </c>
      <c r="E1567" s="184">
        <v>1089.2139</v>
      </c>
      <c r="F1567" s="184">
        <v>2.9725999999999999</v>
      </c>
      <c r="G1567" s="184">
        <v>2.9868000000000001</v>
      </c>
      <c r="H1567" s="184">
        <v>2.9487000000000001</v>
      </c>
      <c r="I1567" s="184">
        <v>2.9051999999999998</v>
      </c>
      <c r="J1567" s="184">
        <v>2.9243000000000001</v>
      </c>
      <c r="K1567" s="184">
        <v>3.0160999999999998</v>
      </c>
      <c r="L1567" s="184">
        <v>3.0510000000000002</v>
      </c>
      <c r="M1567" s="184">
        <v>3.0228999999999999</v>
      </c>
      <c r="N1567" s="184">
        <v>3.0005000000000002</v>
      </c>
      <c r="O1567" s="184"/>
      <c r="P1567" s="184"/>
      <c r="Q1567" s="184">
        <v>3.6979000000000002</v>
      </c>
      <c r="R1567" s="184">
        <v>3.3801000000000001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44452</v>
      </c>
      <c r="E1568" s="184">
        <v>1090.6660999999999</v>
      </c>
      <c r="F1568" s="184">
        <v>3.0255999999999998</v>
      </c>
      <c r="G1568" s="184">
        <v>3.0364</v>
      </c>
      <c r="H1568" s="184">
        <v>2.9983</v>
      </c>
      <c r="I1568" s="184">
        <v>2.9554999999999998</v>
      </c>
      <c r="J1568" s="184">
        <v>2.9748000000000001</v>
      </c>
      <c r="K1568" s="184">
        <v>3.0674999999999999</v>
      </c>
      <c r="L1568" s="184">
        <v>3.1027999999999998</v>
      </c>
      <c r="M1568" s="184">
        <v>3.0750000000000002</v>
      </c>
      <c r="N1568" s="184">
        <v>3.0529000000000002</v>
      </c>
      <c r="O1568" s="184"/>
      <c r="P1568" s="184"/>
      <c r="Q1568" s="184">
        <v>3.7566000000000002</v>
      </c>
      <c r="R1568" s="184">
        <v>3.4388999999999998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44452</v>
      </c>
      <c r="E1569" s="184">
        <v>3082.0522000000001</v>
      </c>
      <c r="F1569" s="184">
        <v>2.9775</v>
      </c>
      <c r="G1569" s="184">
        <v>2.9554</v>
      </c>
      <c r="H1569" s="184">
        <v>2.9157999999999999</v>
      </c>
      <c r="I1569" s="184">
        <v>2.8738999999999999</v>
      </c>
      <c r="J1569" s="184">
        <v>2.9020999999999999</v>
      </c>
      <c r="K1569" s="184">
        <v>2.9796</v>
      </c>
      <c r="L1569" s="184">
        <v>3.0283000000000002</v>
      </c>
      <c r="M1569" s="184">
        <v>3.0032999999999999</v>
      </c>
      <c r="N1569" s="184">
        <v>2.9769999999999999</v>
      </c>
      <c r="O1569" s="184">
        <v>4.2484999999999999</v>
      </c>
      <c r="P1569" s="184">
        <v>4.9379999999999997</v>
      </c>
      <c r="Q1569" s="184">
        <v>5.9066999999999998</v>
      </c>
      <c r="R1569" s="184">
        <v>3.3973</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44452</v>
      </c>
      <c r="E1570" s="184">
        <v>3101.4584</v>
      </c>
      <c r="F1570" s="184">
        <v>3.0766</v>
      </c>
      <c r="G1570" s="184">
        <v>3.0552999999999999</v>
      </c>
      <c r="H1570" s="184">
        <v>3.0158999999999998</v>
      </c>
      <c r="I1570" s="184">
        <v>2.9740000000000002</v>
      </c>
      <c r="J1570" s="184">
        <v>3.0022000000000002</v>
      </c>
      <c r="K1570" s="184">
        <v>3.0798999999999999</v>
      </c>
      <c r="L1570" s="184">
        <v>3.1297999999999999</v>
      </c>
      <c r="M1570" s="184">
        <v>3.1057000000000001</v>
      </c>
      <c r="N1570" s="184">
        <v>3.0802</v>
      </c>
      <c r="O1570" s="184">
        <v>4.3532000000000002</v>
      </c>
      <c r="P1570" s="184">
        <v>5.0223000000000004</v>
      </c>
      <c r="Q1570" s="184">
        <v>6.1504000000000003</v>
      </c>
      <c r="R1570" s="184">
        <v>3.5013000000000001</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44452</v>
      </c>
      <c r="E1571" s="184">
        <v>1091.7915</v>
      </c>
      <c r="F1571" s="184">
        <v>3.0893000000000002</v>
      </c>
      <c r="G1571" s="184">
        <v>3.1385999999999998</v>
      </c>
      <c r="H1571" s="184">
        <v>3.1185999999999998</v>
      </c>
      <c r="I1571" s="184">
        <v>3.0756999999999999</v>
      </c>
      <c r="J1571" s="184">
        <v>3.0886999999999998</v>
      </c>
      <c r="K1571" s="184">
        <v>3.1760000000000002</v>
      </c>
      <c r="L1571" s="184">
        <v>3.2094999999999998</v>
      </c>
      <c r="M1571" s="184">
        <v>3.1894</v>
      </c>
      <c r="N1571" s="184">
        <v>3.1676000000000002</v>
      </c>
      <c r="O1571" s="184"/>
      <c r="P1571" s="184"/>
      <c r="Q1571" s="184">
        <v>3.8591000000000002</v>
      </c>
      <c r="R1571" s="184">
        <v>3.5888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44452</v>
      </c>
      <c r="E1572" s="184">
        <v>1087.9933000000001</v>
      </c>
      <c r="F1572" s="184">
        <v>2.9357000000000002</v>
      </c>
      <c r="G1572" s="184">
        <v>2.9876</v>
      </c>
      <c r="H1572" s="184">
        <v>2.9678</v>
      </c>
      <c r="I1572" s="184">
        <v>2.9253</v>
      </c>
      <c r="J1572" s="184">
        <v>2.9380999999999999</v>
      </c>
      <c r="K1572" s="184">
        <v>3.0247000000000002</v>
      </c>
      <c r="L1572" s="184">
        <v>3.0571000000000002</v>
      </c>
      <c r="M1572" s="184">
        <v>3.0358000000000001</v>
      </c>
      <c r="N1572" s="184">
        <v>3.0129000000000001</v>
      </c>
      <c r="O1572" s="184"/>
      <c r="P1572" s="184"/>
      <c r="Q1572" s="184">
        <v>3.7029999999999998</v>
      </c>
      <c r="R1572" s="184">
        <v>3.4331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44452</v>
      </c>
      <c r="E1573" s="184">
        <v>112.24420000000001</v>
      </c>
      <c r="F1573" s="184">
        <v>2.9268999999999998</v>
      </c>
      <c r="G1573" s="184">
        <v>2.9683000000000002</v>
      </c>
      <c r="H1573" s="184">
        <v>2.9376000000000002</v>
      </c>
      <c r="I1573" s="184">
        <v>2.8811</v>
      </c>
      <c r="J1573" s="184">
        <v>2.9055</v>
      </c>
      <c r="K1573" s="184">
        <v>2.9824999999999999</v>
      </c>
      <c r="L1573" s="184">
        <v>3.0428000000000002</v>
      </c>
      <c r="M1573" s="184">
        <v>3.0145</v>
      </c>
      <c r="N1573" s="184">
        <v>2.9906999999999999</v>
      </c>
      <c r="O1573" s="184"/>
      <c r="P1573" s="184"/>
      <c r="Q1573" s="184">
        <v>4.16</v>
      </c>
      <c r="R1573" s="184">
        <v>3.411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44452</v>
      </c>
      <c r="E1574" s="184">
        <v>112.5626</v>
      </c>
      <c r="F1574" s="184">
        <v>3.0482999999999998</v>
      </c>
      <c r="G1574" s="184">
        <v>3.0733999999999999</v>
      </c>
      <c r="H1574" s="184">
        <v>3.0406</v>
      </c>
      <c r="I1574" s="184">
        <v>2.9820000000000002</v>
      </c>
      <c r="J1574" s="184">
        <v>3.0066000000000002</v>
      </c>
      <c r="K1574" s="184">
        <v>3.0834999999999999</v>
      </c>
      <c r="L1574" s="184">
        <v>3.1446000000000001</v>
      </c>
      <c r="M1574" s="184">
        <v>3.1168999999999998</v>
      </c>
      <c r="N1574" s="184">
        <v>3.0937999999999999</v>
      </c>
      <c r="O1574" s="184"/>
      <c r="P1574" s="184"/>
      <c r="Q1574" s="184">
        <v>4.2641999999999998</v>
      </c>
      <c r="R1574" s="184">
        <v>3.5145</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44452</v>
      </c>
      <c r="E1575" s="184">
        <v>1113.4958999999999</v>
      </c>
      <c r="F1575" s="184">
        <v>3.0291000000000001</v>
      </c>
      <c r="G1575" s="184">
        <v>3.0383</v>
      </c>
      <c r="H1575" s="184">
        <v>3.0169999999999999</v>
      </c>
      <c r="I1575" s="184">
        <v>3.0015999999999998</v>
      </c>
      <c r="J1575" s="184">
        <v>3.0135999999999998</v>
      </c>
      <c r="K1575" s="184">
        <v>3.0933000000000002</v>
      </c>
      <c r="L1575" s="184">
        <v>3.1362000000000001</v>
      </c>
      <c r="M1575" s="184">
        <v>3.1089000000000002</v>
      </c>
      <c r="N1575" s="184">
        <v>3.0911</v>
      </c>
      <c r="O1575" s="184"/>
      <c r="P1575" s="184"/>
      <c r="Q1575" s="184">
        <v>4.1326000000000001</v>
      </c>
      <c r="R1575" s="184">
        <v>3.5192000000000001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44452</v>
      </c>
      <c r="E1576" s="184">
        <v>1109.9637</v>
      </c>
      <c r="F1576" s="184">
        <v>2.9268999999999998</v>
      </c>
      <c r="G1576" s="184">
        <v>2.9382999999999999</v>
      </c>
      <c r="H1576" s="184">
        <v>2.9165999999999999</v>
      </c>
      <c r="I1576" s="184">
        <v>2.9011999999999998</v>
      </c>
      <c r="J1576" s="184">
        <v>2.9131</v>
      </c>
      <c r="K1576" s="184">
        <v>2.9922</v>
      </c>
      <c r="L1576" s="184">
        <v>3.0341999999999998</v>
      </c>
      <c r="M1576" s="184">
        <v>3.0026000000000002</v>
      </c>
      <c r="N1576" s="184">
        <v>2.9771999999999998</v>
      </c>
      <c r="O1576" s="184"/>
      <c r="P1576" s="184"/>
      <c r="Q1576" s="184">
        <v>4.008</v>
      </c>
      <c r="R1576" s="184">
        <v>3.3935</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44452</v>
      </c>
      <c r="E1577" s="184">
        <v>1082.1411000000001</v>
      </c>
      <c r="F1577" s="184">
        <v>3.0123000000000002</v>
      </c>
      <c r="G1577" s="184">
        <v>3.0049000000000001</v>
      </c>
      <c r="H1577" s="184">
        <v>2.9699</v>
      </c>
      <c r="I1577" s="184">
        <v>2.9337</v>
      </c>
      <c r="J1577" s="184">
        <v>2.9641000000000002</v>
      </c>
      <c r="K1577" s="184">
        <v>3.0344000000000002</v>
      </c>
      <c r="L1577" s="184">
        <v>3.0792000000000002</v>
      </c>
      <c r="M1577" s="184">
        <v>3.0604</v>
      </c>
      <c r="N1577" s="184">
        <v>3.0398000000000001</v>
      </c>
      <c r="O1577" s="184"/>
      <c r="P1577" s="184"/>
      <c r="Q1577" s="184">
        <v>3.6766999999999999</v>
      </c>
      <c r="R1577" s="184">
        <v>3.4756</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44452</v>
      </c>
      <c r="E1578" s="184">
        <v>1079.7626</v>
      </c>
      <c r="F1578" s="184">
        <v>2.9411999999999998</v>
      </c>
      <c r="G1578" s="184">
        <v>2.9135</v>
      </c>
      <c r="H1578" s="184">
        <v>2.8672</v>
      </c>
      <c r="I1578" s="184">
        <v>2.8334000000000001</v>
      </c>
      <c r="J1578" s="184">
        <v>2.8647999999999998</v>
      </c>
      <c r="K1578" s="184">
        <v>2.9333</v>
      </c>
      <c r="L1578" s="184">
        <v>2.9767000000000001</v>
      </c>
      <c r="M1578" s="184">
        <v>2.9575999999999998</v>
      </c>
      <c r="N1578" s="184">
        <v>2.9363999999999999</v>
      </c>
      <c r="O1578" s="184"/>
      <c r="P1578" s="184"/>
      <c r="Q1578" s="184">
        <v>3.5724</v>
      </c>
      <c r="R1578" s="184">
        <v>3.3717000000000001</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44452</v>
      </c>
      <c r="E1579" s="184">
        <v>1055.2067999999999</v>
      </c>
      <c r="F1579" s="184">
        <v>3.0373000000000001</v>
      </c>
      <c r="G1579" s="184">
        <v>3.0596999999999999</v>
      </c>
      <c r="H1579" s="184">
        <v>3.0352999999999999</v>
      </c>
      <c r="I1579" s="184">
        <v>2.9813999999999998</v>
      </c>
      <c r="J1579" s="184">
        <v>3.0095999999999998</v>
      </c>
      <c r="K1579" s="184">
        <v>3.0846</v>
      </c>
      <c r="L1579" s="184">
        <v>3.1292</v>
      </c>
      <c r="M1579" s="184">
        <v>3.1074000000000002</v>
      </c>
      <c r="N1579" s="184">
        <v>3.0863</v>
      </c>
      <c r="O1579" s="184"/>
      <c r="P1579" s="184"/>
      <c r="Q1579" s="184">
        <v>3.246</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44452</v>
      </c>
      <c r="E1580" s="184">
        <v>1054.1380999999999</v>
      </c>
      <c r="F1580" s="184">
        <v>2.9710999999999999</v>
      </c>
      <c r="G1580" s="184">
        <v>2.9981</v>
      </c>
      <c r="H1580" s="184">
        <v>2.9744999999999999</v>
      </c>
      <c r="I1580" s="184">
        <v>2.9209999999999998</v>
      </c>
      <c r="J1580" s="184">
        <v>2.9493</v>
      </c>
      <c r="K1580" s="184">
        <v>3.0240999999999998</v>
      </c>
      <c r="L1580" s="184">
        <v>3.0680999999999998</v>
      </c>
      <c r="M1580" s="184">
        <v>3.0459000000000001</v>
      </c>
      <c r="N1580" s="184">
        <v>3.0244</v>
      </c>
      <c r="O1580" s="184"/>
      <c r="P1580" s="184"/>
      <c r="Q1580" s="184">
        <v>3.1838000000000002</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44452</v>
      </c>
      <c r="E1581" s="184">
        <v>1065.2927999999999</v>
      </c>
      <c r="F1581" s="184">
        <v>2.9811000000000001</v>
      </c>
      <c r="G1581" s="184">
        <v>2.9965000000000002</v>
      </c>
      <c r="H1581" s="184">
        <v>2.9659</v>
      </c>
      <c r="I1581" s="184">
        <v>2.9220000000000002</v>
      </c>
      <c r="J1581" s="184">
        <v>2.9607999999999999</v>
      </c>
      <c r="K1581" s="184">
        <v>3.0667</v>
      </c>
      <c r="L1581" s="184">
        <v>3.0901000000000001</v>
      </c>
      <c r="M1581" s="184">
        <v>3.0653999999999999</v>
      </c>
      <c r="N1581" s="184">
        <v>3.04</v>
      </c>
      <c r="O1581" s="184"/>
      <c r="P1581" s="184"/>
      <c r="Q1581" s="184">
        <v>3.4024000000000001</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44452</v>
      </c>
      <c r="E1582" s="184">
        <v>1063.2824000000001</v>
      </c>
      <c r="F1582" s="184">
        <v>2.8803000000000001</v>
      </c>
      <c r="G1582" s="184">
        <v>2.8967999999999998</v>
      </c>
      <c r="H1582" s="184">
        <v>2.8660000000000001</v>
      </c>
      <c r="I1582" s="184">
        <v>2.8218000000000001</v>
      </c>
      <c r="J1582" s="184">
        <v>2.8603999999999998</v>
      </c>
      <c r="K1582" s="184">
        <v>2.9660000000000002</v>
      </c>
      <c r="L1582" s="184">
        <v>2.9887000000000001</v>
      </c>
      <c r="M1582" s="184">
        <v>2.9630999999999998</v>
      </c>
      <c r="N1582" s="184">
        <v>2.9367999999999999</v>
      </c>
      <c r="O1582" s="184"/>
      <c r="P1582" s="184"/>
      <c r="Q1582" s="184">
        <v>3.2991000000000001</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44452</v>
      </c>
      <c r="E1583" s="184">
        <v>1061.0553</v>
      </c>
      <c r="F1583" s="184">
        <v>3.0377000000000001</v>
      </c>
      <c r="G1583" s="184">
        <v>3.1265999999999998</v>
      </c>
      <c r="H1583" s="184">
        <v>3.0914000000000001</v>
      </c>
      <c r="I1583" s="184">
        <v>3.0249999999999999</v>
      </c>
      <c r="J1583" s="184">
        <v>3.0453999999999999</v>
      </c>
      <c r="K1583" s="184">
        <v>3.1063999999999998</v>
      </c>
      <c r="L1583" s="184">
        <v>3.1823999999999999</v>
      </c>
      <c r="M1583" s="184">
        <v>3.1591999999999998</v>
      </c>
      <c r="N1583" s="184">
        <v>3.1352000000000002</v>
      </c>
      <c r="O1583" s="184"/>
      <c r="P1583" s="184"/>
      <c r="Q1583" s="184">
        <v>3.3839000000000001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44452</v>
      </c>
      <c r="E1584" s="184">
        <v>1059.7438999999999</v>
      </c>
      <c r="F1584" s="184">
        <v>2.9657</v>
      </c>
      <c r="G1584" s="184">
        <v>3.0558000000000001</v>
      </c>
      <c r="H1584" s="184">
        <v>3.0204</v>
      </c>
      <c r="I1584" s="184">
        <v>2.9542999999999999</v>
      </c>
      <c r="J1584" s="184">
        <v>2.9748999999999999</v>
      </c>
      <c r="K1584" s="184">
        <v>3.0358000000000001</v>
      </c>
      <c r="L1584" s="184">
        <v>3.1112000000000002</v>
      </c>
      <c r="M1584" s="184">
        <v>3.0876000000000001</v>
      </c>
      <c r="N1584" s="184">
        <v>3.0630000000000002</v>
      </c>
      <c r="O1584" s="184"/>
      <c r="P1584" s="184"/>
      <c r="Q1584" s="184">
        <v>3.3121</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44452</v>
      </c>
      <c r="E1585" s="184">
        <v>1113.5109</v>
      </c>
      <c r="F1585" s="184">
        <v>3.052</v>
      </c>
      <c r="G1585" s="184">
        <v>3.056</v>
      </c>
      <c r="H1585" s="184">
        <v>3.0245000000000002</v>
      </c>
      <c r="I1585" s="184">
        <v>2.9874999999999998</v>
      </c>
      <c r="J1585" s="184">
        <v>3.0076999999999998</v>
      </c>
      <c r="K1585" s="184">
        <v>3.0882000000000001</v>
      </c>
      <c r="L1585" s="184">
        <v>3.1324000000000001</v>
      </c>
      <c r="M1585" s="184">
        <v>3.1114999999999999</v>
      </c>
      <c r="N1585" s="184">
        <v>3.0924</v>
      </c>
      <c r="O1585" s="184"/>
      <c r="P1585" s="184"/>
      <c r="Q1585" s="184">
        <v>4.1200999999999999</v>
      </c>
      <c r="R1585" s="184">
        <v>3.5175999999999998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44452</v>
      </c>
      <c r="E1586" s="184">
        <v>1111.2266999999999</v>
      </c>
      <c r="F1586" s="184">
        <v>2.9531000000000001</v>
      </c>
      <c r="G1586" s="184">
        <v>2.9554999999999998</v>
      </c>
      <c r="H1586" s="184">
        <v>2.9239999999999999</v>
      </c>
      <c r="I1586" s="184">
        <v>2.8871000000000002</v>
      </c>
      <c r="J1586" s="184">
        <v>2.9072</v>
      </c>
      <c r="K1586" s="184">
        <v>2.9872000000000001</v>
      </c>
      <c r="L1586" s="184">
        <v>3.0306999999999999</v>
      </c>
      <c r="M1586" s="184">
        <v>3.0089999999999999</v>
      </c>
      <c r="N1586" s="184">
        <v>2.9891000000000001</v>
      </c>
      <c r="O1586" s="184"/>
      <c r="P1586" s="184"/>
      <c r="Q1586" s="184">
        <v>4.0397999999999996</v>
      </c>
      <c r="R1586" s="184">
        <v>3.4289000000000001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44452</v>
      </c>
      <c r="E1587" s="184">
        <v>2714.5338333333302</v>
      </c>
      <c r="F1587" s="184">
        <v>3.0905999999999998</v>
      </c>
      <c r="G1587" s="184">
        <v>3.1269999999999998</v>
      </c>
      <c r="H1587" s="184">
        <v>3.0857999999999999</v>
      </c>
      <c r="I1587" s="184">
        <v>3.0415999999999999</v>
      </c>
      <c r="J1587" s="184">
        <v>3.0367999999999999</v>
      </c>
      <c r="K1587" s="184">
        <v>3.1147999999999998</v>
      </c>
      <c r="L1587" s="184">
        <v>3.1648999999999998</v>
      </c>
      <c r="M1587" s="184">
        <v>3.1417999999999999</v>
      </c>
      <c r="N1587" s="184">
        <v>3.1114000000000002</v>
      </c>
      <c r="O1587" s="184">
        <v>4.4034000000000004</v>
      </c>
      <c r="P1587" s="184">
        <v>5.1612999999999998</v>
      </c>
      <c r="Q1587" s="184">
        <v>6.5511999999999997</v>
      </c>
      <c r="R1587" s="184">
        <v>3.5529000000000002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44452</v>
      </c>
      <c r="E1588" s="184">
        <v>2584.0171666666702</v>
      </c>
      <c r="F1588" s="184">
        <v>2.9925000000000002</v>
      </c>
      <c r="G1588" s="184">
        <v>3.0274999999999999</v>
      </c>
      <c r="H1588" s="184">
        <v>2.9857999999999998</v>
      </c>
      <c r="I1588" s="184">
        <v>2.9415</v>
      </c>
      <c r="J1588" s="184">
        <v>2.9365999999999999</v>
      </c>
      <c r="K1588" s="184">
        <v>3.0139999999999998</v>
      </c>
      <c r="L1588" s="184">
        <v>3.0632999999999999</v>
      </c>
      <c r="M1588" s="184">
        <v>3.0394999999999999</v>
      </c>
      <c r="N1588" s="184">
        <v>3.0083000000000002</v>
      </c>
      <c r="O1588" s="184">
        <v>3.9575</v>
      </c>
      <c r="P1588" s="184">
        <v>4.5541999999999998</v>
      </c>
      <c r="Q1588" s="184">
        <v>6.6222000000000003</v>
      </c>
      <c r="R1588" s="184">
        <v>3.2648999999999999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44452</v>
      </c>
      <c r="E1589" s="184">
        <v>1081.9409000000001</v>
      </c>
      <c r="F1589" s="184">
        <v>3.1276000000000002</v>
      </c>
      <c r="G1589" s="184">
        <v>3.0651000000000002</v>
      </c>
      <c r="H1589" s="184">
        <v>3.0293000000000001</v>
      </c>
      <c r="I1589" s="184">
        <v>3.0185</v>
      </c>
      <c r="J1589" s="184">
        <v>3.0358999999999998</v>
      </c>
      <c r="K1589" s="184">
        <v>3.1318000000000001</v>
      </c>
      <c r="L1589" s="184">
        <v>3.1753</v>
      </c>
      <c r="M1589" s="184">
        <v>3.1432000000000002</v>
      </c>
      <c r="N1589" s="184">
        <v>3.1133999999999999</v>
      </c>
      <c r="O1589" s="184"/>
      <c r="P1589" s="184"/>
      <c r="Q1589" s="184">
        <v>3.6888000000000001</v>
      </c>
      <c r="R1589" s="184">
        <v>3.5526</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44452</v>
      </c>
      <c r="E1590" s="184">
        <v>1078.9036000000001</v>
      </c>
      <c r="F1590" s="184">
        <v>2.9975999999999998</v>
      </c>
      <c r="G1590" s="184">
        <v>2.9361000000000002</v>
      </c>
      <c r="H1590" s="184">
        <v>2.899</v>
      </c>
      <c r="I1590" s="184">
        <v>2.8881999999999999</v>
      </c>
      <c r="J1590" s="184">
        <v>2.9055</v>
      </c>
      <c r="K1590" s="184">
        <v>3.0005999999999999</v>
      </c>
      <c r="L1590" s="184">
        <v>3.0430999999999999</v>
      </c>
      <c r="M1590" s="184">
        <v>3.01</v>
      </c>
      <c r="N1590" s="184">
        <v>2.9792000000000001</v>
      </c>
      <c r="O1590" s="184"/>
      <c r="P1590" s="184"/>
      <c r="Q1590" s="184">
        <v>3.5539999999999998</v>
      </c>
      <c r="R1590" s="184">
        <v>3.4180000000000001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44452</v>
      </c>
      <c r="E1591" s="184">
        <v>1080.3492000000001</v>
      </c>
      <c r="F1591" s="184">
        <v>3.0882000000000001</v>
      </c>
      <c r="G1591" s="184">
        <v>3.1067999999999998</v>
      </c>
      <c r="H1591" s="184">
        <v>3.0844999999999998</v>
      </c>
      <c r="I1591" s="184">
        <v>3.0636000000000001</v>
      </c>
      <c r="J1591" s="184">
        <v>3.0914000000000001</v>
      </c>
      <c r="K1591" s="184">
        <v>3.1606000000000001</v>
      </c>
      <c r="L1591" s="184">
        <v>3.2023999999999999</v>
      </c>
      <c r="M1591" s="184">
        <v>3.1656</v>
      </c>
      <c r="N1591" s="184">
        <v>3.1423999999999999</v>
      </c>
      <c r="O1591" s="184"/>
      <c r="P1591" s="184"/>
      <c r="Q1591" s="184">
        <v>3.6682999999999999</v>
      </c>
      <c r="R1591" s="184">
        <v>3.5468999999999999</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44452</v>
      </c>
      <c r="E1592" s="184">
        <v>1077.9978000000001</v>
      </c>
      <c r="F1592" s="184">
        <v>2.9866000000000001</v>
      </c>
      <c r="G1592" s="184">
        <v>3.0063</v>
      </c>
      <c r="H1592" s="184">
        <v>2.9836999999999998</v>
      </c>
      <c r="I1592" s="184">
        <v>2.9626000000000001</v>
      </c>
      <c r="J1592" s="184">
        <v>2.9908999999999999</v>
      </c>
      <c r="K1592" s="184">
        <v>3.0558000000000001</v>
      </c>
      <c r="L1592" s="184">
        <v>3.0987</v>
      </c>
      <c r="M1592" s="184">
        <v>3.0619000000000001</v>
      </c>
      <c r="N1592" s="184">
        <v>3.0381999999999998</v>
      </c>
      <c r="O1592" s="184"/>
      <c r="P1592" s="184"/>
      <c r="Q1592" s="184">
        <v>3.5630999999999999</v>
      </c>
      <c r="R1592" s="184">
        <v>3.4418000000000002</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44452</v>
      </c>
      <c r="E1593" s="184">
        <v>1069.6379999999999</v>
      </c>
      <c r="F1593" s="184">
        <v>3.1021000000000001</v>
      </c>
      <c r="G1593" s="184">
        <v>3.0977999999999999</v>
      </c>
      <c r="H1593" s="184">
        <v>3.0777999999999999</v>
      </c>
      <c r="I1593" s="184">
        <v>3.0525000000000002</v>
      </c>
      <c r="J1593" s="184">
        <v>3.0659000000000001</v>
      </c>
      <c r="K1593" s="184">
        <v>3.1640000000000001</v>
      </c>
      <c r="L1593" s="184">
        <v>3.2126999999999999</v>
      </c>
      <c r="M1593" s="184">
        <v>3.1953999999999998</v>
      </c>
      <c r="N1593" s="184">
        <v>3.1777000000000002</v>
      </c>
      <c r="O1593" s="184"/>
      <c r="P1593" s="184"/>
      <c r="Q1593" s="184">
        <v>3.5777999999999999</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44452</v>
      </c>
      <c r="E1594" s="184">
        <v>1067.6142</v>
      </c>
      <c r="F1594" s="184">
        <v>3.0122</v>
      </c>
      <c r="G1594" s="184">
        <v>3.0078999999999998</v>
      </c>
      <c r="H1594" s="184">
        <v>2.9878</v>
      </c>
      <c r="I1594" s="184">
        <v>2.9624000000000001</v>
      </c>
      <c r="J1594" s="184">
        <v>2.9752999999999998</v>
      </c>
      <c r="K1594" s="184">
        <v>3.0764</v>
      </c>
      <c r="L1594" s="184">
        <v>3.1190000000000002</v>
      </c>
      <c r="M1594" s="184">
        <v>3.1</v>
      </c>
      <c r="N1594" s="184">
        <v>3.08</v>
      </c>
      <c r="O1594" s="184"/>
      <c r="P1594" s="184"/>
      <c r="Q1594" s="184">
        <v>3.4754</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44452</v>
      </c>
      <c r="E1595" s="184">
        <v>112.0474</v>
      </c>
      <c r="F1595" s="184">
        <v>3.0623999999999998</v>
      </c>
      <c r="G1595" s="184">
        <v>3.0794000000000001</v>
      </c>
      <c r="H1595" s="184">
        <v>3.0453000000000001</v>
      </c>
      <c r="I1595" s="184">
        <v>2.9933999999999998</v>
      </c>
      <c r="J1595" s="184">
        <v>3.0129999999999999</v>
      </c>
      <c r="K1595" s="184">
        <v>3.0971000000000002</v>
      </c>
      <c r="L1595" s="184">
        <v>3.1404000000000001</v>
      </c>
      <c r="M1595" s="184">
        <v>3.1141000000000001</v>
      </c>
      <c r="N1595" s="184">
        <v>3.0998999999999999</v>
      </c>
      <c r="O1595" s="184"/>
      <c r="P1595" s="184"/>
      <c r="Q1595" s="184">
        <v>4.2393000000000001</v>
      </c>
      <c r="R1595" s="184">
        <v>3.5617999999999999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44452</v>
      </c>
      <c r="E1596" s="184">
        <v>111.7531</v>
      </c>
      <c r="F1596" s="184">
        <v>2.9723999999999999</v>
      </c>
      <c r="G1596" s="184">
        <v>2.9895</v>
      </c>
      <c r="H1596" s="184">
        <v>2.9552</v>
      </c>
      <c r="I1596" s="184">
        <v>2.9030999999999998</v>
      </c>
      <c r="J1596" s="184">
        <v>2.9224999999999999</v>
      </c>
      <c r="K1596" s="184">
        <v>3.0061</v>
      </c>
      <c r="L1596" s="184">
        <v>3.0488</v>
      </c>
      <c r="M1596" s="184">
        <v>3.0217999999999998</v>
      </c>
      <c r="N1596" s="184">
        <v>3.0072000000000001</v>
      </c>
      <c r="O1596" s="184"/>
      <c r="P1596" s="184"/>
      <c r="Q1596" s="184">
        <v>4.1393000000000004</v>
      </c>
      <c r="R1596" s="184">
        <v>3.4643000000000002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44452</v>
      </c>
      <c r="E1597" s="184">
        <v>1077.5191</v>
      </c>
      <c r="F1597" s="184">
        <v>3.1472000000000002</v>
      </c>
      <c r="G1597" s="184">
        <v>3.1488</v>
      </c>
      <c r="H1597" s="184">
        <v>3.1046999999999998</v>
      </c>
      <c r="I1597" s="184">
        <v>3.0775000000000001</v>
      </c>
      <c r="J1597" s="184">
        <v>3.0939000000000001</v>
      </c>
      <c r="K1597" s="184">
        <v>3.1808000000000001</v>
      </c>
      <c r="L1597" s="184">
        <v>3.2191999999999998</v>
      </c>
      <c r="M1597" s="184">
        <v>3.1880999999999999</v>
      </c>
      <c r="N1597" s="184">
        <v>3.1694</v>
      </c>
      <c r="O1597" s="184"/>
      <c r="P1597" s="184"/>
      <c r="Q1597" s="184">
        <v>3.7103999999999999</v>
      </c>
      <c r="R1597" s="184">
        <v>3.6634000000000002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44452</v>
      </c>
      <c r="E1598" s="184">
        <v>1075.4437</v>
      </c>
      <c r="F1598" s="184">
        <v>3.0989</v>
      </c>
      <c r="G1598" s="184">
        <v>3.0994999999999999</v>
      </c>
      <c r="H1598" s="184">
        <v>3.0543999999999998</v>
      </c>
      <c r="I1598" s="184">
        <v>3.0272999999999999</v>
      </c>
      <c r="J1598" s="184">
        <v>3.0438999999999998</v>
      </c>
      <c r="K1598" s="184">
        <v>3.1303000000000001</v>
      </c>
      <c r="L1598" s="184">
        <v>3.1633</v>
      </c>
      <c r="M1598" s="184">
        <v>3.1166</v>
      </c>
      <c r="N1598" s="184">
        <v>3.0895000000000001</v>
      </c>
      <c r="O1598" s="184"/>
      <c r="P1598" s="184"/>
      <c r="Q1598" s="184">
        <v>3.6128999999999998</v>
      </c>
      <c r="R1598" s="184">
        <v>3.5668000000000002</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44452</v>
      </c>
      <c r="E1599" s="184">
        <v>3399.6374999999998</v>
      </c>
      <c r="F1599" s="184">
        <v>3.0709</v>
      </c>
      <c r="G1599" s="184">
        <v>3.0846</v>
      </c>
      <c r="H1599" s="184">
        <v>3.0442999999999998</v>
      </c>
      <c r="I1599" s="184">
        <v>2.9992999999999999</v>
      </c>
      <c r="J1599" s="184">
        <v>3.0209999999999999</v>
      </c>
      <c r="K1599" s="184">
        <v>3.0973000000000002</v>
      </c>
      <c r="L1599" s="184">
        <v>3.1505000000000001</v>
      </c>
      <c r="M1599" s="184">
        <v>3.1200999999999999</v>
      </c>
      <c r="N1599" s="184">
        <v>3.0937000000000001</v>
      </c>
      <c r="O1599" s="184">
        <v>4.3806000000000003</v>
      </c>
      <c r="P1599" s="184">
        <v>5.0347</v>
      </c>
      <c r="Q1599" s="184">
        <v>6.4428999999999998</v>
      </c>
      <c r="R1599" s="184">
        <v>3.5225</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44452</v>
      </c>
      <c r="E1600" s="184">
        <v>3365.6822000000002</v>
      </c>
      <c r="F1600" s="184">
        <v>2.9912000000000001</v>
      </c>
      <c r="G1600" s="184">
        <v>3.0047000000000001</v>
      </c>
      <c r="H1600" s="184">
        <v>2.9641999999999999</v>
      </c>
      <c r="I1600" s="184">
        <v>2.919</v>
      </c>
      <c r="J1600" s="184">
        <v>2.9462000000000002</v>
      </c>
      <c r="K1600" s="184">
        <v>3.0249000000000001</v>
      </c>
      <c r="L1600" s="184">
        <v>3.0785</v>
      </c>
      <c r="M1600" s="184">
        <v>3.0478999999999998</v>
      </c>
      <c r="N1600" s="184">
        <v>3.0209999999999999</v>
      </c>
      <c r="O1600" s="184">
        <v>4.3103999999999996</v>
      </c>
      <c r="P1600" s="184">
        <v>4.9485999999999999</v>
      </c>
      <c r="Q1600" s="184">
        <v>6.6017999999999999</v>
      </c>
      <c r="R1600" s="184">
        <v>3.4497</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44452</v>
      </c>
      <c r="E1601" s="184">
        <v>1109.8595</v>
      </c>
      <c r="F1601" s="184">
        <v>3.0522</v>
      </c>
      <c r="G1601" s="184">
        <v>3.0350999999999999</v>
      </c>
      <c r="H1601" s="184">
        <v>3.0005999999999999</v>
      </c>
      <c r="I1601" s="184">
        <v>2.9639000000000002</v>
      </c>
      <c r="J1601" s="184">
        <v>2.9771000000000001</v>
      </c>
      <c r="K1601" s="184">
        <v>3.0632999999999999</v>
      </c>
      <c r="L1601" s="184">
        <v>3.1154000000000002</v>
      </c>
      <c r="M1601" s="184">
        <v>3.0914000000000001</v>
      </c>
      <c r="N1601" s="184">
        <v>3.0686</v>
      </c>
      <c r="O1601" s="184"/>
      <c r="P1601" s="184"/>
      <c r="Q1601" s="184">
        <v>4.2789999999999999</v>
      </c>
      <c r="R1601" s="184">
        <v>3.5550000000000002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44452</v>
      </c>
      <c r="E1602" s="184">
        <v>1106.9457</v>
      </c>
      <c r="F1602" s="184">
        <v>2.9382000000000001</v>
      </c>
      <c r="G1602" s="184">
        <v>2.9222000000000001</v>
      </c>
      <c r="H1602" s="184">
        <v>2.8873000000000002</v>
      </c>
      <c r="I1602" s="184">
        <v>2.8506</v>
      </c>
      <c r="J1602" s="184">
        <v>2.8637000000000001</v>
      </c>
      <c r="K1602" s="184">
        <v>2.9491999999999998</v>
      </c>
      <c r="L1602" s="184">
        <v>2.9944999999999999</v>
      </c>
      <c r="M1602" s="184">
        <v>2.9761000000000002</v>
      </c>
      <c r="N1602" s="184">
        <v>2.9557000000000002</v>
      </c>
      <c r="O1602" s="184"/>
      <c r="P1602" s="184"/>
      <c r="Q1602" s="184">
        <v>4.1688999999999998</v>
      </c>
      <c r="R1602" s="184">
        <v>3.4443999999999999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44452</v>
      </c>
      <c r="E1603" s="184">
        <v>1101.4294</v>
      </c>
      <c r="F1603" s="184">
        <v>3.0623</v>
      </c>
      <c r="G1603" s="184">
        <v>3.0804999999999998</v>
      </c>
      <c r="H1603" s="184">
        <v>3.052</v>
      </c>
      <c r="I1603" s="184">
        <v>3.0036999999999998</v>
      </c>
      <c r="J1603" s="184">
        <v>3.0150000000000001</v>
      </c>
      <c r="K1603" s="184">
        <v>3.0990000000000002</v>
      </c>
      <c r="L1603" s="184">
        <v>3.1734</v>
      </c>
      <c r="M1603" s="184">
        <v>3.1453000000000002</v>
      </c>
      <c r="N1603" s="184">
        <v>3.1248</v>
      </c>
      <c r="O1603" s="184"/>
      <c r="P1603" s="184"/>
      <c r="Q1603" s="184">
        <v>3.9771999999999998</v>
      </c>
      <c r="R1603" s="184">
        <v>3.5522999999999998</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44452</v>
      </c>
      <c r="E1604" s="184">
        <v>1098.56</v>
      </c>
      <c r="F1604" s="184">
        <v>2.9639000000000002</v>
      </c>
      <c r="G1604" s="184">
        <v>2.9799000000000002</v>
      </c>
      <c r="H1604" s="184">
        <v>2.9521000000000002</v>
      </c>
      <c r="I1604" s="184">
        <v>2.9037999999999999</v>
      </c>
      <c r="J1604" s="184">
        <v>2.9146999999999998</v>
      </c>
      <c r="K1604" s="184">
        <v>2.9983</v>
      </c>
      <c r="L1604" s="184">
        <v>3.0510999999999999</v>
      </c>
      <c r="M1604" s="184">
        <v>3.0289999999999999</v>
      </c>
      <c r="N1604" s="184">
        <v>3.0110999999999999</v>
      </c>
      <c r="O1604" s="184"/>
      <c r="P1604" s="184"/>
      <c r="Q1604" s="184">
        <v>3.8675000000000002</v>
      </c>
      <c r="R1604" s="184">
        <v>3.4424000000000001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44452</v>
      </c>
      <c r="E1605" s="184">
        <v>1099.1980000000001</v>
      </c>
      <c r="F1605" s="184">
        <v>3.0419</v>
      </c>
      <c r="G1605" s="184">
        <v>3.0966999999999998</v>
      </c>
      <c r="H1605" s="184">
        <v>3.0548000000000002</v>
      </c>
      <c r="I1605" s="184">
        <v>2.9969999999999999</v>
      </c>
      <c r="J1605" s="184">
        <v>3.0221</v>
      </c>
      <c r="K1605" s="184">
        <v>3.1034999999999999</v>
      </c>
      <c r="L1605" s="184">
        <v>3.1377000000000002</v>
      </c>
      <c r="M1605" s="184">
        <v>3.1154000000000002</v>
      </c>
      <c r="N1605" s="184">
        <v>3.0912000000000002</v>
      </c>
      <c r="O1605" s="184"/>
      <c r="P1605" s="184"/>
      <c r="Q1605" s="184">
        <v>3.899</v>
      </c>
      <c r="R1605" s="184">
        <v>3.4906999999999999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44452</v>
      </c>
      <c r="E1606" s="184">
        <v>1096.5356999999999</v>
      </c>
      <c r="F1606" s="184">
        <v>2.9428000000000001</v>
      </c>
      <c r="G1606" s="184">
        <v>2.9965000000000002</v>
      </c>
      <c r="H1606" s="184">
        <v>2.9537</v>
      </c>
      <c r="I1606" s="184">
        <v>2.8963000000000001</v>
      </c>
      <c r="J1606" s="184">
        <v>2.9215</v>
      </c>
      <c r="K1606" s="184">
        <v>3.0078999999999998</v>
      </c>
      <c r="L1606" s="184">
        <v>3.0407999999999999</v>
      </c>
      <c r="M1606" s="184">
        <v>3.0192000000000001</v>
      </c>
      <c r="N1606" s="184">
        <v>2.9927000000000001</v>
      </c>
      <c r="O1606" s="184"/>
      <c r="P1606" s="184"/>
      <c r="Q1606" s="184">
        <v>3.7970999999999999</v>
      </c>
      <c r="R1606" s="184">
        <v>3.3894000000000002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44452</v>
      </c>
      <c r="E1607" s="184">
        <v>2857.8488000000002</v>
      </c>
      <c r="F1607" s="184">
        <v>3.0221</v>
      </c>
      <c r="G1607" s="184">
        <v>3.0796000000000001</v>
      </c>
      <c r="H1607" s="184">
        <v>3.0556999999999999</v>
      </c>
      <c r="I1607" s="184">
        <v>3.0022000000000002</v>
      </c>
      <c r="J1607" s="184">
        <v>3.0310999999999999</v>
      </c>
      <c r="K1607" s="184">
        <v>3.0994999999999999</v>
      </c>
      <c r="L1607" s="184">
        <v>3.1452</v>
      </c>
      <c r="M1607" s="184">
        <v>3.1233</v>
      </c>
      <c r="N1607" s="184">
        <v>3.1040000000000001</v>
      </c>
      <c r="O1607" s="184">
        <v>4.4145000000000003</v>
      </c>
      <c r="P1607" s="184">
        <v>5.0922000000000001</v>
      </c>
      <c r="Q1607" s="184">
        <v>6.5430999999999999</v>
      </c>
      <c r="R1607" s="184">
        <v>3.5535999999999999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44452</v>
      </c>
      <c r="E1608" s="184">
        <v>2832.7667000000001</v>
      </c>
      <c r="F1608" s="184">
        <v>2.9624999999999999</v>
      </c>
      <c r="G1608" s="184">
        <v>3.0192999999999999</v>
      </c>
      <c r="H1608" s="184">
        <v>2.9952999999999999</v>
      </c>
      <c r="I1608" s="184">
        <v>2.9419</v>
      </c>
      <c r="J1608" s="184">
        <v>2.9708000000000001</v>
      </c>
      <c r="K1608" s="184">
        <v>3.0390000000000001</v>
      </c>
      <c r="L1608" s="184">
        <v>3.0844</v>
      </c>
      <c r="M1608" s="184">
        <v>3.0619000000000001</v>
      </c>
      <c r="N1608" s="184">
        <v>3.0430000000000001</v>
      </c>
      <c r="O1608" s="184">
        <v>4.3446999999999996</v>
      </c>
      <c r="P1608" s="184">
        <v>4.9862000000000002</v>
      </c>
      <c r="Q1608" s="184">
        <v>6.0327999999999999</v>
      </c>
      <c r="R1608" s="184">
        <v>3.4874000000000001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44452</v>
      </c>
      <c r="E1609" s="184">
        <v>1074.0096000000001</v>
      </c>
      <c r="F1609" s="184">
        <v>2.8820999999999999</v>
      </c>
      <c r="G1609" s="184">
        <v>2.8742999999999999</v>
      </c>
      <c r="H1609" s="184">
        <v>2.8368000000000002</v>
      </c>
      <c r="I1609" s="184">
        <v>2.8033999999999999</v>
      </c>
      <c r="J1609" s="184">
        <v>2.8357999999999999</v>
      </c>
      <c r="K1609" s="184">
        <v>2.9866000000000001</v>
      </c>
      <c r="L1609" s="184">
        <v>3.0964</v>
      </c>
      <c r="M1609" s="184">
        <v>3.0577999999999999</v>
      </c>
      <c r="N1609" s="184">
        <v>3.0222000000000002</v>
      </c>
      <c r="O1609" s="184"/>
      <c r="P1609" s="184"/>
      <c r="Q1609" s="184">
        <v>3.5263</v>
      </c>
      <c r="R1609" s="184">
        <v>3.4752999999999998</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44452</v>
      </c>
      <c r="E1610" s="184">
        <v>1072.6090999999999</v>
      </c>
      <c r="F1610" s="184">
        <v>2.8075999999999999</v>
      </c>
      <c r="G1610" s="184">
        <v>2.7989000000000002</v>
      </c>
      <c r="H1610" s="184">
        <v>2.7622</v>
      </c>
      <c r="I1610" s="184">
        <v>2.7208000000000001</v>
      </c>
      <c r="J1610" s="184">
        <v>2.7515000000000001</v>
      </c>
      <c r="K1610" s="184">
        <v>2.9032</v>
      </c>
      <c r="L1610" s="184">
        <v>3.0188000000000001</v>
      </c>
      <c r="M1610" s="184">
        <v>2.9836</v>
      </c>
      <c r="N1610" s="184">
        <v>2.9517000000000002</v>
      </c>
      <c r="O1610" s="184"/>
      <c r="P1610" s="184"/>
      <c r="Q1610" s="184">
        <v>3.4607000000000001</v>
      </c>
      <c r="R1610" s="184">
        <v>3.4102999999999999</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3.0154449999999997</v>
      </c>
      <c r="G1611" s="186">
        <v>3.0298716666666663</v>
      </c>
      <c r="H1611" s="186">
        <v>2.9983333333333335</v>
      </c>
      <c r="I1611" s="186">
        <v>2.9562099999999996</v>
      </c>
      <c r="J1611" s="186">
        <v>2.9743250000000008</v>
      </c>
      <c r="K1611" s="186">
        <v>3.0590549999999999</v>
      </c>
      <c r="L1611" s="186">
        <v>3.1062299999999983</v>
      </c>
      <c r="M1611" s="186">
        <v>3.0823600000000009</v>
      </c>
      <c r="N1611" s="186">
        <v>3.0621983333333338</v>
      </c>
      <c r="O1611" s="186">
        <v>4.3016000000000005</v>
      </c>
      <c r="P1611" s="186">
        <v>4.9671874999999996</v>
      </c>
      <c r="Q1611" s="186">
        <v>4.1308799999999994</v>
      </c>
      <c r="R1611" s="186">
        <v>3.4969820000000005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3.0187999999999997</v>
      </c>
      <c r="G1612" s="186">
        <v>3.0380500000000001</v>
      </c>
      <c r="H1612" s="186">
        <v>3.0059500000000003</v>
      </c>
      <c r="I1612" s="186">
        <v>2.9613500000000004</v>
      </c>
      <c r="J1612" s="186">
        <v>2.9762</v>
      </c>
      <c r="K1612" s="186">
        <v>3.0660499999999997</v>
      </c>
      <c r="L1612" s="186">
        <v>3.1111500000000003</v>
      </c>
      <c r="M1612" s="186">
        <v>3.0905</v>
      </c>
      <c r="N1612" s="186">
        <v>3.0707</v>
      </c>
      <c r="O1612" s="186">
        <v>4.3489500000000003</v>
      </c>
      <c r="P1612" s="186">
        <v>5.0042500000000008</v>
      </c>
      <c r="Q1612" s="186">
        <v>3.8627000000000002</v>
      </c>
      <c r="R1612" s="186">
        <v>3.5085999999999999</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44452</v>
      </c>
      <c r="E1615" s="184">
        <v>65.416899999999998</v>
      </c>
      <c r="F1615" s="184">
        <v>-0.47420000000000001</v>
      </c>
      <c r="G1615" s="184">
        <v>-0.47420000000000001</v>
      </c>
      <c r="H1615" s="184">
        <v>-0.62170000000000003</v>
      </c>
      <c r="I1615" s="184">
        <v>10.363300000000001</v>
      </c>
      <c r="J1615" s="184">
        <v>13.2597</v>
      </c>
      <c r="K1615" s="184">
        <v>5.2880000000000003</v>
      </c>
      <c r="L1615" s="184">
        <v>10.2684</v>
      </c>
      <c r="M1615" s="184">
        <v>4.3304999999999998</v>
      </c>
      <c r="N1615" s="184">
        <v>5.7877999999999998</v>
      </c>
      <c r="O1615" s="184">
        <v>10.5497</v>
      </c>
      <c r="P1615" s="184">
        <v>8.1166999999999998</v>
      </c>
      <c r="Q1615" s="184">
        <v>8.9377999999999993</v>
      </c>
      <c r="R1615" s="184">
        <v>7.9461000000000004</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44452</v>
      </c>
      <c r="E1616" s="184">
        <v>68.577699999999993</v>
      </c>
      <c r="F1616" s="184">
        <v>0.18629999999999999</v>
      </c>
      <c r="G1616" s="184">
        <v>0.18629999999999999</v>
      </c>
      <c r="H1616" s="184">
        <v>3.7999999999999999E-2</v>
      </c>
      <c r="I1616" s="184">
        <v>11.0182</v>
      </c>
      <c r="J1616" s="184">
        <v>13.9185</v>
      </c>
      <c r="K1616" s="184">
        <v>5.9478</v>
      </c>
      <c r="L1616" s="184">
        <v>10.981299999999999</v>
      </c>
      <c r="M1616" s="184">
        <v>5.0095000000000001</v>
      </c>
      <c r="N1616" s="184">
        <v>6.4691999999999998</v>
      </c>
      <c r="O1616" s="184">
        <v>11.229100000000001</v>
      </c>
      <c r="P1616" s="184">
        <v>8.7446000000000002</v>
      </c>
      <c r="Q1616" s="184">
        <v>9.8938000000000006</v>
      </c>
      <c r="R1616" s="184">
        <v>8.6173000000000002</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44452</v>
      </c>
      <c r="E1617" s="184">
        <v>68.577699999999993</v>
      </c>
      <c r="F1617" s="184">
        <v>0.18629999999999999</v>
      </c>
      <c r="G1617" s="184">
        <v>0.18629999999999999</v>
      </c>
      <c r="H1617" s="184">
        <v>3.7999999999999999E-2</v>
      </c>
      <c r="I1617" s="184">
        <v>11.0182</v>
      </c>
      <c r="J1617" s="184">
        <v>13.9185</v>
      </c>
      <c r="K1617" s="184">
        <v>5.9478</v>
      </c>
      <c r="L1617" s="184">
        <v>10.981299999999999</v>
      </c>
      <c r="M1617" s="184">
        <v>5.0095000000000001</v>
      </c>
      <c r="N1617" s="184">
        <v>6.4691999999999998</v>
      </c>
      <c r="O1617" s="184">
        <v>11.229100000000001</v>
      </c>
      <c r="P1617" s="184">
        <v>8.7446000000000002</v>
      </c>
      <c r="Q1617" s="184">
        <v>9.8938000000000006</v>
      </c>
      <c r="R1617" s="184">
        <v>8.6173000000000002</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44452</v>
      </c>
      <c r="E1618" s="184">
        <v>21.215399999999999</v>
      </c>
      <c r="F1618" s="184">
        <v>-3.1817000000000002</v>
      </c>
      <c r="G1618" s="184">
        <v>-3.1817000000000002</v>
      </c>
      <c r="H1618" s="184">
        <v>-0.93379999999999996</v>
      </c>
      <c r="I1618" s="184">
        <v>12.520799999999999</v>
      </c>
      <c r="J1618" s="184">
        <v>14.3186</v>
      </c>
      <c r="K1618" s="184">
        <v>4.9002999999999997</v>
      </c>
      <c r="L1618" s="184">
        <v>6.7140000000000004</v>
      </c>
      <c r="M1618" s="184">
        <v>3.8833000000000002</v>
      </c>
      <c r="N1618" s="184">
        <v>5.9631999999999996</v>
      </c>
      <c r="O1618" s="184">
        <v>11.092000000000001</v>
      </c>
      <c r="P1618" s="184">
        <v>7.9660000000000002</v>
      </c>
      <c r="Q1618" s="184">
        <v>8.1978000000000009</v>
      </c>
      <c r="R1618" s="184">
        <v>8.6582000000000008</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44452</v>
      </c>
      <c r="E1619" s="184">
        <v>20.2852</v>
      </c>
      <c r="F1619" s="184">
        <v>-3.7321</v>
      </c>
      <c r="G1619" s="184">
        <v>-3.7321</v>
      </c>
      <c r="H1619" s="184">
        <v>-1.5418000000000001</v>
      </c>
      <c r="I1619" s="184">
        <v>11.917</v>
      </c>
      <c r="J1619" s="184">
        <v>13.710900000000001</v>
      </c>
      <c r="K1619" s="184">
        <v>4.2907000000000002</v>
      </c>
      <c r="L1619" s="184">
        <v>6.0930999999999997</v>
      </c>
      <c r="M1619" s="184">
        <v>3.2652999999999999</v>
      </c>
      <c r="N1619" s="184">
        <v>5.3270999999999997</v>
      </c>
      <c r="O1619" s="184">
        <v>10.5289</v>
      </c>
      <c r="P1619" s="184">
        <v>7.4118000000000004</v>
      </c>
      <c r="Q1619" s="184">
        <v>7.6077000000000004</v>
      </c>
      <c r="R1619" s="184">
        <v>8.0827000000000009</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44452</v>
      </c>
      <c r="E1620" s="184">
        <v>34.0349</v>
      </c>
      <c r="F1620" s="184">
        <v>-4.8502000000000001</v>
      </c>
      <c r="G1620" s="184">
        <v>-4.8502000000000001</v>
      </c>
      <c r="H1620" s="184">
        <v>-3.8119999999999998</v>
      </c>
      <c r="I1620" s="184">
        <v>8.1837</v>
      </c>
      <c r="J1620" s="184">
        <v>11.870200000000001</v>
      </c>
      <c r="K1620" s="184">
        <v>4.3224999999999998</v>
      </c>
      <c r="L1620" s="184">
        <v>8.3970000000000002</v>
      </c>
      <c r="M1620" s="184">
        <v>2.5537999999999998</v>
      </c>
      <c r="N1620" s="184">
        <v>4.3209</v>
      </c>
      <c r="O1620" s="184">
        <v>9.0170999999999992</v>
      </c>
      <c r="P1620" s="184">
        <v>6.3352000000000004</v>
      </c>
      <c r="Q1620" s="184">
        <v>6.4839000000000002</v>
      </c>
      <c r="R1620" s="184">
        <v>6.1092000000000004</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44452</v>
      </c>
      <c r="E1621" s="184">
        <v>36.668999999999997</v>
      </c>
      <c r="F1621" s="184">
        <v>-4.1040999999999999</v>
      </c>
      <c r="G1621" s="184">
        <v>-4.1040999999999999</v>
      </c>
      <c r="H1621" s="184">
        <v>-3.0554999999999999</v>
      </c>
      <c r="I1621" s="184">
        <v>8.9392999999999994</v>
      </c>
      <c r="J1621" s="184">
        <v>12.6212</v>
      </c>
      <c r="K1621" s="184">
        <v>5.0720000000000001</v>
      </c>
      <c r="L1621" s="184">
        <v>9.1852999999999998</v>
      </c>
      <c r="M1621" s="184">
        <v>3.3336000000000001</v>
      </c>
      <c r="N1621" s="184">
        <v>5.1241000000000003</v>
      </c>
      <c r="O1621" s="184">
        <v>9.8573000000000004</v>
      </c>
      <c r="P1621" s="184">
        <v>7.1885000000000003</v>
      </c>
      <c r="Q1621" s="184">
        <v>8.5117999999999991</v>
      </c>
      <c r="R1621" s="184">
        <v>6.9432999999999998</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44452</v>
      </c>
      <c r="E1622" s="184">
        <v>64.040899999999993</v>
      </c>
      <c r="F1622" s="184">
        <v>-0.98309999999999997</v>
      </c>
      <c r="G1622" s="184">
        <v>-0.98309999999999997</v>
      </c>
      <c r="H1622" s="184">
        <v>-3.8483999999999998</v>
      </c>
      <c r="I1622" s="184">
        <v>8.1553000000000004</v>
      </c>
      <c r="J1622" s="184">
        <v>8.4215</v>
      </c>
      <c r="K1622" s="184">
        <v>3.5019</v>
      </c>
      <c r="L1622" s="184">
        <v>5.8693999999999997</v>
      </c>
      <c r="M1622" s="184">
        <v>2.8037000000000001</v>
      </c>
      <c r="N1622" s="184">
        <v>4.59</v>
      </c>
      <c r="O1622" s="184">
        <v>9.2027999999999999</v>
      </c>
      <c r="P1622" s="184">
        <v>7.5030999999999999</v>
      </c>
      <c r="Q1622" s="184">
        <v>8.9136000000000006</v>
      </c>
      <c r="R1622" s="184">
        <v>6.6879999999999997</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44452</v>
      </c>
      <c r="E1623" s="184">
        <v>61.064700000000002</v>
      </c>
      <c r="F1623" s="184">
        <v>-1.7331000000000001</v>
      </c>
      <c r="G1623" s="184">
        <v>-1.7331000000000001</v>
      </c>
      <c r="H1623" s="184">
        <v>-4.5983999999999998</v>
      </c>
      <c r="I1623" s="184">
        <v>7.3986000000000001</v>
      </c>
      <c r="J1623" s="184">
        <v>7.6638000000000002</v>
      </c>
      <c r="K1623" s="184">
        <v>2.7458999999999998</v>
      </c>
      <c r="L1623" s="184">
        <v>5.1214000000000004</v>
      </c>
      <c r="M1623" s="184">
        <v>2.0360999999999998</v>
      </c>
      <c r="N1623" s="184">
        <v>3.7957999999999998</v>
      </c>
      <c r="O1623" s="184">
        <v>8.4558</v>
      </c>
      <c r="P1623" s="184">
        <v>6.8015999999999996</v>
      </c>
      <c r="Q1623" s="184">
        <v>8.6858000000000004</v>
      </c>
      <c r="R1623" s="184">
        <v>5.9367999999999999</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44452</v>
      </c>
      <c r="E1624" s="184">
        <v>78.923299999999998</v>
      </c>
      <c r="F1624" s="184">
        <v>-3.7791999999999999</v>
      </c>
      <c r="G1624" s="184">
        <v>-3.7791999999999999</v>
      </c>
      <c r="H1624" s="184">
        <v>-6.3018000000000001</v>
      </c>
      <c r="I1624" s="184">
        <v>10.8703</v>
      </c>
      <c r="J1624" s="184">
        <v>13.9541</v>
      </c>
      <c r="K1624" s="184">
        <v>5.0330000000000004</v>
      </c>
      <c r="L1624" s="184">
        <v>9.0017999999999994</v>
      </c>
      <c r="M1624" s="184">
        <v>4.1060999999999996</v>
      </c>
      <c r="N1624" s="184">
        <v>6.1566999999999998</v>
      </c>
      <c r="O1624" s="184">
        <v>11.7613</v>
      </c>
      <c r="P1624" s="184">
        <v>8.7875999999999994</v>
      </c>
      <c r="Q1624" s="184">
        <v>8.9619999999999997</v>
      </c>
      <c r="R1624" s="184">
        <v>9.0503</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44452</v>
      </c>
      <c r="E1625" s="184">
        <v>75.683700000000002</v>
      </c>
      <c r="F1625" s="184">
        <v>-4.2901999999999996</v>
      </c>
      <c r="G1625" s="184">
        <v>-4.2901999999999996</v>
      </c>
      <c r="H1625" s="184">
        <v>-6.8048999999999999</v>
      </c>
      <c r="I1625" s="184">
        <v>10.368499999999999</v>
      </c>
      <c r="J1625" s="184">
        <v>13.448499999999999</v>
      </c>
      <c r="K1625" s="184">
        <v>4.5270000000000001</v>
      </c>
      <c r="L1625" s="184">
        <v>8.4649999999999999</v>
      </c>
      <c r="M1625" s="184">
        <v>3.5712999999999999</v>
      </c>
      <c r="N1625" s="184">
        <v>5.6105</v>
      </c>
      <c r="O1625" s="184">
        <v>11.1043</v>
      </c>
      <c r="P1625" s="184">
        <v>8.0828000000000007</v>
      </c>
      <c r="Q1625" s="184">
        <v>9.6501999999999999</v>
      </c>
      <c r="R1625" s="184">
        <v>8.4580000000000002</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44452</v>
      </c>
      <c r="E1626" s="184">
        <v>20.459900000000001</v>
      </c>
      <c r="F1626" s="184">
        <v>-7.8428000000000004</v>
      </c>
      <c r="G1626" s="184">
        <v>-7.8428000000000004</v>
      </c>
      <c r="H1626" s="184">
        <v>-13.928699999999999</v>
      </c>
      <c r="I1626" s="184">
        <v>25.412099999999999</v>
      </c>
      <c r="J1626" s="184">
        <v>24.005099999999999</v>
      </c>
      <c r="K1626" s="184">
        <v>6.4733999999999998</v>
      </c>
      <c r="L1626" s="184">
        <v>12.3461</v>
      </c>
      <c r="M1626" s="184">
        <v>6.0538999999999996</v>
      </c>
      <c r="N1626" s="184">
        <v>8.3505000000000003</v>
      </c>
      <c r="O1626" s="184">
        <v>11.7865</v>
      </c>
      <c r="P1626" s="184">
        <v>8.8498000000000001</v>
      </c>
      <c r="Q1626" s="184">
        <v>9.8961000000000006</v>
      </c>
      <c r="R1626" s="184">
        <v>9.3203999999999994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44452</v>
      </c>
      <c r="E1627" s="184">
        <v>19.718399999999999</v>
      </c>
      <c r="F1627" s="184">
        <v>-8.6455000000000002</v>
      </c>
      <c r="G1627" s="184">
        <v>-8.6455000000000002</v>
      </c>
      <c r="H1627" s="184">
        <v>-14.6877</v>
      </c>
      <c r="I1627" s="184">
        <v>24.651700000000002</v>
      </c>
      <c r="J1627" s="184">
        <v>23.241900000000001</v>
      </c>
      <c r="K1627" s="184">
        <v>5.7127999999999997</v>
      </c>
      <c r="L1627" s="184">
        <v>11.5388</v>
      </c>
      <c r="M1627" s="184">
        <v>5.3319000000000001</v>
      </c>
      <c r="N1627" s="184">
        <v>7.6605999999999996</v>
      </c>
      <c r="O1627" s="184">
        <v>11.2135</v>
      </c>
      <c r="P1627" s="184">
        <v>8.2985000000000007</v>
      </c>
      <c r="Q1627" s="184">
        <v>9.3626000000000005</v>
      </c>
      <c r="R1627" s="184">
        <v>8.7302999999999997</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44452</v>
      </c>
      <c r="E1628" s="184">
        <v>48.366</v>
      </c>
      <c r="F1628" s="184">
        <v>-5.3361000000000001</v>
      </c>
      <c r="G1628" s="184">
        <v>-5.3361000000000001</v>
      </c>
      <c r="H1628" s="184">
        <v>-10.211</v>
      </c>
      <c r="I1628" s="184">
        <v>8.6750000000000007</v>
      </c>
      <c r="J1628" s="184">
        <v>12.7492</v>
      </c>
      <c r="K1628" s="184">
        <v>4.2676999999999996</v>
      </c>
      <c r="L1628" s="184">
        <v>7.9827000000000004</v>
      </c>
      <c r="M1628" s="184">
        <v>2.7530000000000001</v>
      </c>
      <c r="N1628" s="184">
        <v>3.5485000000000002</v>
      </c>
      <c r="O1628" s="184">
        <v>8.5330999999999992</v>
      </c>
      <c r="P1628" s="184">
        <v>5.0396000000000001</v>
      </c>
      <c r="Q1628" s="184">
        <v>8.2944999999999993</v>
      </c>
      <c r="R1628" s="184">
        <v>5.2819000000000003</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44452</v>
      </c>
      <c r="E1629" s="184">
        <v>52.0227</v>
      </c>
      <c r="F1629" s="184">
        <v>-4.8735999999999997</v>
      </c>
      <c r="G1629" s="184">
        <v>-4.8735999999999997</v>
      </c>
      <c r="H1629" s="184">
        <v>-9.7542000000000009</v>
      </c>
      <c r="I1629" s="184">
        <v>9.1328999999999994</v>
      </c>
      <c r="J1629" s="184">
        <v>13.2125</v>
      </c>
      <c r="K1629" s="184">
        <v>4.7225000000000001</v>
      </c>
      <c r="L1629" s="184">
        <v>8.4352999999999998</v>
      </c>
      <c r="M1629" s="184">
        <v>3.1972</v>
      </c>
      <c r="N1629" s="184">
        <v>4.0060000000000002</v>
      </c>
      <c r="O1629" s="184">
        <v>9.1515000000000004</v>
      </c>
      <c r="P1629" s="184">
        <v>5.8049999999999997</v>
      </c>
      <c r="Q1629" s="184">
        <v>7.9066000000000001</v>
      </c>
      <c r="R1629" s="184">
        <v>5.7854000000000001</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44452</v>
      </c>
      <c r="E1630" s="184">
        <v>44.580199999999998</v>
      </c>
      <c r="F1630" s="184">
        <v>-3.1305999999999998</v>
      </c>
      <c r="G1630" s="184">
        <v>-3.1305999999999998</v>
      </c>
      <c r="H1630" s="184">
        <v>-5.2464000000000004</v>
      </c>
      <c r="I1630" s="184">
        <v>8.4604999999999997</v>
      </c>
      <c r="J1630" s="184">
        <v>12.4215</v>
      </c>
      <c r="K1630" s="184">
        <v>4.5479000000000003</v>
      </c>
      <c r="L1630" s="184">
        <v>7.8506</v>
      </c>
      <c r="M1630" s="184">
        <v>2.7696999999999998</v>
      </c>
      <c r="N1630" s="184">
        <v>4.7264999999999997</v>
      </c>
      <c r="O1630" s="184">
        <v>8.4390000000000001</v>
      </c>
      <c r="P1630" s="184">
        <v>6.1138000000000003</v>
      </c>
      <c r="Q1630" s="184">
        <v>7.6997</v>
      </c>
      <c r="R1630" s="184">
        <v>6.7332000000000001</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44452</v>
      </c>
      <c r="E1631" s="184">
        <v>46.163400000000003</v>
      </c>
      <c r="F1631" s="184">
        <v>-2.6677</v>
      </c>
      <c r="G1631" s="184">
        <v>-2.6677</v>
      </c>
      <c r="H1631" s="184">
        <v>-4.7847999999999997</v>
      </c>
      <c r="I1631" s="184">
        <v>8.9198000000000004</v>
      </c>
      <c r="J1631" s="184">
        <v>12.884600000000001</v>
      </c>
      <c r="K1631" s="184">
        <v>5.0053999999999998</v>
      </c>
      <c r="L1631" s="184">
        <v>8.3092000000000006</v>
      </c>
      <c r="M1631" s="184">
        <v>3.2292999999999998</v>
      </c>
      <c r="N1631" s="184">
        <v>5.2039999999999997</v>
      </c>
      <c r="O1631" s="184">
        <v>8.8828999999999994</v>
      </c>
      <c r="P1631" s="184">
        <v>6.5453000000000001</v>
      </c>
      <c r="Q1631" s="184">
        <v>8.4174000000000007</v>
      </c>
      <c r="R1631" s="184">
        <v>7.2015000000000002</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44452</v>
      </c>
      <c r="E1632" s="184">
        <v>80.402900000000002</v>
      </c>
      <c r="F1632" s="184">
        <v>-1.3163</v>
      </c>
      <c r="G1632" s="184">
        <v>-1.3163</v>
      </c>
      <c r="H1632" s="184">
        <v>-0.81699999999999995</v>
      </c>
      <c r="I1632" s="184">
        <v>21.805800000000001</v>
      </c>
      <c r="J1632" s="184">
        <v>22.535699999999999</v>
      </c>
      <c r="K1632" s="184">
        <v>6.8890000000000002</v>
      </c>
      <c r="L1632" s="184">
        <v>9.7852999999999994</v>
      </c>
      <c r="M1632" s="184">
        <v>4.8045999999999998</v>
      </c>
      <c r="N1632" s="184">
        <v>6.0717999999999996</v>
      </c>
      <c r="O1632" s="184">
        <v>9.8848000000000003</v>
      </c>
      <c r="P1632" s="184">
        <v>7.8937999999999997</v>
      </c>
      <c r="Q1632" s="184">
        <v>9.8981999999999992</v>
      </c>
      <c r="R1632" s="184">
        <v>8.8294999999999995</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44452</v>
      </c>
      <c r="E1633" s="184">
        <v>84.855699999999999</v>
      </c>
      <c r="F1633" s="184">
        <v>-0.69889999999999997</v>
      </c>
      <c r="G1633" s="184">
        <v>-0.69889999999999997</v>
      </c>
      <c r="H1633" s="184">
        <v>-0.20280000000000001</v>
      </c>
      <c r="I1633" s="184">
        <v>22.423400000000001</v>
      </c>
      <c r="J1633" s="184">
        <v>23.158200000000001</v>
      </c>
      <c r="K1633" s="184">
        <v>7.5107999999999997</v>
      </c>
      <c r="L1633" s="184">
        <v>10.426600000000001</v>
      </c>
      <c r="M1633" s="184">
        <v>5.4383999999999997</v>
      </c>
      <c r="N1633" s="184">
        <v>6.7210999999999999</v>
      </c>
      <c r="O1633" s="184">
        <v>10.472899999999999</v>
      </c>
      <c r="P1633" s="184">
        <v>8.4784000000000006</v>
      </c>
      <c r="Q1633" s="184">
        <v>9.3490000000000002</v>
      </c>
      <c r="R1633" s="184">
        <v>9.4125999999999994</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44452</v>
      </c>
      <c r="E1634" s="184">
        <v>17.453299999999999</v>
      </c>
      <c r="F1634" s="184">
        <v>-4.7030000000000003</v>
      </c>
      <c r="G1634" s="184">
        <v>-4.7030000000000003</v>
      </c>
      <c r="H1634" s="184">
        <v>-4.3582000000000001</v>
      </c>
      <c r="I1634" s="184">
        <v>5.2987000000000002</v>
      </c>
      <c r="J1634" s="184">
        <v>8.5207999999999995</v>
      </c>
      <c r="K1634" s="184">
        <v>1.9632000000000001</v>
      </c>
      <c r="L1634" s="184">
        <v>7.1040999999999999</v>
      </c>
      <c r="M1634" s="184">
        <v>2.9489000000000001</v>
      </c>
      <c r="N1634" s="184">
        <v>3.8269000000000002</v>
      </c>
      <c r="O1634" s="184">
        <v>7.9752000000000001</v>
      </c>
      <c r="P1634" s="184">
        <v>4.8551000000000002</v>
      </c>
      <c r="Q1634" s="184">
        <v>6.5842000000000001</v>
      </c>
      <c r="R1634" s="184">
        <v>5.3299000000000003</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44452</v>
      </c>
      <c r="E1635" s="184">
        <v>18.5184</v>
      </c>
      <c r="F1635" s="184">
        <v>-3.9403000000000001</v>
      </c>
      <c r="G1635" s="184">
        <v>-3.9403000000000001</v>
      </c>
      <c r="H1635" s="184">
        <v>-3.6015999999999999</v>
      </c>
      <c r="I1635" s="184">
        <v>6.0678999999999998</v>
      </c>
      <c r="J1635" s="184">
        <v>9.2919999999999998</v>
      </c>
      <c r="K1635" s="184">
        <v>2.7387999999999999</v>
      </c>
      <c r="L1635" s="184">
        <v>7.9051999999999998</v>
      </c>
      <c r="M1635" s="184">
        <v>3.7368999999999999</v>
      </c>
      <c r="N1635" s="184">
        <v>4.6344000000000003</v>
      </c>
      <c r="O1635" s="184">
        <v>8.8280999999999992</v>
      </c>
      <c r="P1635" s="184">
        <v>5.8029000000000002</v>
      </c>
      <c r="Q1635" s="184">
        <v>7.2613000000000003</v>
      </c>
      <c r="R1635" s="184">
        <v>6.218</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44452</v>
      </c>
      <c r="E1636" s="184">
        <v>29.917200000000001</v>
      </c>
      <c r="F1636" s="184">
        <v>-3.4453</v>
      </c>
      <c r="G1636" s="184">
        <v>-3.4453</v>
      </c>
      <c r="H1636" s="184">
        <v>-1.7946</v>
      </c>
      <c r="I1636" s="184">
        <v>7.9368999999999996</v>
      </c>
      <c r="J1636" s="184">
        <v>10.2662</v>
      </c>
      <c r="K1636" s="184">
        <v>4.7054</v>
      </c>
      <c r="L1636" s="184">
        <v>9.3033999999999999</v>
      </c>
      <c r="M1636" s="184">
        <v>3.2301000000000002</v>
      </c>
      <c r="N1636" s="184">
        <v>5.9015000000000004</v>
      </c>
      <c r="O1636" s="184">
        <v>12.321</v>
      </c>
      <c r="P1636" s="184">
        <v>9.2431999999999999</v>
      </c>
      <c r="Q1636" s="184">
        <v>9.9129000000000005</v>
      </c>
      <c r="R1636" s="184">
        <v>9.0565999999999995</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44452</v>
      </c>
      <c r="E1637" s="184">
        <v>28.337900000000001</v>
      </c>
      <c r="F1637" s="184">
        <v>-4.0876999999999999</v>
      </c>
      <c r="G1637" s="184">
        <v>-4.0876999999999999</v>
      </c>
      <c r="H1637" s="184">
        <v>-2.4277000000000002</v>
      </c>
      <c r="I1637" s="184">
        <v>7.3070000000000004</v>
      </c>
      <c r="J1637" s="184">
        <v>9.6344999999999992</v>
      </c>
      <c r="K1637" s="184">
        <v>4.0777000000000001</v>
      </c>
      <c r="L1637" s="184">
        <v>8.6536000000000008</v>
      </c>
      <c r="M1637" s="184">
        <v>2.5928</v>
      </c>
      <c r="N1637" s="184">
        <v>5.2438000000000002</v>
      </c>
      <c r="O1637" s="184">
        <v>11.6579</v>
      </c>
      <c r="P1637" s="184">
        <v>8.6103000000000005</v>
      </c>
      <c r="Q1637" s="184">
        <v>8.4945000000000004</v>
      </c>
      <c r="R1637" s="184">
        <v>8.3920999999999992</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44452</v>
      </c>
      <c r="E1638" s="184">
        <v>10.396100000000001</v>
      </c>
      <c r="F1638" s="184">
        <v>-3.9481000000000002</v>
      </c>
      <c r="G1638" s="184">
        <v>-3.9481000000000002</v>
      </c>
      <c r="H1638" s="184">
        <v>-7.5125999999999999</v>
      </c>
      <c r="I1638" s="184">
        <v>5.3273999999999999</v>
      </c>
      <c r="J1638" s="184">
        <v>11.297000000000001</v>
      </c>
      <c r="K1638" s="184">
        <v>5.7461000000000002</v>
      </c>
      <c r="L1638" s="184"/>
      <c r="M1638" s="184"/>
      <c r="N1638" s="184"/>
      <c r="O1638" s="184"/>
      <c r="P1638" s="184"/>
      <c r="Q1638" s="184">
        <v>8.3089999999999993</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44452</v>
      </c>
      <c r="E1639" s="184">
        <v>10.383900000000001</v>
      </c>
      <c r="F1639" s="184">
        <v>-4.2161</v>
      </c>
      <c r="G1639" s="184">
        <v>-4.2161</v>
      </c>
      <c r="H1639" s="184">
        <v>-7.7717000000000001</v>
      </c>
      <c r="I1639" s="184">
        <v>5.0564</v>
      </c>
      <c r="J1639" s="184">
        <v>11.044700000000001</v>
      </c>
      <c r="K1639" s="184">
        <v>5.4912999999999998</v>
      </c>
      <c r="L1639" s="184"/>
      <c r="M1639" s="184"/>
      <c r="N1639" s="184"/>
      <c r="O1639" s="184"/>
      <c r="P1639" s="184"/>
      <c r="Q1639" s="184">
        <v>8.0531000000000006</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44452</v>
      </c>
      <c r="E1640" s="184">
        <v>10.4077</v>
      </c>
      <c r="F1640" s="184">
        <v>-4.6444000000000001</v>
      </c>
      <c r="G1640" s="184">
        <v>-4.6444000000000001</v>
      </c>
      <c r="H1640" s="184">
        <v>-5.9550999999999998</v>
      </c>
      <c r="I1640" s="184">
        <v>7.8139000000000003</v>
      </c>
      <c r="J1640" s="184">
        <v>12.819900000000001</v>
      </c>
      <c r="K1640" s="184">
        <v>6.0895000000000001</v>
      </c>
      <c r="L1640" s="184"/>
      <c r="M1640" s="184"/>
      <c r="N1640" s="184"/>
      <c r="O1640" s="184"/>
      <c r="P1640" s="184"/>
      <c r="Q1640" s="184">
        <v>8.5523000000000007</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44452</v>
      </c>
      <c r="E1641" s="184">
        <v>10.395099999999999</v>
      </c>
      <c r="F1641" s="184">
        <v>-4.9131</v>
      </c>
      <c r="G1641" s="184">
        <v>-4.9131</v>
      </c>
      <c r="H1641" s="184">
        <v>-6.1624999999999996</v>
      </c>
      <c r="I1641" s="184">
        <v>7.5712000000000002</v>
      </c>
      <c r="J1641" s="184">
        <v>12.5579</v>
      </c>
      <c r="K1641" s="184">
        <v>5.8312999999999997</v>
      </c>
      <c r="L1641" s="184"/>
      <c r="M1641" s="184"/>
      <c r="N1641" s="184"/>
      <c r="O1641" s="184"/>
      <c r="P1641" s="184"/>
      <c r="Q1641" s="184">
        <v>8.2880000000000003</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44452</v>
      </c>
      <c r="E1642" s="184">
        <v>2275.6302000000001</v>
      </c>
      <c r="F1642" s="184">
        <v>-5.3573000000000004</v>
      </c>
      <c r="G1642" s="184">
        <v>-5.3573000000000004</v>
      </c>
      <c r="H1642" s="184">
        <v>-10.186</v>
      </c>
      <c r="I1642" s="184">
        <v>19.0779</v>
      </c>
      <c r="J1642" s="184">
        <v>15.916600000000001</v>
      </c>
      <c r="K1642" s="184">
        <v>2.1234000000000002</v>
      </c>
      <c r="L1642" s="184">
        <v>5.4916999999999998</v>
      </c>
      <c r="M1642" s="184">
        <v>1.1042000000000001</v>
      </c>
      <c r="N1642" s="184">
        <v>2.4882</v>
      </c>
      <c r="O1642" s="184">
        <v>8.2167999999999992</v>
      </c>
      <c r="P1642" s="184">
        <v>6.0362</v>
      </c>
      <c r="Q1642" s="184">
        <v>6.2312000000000003</v>
      </c>
      <c r="R1642" s="184">
        <v>4.4614000000000003</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44452</v>
      </c>
      <c r="E1643" s="184">
        <v>2445.0227</v>
      </c>
      <c r="F1643" s="184">
        <v>-4.5877999999999997</v>
      </c>
      <c r="G1643" s="184">
        <v>-4.5877999999999997</v>
      </c>
      <c r="H1643" s="184">
        <v>-9.4174000000000007</v>
      </c>
      <c r="I1643" s="184">
        <v>19.8536</v>
      </c>
      <c r="J1643" s="184">
        <v>16.697199999999999</v>
      </c>
      <c r="K1643" s="184">
        <v>2.8984000000000001</v>
      </c>
      <c r="L1643" s="184">
        <v>6.2847</v>
      </c>
      <c r="M1643" s="184">
        <v>1.8835</v>
      </c>
      <c r="N1643" s="184">
        <v>3.2812999999999999</v>
      </c>
      <c r="O1643" s="184">
        <v>9.0686</v>
      </c>
      <c r="P1643" s="184">
        <v>6.8564999999999996</v>
      </c>
      <c r="Q1643" s="184">
        <v>8.0616000000000003</v>
      </c>
      <c r="R1643" s="184">
        <v>5.3026</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44452</v>
      </c>
      <c r="E1644" s="184">
        <v>85.1447</v>
      </c>
      <c r="F1644" s="184">
        <v>-1.4251</v>
      </c>
      <c r="G1644" s="184">
        <v>-1.4251</v>
      </c>
      <c r="H1644" s="184">
        <v>-0.26939999999999997</v>
      </c>
      <c r="I1644" s="184">
        <v>9.1569000000000003</v>
      </c>
      <c r="J1644" s="184">
        <v>14.3851</v>
      </c>
      <c r="K1644" s="184">
        <v>6.8811</v>
      </c>
      <c r="L1644" s="184">
        <v>10.0321</v>
      </c>
      <c r="M1644" s="184">
        <v>4.1986999999999997</v>
      </c>
      <c r="N1644" s="184">
        <v>6.6840999999999999</v>
      </c>
      <c r="O1644" s="184">
        <v>11.2308</v>
      </c>
      <c r="P1644" s="184">
        <v>8.3927999999999994</v>
      </c>
      <c r="Q1644" s="184">
        <v>9.0946999999999996</v>
      </c>
      <c r="R1644" s="184">
        <v>8.9032</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44452</v>
      </c>
      <c r="E1645" s="184">
        <v>87.2012</v>
      </c>
      <c r="F1645" s="184">
        <v>-1.4229000000000001</v>
      </c>
      <c r="G1645" s="184">
        <v>-1.4229000000000001</v>
      </c>
      <c r="H1645" s="184">
        <v>-0.26910000000000001</v>
      </c>
      <c r="I1645" s="184">
        <v>9.1599000000000004</v>
      </c>
      <c r="J1645" s="184">
        <v>14.386200000000001</v>
      </c>
      <c r="K1645" s="184">
        <v>6.8815999999999997</v>
      </c>
      <c r="L1645" s="184">
        <v>10.032299999999999</v>
      </c>
      <c r="M1645" s="184">
        <v>4.1997</v>
      </c>
      <c r="N1645" s="184">
        <v>6.6852</v>
      </c>
      <c r="O1645" s="184">
        <v>11.2311</v>
      </c>
      <c r="P1645" s="184">
        <v>8.3969000000000005</v>
      </c>
      <c r="Q1645" s="184">
        <v>9.1329999999999991</v>
      </c>
      <c r="R1645" s="184">
        <v>8.9036000000000008</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44452</v>
      </c>
      <c r="E1646" s="184">
        <v>78.062299999999993</v>
      </c>
      <c r="F1646" s="184">
        <v>-2.4074</v>
      </c>
      <c r="G1646" s="184">
        <v>-2.4074</v>
      </c>
      <c r="H1646" s="184">
        <v>-1.2487999999999999</v>
      </c>
      <c r="I1646" s="184">
        <v>8.1746999999999996</v>
      </c>
      <c r="J1646" s="184">
        <v>13.404400000000001</v>
      </c>
      <c r="K1646" s="184">
        <v>5.8903999999999996</v>
      </c>
      <c r="L1646" s="184">
        <v>8.9954000000000001</v>
      </c>
      <c r="M1646" s="184">
        <v>3.1734</v>
      </c>
      <c r="N1646" s="184">
        <v>5.6136999999999997</v>
      </c>
      <c r="O1646" s="184">
        <v>10.1059</v>
      </c>
      <c r="P1646" s="184">
        <v>7.3033999999999999</v>
      </c>
      <c r="Q1646" s="184">
        <v>9.4648000000000003</v>
      </c>
      <c r="R1646" s="184">
        <v>7.8075999999999999</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44452</v>
      </c>
      <c r="E1647" s="184">
        <v>59.981499999999997</v>
      </c>
      <c r="F1647" s="184">
        <v>-1.2169000000000001</v>
      </c>
      <c r="G1647" s="184">
        <v>-1.2169000000000001</v>
      </c>
      <c r="H1647" s="184">
        <v>-6.3902999999999999</v>
      </c>
      <c r="I1647" s="184">
        <v>9.2124000000000006</v>
      </c>
      <c r="J1647" s="184">
        <v>11.516400000000001</v>
      </c>
      <c r="K1647" s="184">
        <v>4.7674000000000003</v>
      </c>
      <c r="L1647" s="184">
        <v>8.4956999999999994</v>
      </c>
      <c r="M1647" s="184">
        <v>2.5724999999999998</v>
      </c>
      <c r="N1647" s="184">
        <v>5.0739999999999998</v>
      </c>
      <c r="O1647" s="184">
        <v>9.7243999999999993</v>
      </c>
      <c r="P1647" s="184">
        <v>7.74</v>
      </c>
      <c r="Q1647" s="184">
        <v>9.7853999999999992</v>
      </c>
      <c r="R1647" s="184">
        <v>7.6729000000000003</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44452</v>
      </c>
      <c r="E1648" s="184">
        <v>54.7669</v>
      </c>
      <c r="F1648" s="184">
        <v>-2.3986000000000001</v>
      </c>
      <c r="G1648" s="184">
        <v>-2.3986000000000001</v>
      </c>
      <c r="H1648" s="184">
        <v>-7.5865999999999998</v>
      </c>
      <c r="I1648" s="184">
        <v>8.0126000000000008</v>
      </c>
      <c r="J1648" s="184">
        <v>10.3056</v>
      </c>
      <c r="K1648" s="184">
        <v>3.5552999999999999</v>
      </c>
      <c r="L1648" s="184">
        <v>7.2435999999999998</v>
      </c>
      <c r="M1648" s="184">
        <v>1.3522000000000001</v>
      </c>
      <c r="N1648" s="184">
        <v>3.8355999999999999</v>
      </c>
      <c r="O1648" s="184">
        <v>8.4029000000000007</v>
      </c>
      <c r="P1648" s="184">
        <v>6.3434999999999997</v>
      </c>
      <c r="Q1648" s="184">
        <v>8.2408999999999999</v>
      </c>
      <c r="R1648" s="184">
        <v>6.3861999999999997</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44452</v>
      </c>
      <c r="E1649" s="184">
        <v>52.4422</v>
      </c>
      <c r="F1649" s="184">
        <v>-2.5918999999999999</v>
      </c>
      <c r="G1649" s="184">
        <v>-2.5918999999999999</v>
      </c>
      <c r="H1649" s="184">
        <v>-4.133</v>
      </c>
      <c r="I1649" s="184">
        <v>3.6093000000000002</v>
      </c>
      <c r="J1649" s="184">
        <v>5.8483999999999998</v>
      </c>
      <c r="K1649" s="184">
        <v>2.3292000000000002</v>
      </c>
      <c r="L1649" s="184">
        <v>6.7893999999999997</v>
      </c>
      <c r="M1649" s="184">
        <v>3.1785999999999999</v>
      </c>
      <c r="N1649" s="184">
        <v>5.1078999999999999</v>
      </c>
      <c r="O1649" s="184">
        <v>10.5863</v>
      </c>
      <c r="P1649" s="184">
        <v>8.0657999999999994</v>
      </c>
      <c r="Q1649" s="184">
        <v>8.3233999999999995</v>
      </c>
      <c r="R1649" s="184">
        <v>7.5797999999999996</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44452</v>
      </c>
      <c r="E1650" s="184">
        <v>48.921999999999997</v>
      </c>
      <c r="F1650" s="184">
        <v>-3.3189000000000002</v>
      </c>
      <c r="G1650" s="184">
        <v>-3.3189000000000002</v>
      </c>
      <c r="H1650" s="184">
        <v>-4.8556999999999997</v>
      </c>
      <c r="I1650" s="184">
        <v>2.8862999999999999</v>
      </c>
      <c r="J1650" s="184">
        <v>5.1245000000000003</v>
      </c>
      <c r="K1650" s="184">
        <v>1.6067</v>
      </c>
      <c r="L1650" s="184">
        <v>6.0460000000000003</v>
      </c>
      <c r="M1650" s="184">
        <v>2.4445000000000001</v>
      </c>
      <c r="N1650" s="184">
        <v>4.3552999999999997</v>
      </c>
      <c r="O1650" s="184">
        <v>9.7453000000000003</v>
      </c>
      <c r="P1650" s="184">
        <v>7.181</v>
      </c>
      <c r="Q1650" s="184">
        <v>7.5525000000000002</v>
      </c>
      <c r="R1650" s="184">
        <v>6.8448000000000002</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44452</v>
      </c>
      <c r="E1652" s="184">
        <v>30.837700000000002</v>
      </c>
      <c r="F1652" s="184">
        <v>-3.3129</v>
      </c>
      <c r="G1652" s="184">
        <v>-3.3129</v>
      </c>
      <c r="H1652" s="184">
        <v>-6.1643999999999997</v>
      </c>
      <c r="I1652" s="184">
        <v>13.281499999999999</v>
      </c>
      <c r="J1652" s="184">
        <v>13.872400000000001</v>
      </c>
      <c r="K1652" s="184">
        <v>4.0933999999999999</v>
      </c>
      <c r="L1652" s="184">
        <v>8.2935999999999996</v>
      </c>
      <c r="M1652" s="184">
        <v>2.5051000000000001</v>
      </c>
      <c r="N1652" s="184">
        <v>4.1520000000000001</v>
      </c>
      <c r="O1652" s="184">
        <v>10.3756</v>
      </c>
      <c r="P1652" s="184">
        <v>8.1722000000000001</v>
      </c>
      <c r="Q1652" s="184">
        <v>8.9994999999999994</v>
      </c>
      <c r="R1652" s="184">
        <v>7.0206999999999997</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44452</v>
      </c>
      <c r="E1653" s="184">
        <v>33.662399999999998</v>
      </c>
      <c r="F1653" s="184">
        <v>-2.3847999999999998</v>
      </c>
      <c r="G1653" s="184">
        <v>-2.3847999999999998</v>
      </c>
      <c r="H1653" s="184">
        <v>-5.2149000000000001</v>
      </c>
      <c r="I1653" s="184">
        <v>14.242900000000001</v>
      </c>
      <c r="J1653" s="184">
        <v>14.840199999999999</v>
      </c>
      <c r="K1653" s="184">
        <v>5.0656999999999996</v>
      </c>
      <c r="L1653" s="184">
        <v>9.3011999999999997</v>
      </c>
      <c r="M1653" s="184">
        <v>3.4933000000000001</v>
      </c>
      <c r="N1653" s="184">
        <v>5.1643999999999997</v>
      </c>
      <c r="O1653" s="184">
        <v>11.409599999999999</v>
      </c>
      <c r="P1653" s="184">
        <v>9.2544000000000004</v>
      </c>
      <c r="Q1653" s="184">
        <v>10.263400000000001</v>
      </c>
      <c r="R1653" s="184">
        <v>8.0409000000000006</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44452</v>
      </c>
      <c r="E1654" s="184">
        <v>33.753399999999999</v>
      </c>
      <c r="F1654" s="184">
        <v>-2.3513999999999999</v>
      </c>
      <c r="G1654" s="184">
        <v>-2.3513999999999999</v>
      </c>
      <c r="H1654" s="184">
        <v>-5.2008000000000001</v>
      </c>
      <c r="I1654" s="184">
        <v>14.243399999999999</v>
      </c>
      <c r="J1654" s="184">
        <v>14.842599999999999</v>
      </c>
      <c r="K1654" s="184">
        <v>5.0659999999999998</v>
      </c>
      <c r="L1654" s="184">
        <v>9.3011999999999997</v>
      </c>
      <c r="M1654" s="184">
        <v>3.4935</v>
      </c>
      <c r="N1654" s="184">
        <v>5.1647999999999996</v>
      </c>
      <c r="O1654" s="184">
        <v>11.4116</v>
      </c>
      <c r="P1654" s="184">
        <v>9.2554999999999996</v>
      </c>
      <c r="Q1654" s="184">
        <v>10.616300000000001</v>
      </c>
      <c r="R1654" s="184">
        <v>8.0411999999999999</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44452</v>
      </c>
      <c r="E1655" s="184">
        <v>24.481000000000002</v>
      </c>
      <c r="F1655" s="184">
        <v>-3.0182000000000002</v>
      </c>
      <c r="G1655" s="184">
        <v>-3.0182000000000002</v>
      </c>
      <c r="H1655" s="184">
        <v>-8.6757000000000009</v>
      </c>
      <c r="I1655" s="184">
        <v>6.4804000000000004</v>
      </c>
      <c r="J1655" s="184">
        <v>9.9476999999999993</v>
      </c>
      <c r="K1655" s="184">
        <v>3.4226000000000001</v>
      </c>
      <c r="L1655" s="184">
        <v>7.6066000000000003</v>
      </c>
      <c r="M1655" s="184">
        <v>3.5232999999999999</v>
      </c>
      <c r="N1655" s="184">
        <v>4.6207000000000003</v>
      </c>
      <c r="O1655" s="184">
        <v>8.9039999999999999</v>
      </c>
      <c r="P1655" s="184">
        <v>6.8849</v>
      </c>
      <c r="Q1655" s="184">
        <v>7.194</v>
      </c>
      <c r="R1655" s="184">
        <v>6.2140000000000004</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44452</v>
      </c>
      <c r="E1656" s="184">
        <v>25.478400000000001</v>
      </c>
      <c r="F1656" s="184">
        <v>-1.8262</v>
      </c>
      <c r="G1656" s="184">
        <v>-1.8262</v>
      </c>
      <c r="H1656" s="184">
        <v>-7.5</v>
      </c>
      <c r="I1656" s="184">
        <v>7.6458000000000004</v>
      </c>
      <c r="J1656" s="184">
        <v>11.059900000000001</v>
      </c>
      <c r="K1656" s="184">
        <v>4.5532000000000004</v>
      </c>
      <c r="L1656" s="184">
        <v>8.7899999999999991</v>
      </c>
      <c r="M1656" s="184">
        <v>4.7016</v>
      </c>
      <c r="N1656" s="184">
        <v>5.8680000000000003</v>
      </c>
      <c r="O1656" s="184">
        <v>9.7665000000000006</v>
      </c>
      <c r="P1656" s="184">
        <v>7.5540000000000003</v>
      </c>
      <c r="Q1656" s="184">
        <v>8.3459000000000003</v>
      </c>
      <c r="R1656" s="184">
        <v>7.1878000000000002</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44452</v>
      </c>
      <c r="E1657" s="184">
        <v>53.675600000000003</v>
      </c>
      <c r="F1657" s="184">
        <v>-3.11</v>
      </c>
      <c r="G1657" s="184">
        <v>-3.11</v>
      </c>
      <c r="H1657" s="184">
        <v>-4.62</v>
      </c>
      <c r="I1657" s="184">
        <v>11.018800000000001</v>
      </c>
      <c r="J1657" s="184">
        <v>11.120200000000001</v>
      </c>
      <c r="K1657" s="184">
        <v>4.8747999999999996</v>
      </c>
      <c r="L1657" s="184">
        <v>7.3426</v>
      </c>
      <c r="M1657" s="184">
        <v>3.9458000000000002</v>
      </c>
      <c r="N1657" s="184">
        <v>5.6810999999999998</v>
      </c>
      <c r="O1657" s="184">
        <v>11.1426</v>
      </c>
      <c r="P1657" s="184">
        <v>8.8612000000000002</v>
      </c>
      <c r="Q1657" s="184">
        <v>10.162100000000001</v>
      </c>
      <c r="R1657" s="184">
        <v>8.2634000000000007</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44452</v>
      </c>
      <c r="E1658" s="184">
        <v>51.612000000000002</v>
      </c>
      <c r="F1658" s="184">
        <v>-3.5876000000000001</v>
      </c>
      <c r="G1658" s="184">
        <v>-3.5876000000000001</v>
      </c>
      <c r="H1658" s="184">
        <v>-5.0970000000000004</v>
      </c>
      <c r="I1658" s="184">
        <v>10.539300000000001</v>
      </c>
      <c r="J1658" s="184">
        <v>10.6371</v>
      </c>
      <c r="K1658" s="184">
        <v>4.3893000000000004</v>
      </c>
      <c r="L1658" s="184">
        <v>6.8463000000000003</v>
      </c>
      <c r="M1658" s="184">
        <v>3.4529999999999998</v>
      </c>
      <c r="N1658" s="184">
        <v>5.1696</v>
      </c>
      <c r="O1658" s="184">
        <v>10.6188</v>
      </c>
      <c r="P1658" s="184">
        <v>8.3117999999999999</v>
      </c>
      <c r="Q1658" s="184">
        <v>8.2357999999999993</v>
      </c>
      <c r="R1658" s="184">
        <v>7.7580999999999998</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44452</v>
      </c>
      <c r="E1659" s="184">
        <v>67.795000000000002</v>
      </c>
      <c r="F1659" s="184">
        <v>-3.1484999999999999</v>
      </c>
      <c r="G1659" s="184">
        <v>-3.1484999999999999</v>
      </c>
      <c r="H1659" s="184">
        <v>-5.4858000000000002</v>
      </c>
      <c r="I1659" s="184">
        <v>11.7278</v>
      </c>
      <c r="J1659" s="184">
        <v>12.9795</v>
      </c>
      <c r="K1659" s="184">
        <v>4.2306999999999997</v>
      </c>
      <c r="L1659" s="184">
        <v>7.8109999999999999</v>
      </c>
      <c r="M1659" s="184">
        <v>2.1499000000000001</v>
      </c>
      <c r="N1659" s="184">
        <v>3.86</v>
      </c>
      <c r="O1659" s="184">
        <v>9.6537000000000006</v>
      </c>
      <c r="P1659" s="184">
        <v>7.2561</v>
      </c>
      <c r="Q1659" s="184">
        <v>8.8061000000000007</v>
      </c>
      <c r="R1659" s="184">
        <v>6.4412000000000003</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44452</v>
      </c>
      <c r="E1660" s="184">
        <v>62.810200000000002</v>
      </c>
      <c r="F1660" s="184">
        <v>-3.8191999999999999</v>
      </c>
      <c r="G1660" s="184">
        <v>-3.8191999999999999</v>
      </c>
      <c r="H1660" s="184">
        <v>-6.1608000000000001</v>
      </c>
      <c r="I1660" s="184">
        <v>11.0547</v>
      </c>
      <c r="J1660" s="184">
        <v>12.019299999999999</v>
      </c>
      <c r="K1660" s="184">
        <v>3.3986999999999998</v>
      </c>
      <c r="L1660" s="184">
        <v>6.8939000000000004</v>
      </c>
      <c r="M1660" s="184">
        <v>1.2396</v>
      </c>
      <c r="N1660" s="184">
        <v>2.9683000000000002</v>
      </c>
      <c r="O1660" s="184">
        <v>8.7753999999999994</v>
      </c>
      <c r="P1660" s="184">
        <v>6.2751000000000001</v>
      </c>
      <c r="Q1660" s="184">
        <v>8.6942000000000004</v>
      </c>
      <c r="R1660" s="184">
        <v>5.6239999999999997</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44452</v>
      </c>
      <c r="E1661" s="184">
        <v>51.5625</v>
      </c>
      <c r="F1661" s="184">
        <v>-3.5556999999999999</v>
      </c>
      <c r="G1661" s="184">
        <v>-3.5556999999999999</v>
      </c>
      <c r="H1661" s="184">
        <v>-4.9806999999999997</v>
      </c>
      <c r="I1661" s="184">
        <v>4.7667000000000002</v>
      </c>
      <c r="J1661" s="184">
        <v>9.3073999999999995</v>
      </c>
      <c r="K1661" s="184">
        <v>4.8052999999999999</v>
      </c>
      <c r="L1661" s="184">
        <v>6.7503000000000002</v>
      </c>
      <c r="M1661" s="184">
        <v>3.3109999999999999</v>
      </c>
      <c r="N1661" s="184">
        <v>4.3367000000000004</v>
      </c>
      <c r="O1661" s="184">
        <v>9.6777999999999995</v>
      </c>
      <c r="P1661" s="184">
        <v>8.3190000000000008</v>
      </c>
      <c r="Q1661" s="184">
        <v>9.27</v>
      </c>
      <c r="R1661" s="184">
        <v>6.8959999999999999</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44452</v>
      </c>
      <c r="E1662" s="184">
        <v>50.312199999999997</v>
      </c>
      <c r="F1662" s="184">
        <v>-3.8252999999999999</v>
      </c>
      <c r="G1662" s="184">
        <v>-3.8252999999999999</v>
      </c>
      <c r="H1662" s="184">
        <v>-5.2595000000000001</v>
      </c>
      <c r="I1662" s="184">
        <v>4.4901</v>
      </c>
      <c r="J1662" s="184">
        <v>9.0246999999999993</v>
      </c>
      <c r="K1662" s="184">
        <v>4.5221999999999998</v>
      </c>
      <c r="L1662" s="184">
        <v>6.4557000000000002</v>
      </c>
      <c r="M1662" s="184">
        <v>3.0125999999999999</v>
      </c>
      <c r="N1662" s="184">
        <v>4.0343</v>
      </c>
      <c r="O1662" s="184">
        <v>9.3674999999999997</v>
      </c>
      <c r="P1662" s="184">
        <v>8.0207999999999995</v>
      </c>
      <c r="Q1662" s="184">
        <v>8.5663</v>
      </c>
      <c r="R1662" s="184">
        <v>6.5873999999999997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-3.2730085106382978</v>
      </c>
      <c r="G1663" s="186">
        <v>-3.2730085106382978</v>
      </c>
      <c r="H1663" s="186">
        <v>-5.0930808510638306</v>
      </c>
      <c r="I1663" s="186">
        <v>10.452102127659575</v>
      </c>
      <c r="J1663" s="186">
        <v>12.850693617021282</v>
      </c>
      <c r="K1663" s="186">
        <v>4.6532999999999989</v>
      </c>
      <c r="L1663" s="186">
        <v>8.2679581395348816</v>
      </c>
      <c r="M1663" s="186">
        <v>3.3703581395348845</v>
      </c>
      <c r="N1663" s="186">
        <v>5.1082627906976743</v>
      </c>
      <c r="O1663" s="186">
        <v>10.060209302325585</v>
      </c>
      <c r="P1663" s="186">
        <v>7.5744023255813966</v>
      </c>
      <c r="Q1663" s="186">
        <v>8.6608234042553232</v>
      </c>
      <c r="R1663" s="186">
        <v>7.3798930232558151</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-3.3189000000000002</v>
      </c>
      <c r="G1664" s="186">
        <v>-3.3189000000000002</v>
      </c>
      <c r="H1664" s="186">
        <v>-5.0970000000000004</v>
      </c>
      <c r="I1664" s="186">
        <v>9.1328999999999994</v>
      </c>
      <c r="J1664" s="186">
        <v>12.7492</v>
      </c>
      <c r="K1664" s="186">
        <v>4.7225000000000001</v>
      </c>
      <c r="L1664" s="186">
        <v>8.3092000000000006</v>
      </c>
      <c r="M1664" s="186">
        <v>3.2652999999999999</v>
      </c>
      <c r="N1664" s="186">
        <v>5.1643999999999997</v>
      </c>
      <c r="O1664" s="186">
        <v>9.8848000000000003</v>
      </c>
      <c r="P1664" s="186">
        <v>7.8937999999999997</v>
      </c>
      <c r="Q1664" s="186">
        <v>8.5663</v>
      </c>
      <c r="R1664" s="186">
        <v>7.5797999999999996</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44452</v>
      </c>
      <c r="E1667" s="184">
        <v>37.6188</v>
      </c>
      <c r="F1667" s="184">
        <v>2.4262999999999999</v>
      </c>
      <c r="G1667" s="184">
        <v>2.4262999999999999</v>
      </c>
      <c r="H1667" s="184">
        <v>1.8580000000000001</v>
      </c>
      <c r="I1667" s="184">
        <v>5.6745000000000001</v>
      </c>
      <c r="J1667" s="184">
        <v>6.6285999999999996</v>
      </c>
      <c r="K1667" s="184">
        <v>5.1064999999999996</v>
      </c>
      <c r="L1667" s="184">
        <v>6.9755000000000003</v>
      </c>
      <c r="M1667" s="184">
        <v>4.5938999999999997</v>
      </c>
      <c r="N1667" s="184">
        <v>5.9527999999999999</v>
      </c>
      <c r="O1667" s="184">
        <v>8.6538000000000004</v>
      </c>
      <c r="P1667" s="184">
        <v>7.4852999999999996</v>
      </c>
      <c r="Q1667" s="184">
        <v>7.4824000000000002</v>
      </c>
      <c r="R1667" s="184">
        <v>7.9298999999999999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44452</v>
      </c>
      <c r="E1668" s="184">
        <v>39.680900000000001</v>
      </c>
      <c r="F1668" s="184">
        <v>3.1284999999999998</v>
      </c>
      <c r="G1668" s="184">
        <v>3.1284999999999998</v>
      </c>
      <c r="H1668" s="184">
        <v>2.5505</v>
      </c>
      <c r="I1668" s="184">
        <v>6.3822000000000001</v>
      </c>
      <c r="J1668" s="184">
        <v>7.3329000000000004</v>
      </c>
      <c r="K1668" s="184">
        <v>5.8162000000000003</v>
      </c>
      <c r="L1668" s="184">
        <v>7.6341000000000001</v>
      </c>
      <c r="M1668" s="184">
        <v>5.2858999999999998</v>
      </c>
      <c r="N1668" s="184">
        <v>6.6746999999999996</v>
      </c>
      <c r="O1668" s="184">
        <v>9.4002999999999997</v>
      </c>
      <c r="P1668" s="184">
        <v>8.2297999999999991</v>
      </c>
      <c r="Q1668" s="184">
        <v>9.3653999999999993</v>
      </c>
      <c r="R1668" s="184">
        <v>8.6757000000000009</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44452</v>
      </c>
      <c r="E1669" s="184">
        <v>26.136600000000001</v>
      </c>
      <c r="F1669" s="184">
        <v>2.0602999999999998</v>
      </c>
      <c r="G1669" s="184">
        <v>2.0602999999999998</v>
      </c>
      <c r="H1669" s="184">
        <v>2.3351999999999999</v>
      </c>
      <c r="I1669" s="184">
        <v>6.52</v>
      </c>
      <c r="J1669" s="184">
        <v>7.2476000000000003</v>
      </c>
      <c r="K1669" s="184">
        <v>5.1391</v>
      </c>
      <c r="L1669" s="184">
        <v>6.6449999999999996</v>
      </c>
      <c r="M1669" s="184">
        <v>4.8303000000000003</v>
      </c>
      <c r="N1669" s="184">
        <v>6.0308999999999999</v>
      </c>
      <c r="O1669" s="184">
        <v>9.2108000000000008</v>
      </c>
      <c r="P1669" s="184">
        <v>8.2452000000000005</v>
      </c>
      <c r="Q1669" s="184">
        <v>8.82</v>
      </c>
      <c r="R1669" s="184">
        <v>8.3160000000000007</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44452</v>
      </c>
      <c r="E1670" s="184">
        <v>24.507200000000001</v>
      </c>
      <c r="F1670" s="184">
        <v>1.3778999999999999</v>
      </c>
      <c r="G1670" s="184">
        <v>1.3778999999999999</v>
      </c>
      <c r="H1670" s="184">
        <v>1.6388</v>
      </c>
      <c r="I1670" s="184">
        <v>5.8215000000000003</v>
      </c>
      <c r="J1670" s="184">
        <v>6.5510000000000002</v>
      </c>
      <c r="K1670" s="184">
        <v>4.4390000000000001</v>
      </c>
      <c r="L1670" s="184">
        <v>5.9420000000000002</v>
      </c>
      <c r="M1670" s="184">
        <v>4.1197999999999997</v>
      </c>
      <c r="N1670" s="184">
        <v>5.2990000000000004</v>
      </c>
      <c r="O1670" s="184">
        <v>8.4916999999999998</v>
      </c>
      <c r="P1670" s="184">
        <v>7.5167999999999999</v>
      </c>
      <c r="Q1670" s="184">
        <v>7.9984999999999999</v>
      </c>
      <c r="R1670" s="184">
        <v>7.5826000000000002</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44452</v>
      </c>
      <c r="E1671" s="184">
        <v>23.412800000000001</v>
      </c>
      <c r="F1671" s="184">
        <v>2.5339999999999998</v>
      </c>
      <c r="G1671" s="184">
        <v>2.5339999999999998</v>
      </c>
      <c r="H1671" s="184">
        <v>2.2949000000000002</v>
      </c>
      <c r="I1671" s="184">
        <v>5.8257000000000003</v>
      </c>
      <c r="J1671" s="184">
        <v>5.5477999999999996</v>
      </c>
      <c r="K1671" s="184">
        <v>4.1638999999999999</v>
      </c>
      <c r="L1671" s="184">
        <v>6.1719999999999997</v>
      </c>
      <c r="M1671" s="184">
        <v>4.3114999999999997</v>
      </c>
      <c r="N1671" s="184">
        <v>4.8474000000000004</v>
      </c>
      <c r="O1671" s="184">
        <v>7.3489000000000004</v>
      </c>
      <c r="P1671" s="184">
        <v>7.3083</v>
      </c>
      <c r="Q1671" s="184">
        <v>7.8814000000000002</v>
      </c>
      <c r="R1671" s="184">
        <v>6.3756000000000004</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44452</v>
      </c>
      <c r="E1672" s="184">
        <v>24.7681</v>
      </c>
      <c r="F1672" s="184">
        <v>3.2431999999999999</v>
      </c>
      <c r="G1672" s="184">
        <v>3.2431999999999999</v>
      </c>
      <c r="H1672" s="184">
        <v>3.0122</v>
      </c>
      <c r="I1672" s="184">
        <v>6.5320999999999998</v>
      </c>
      <c r="J1672" s="184">
        <v>6.2557999999999998</v>
      </c>
      <c r="K1672" s="184">
        <v>4.8798000000000004</v>
      </c>
      <c r="L1672" s="184">
        <v>6.9458000000000002</v>
      </c>
      <c r="M1672" s="184">
        <v>5.0918999999999999</v>
      </c>
      <c r="N1672" s="184">
        <v>5.6414</v>
      </c>
      <c r="O1672" s="184">
        <v>8.1036000000000001</v>
      </c>
      <c r="P1672" s="184">
        <v>8.0748999999999995</v>
      </c>
      <c r="Q1672" s="184">
        <v>8.6940000000000008</v>
      </c>
      <c r="R1672" s="184">
        <v>7.1513</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44452</v>
      </c>
      <c r="E1673" s="184">
        <v>25.148700000000002</v>
      </c>
      <c r="F1673" s="184">
        <v>2.7584</v>
      </c>
      <c r="G1673" s="184">
        <v>2.7584</v>
      </c>
      <c r="H1673" s="184">
        <v>1.1820999999999999</v>
      </c>
      <c r="I1673" s="184">
        <v>5.0792999999999999</v>
      </c>
      <c r="J1673" s="184">
        <v>4.9600999999999997</v>
      </c>
      <c r="K1673" s="184">
        <v>4.1604000000000001</v>
      </c>
      <c r="L1673" s="184">
        <v>6.4238</v>
      </c>
      <c r="M1673" s="184">
        <v>3.8889</v>
      </c>
      <c r="N1673" s="184">
        <v>5.6783000000000001</v>
      </c>
      <c r="O1673" s="184">
        <v>7.4934000000000003</v>
      </c>
      <c r="P1673" s="184">
        <v>6.9771999999999998</v>
      </c>
      <c r="Q1673" s="184">
        <v>5.5709999999999997</v>
      </c>
      <c r="R1673" s="184">
        <v>7.4802</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44452</v>
      </c>
      <c r="E1674" s="184">
        <v>26.5364</v>
      </c>
      <c r="F1674" s="184">
        <v>3.4744000000000002</v>
      </c>
      <c r="G1674" s="184">
        <v>3.4744000000000002</v>
      </c>
      <c r="H1674" s="184">
        <v>1.8673999999999999</v>
      </c>
      <c r="I1674" s="184">
        <v>5.7798999999999996</v>
      </c>
      <c r="J1674" s="184">
        <v>5.6620999999999997</v>
      </c>
      <c r="K1674" s="184">
        <v>4.8700999999999999</v>
      </c>
      <c r="L1674" s="184">
        <v>7.1489000000000003</v>
      </c>
      <c r="M1674" s="184">
        <v>4.6128</v>
      </c>
      <c r="N1674" s="184">
        <v>6.4225000000000003</v>
      </c>
      <c r="O1674" s="184">
        <v>8.3284000000000002</v>
      </c>
      <c r="P1674" s="184">
        <v>7.6843000000000004</v>
      </c>
      <c r="Q1674" s="184">
        <v>8.4025999999999996</v>
      </c>
      <c r="R1674" s="184">
        <v>8.2658000000000005</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44452</v>
      </c>
      <c r="E1675" s="184">
        <v>18.6037</v>
      </c>
      <c r="F1675" s="184">
        <v>2.1095999999999999</v>
      </c>
      <c r="G1675" s="184">
        <v>2.1095999999999999</v>
      </c>
      <c r="H1675" s="184">
        <v>0.56059999999999999</v>
      </c>
      <c r="I1675" s="184">
        <v>2.3144</v>
      </c>
      <c r="J1675" s="184">
        <v>3.2747999999999999</v>
      </c>
      <c r="K1675" s="184">
        <v>3.0842000000000001</v>
      </c>
      <c r="L1675" s="184">
        <v>5.1874000000000002</v>
      </c>
      <c r="M1675" s="184">
        <v>4.0552999999999999</v>
      </c>
      <c r="N1675" s="184">
        <v>4.8045</v>
      </c>
      <c r="O1675" s="184">
        <v>-3.0169999999999999</v>
      </c>
      <c r="P1675" s="184">
        <v>1.0068999999999999</v>
      </c>
      <c r="Q1675" s="184">
        <v>4.6367000000000003</v>
      </c>
      <c r="R1675" s="184">
        <v>2.4754</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44452</v>
      </c>
      <c r="E1676" s="184">
        <v>17.411000000000001</v>
      </c>
      <c r="F1676" s="184">
        <v>1.8347</v>
      </c>
      <c r="G1676" s="184">
        <v>1.8347</v>
      </c>
      <c r="H1676" s="184">
        <v>0.26950000000000002</v>
      </c>
      <c r="I1676" s="184">
        <v>2.0230999999999999</v>
      </c>
      <c r="J1676" s="184">
        <v>2.9965999999999999</v>
      </c>
      <c r="K1676" s="184">
        <v>2.8033999999999999</v>
      </c>
      <c r="L1676" s="184">
        <v>4.8246000000000002</v>
      </c>
      <c r="M1676" s="184">
        <v>3.6175999999999999</v>
      </c>
      <c r="N1676" s="184">
        <v>4.3250000000000002</v>
      </c>
      <c r="O1676" s="184">
        <v>-3.5177</v>
      </c>
      <c r="P1676" s="184">
        <v>0.37719999999999998</v>
      </c>
      <c r="Q1676" s="184">
        <v>4.4467999999999996</v>
      </c>
      <c r="R1676" s="184">
        <v>1.9556</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44452</v>
      </c>
      <c r="E1677" s="184">
        <v>22.084199999999999</v>
      </c>
      <c r="F1677" s="184">
        <v>2.5625</v>
      </c>
      <c r="G1677" s="184">
        <v>2.5625</v>
      </c>
      <c r="H1677" s="184">
        <v>0.96819999999999995</v>
      </c>
      <c r="I1677" s="184">
        <v>4.6715</v>
      </c>
      <c r="J1677" s="184">
        <v>5.4794999999999998</v>
      </c>
      <c r="K1677" s="184">
        <v>4.3811999999999998</v>
      </c>
      <c r="L1677" s="184">
        <v>5.7709000000000001</v>
      </c>
      <c r="M1677" s="184">
        <v>4.1159999999999997</v>
      </c>
      <c r="N1677" s="184">
        <v>5.3173000000000004</v>
      </c>
      <c r="O1677" s="184">
        <v>8.1860999999999997</v>
      </c>
      <c r="P1677" s="184">
        <v>7.7521000000000004</v>
      </c>
      <c r="Q1677" s="184">
        <v>7.7934999999999999</v>
      </c>
      <c r="R1677" s="184">
        <v>7.2404999999999999</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44452</v>
      </c>
      <c r="E1678" s="184">
        <v>20.711200000000002</v>
      </c>
      <c r="F1678" s="184">
        <v>1.8949</v>
      </c>
      <c r="G1678" s="184">
        <v>1.8949</v>
      </c>
      <c r="H1678" s="184">
        <v>0.30209999999999998</v>
      </c>
      <c r="I1678" s="184">
        <v>4.0217999999999998</v>
      </c>
      <c r="J1678" s="184">
        <v>4.8292000000000002</v>
      </c>
      <c r="K1678" s="184">
        <v>3.7231000000000001</v>
      </c>
      <c r="L1678" s="184">
        <v>5.1121999999999996</v>
      </c>
      <c r="M1678" s="184">
        <v>3.4588999999999999</v>
      </c>
      <c r="N1678" s="184">
        <v>4.6520999999999999</v>
      </c>
      <c r="O1678" s="184">
        <v>7.4607000000000001</v>
      </c>
      <c r="P1678" s="184">
        <v>6.9729999999999999</v>
      </c>
      <c r="Q1678" s="184">
        <v>7.2557</v>
      </c>
      <c r="R1678" s="184">
        <v>6.5483000000000002</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44452</v>
      </c>
      <c r="E1679" s="184">
        <v>39.906999999999996</v>
      </c>
      <c r="F1679" s="184">
        <v>2.5158999999999998</v>
      </c>
      <c r="G1679" s="184">
        <v>2.5158999999999998</v>
      </c>
      <c r="H1679" s="184">
        <v>0.57499999999999996</v>
      </c>
      <c r="I1679" s="184">
        <v>5.2828999999999997</v>
      </c>
      <c r="J1679" s="184">
        <v>5.5730000000000004</v>
      </c>
      <c r="K1679" s="184">
        <v>4.8849</v>
      </c>
      <c r="L1679" s="184">
        <v>6.4683000000000002</v>
      </c>
      <c r="M1679" s="184">
        <v>4.2332000000000001</v>
      </c>
      <c r="N1679" s="184">
        <v>5.8102</v>
      </c>
      <c r="O1679" s="184">
        <v>8.6675000000000004</v>
      </c>
      <c r="P1679" s="184">
        <v>7.7283999999999997</v>
      </c>
      <c r="Q1679" s="184">
        <v>8.5349000000000004</v>
      </c>
      <c r="R1679" s="184">
        <v>7.6468999999999996</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44452</v>
      </c>
      <c r="E1680" s="184">
        <v>37.594900000000003</v>
      </c>
      <c r="F1680" s="184">
        <v>1.8935999999999999</v>
      </c>
      <c r="G1680" s="184">
        <v>1.8935999999999999</v>
      </c>
      <c r="H1680" s="184">
        <v>-5.5500000000000001E-2</v>
      </c>
      <c r="I1680" s="184">
        <v>4.6546000000000003</v>
      </c>
      <c r="J1680" s="184">
        <v>4.9408000000000003</v>
      </c>
      <c r="K1680" s="184">
        <v>4.2423000000000002</v>
      </c>
      <c r="L1680" s="184">
        <v>5.8103999999999996</v>
      </c>
      <c r="M1680" s="184">
        <v>3.5629</v>
      </c>
      <c r="N1680" s="184">
        <v>5.1313000000000004</v>
      </c>
      <c r="O1680" s="184">
        <v>7.9253999999999998</v>
      </c>
      <c r="P1680" s="184">
        <v>6.9317000000000002</v>
      </c>
      <c r="Q1680" s="184">
        <v>7.2088999999999999</v>
      </c>
      <c r="R1680" s="184">
        <v>6.9470999999999998</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44452</v>
      </c>
      <c r="E1688" s="184">
        <v>4097.1714859437798</v>
      </c>
      <c r="F1688" s="184">
        <v>11.688499999999999</v>
      </c>
      <c r="G1688" s="184">
        <v>11.688499999999999</v>
      </c>
      <c r="H1688" s="184">
        <v>60.006999999999998</v>
      </c>
      <c r="I1688" s="184">
        <v>40.573999999999998</v>
      </c>
      <c r="J1688" s="184">
        <v>24.933599999999998</v>
      </c>
      <c r="K1688" s="184">
        <v>-3.2706</v>
      </c>
      <c r="L1688" s="184">
        <v>6.8075999999999999</v>
      </c>
      <c r="M1688" s="184">
        <v>9.6832999999999991</v>
      </c>
      <c r="N1688" s="184">
        <v>13.8908</v>
      </c>
      <c r="O1688" s="184">
        <v>2.7816000000000001</v>
      </c>
      <c r="P1688" s="184">
        <v>4.8827999999999996</v>
      </c>
      <c r="Q1688" s="184">
        <v>7.4486999999999997</v>
      </c>
      <c r="R1688" s="184">
        <v>5.33E-2</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44452</v>
      </c>
      <c r="E1689" s="184">
        <v>4344.6279000000004</v>
      </c>
      <c r="F1689" s="184">
        <v>11.6884</v>
      </c>
      <c r="G1689" s="184">
        <v>11.6884</v>
      </c>
      <c r="H1689" s="184">
        <v>60.006999999999998</v>
      </c>
      <c r="I1689" s="184">
        <v>40.574100000000001</v>
      </c>
      <c r="J1689" s="184">
        <v>24.933700000000002</v>
      </c>
      <c r="K1689" s="184">
        <v>-3.2706</v>
      </c>
      <c r="L1689" s="184">
        <v>6.7173999999999996</v>
      </c>
      <c r="M1689" s="184">
        <v>9.8859999999999992</v>
      </c>
      <c r="N1689" s="184">
        <v>14.2651</v>
      </c>
      <c r="O1689" s="184">
        <v>3.4146000000000001</v>
      </c>
      <c r="P1689" s="184">
        <v>5.5591999999999997</v>
      </c>
      <c r="Q1689" s="184">
        <v>7.5617000000000001</v>
      </c>
      <c r="R1689" s="184">
        <v>0.58609999999999995</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44452</v>
      </c>
      <c r="E1690" s="184">
        <v>25.291599999999999</v>
      </c>
      <c r="F1690" s="184">
        <v>3.5009999999999999</v>
      </c>
      <c r="G1690" s="184">
        <v>3.5009999999999999</v>
      </c>
      <c r="H1690" s="184">
        <v>3.2181999999999999</v>
      </c>
      <c r="I1690" s="184">
        <v>7.1632999999999996</v>
      </c>
      <c r="J1690" s="184">
        <v>7.5102000000000002</v>
      </c>
      <c r="K1690" s="184">
        <v>5.0057999999999998</v>
      </c>
      <c r="L1690" s="184">
        <v>7.0393999999999997</v>
      </c>
      <c r="M1690" s="184">
        <v>4.5319000000000003</v>
      </c>
      <c r="N1690" s="184">
        <v>5.9496000000000002</v>
      </c>
      <c r="O1690" s="184">
        <v>8.8666</v>
      </c>
      <c r="P1690" s="184">
        <v>7.93</v>
      </c>
      <c r="Q1690" s="184">
        <v>8.6156000000000006</v>
      </c>
      <c r="R1690" s="184">
        <v>8.2291000000000007</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44452</v>
      </c>
      <c r="E1691" s="184">
        <v>25.743200000000002</v>
      </c>
      <c r="F1691" s="184">
        <v>4.0427</v>
      </c>
      <c r="G1691" s="184">
        <v>4.0427</v>
      </c>
      <c r="H1691" s="184">
        <v>3.7498999999999998</v>
      </c>
      <c r="I1691" s="184">
        <v>7.7095000000000002</v>
      </c>
      <c r="J1691" s="184">
        <v>8.0541</v>
      </c>
      <c r="K1691" s="184">
        <v>5.5458999999999996</v>
      </c>
      <c r="L1691" s="184">
        <v>7.5780000000000003</v>
      </c>
      <c r="M1691" s="184">
        <v>5.0667</v>
      </c>
      <c r="N1691" s="184">
        <v>6.4974999999999996</v>
      </c>
      <c r="O1691" s="184">
        <v>9.2035</v>
      </c>
      <c r="P1691" s="184">
        <v>8.1951999999999998</v>
      </c>
      <c r="Q1691" s="184">
        <v>8.7065000000000001</v>
      </c>
      <c r="R1691" s="184">
        <v>8.6504999999999992</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44452</v>
      </c>
      <c r="E1692" s="184">
        <v>31.822600000000001</v>
      </c>
      <c r="F1692" s="184">
        <v>2.4093</v>
      </c>
      <c r="G1692" s="184">
        <v>2.4093</v>
      </c>
      <c r="H1692" s="184">
        <v>-1.0485</v>
      </c>
      <c r="I1692" s="184">
        <v>5.2621000000000002</v>
      </c>
      <c r="J1692" s="184">
        <v>5.4081999999999999</v>
      </c>
      <c r="K1692" s="184">
        <v>3.6718000000000002</v>
      </c>
      <c r="L1692" s="184">
        <v>5.8829000000000002</v>
      </c>
      <c r="M1692" s="184">
        <v>3.6648999999999998</v>
      </c>
      <c r="N1692" s="184">
        <v>4.9130000000000003</v>
      </c>
      <c r="O1692" s="184">
        <v>3.3321999999999998</v>
      </c>
      <c r="P1692" s="184">
        <v>4.1592000000000002</v>
      </c>
      <c r="Q1692" s="184">
        <v>6.3605</v>
      </c>
      <c r="R1692" s="184">
        <v>5.0415999999999999</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44452</v>
      </c>
      <c r="E1693" s="184">
        <v>34.4831</v>
      </c>
      <c r="F1693" s="184">
        <v>3.3883999999999999</v>
      </c>
      <c r="G1693" s="184">
        <v>3.3883999999999999</v>
      </c>
      <c r="H1693" s="184">
        <v>-6.0499999999999998E-2</v>
      </c>
      <c r="I1693" s="184">
        <v>6.2525000000000004</v>
      </c>
      <c r="J1693" s="184">
        <v>6.4233000000000002</v>
      </c>
      <c r="K1693" s="184">
        <v>4.7069999999999999</v>
      </c>
      <c r="L1693" s="184">
        <v>6.9637000000000002</v>
      </c>
      <c r="M1693" s="184">
        <v>4.7474999999999996</v>
      </c>
      <c r="N1693" s="184">
        <v>6.0068999999999999</v>
      </c>
      <c r="O1693" s="184">
        <v>4.3569000000000004</v>
      </c>
      <c r="P1693" s="184">
        <v>5.1692999999999998</v>
      </c>
      <c r="Q1693" s="184">
        <v>6.9272</v>
      </c>
      <c r="R1693" s="184">
        <v>6.1035000000000004</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44452</v>
      </c>
      <c r="E1694" s="184">
        <v>47.100999999999999</v>
      </c>
      <c r="F1694" s="184">
        <v>1.1237999999999999</v>
      </c>
      <c r="G1694" s="184">
        <v>1.1237999999999999</v>
      </c>
      <c r="H1694" s="184">
        <v>2.4809999999999999</v>
      </c>
      <c r="I1694" s="184">
        <v>7.7279</v>
      </c>
      <c r="J1694" s="184">
        <v>8.2845999999999993</v>
      </c>
      <c r="K1694" s="184">
        <v>4.5218999999999996</v>
      </c>
      <c r="L1694" s="184">
        <v>6.5358999999999998</v>
      </c>
      <c r="M1694" s="184">
        <v>4.4916</v>
      </c>
      <c r="N1694" s="184">
        <v>5.9402999999999997</v>
      </c>
      <c r="O1694" s="184">
        <v>8.6574000000000009</v>
      </c>
      <c r="P1694" s="184">
        <v>7.6116999999999999</v>
      </c>
      <c r="Q1694" s="184">
        <v>8.0992999999999995</v>
      </c>
      <c r="R1694" s="184">
        <v>8.0046999999999997</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44452</v>
      </c>
      <c r="E1695" s="184">
        <v>50.103900000000003</v>
      </c>
      <c r="F1695" s="184">
        <v>1.8762000000000001</v>
      </c>
      <c r="G1695" s="184">
        <v>1.8762000000000001</v>
      </c>
      <c r="H1695" s="184">
        <v>3.2385999999999999</v>
      </c>
      <c r="I1695" s="184">
        <v>8.4884000000000004</v>
      </c>
      <c r="J1695" s="184">
        <v>9.0505999999999993</v>
      </c>
      <c r="K1695" s="184">
        <v>5.2914000000000003</v>
      </c>
      <c r="L1695" s="184">
        <v>7.3216000000000001</v>
      </c>
      <c r="M1695" s="184">
        <v>5.2790999999999997</v>
      </c>
      <c r="N1695" s="184">
        <v>6.7481</v>
      </c>
      <c r="O1695" s="184">
        <v>9.4748999999999999</v>
      </c>
      <c r="P1695" s="184">
        <v>8.4704999999999995</v>
      </c>
      <c r="Q1695" s="184">
        <v>9.1209000000000007</v>
      </c>
      <c r="R1695" s="184">
        <v>8.8231999999999999</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44452</v>
      </c>
      <c r="E1696" s="184">
        <v>20.488499999999998</v>
      </c>
      <c r="F1696" s="184">
        <v>4.4558999999999997</v>
      </c>
      <c r="G1696" s="184">
        <v>4.4558999999999997</v>
      </c>
      <c r="H1696" s="184">
        <v>1.2219</v>
      </c>
      <c r="I1696" s="184">
        <v>7.9261999999999997</v>
      </c>
      <c r="J1696" s="184">
        <v>8.7012</v>
      </c>
      <c r="K1696" s="184">
        <v>4.6741999999999999</v>
      </c>
      <c r="L1696" s="184">
        <v>7.19</v>
      </c>
      <c r="M1696" s="184">
        <v>4.2572999999999999</v>
      </c>
      <c r="N1696" s="184">
        <v>5.1257999999999999</v>
      </c>
      <c r="O1696" s="184">
        <v>5.0933999999999999</v>
      </c>
      <c r="P1696" s="184">
        <v>5.3377999999999997</v>
      </c>
      <c r="Q1696" s="184">
        <v>7.0804999999999998</v>
      </c>
      <c r="R1696" s="184">
        <v>5.8994</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44452</v>
      </c>
      <c r="E1697" s="184">
        <v>21.974799999999998</v>
      </c>
      <c r="F1697" s="184">
        <v>4.9025999999999996</v>
      </c>
      <c r="G1697" s="184">
        <v>4.9025999999999996</v>
      </c>
      <c r="H1697" s="184">
        <v>1.6853</v>
      </c>
      <c r="I1697" s="184">
        <v>8.3793000000000006</v>
      </c>
      <c r="J1697" s="184">
        <v>9.1633999999999993</v>
      </c>
      <c r="K1697" s="184">
        <v>5.1294000000000004</v>
      </c>
      <c r="L1697" s="184">
        <v>7.6466000000000003</v>
      </c>
      <c r="M1697" s="184">
        <v>4.6943999999999999</v>
      </c>
      <c r="N1697" s="184">
        <v>5.5628000000000002</v>
      </c>
      <c r="O1697" s="184">
        <v>5.7762000000000002</v>
      </c>
      <c r="P1697" s="184">
        <v>6.2423000000000002</v>
      </c>
      <c r="Q1697" s="184">
        <v>7.4595000000000002</v>
      </c>
      <c r="R1697" s="184">
        <v>6.4828000000000001</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44452</v>
      </c>
      <c r="E1698" s="184">
        <v>48.096200000000003</v>
      </c>
      <c r="F1698" s="184">
        <v>0.92969999999999997</v>
      </c>
      <c r="G1698" s="184">
        <v>0.92969999999999997</v>
      </c>
      <c r="H1698" s="184">
        <v>0.33610000000000001</v>
      </c>
      <c r="I1698" s="184">
        <v>4.9965999999999999</v>
      </c>
      <c r="J1698" s="184">
        <v>6.3574999999999999</v>
      </c>
      <c r="K1698" s="184">
        <v>4.7141000000000002</v>
      </c>
      <c r="L1698" s="184">
        <v>6.6479999999999997</v>
      </c>
      <c r="M1698" s="184">
        <v>4.2458</v>
      </c>
      <c r="N1698" s="184">
        <v>5.3807999999999998</v>
      </c>
      <c r="O1698" s="184">
        <v>8.9557000000000002</v>
      </c>
      <c r="P1698" s="184">
        <v>7.8494999999999999</v>
      </c>
      <c r="Q1698" s="184">
        <v>8.5386000000000006</v>
      </c>
      <c r="R1698" s="184">
        <v>7.7428999999999997</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44452</v>
      </c>
      <c r="E1699" s="184">
        <v>45.740099999999998</v>
      </c>
      <c r="F1699" s="184">
        <v>0.43890000000000001</v>
      </c>
      <c r="G1699" s="184">
        <v>0.43890000000000001</v>
      </c>
      <c r="H1699" s="184">
        <v>-0.1482</v>
      </c>
      <c r="I1699" s="184">
        <v>4.5106999999999999</v>
      </c>
      <c r="J1699" s="184">
        <v>5.8464999999999998</v>
      </c>
      <c r="K1699" s="184">
        <v>4.2160000000000002</v>
      </c>
      <c r="L1699" s="184">
        <v>6.1440999999999999</v>
      </c>
      <c r="M1699" s="184">
        <v>3.7382</v>
      </c>
      <c r="N1699" s="184">
        <v>4.8554000000000004</v>
      </c>
      <c r="O1699" s="184">
        <v>8.4123999999999999</v>
      </c>
      <c r="P1699" s="184">
        <v>7.3063000000000002</v>
      </c>
      <c r="Q1699" s="184">
        <v>7.5979000000000001</v>
      </c>
      <c r="R1699" s="184">
        <v>7.1985000000000001</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44452</v>
      </c>
      <c r="E1700" s="184">
        <v>1727.5728999999999</v>
      </c>
      <c r="F1700" s="184">
        <v>-2.4089999999999998</v>
      </c>
      <c r="G1700" s="184">
        <v>-2.4089999999999998</v>
      </c>
      <c r="H1700" s="184">
        <v>-3.9859</v>
      </c>
      <c r="I1700" s="184">
        <v>6.3666999999999998</v>
      </c>
      <c r="J1700" s="184">
        <v>7.1981999999999999</v>
      </c>
      <c r="K1700" s="184">
        <v>3.8694000000000002</v>
      </c>
      <c r="L1700" s="184">
        <v>4.7933000000000003</v>
      </c>
      <c r="M1700" s="184">
        <v>2.7867000000000002</v>
      </c>
      <c r="N1700" s="184">
        <v>4.3913000000000002</v>
      </c>
      <c r="O1700" s="184">
        <v>5.4028</v>
      </c>
      <c r="P1700" s="184">
        <v>5.8335999999999997</v>
      </c>
      <c r="Q1700" s="184">
        <v>7.0678999999999998</v>
      </c>
      <c r="R1700" s="184">
        <v>4.0697999999999999</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44452</v>
      </c>
      <c r="E1701" s="184">
        <v>1899.2671</v>
      </c>
      <c r="F1701" s="184">
        <v>-1.1102000000000001</v>
      </c>
      <c r="G1701" s="184">
        <v>-1.1102000000000001</v>
      </c>
      <c r="H1701" s="184">
        <v>-2.6882999999999999</v>
      </c>
      <c r="I1701" s="184">
        <v>7.6692999999999998</v>
      </c>
      <c r="J1701" s="184">
        <v>8.5074000000000005</v>
      </c>
      <c r="K1701" s="184">
        <v>5.1841999999999997</v>
      </c>
      <c r="L1701" s="184">
        <v>6.1304999999999996</v>
      </c>
      <c r="M1701" s="184">
        <v>4.1586999999999996</v>
      </c>
      <c r="N1701" s="184">
        <v>5.7868000000000004</v>
      </c>
      <c r="O1701" s="184">
        <v>6.6737000000000002</v>
      </c>
      <c r="P1701" s="184">
        <v>7.0388999999999999</v>
      </c>
      <c r="Q1701" s="184">
        <v>8.3178000000000001</v>
      </c>
      <c r="R1701" s="184">
        <v>5.3798000000000004</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44452</v>
      </c>
      <c r="E1702" s="184">
        <v>2892.6529</v>
      </c>
      <c r="F1702" s="184">
        <v>1.9638</v>
      </c>
      <c r="G1702" s="184">
        <v>1.9638</v>
      </c>
      <c r="H1702" s="184">
        <v>1.2773000000000001</v>
      </c>
      <c r="I1702" s="184">
        <v>5.1192000000000002</v>
      </c>
      <c r="J1702" s="184">
        <v>5.3467000000000002</v>
      </c>
      <c r="K1702" s="184">
        <v>3.9377</v>
      </c>
      <c r="L1702" s="184">
        <v>5.8620000000000001</v>
      </c>
      <c r="M1702" s="184">
        <v>3.2688999999999999</v>
      </c>
      <c r="N1702" s="184">
        <v>4.6440999999999999</v>
      </c>
      <c r="O1702" s="184">
        <v>7.8324999999999996</v>
      </c>
      <c r="P1702" s="184">
        <v>6.7790999999999997</v>
      </c>
      <c r="Q1702" s="184">
        <v>7.6085000000000003</v>
      </c>
      <c r="R1702" s="184">
        <v>6.7907999999999999</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44452</v>
      </c>
      <c r="E1703" s="184">
        <v>3113.6752999999999</v>
      </c>
      <c r="F1703" s="184">
        <v>2.8140000000000001</v>
      </c>
      <c r="G1703" s="184">
        <v>2.8140000000000001</v>
      </c>
      <c r="H1703" s="184">
        <v>2.1276999999999999</v>
      </c>
      <c r="I1703" s="184">
        <v>5.9711999999999996</v>
      </c>
      <c r="J1703" s="184">
        <v>6.2012</v>
      </c>
      <c r="K1703" s="184">
        <v>4.7972000000000001</v>
      </c>
      <c r="L1703" s="184">
        <v>6.7390999999999996</v>
      </c>
      <c r="M1703" s="184">
        <v>4.1425999999999998</v>
      </c>
      <c r="N1703" s="184">
        <v>5.5374999999999996</v>
      </c>
      <c r="O1703" s="184">
        <v>8.7514000000000003</v>
      </c>
      <c r="P1703" s="184">
        <v>7.6167999999999996</v>
      </c>
      <c r="Q1703" s="184">
        <v>8.2461000000000002</v>
      </c>
      <c r="R1703" s="184">
        <v>7.7008000000000001</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44452</v>
      </c>
      <c r="E1706" s="184">
        <v>41.9878</v>
      </c>
      <c r="F1706" s="184">
        <v>0.60860000000000003</v>
      </c>
      <c r="G1706" s="184">
        <v>0.60860000000000003</v>
      </c>
      <c r="H1706" s="184">
        <v>1.677</v>
      </c>
      <c r="I1706" s="184">
        <v>6.5797999999999996</v>
      </c>
      <c r="J1706" s="184">
        <v>7.8987999999999996</v>
      </c>
      <c r="K1706" s="184">
        <v>5.1281999999999996</v>
      </c>
      <c r="L1706" s="184">
        <v>6.7771999999999997</v>
      </c>
      <c r="M1706" s="184">
        <v>3.8511000000000002</v>
      </c>
      <c r="N1706" s="184">
        <v>5.2868000000000004</v>
      </c>
      <c r="O1706" s="184">
        <v>8.3574999999999999</v>
      </c>
      <c r="P1706" s="184">
        <v>7.2432999999999996</v>
      </c>
      <c r="Q1706" s="184">
        <v>7.6840999999999999</v>
      </c>
      <c r="R1706" s="184">
        <v>7.3445</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44452</v>
      </c>
      <c r="E1707" s="184">
        <v>44.851300000000002</v>
      </c>
      <c r="F1707" s="184">
        <v>1.4447000000000001</v>
      </c>
      <c r="G1707" s="184">
        <v>1.4447000000000001</v>
      </c>
      <c r="H1707" s="184">
        <v>2.5007000000000001</v>
      </c>
      <c r="I1707" s="184">
        <v>7.4032999999999998</v>
      </c>
      <c r="J1707" s="184">
        <v>8.7246000000000006</v>
      </c>
      <c r="K1707" s="184">
        <v>5.9615999999999998</v>
      </c>
      <c r="L1707" s="184">
        <v>7.6298000000000004</v>
      </c>
      <c r="M1707" s="184">
        <v>4.6967999999999996</v>
      </c>
      <c r="N1707" s="184">
        <v>6.1483999999999996</v>
      </c>
      <c r="O1707" s="184">
        <v>9.2477</v>
      </c>
      <c r="P1707" s="184">
        <v>8.1385000000000005</v>
      </c>
      <c r="Q1707" s="184">
        <v>8.7303999999999995</v>
      </c>
      <c r="R1707" s="184">
        <v>8.2234999999999996</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44452</v>
      </c>
      <c r="E1708" s="184">
        <v>22.2455</v>
      </c>
      <c r="F1708" s="184">
        <v>1.1487000000000001</v>
      </c>
      <c r="G1708" s="184">
        <v>1.1487000000000001</v>
      </c>
      <c r="H1708" s="184">
        <v>9.3799999999999994E-2</v>
      </c>
      <c r="I1708" s="184">
        <v>5.1551999999999998</v>
      </c>
      <c r="J1708" s="184">
        <v>5.9206000000000003</v>
      </c>
      <c r="K1708" s="184">
        <v>4.5919999999999996</v>
      </c>
      <c r="L1708" s="184">
        <v>6.7016999999999998</v>
      </c>
      <c r="M1708" s="184">
        <v>4.1048</v>
      </c>
      <c r="N1708" s="184">
        <v>5.5606</v>
      </c>
      <c r="O1708" s="184">
        <v>8.6226000000000003</v>
      </c>
      <c r="P1708" s="184">
        <v>7.76</v>
      </c>
      <c r="Q1708" s="184">
        <v>8.4161000000000001</v>
      </c>
      <c r="R1708" s="184">
        <v>7.6022999999999996</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44452</v>
      </c>
      <c r="E1709" s="184">
        <v>21.366399999999999</v>
      </c>
      <c r="F1709" s="184">
        <v>0.72609999999999997</v>
      </c>
      <c r="G1709" s="184">
        <v>0.72609999999999997</v>
      </c>
      <c r="H1709" s="184">
        <v>-0.36599999999999999</v>
      </c>
      <c r="I1709" s="184">
        <v>4.6818</v>
      </c>
      <c r="J1709" s="184">
        <v>5.4420000000000002</v>
      </c>
      <c r="K1709" s="184">
        <v>4.1083999999999996</v>
      </c>
      <c r="L1709" s="184">
        <v>6.2042000000000002</v>
      </c>
      <c r="M1709" s="184">
        <v>3.6057000000000001</v>
      </c>
      <c r="N1709" s="184">
        <v>5.0465</v>
      </c>
      <c r="O1709" s="184">
        <v>8.0919000000000008</v>
      </c>
      <c r="P1709" s="184">
        <v>7.2256</v>
      </c>
      <c r="Q1709" s="184">
        <v>8.1236999999999995</v>
      </c>
      <c r="R1709" s="184">
        <v>7.0791000000000004</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44452</v>
      </c>
      <c r="E1710" s="184">
        <v>12.2921</v>
      </c>
      <c r="F1710" s="184">
        <v>2.5990000000000002</v>
      </c>
      <c r="G1710" s="184">
        <v>2.5990000000000002</v>
      </c>
      <c r="H1710" s="184">
        <v>2.3340999999999998</v>
      </c>
      <c r="I1710" s="184">
        <v>6.4851000000000001</v>
      </c>
      <c r="J1710" s="184">
        <v>6.2496</v>
      </c>
      <c r="K1710" s="184">
        <v>4.5800999999999998</v>
      </c>
      <c r="L1710" s="184">
        <v>6.1452999999999998</v>
      </c>
      <c r="M1710" s="184">
        <v>3.8519999999999999</v>
      </c>
      <c r="N1710" s="184">
        <v>5.2102000000000004</v>
      </c>
      <c r="O1710" s="184"/>
      <c r="P1710" s="184"/>
      <c r="Q1710" s="184">
        <v>8.2068999999999992</v>
      </c>
      <c r="R1710" s="184">
        <v>7.0728</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44452</v>
      </c>
      <c r="E1711" s="184">
        <v>11.9582</v>
      </c>
      <c r="F1711" s="184">
        <v>1.6027</v>
      </c>
      <c r="G1711" s="184">
        <v>1.6027</v>
      </c>
      <c r="H1711" s="184">
        <v>1.3085</v>
      </c>
      <c r="I1711" s="184">
        <v>5.4401000000000002</v>
      </c>
      <c r="J1711" s="184">
        <v>5.2019000000000002</v>
      </c>
      <c r="K1711" s="184">
        <v>3.5190000000000001</v>
      </c>
      <c r="L1711" s="184">
        <v>5.0648999999999997</v>
      </c>
      <c r="M1711" s="184">
        <v>2.7753999999999999</v>
      </c>
      <c r="N1711" s="184">
        <v>4.1102999999999996</v>
      </c>
      <c r="O1711" s="184"/>
      <c r="P1711" s="184"/>
      <c r="Q1711" s="184">
        <v>7.0739000000000001</v>
      </c>
      <c r="R1711" s="184">
        <v>5.9520999999999997</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44452</v>
      </c>
      <c r="E1712" s="184">
        <v>10.3682</v>
      </c>
      <c r="F1712" s="184">
        <v>1.2323</v>
      </c>
      <c r="G1712" s="184">
        <v>1.2323</v>
      </c>
      <c r="H1712" s="184">
        <v>-0.30170000000000002</v>
      </c>
      <c r="I1712" s="184">
        <v>7.2873999999999999</v>
      </c>
      <c r="J1712" s="184">
        <v>7.9226999999999999</v>
      </c>
      <c r="K1712" s="184">
        <v>5.4458000000000002</v>
      </c>
      <c r="L1712" s="184">
        <v>7.1295999999999999</v>
      </c>
      <c r="M1712" s="184"/>
      <c r="N1712" s="184"/>
      <c r="O1712" s="184"/>
      <c r="P1712" s="184"/>
      <c r="Q1712" s="184">
        <v>6.6531000000000002</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44452</v>
      </c>
      <c r="E1713" s="184">
        <v>10.314500000000001</v>
      </c>
      <c r="F1713" s="184">
        <v>0.26540000000000002</v>
      </c>
      <c r="G1713" s="184">
        <v>0.26540000000000002</v>
      </c>
      <c r="H1713" s="184">
        <v>-1.2635000000000001</v>
      </c>
      <c r="I1713" s="184">
        <v>6.3345000000000002</v>
      </c>
      <c r="J1713" s="184">
        <v>6.9584999999999999</v>
      </c>
      <c r="K1713" s="184">
        <v>4.4627999999999997</v>
      </c>
      <c r="L1713" s="184">
        <v>6.1601999999999997</v>
      </c>
      <c r="M1713" s="184"/>
      <c r="N1713" s="184"/>
      <c r="O1713" s="184"/>
      <c r="P1713" s="184"/>
      <c r="Q1713" s="184">
        <v>5.6828000000000003</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44452</v>
      </c>
      <c r="E1714" s="184">
        <v>12.7133</v>
      </c>
      <c r="F1714" s="184">
        <v>1.5792999999999999</v>
      </c>
      <c r="G1714" s="184">
        <v>1.5792999999999999</v>
      </c>
      <c r="H1714" s="184">
        <v>-0.7792</v>
      </c>
      <c r="I1714" s="184">
        <v>4.9104999999999999</v>
      </c>
      <c r="J1714" s="184">
        <v>5.7233999999999998</v>
      </c>
      <c r="K1714" s="184">
        <v>4.3704000000000001</v>
      </c>
      <c r="L1714" s="184">
        <v>6.1943999999999999</v>
      </c>
      <c r="M1714" s="184">
        <v>3.7536999999999998</v>
      </c>
      <c r="N1714" s="184">
        <v>4.8384</v>
      </c>
      <c r="O1714" s="184">
        <v>7.6741999999999999</v>
      </c>
      <c r="P1714" s="184"/>
      <c r="Q1714" s="184">
        <v>7.1025</v>
      </c>
      <c r="R1714" s="184">
        <v>6.5735000000000001</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44452</v>
      </c>
      <c r="E1715" s="184">
        <v>13.0671</v>
      </c>
      <c r="F1715" s="184">
        <v>2.4447999999999999</v>
      </c>
      <c r="G1715" s="184">
        <v>2.4447999999999999</v>
      </c>
      <c r="H1715" s="184">
        <v>7.9799999999999996E-2</v>
      </c>
      <c r="I1715" s="184">
        <v>5.7588999999999997</v>
      </c>
      <c r="J1715" s="184">
        <v>6.56</v>
      </c>
      <c r="K1715" s="184">
        <v>5.2098000000000004</v>
      </c>
      <c r="L1715" s="184">
        <v>7.0529999999999999</v>
      </c>
      <c r="M1715" s="184">
        <v>4.6169000000000002</v>
      </c>
      <c r="N1715" s="184">
        <v>5.7195</v>
      </c>
      <c r="O1715" s="184">
        <v>8.5250000000000004</v>
      </c>
      <c r="P1715" s="184"/>
      <c r="Q1715" s="184">
        <v>7.9461000000000004</v>
      </c>
      <c r="R1715" s="184">
        <v>7.4480000000000004</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44452</v>
      </c>
      <c r="E1716" s="184">
        <v>42.052599999999998</v>
      </c>
      <c r="F1716" s="184">
        <v>2.9954000000000001</v>
      </c>
      <c r="G1716" s="184">
        <v>2.9954000000000001</v>
      </c>
      <c r="H1716" s="184">
        <v>3.8466999999999998</v>
      </c>
      <c r="I1716" s="184">
        <v>7.3425000000000002</v>
      </c>
      <c r="J1716" s="184">
        <v>6.9962</v>
      </c>
      <c r="K1716" s="184">
        <v>5.1562000000000001</v>
      </c>
      <c r="L1716" s="184">
        <v>7.5088999999999997</v>
      </c>
      <c r="M1716" s="184">
        <v>5.2207999999999997</v>
      </c>
      <c r="N1716" s="184">
        <v>6.4466000000000001</v>
      </c>
      <c r="O1716" s="184">
        <v>8.4044000000000008</v>
      </c>
      <c r="P1716" s="184">
        <v>7.2183999999999999</v>
      </c>
      <c r="Q1716" s="184">
        <v>7.9611999999999998</v>
      </c>
      <c r="R1716" s="184">
        <v>7.6589</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44452</v>
      </c>
      <c r="E1717" s="184">
        <v>44.540900000000001</v>
      </c>
      <c r="F1717" s="184">
        <v>3.7711000000000001</v>
      </c>
      <c r="G1717" s="184">
        <v>3.7711000000000001</v>
      </c>
      <c r="H1717" s="184">
        <v>4.6399999999999997</v>
      </c>
      <c r="I1717" s="184">
        <v>8.1440000000000001</v>
      </c>
      <c r="J1717" s="184">
        <v>7.7912999999999997</v>
      </c>
      <c r="K1717" s="184">
        <v>5.9741999999999997</v>
      </c>
      <c r="L1717" s="184">
        <v>8.3350000000000009</v>
      </c>
      <c r="M1717" s="184">
        <v>6.0632999999999999</v>
      </c>
      <c r="N1717" s="184">
        <v>7.3160999999999996</v>
      </c>
      <c r="O1717" s="184">
        <v>9.2475000000000005</v>
      </c>
      <c r="P1717" s="184">
        <v>7.9847999999999999</v>
      </c>
      <c r="Q1717" s="184">
        <v>8.7767999999999997</v>
      </c>
      <c r="R1717" s="184">
        <v>8.5350000000000001</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44452</v>
      </c>
      <c r="E1718" s="184">
        <v>36.270600000000002</v>
      </c>
      <c r="F1718" s="184">
        <v>0.80510000000000004</v>
      </c>
      <c r="G1718" s="184">
        <v>0.80510000000000004</v>
      </c>
      <c r="H1718" s="184">
        <v>5.7500000000000002E-2</v>
      </c>
      <c r="I1718" s="184">
        <v>4.32</v>
      </c>
      <c r="J1718" s="184">
        <v>5.3773999999999997</v>
      </c>
      <c r="K1718" s="184">
        <v>3.7704</v>
      </c>
      <c r="L1718" s="184">
        <v>5.9025999999999996</v>
      </c>
      <c r="M1718" s="184">
        <v>3.7109000000000001</v>
      </c>
      <c r="N1718" s="184">
        <v>4.5579000000000001</v>
      </c>
      <c r="O1718" s="184">
        <v>3.9472</v>
      </c>
      <c r="P1718" s="184">
        <v>4.9389000000000003</v>
      </c>
      <c r="Q1718" s="184">
        <v>7.1562000000000001</v>
      </c>
      <c r="R1718" s="184">
        <v>19.1188</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44452</v>
      </c>
      <c r="E1719" s="184">
        <v>38.985799999999998</v>
      </c>
      <c r="F1719" s="184">
        <v>1.5685</v>
      </c>
      <c r="G1719" s="184">
        <v>1.5685</v>
      </c>
      <c r="H1719" s="184">
        <v>0.81599999999999995</v>
      </c>
      <c r="I1719" s="184">
        <v>5.0857000000000001</v>
      </c>
      <c r="J1719" s="184">
        <v>6.1384999999999996</v>
      </c>
      <c r="K1719" s="184">
        <v>4.5210999999999997</v>
      </c>
      <c r="L1719" s="184">
        <v>6.6630000000000003</v>
      </c>
      <c r="M1719" s="184">
        <v>4.4564000000000004</v>
      </c>
      <c r="N1719" s="184">
        <v>5.3113999999999999</v>
      </c>
      <c r="O1719" s="184">
        <v>4.7625000000000002</v>
      </c>
      <c r="P1719" s="184">
        <v>5.8033000000000001</v>
      </c>
      <c r="Q1719" s="184">
        <v>7.6238999999999999</v>
      </c>
      <c r="R1719" s="184">
        <v>20.038900000000002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44452</v>
      </c>
      <c r="E1720" s="184">
        <v>35.269100000000002</v>
      </c>
      <c r="F1720" s="184">
        <v>0.7762</v>
      </c>
      <c r="G1720" s="184">
        <v>0.7762</v>
      </c>
      <c r="H1720" s="184">
        <v>-2.0099</v>
      </c>
      <c r="I1720" s="184">
        <v>5.8677999999999999</v>
      </c>
      <c r="J1720" s="184">
        <v>7.2182000000000004</v>
      </c>
      <c r="K1720" s="184">
        <v>4.0728999999999997</v>
      </c>
      <c r="L1720" s="184">
        <v>6.8996000000000004</v>
      </c>
      <c r="M1720" s="184">
        <v>3.5183</v>
      </c>
      <c r="N1720" s="184">
        <v>4.9324000000000003</v>
      </c>
      <c r="O1720" s="184">
        <v>4.4425999999999997</v>
      </c>
      <c r="P1720" s="184">
        <v>4.9664999999999999</v>
      </c>
      <c r="Q1720" s="184">
        <v>7.101</v>
      </c>
      <c r="R1720" s="184">
        <v>7.1323999999999996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44452</v>
      </c>
      <c r="E1721" s="184">
        <v>37.359499999999997</v>
      </c>
      <c r="F1721" s="184">
        <v>1.1970000000000001</v>
      </c>
      <c r="G1721" s="184">
        <v>1.1970000000000001</v>
      </c>
      <c r="H1721" s="184">
        <v>-1.6046</v>
      </c>
      <c r="I1721" s="184">
        <v>6.2678000000000003</v>
      </c>
      <c r="J1721" s="184">
        <v>7.6223000000000001</v>
      </c>
      <c r="K1721" s="184">
        <v>4.4755000000000003</v>
      </c>
      <c r="L1721" s="184">
        <v>7.3159999999999998</v>
      </c>
      <c r="M1721" s="184">
        <v>3.9308000000000001</v>
      </c>
      <c r="N1721" s="184">
        <v>5.3627000000000002</v>
      </c>
      <c r="O1721" s="184">
        <v>4.9497999999999998</v>
      </c>
      <c r="P1721" s="184">
        <v>5.6230000000000002</v>
      </c>
      <c r="Q1721" s="184">
        <v>7.3116000000000003</v>
      </c>
      <c r="R1721" s="184">
        <v>7.57</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44452</v>
      </c>
      <c r="E1722" s="184">
        <v>26.7484</v>
      </c>
      <c r="F1722" s="184">
        <v>2.6617000000000002</v>
      </c>
      <c r="G1722" s="184">
        <v>2.6617000000000002</v>
      </c>
      <c r="H1722" s="184">
        <v>2.9062000000000001</v>
      </c>
      <c r="I1722" s="184">
        <v>5.5578000000000003</v>
      </c>
      <c r="J1722" s="184">
        <v>6.2794999999999996</v>
      </c>
      <c r="K1722" s="184">
        <v>4.9410999999999996</v>
      </c>
      <c r="L1722" s="184">
        <v>6.3551000000000002</v>
      </c>
      <c r="M1722" s="184">
        <v>3.8365</v>
      </c>
      <c r="N1722" s="184">
        <v>5.5347999999999997</v>
      </c>
      <c r="O1722" s="184">
        <v>8.6373999999999995</v>
      </c>
      <c r="P1722" s="184">
        <v>7.7805</v>
      </c>
      <c r="Q1722" s="184">
        <v>8.4407999999999994</v>
      </c>
      <c r="R1722" s="184">
        <v>7.5796000000000001</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44452</v>
      </c>
      <c r="E1723" s="184">
        <v>25.6555</v>
      </c>
      <c r="F1723" s="184">
        <v>2.1701000000000001</v>
      </c>
      <c r="G1723" s="184">
        <v>2.1701000000000001</v>
      </c>
      <c r="H1723" s="184">
        <v>2.3994</v>
      </c>
      <c r="I1723" s="184">
        <v>5.0603999999999996</v>
      </c>
      <c r="J1723" s="184">
        <v>5.774</v>
      </c>
      <c r="K1723" s="184">
        <v>4.4347000000000003</v>
      </c>
      <c r="L1723" s="184">
        <v>5.8394000000000004</v>
      </c>
      <c r="M1723" s="184">
        <v>3.3222</v>
      </c>
      <c r="N1723" s="184">
        <v>5.0065999999999997</v>
      </c>
      <c r="O1723" s="184">
        <v>8.0843000000000007</v>
      </c>
      <c r="P1723" s="184">
        <v>7.1963999999999997</v>
      </c>
      <c r="Q1723" s="184">
        <v>6.8875999999999999</v>
      </c>
      <c r="R1723" s="184">
        <v>7.0423999999999998</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44452</v>
      </c>
      <c r="E1724" s="184">
        <v>32.975700000000003</v>
      </c>
      <c r="F1724" s="184">
        <v>-8.3000000000000004E-2</v>
      </c>
      <c r="G1724" s="184">
        <v>-8.3000000000000004E-2</v>
      </c>
      <c r="H1724" s="184">
        <v>-0.49009999999999998</v>
      </c>
      <c r="I1724" s="184">
        <v>3.3723999999999998</v>
      </c>
      <c r="J1724" s="184">
        <v>4.4370000000000003</v>
      </c>
      <c r="K1724" s="184">
        <v>2.9807000000000001</v>
      </c>
      <c r="L1724" s="184">
        <v>4.5766999999999998</v>
      </c>
      <c r="M1724" s="184">
        <v>3.3450000000000002</v>
      </c>
      <c r="N1724" s="184">
        <v>4.0667</v>
      </c>
      <c r="O1724" s="184">
        <v>2.8567999999999998</v>
      </c>
      <c r="P1724" s="184">
        <v>4.0133999999999999</v>
      </c>
      <c r="Q1724" s="184">
        <v>6.4678000000000004</v>
      </c>
      <c r="R1724" s="184">
        <v>6.6875</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44452</v>
      </c>
      <c r="E1725" s="184">
        <v>35.363199999999999</v>
      </c>
      <c r="F1725" s="184">
        <v>0.67090000000000005</v>
      </c>
      <c r="G1725" s="184">
        <v>0.67090000000000005</v>
      </c>
      <c r="H1725" s="184">
        <v>0.2359</v>
      </c>
      <c r="I1725" s="184">
        <v>4.1055999999999999</v>
      </c>
      <c r="J1725" s="184">
        <v>5.1734</v>
      </c>
      <c r="K1725" s="184">
        <v>3.7168999999999999</v>
      </c>
      <c r="L1725" s="184">
        <v>5.2657999999999996</v>
      </c>
      <c r="M1725" s="184">
        <v>4.0563000000000002</v>
      </c>
      <c r="N1725" s="184">
        <v>4.7991999999999999</v>
      </c>
      <c r="O1725" s="184">
        <v>3.5581</v>
      </c>
      <c r="P1725" s="184">
        <v>4.8665000000000003</v>
      </c>
      <c r="Q1725" s="184">
        <v>7.0114000000000001</v>
      </c>
      <c r="R1725" s="184">
        <v>7.4196999999999997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44452</v>
      </c>
      <c r="E1726" s="184">
        <v>38.795000000000002</v>
      </c>
      <c r="F1726" s="184">
        <v>2.1173999999999999</v>
      </c>
      <c r="G1726" s="184">
        <v>2.1173999999999999</v>
      </c>
      <c r="H1726" s="184">
        <v>0.57799999999999996</v>
      </c>
      <c r="I1726" s="184">
        <v>4.0789</v>
      </c>
      <c r="J1726" s="184">
        <v>4.8822000000000001</v>
      </c>
      <c r="K1726" s="184">
        <v>3.6951000000000001</v>
      </c>
      <c r="L1726" s="184">
        <v>5.7472000000000003</v>
      </c>
      <c r="M1726" s="184">
        <v>3.1947999999999999</v>
      </c>
      <c r="N1726" s="184">
        <v>4.6425999999999998</v>
      </c>
      <c r="O1726" s="184">
        <v>6.0396000000000001</v>
      </c>
      <c r="P1726" s="184">
        <v>5.7045000000000003</v>
      </c>
      <c r="Q1726" s="184">
        <v>7.351</v>
      </c>
      <c r="R1726" s="184">
        <v>6.9287999999999998</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44452</v>
      </c>
      <c r="E1727" s="184">
        <v>41.579300000000003</v>
      </c>
      <c r="F1727" s="184">
        <v>3.0295999999999998</v>
      </c>
      <c r="G1727" s="184">
        <v>3.0295999999999998</v>
      </c>
      <c r="H1727" s="184">
        <v>1.4927999999999999</v>
      </c>
      <c r="I1727" s="184">
        <v>5.0007000000000001</v>
      </c>
      <c r="J1727" s="184">
        <v>5.7908999999999997</v>
      </c>
      <c r="K1727" s="184">
        <v>4.6257999999999999</v>
      </c>
      <c r="L1727" s="184">
        <v>6.6932999999999998</v>
      </c>
      <c r="M1727" s="184">
        <v>4.1479999999999997</v>
      </c>
      <c r="N1727" s="184">
        <v>5.6363000000000003</v>
      </c>
      <c r="O1727" s="184">
        <v>7.0148000000000001</v>
      </c>
      <c r="P1727" s="184">
        <v>6.6444999999999999</v>
      </c>
      <c r="Q1727" s="184">
        <v>8.0703999999999994</v>
      </c>
      <c r="R1727" s="184">
        <v>7.9352999999999998</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44452</v>
      </c>
      <c r="E1728" s="184">
        <v>25.084599999999998</v>
      </c>
      <c r="F1728" s="184">
        <v>1.6736</v>
      </c>
      <c r="G1728" s="184">
        <v>1.6736</v>
      </c>
      <c r="H1728" s="184">
        <v>0.54049999999999998</v>
      </c>
      <c r="I1728" s="184">
        <v>4.6124000000000001</v>
      </c>
      <c r="J1728" s="184">
        <v>6.4040999999999997</v>
      </c>
      <c r="K1728" s="184">
        <v>5.2001999999999997</v>
      </c>
      <c r="L1728" s="184">
        <v>6.8735999999999997</v>
      </c>
      <c r="M1728" s="184">
        <v>4.7808999999999999</v>
      </c>
      <c r="N1728" s="184">
        <v>6.0213000000000001</v>
      </c>
      <c r="O1728" s="184">
        <v>4.2629000000000001</v>
      </c>
      <c r="P1728" s="184">
        <v>5.2927</v>
      </c>
      <c r="Q1728" s="184">
        <v>7.2523</v>
      </c>
      <c r="R1728" s="184">
        <v>8.3048999999999999</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44452</v>
      </c>
      <c r="E1729" s="184">
        <v>24.0778</v>
      </c>
      <c r="F1729" s="184">
        <v>1.0612999999999999</v>
      </c>
      <c r="G1729" s="184">
        <v>1.0612999999999999</v>
      </c>
      <c r="H1729" s="184">
        <v>-8.6599999999999996E-2</v>
      </c>
      <c r="I1729" s="184">
        <v>3.9908000000000001</v>
      </c>
      <c r="J1729" s="184">
        <v>5.7888000000000002</v>
      </c>
      <c r="K1729" s="184">
        <v>4.5801999999999996</v>
      </c>
      <c r="L1729" s="184">
        <v>6.2411000000000003</v>
      </c>
      <c r="M1729" s="184">
        <v>4.1623000000000001</v>
      </c>
      <c r="N1729" s="184">
        <v>5.4086999999999996</v>
      </c>
      <c r="O1729" s="184">
        <v>3.7591999999999999</v>
      </c>
      <c r="P1729" s="184">
        <v>4.7843999999999998</v>
      </c>
      <c r="Q1729" s="184">
        <v>6.4789000000000003</v>
      </c>
      <c r="R1729" s="184">
        <v>7.7717999999999998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2.2886055555555553</v>
      </c>
      <c r="G1730" s="186">
        <v>2.2886055555555553</v>
      </c>
      <c r="H1730" s="186">
        <v>3.1367203703703694</v>
      </c>
      <c r="I1730" s="186">
        <v>7.0021833333333303</v>
      </c>
      <c r="J1730" s="186">
        <v>7.0643722222222252</v>
      </c>
      <c r="K1730" s="186">
        <v>4.2581851851851846</v>
      </c>
      <c r="L1730" s="186">
        <v>6.450714814814817</v>
      </c>
      <c r="M1730" s="186">
        <v>4.373565384615385</v>
      </c>
      <c r="N1730" s="186">
        <v>5.7509076923076936</v>
      </c>
      <c r="O1730" s="186">
        <v>6.6041540000000021</v>
      </c>
      <c r="P1730" s="186">
        <v>6.4887187499999994</v>
      </c>
      <c r="Q1730" s="186">
        <v>7.5622129629629642</v>
      </c>
      <c r="R1730" s="186">
        <v>7.2762980769230774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2.0120499999999999</v>
      </c>
      <c r="G1731" s="186">
        <v>2.0120499999999999</v>
      </c>
      <c r="H1731" s="186">
        <v>1.0751499999999998</v>
      </c>
      <c r="I1731" s="186">
        <v>5.7693999999999992</v>
      </c>
      <c r="J1731" s="186">
        <v>6.2676499999999997</v>
      </c>
      <c r="K1731" s="186">
        <v>4.5510000000000002</v>
      </c>
      <c r="L1731" s="186">
        <v>6.5904499999999997</v>
      </c>
      <c r="M1731" s="186">
        <v>4.1452999999999998</v>
      </c>
      <c r="N1731" s="186">
        <v>5.3947500000000002</v>
      </c>
      <c r="O1731" s="186">
        <v>7.8789499999999997</v>
      </c>
      <c r="P1731" s="186">
        <v>7.1176499999999994</v>
      </c>
      <c r="Q1731" s="186">
        <v>7.6032000000000002</v>
      </c>
      <c r="R1731" s="186">
        <v>7.3820999999999994</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44452</v>
      </c>
      <c r="E1734" s="184">
        <v>54.377299999999998</v>
      </c>
      <c r="F1734" s="184">
        <v>0.6583</v>
      </c>
      <c r="G1734" s="184">
        <v>0.6583</v>
      </c>
      <c r="H1734" s="184">
        <v>0.50900000000000001</v>
      </c>
      <c r="I1734" s="184">
        <v>4.5136000000000003</v>
      </c>
      <c r="J1734" s="184">
        <v>3.7528999999999999</v>
      </c>
      <c r="K1734" s="184">
        <v>10.061500000000001</v>
      </c>
      <c r="L1734" s="184">
        <v>24.518899999999999</v>
      </c>
      <c r="M1734" s="184">
        <v>54.818800000000003</v>
      </c>
      <c r="N1734" s="184">
        <v>87.973299999999995</v>
      </c>
      <c r="O1734" s="184">
        <v>13.1792</v>
      </c>
      <c r="P1734" s="184">
        <v>12.4162</v>
      </c>
      <c r="Q1734" s="184">
        <v>12.4787</v>
      </c>
      <c r="R1734" s="184">
        <v>34.769799999999996</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44452</v>
      </c>
      <c r="E1735" s="184">
        <v>59.3474</v>
      </c>
      <c r="F1735" s="184">
        <v>0.66990000000000005</v>
      </c>
      <c r="G1735" s="184">
        <v>0.66990000000000005</v>
      </c>
      <c r="H1735" s="184">
        <v>0.52949999999999997</v>
      </c>
      <c r="I1735" s="184">
        <v>4.5564999999999998</v>
      </c>
      <c r="J1735" s="184">
        <v>3.8464</v>
      </c>
      <c r="K1735" s="184">
        <v>10.36</v>
      </c>
      <c r="L1735" s="184">
        <v>25.171199999999999</v>
      </c>
      <c r="M1735" s="184">
        <v>55.9771</v>
      </c>
      <c r="N1735" s="184">
        <v>89.931700000000006</v>
      </c>
      <c r="O1735" s="184">
        <v>14.4674</v>
      </c>
      <c r="P1735" s="184">
        <v>13.706</v>
      </c>
      <c r="Q1735" s="184">
        <v>18.779199999999999</v>
      </c>
      <c r="R1735" s="184">
        <v>36.273400000000002</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44452</v>
      </c>
      <c r="E1736" s="184">
        <v>64.540000000000006</v>
      </c>
      <c r="F1736" s="184">
        <v>0.76500000000000001</v>
      </c>
      <c r="G1736" s="184">
        <v>0.76500000000000001</v>
      </c>
      <c r="H1736" s="184">
        <v>1.462</v>
      </c>
      <c r="I1736" s="184">
        <v>4.8238000000000003</v>
      </c>
      <c r="J1736" s="184">
        <v>6.8365999999999998</v>
      </c>
      <c r="K1736" s="184">
        <v>15.933199999999999</v>
      </c>
      <c r="L1736" s="184">
        <v>35.3324</v>
      </c>
      <c r="M1736" s="184">
        <v>56.12</v>
      </c>
      <c r="N1736" s="184">
        <v>85.193700000000007</v>
      </c>
      <c r="O1736" s="184">
        <v>30.466699999999999</v>
      </c>
      <c r="P1736" s="184">
        <v>23.312200000000001</v>
      </c>
      <c r="Q1736" s="184">
        <v>27.0273</v>
      </c>
      <c r="R1736" s="184">
        <v>43.892699999999998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44452</v>
      </c>
      <c r="E1737" s="184">
        <v>58.55</v>
      </c>
      <c r="F1737" s="184">
        <v>0.73980000000000001</v>
      </c>
      <c r="G1737" s="184">
        <v>0.73980000000000001</v>
      </c>
      <c r="H1737" s="184">
        <v>1.4204000000000001</v>
      </c>
      <c r="I1737" s="184">
        <v>4.7592999999999996</v>
      </c>
      <c r="J1737" s="184">
        <v>6.6872999999999996</v>
      </c>
      <c r="K1737" s="184">
        <v>15.4605</v>
      </c>
      <c r="L1737" s="184">
        <v>34.258200000000002</v>
      </c>
      <c r="M1737" s="184">
        <v>54.241300000000003</v>
      </c>
      <c r="N1737" s="184">
        <v>82.171700000000001</v>
      </c>
      <c r="O1737" s="184">
        <v>28.5564</v>
      </c>
      <c r="P1737" s="184">
        <v>21.686900000000001</v>
      </c>
      <c r="Q1737" s="184">
        <v>25.4498</v>
      </c>
      <c r="R1737" s="184">
        <v>41.535499999999999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44452</v>
      </c>
      <c r="E1738" s="184">
        <v>26.3</v>
      </c>
      <c r="F1738" s="184">
        <v>0.80489999999999995</v>
      </c>
      <c r="G1738" s="184">
        <v>0.80489999999999995</v>
      </c>
      <c r="H1738" s="184">
        <v>2.6943000000000001</v>
      </c>
      <c r="I1738" s="184">
        <v>4.7808999999999999</v>
      </c>
      <c r="J1738" s="184">
        <v>5.7073999999999998</v>
      </c>
      <c r="K1738" s="184">
        <v>14.397600000000001</v>
      </c>
      <c r="L1738" s="184">
        <v>36.623399999999997</v>
      </c>
      <c r="M1738" s="184">
        <v>65.408799999999999</v>
      </c>
      <c r="N1738" s="184">
        <v>93.098399999999998</v>
      </c>
      <c r="O1738" s="184"/>
      <c r="P1738" s="184"/>
      <c r="Q1738" s="184">
        <v>42.376199999999997</v>
      </c>
      <c r="R1738" s="184">
        <v>63.293199999999999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44452</v>
      </c>
      <c r="E1739" s="184">
        <v>25.03</v>
      </c>
      <c r="F1739" s="184">
        <v>0.80549999999999999</v>
      </c>
      <c r="G1739" s="184">
        <v>0.80549999999999999</v>
      </c>
      <c r="H1739" s="184">
        <v>2.6661000000000001</v>
      </c>
      <c r="I1739" s="184">
        <v>4.7718999999999996</v>
      </c>
      <c r="J1739" s="184">
        <v>5.6117999999999997</v>
      </c>
      <c r="K1739" s="184">
        <v>13.98</v>
      </c>
      <c r="L1739" s="184">
        <v>35.517099999999999</v>
      </c>
      <c r="M1739" s="184">
        <v>63.2746</v>
      </c>
      <c r="N1739" s="184">
        <v>89.765000000000001</v>
      </c>
      <c r="O1739" s="184"/>
      <c r="P1739" s="184"/>
      <c r="Q1739" s="184">
        <v>39.8247</v>
      </c>
      <c r="R1739" s="184">
        <v>60.3675</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44452</v>
      </c>
      <c r="E1740" s="184">
        <v>22.81</v>
      </c>
      <c r="F1740" s="184">
        <v>1.0633999999999999</v>
      </c>
      <c r="G1740" s="184">
        <v>1.0633999999999999</v>
      </c>
      <c r="H1740" s="184">
        <v>2.5169000000000001</v>
      </c>
      <c r="I1740" s="184">
        <v>6.7384000000000004</v>
      </c>
      <c r="J1740" s="184">
        <v>8.9303000000000008</v>
      </c>
      <c r="K1740" s="184">
        <v>17.9421</v>
      </c>
      <c r="L1740" s="184">
        <v>40.282899999999998</v>
      </c>
      <c r="M1740" s="184">
        <v>69.465100000000007</v>
      </c>
      <c r="N1740" s="184">
        <v>98.520499999999998</v>
      </c>
      <c r="O1740" s="184"/>
      <c r="P1740" s="184"/>
      <c r="Q1740" s="184">
        <v>37.692900000000002</v>
      </c>
      <c r="R1740" s="184">
        <v>57.361699999999999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44452</v>
      </c>
      <c r="E1741" s="184">
        <v>21.81</v>
      </c>
      <c r="F1741" s="184">
        <v>1.0658000000000001</v>
      </c>
      <c r="G1741" s="184">
        <v>1.0658000000000001</v>
      </c>
      <c r="H1741" s="184">
        <v>2.5388000000000002</v>
      </c>
      <c r="I1741" s="184">
        <v>6.7024999999999997</v>
      </c>
      <c r="J1741" s="184">
        <v>8.7781000000000002</v>
      </c>
      <c r="K1741" s="184">
        <v>17.3843</v>
      </c>
      <c r="L1741" s="184">
        <v>39.0944</v>
      </c>
      <c r="M1741" s="184">
        <v>67.254599999999996</v>
      </c>
      <c r="N1741" s="184">
        <v>95.080500000000001</v>
      </c>
      <c r="O1741" s="184"/>
      <c r="P1741" s="184"/>
      <c r="Q1741" s="184">
        <v>35.319200000000002</v>
      </c>
      <c r="R1741" s="184">
        <v>54.720399999999998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44452</v>
      </c>
      <c r="E1742" s="184">
        <v>108.854</v>
      </c>
      <c r="F1742" s="184">
        <v>0.35310000000000002</v>
      </c>
      <c r="G1742" s="184">
        <v>0.35310000000000002</v>
      </c>
      <c r="H1742" s="184">
        <v>1.0770999999999999</v>
      </c>
      <c r="I1742" s="184">
        <v>2.6334</v>
      </c>
      <c r="J1742" s="184">
        <v>2.2641</v>
      </c>
      <c r="K1742" s="184">
        <v>9.7042000000000002</v>
      </c>
      <c r="L1742" s="184">
        <v>27.4801</v>
      </c>
      <c r="M1742" s="184">
        <v>47.506599999999999</v>
      </c>
      <c r="N1742" s="184">
        <v>78.639499999999998</v>
      </c>
      <c r="O1742" s="184">
        <v>21.812999999999999</v>
      </c>
      <c r="P1742" s="184">
        <v>16.1251</v>
      </c>
      <c r="Q1742" s="184">
        <v>23.3386</v>
      </c>
      <c r="R1742" s="184">
        <v>44.387900000000002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44452</v>
      </c>
      <c r="E1743" s="184">
        <v>102.506</v>
      </c>
      <c r="F1743" s="184">
        <v>0.34360000000000002</v>
      </c>
      <c r="G1743" s="184">
        <v>0.34360000000000002</v>
      </c>
      <c r="H1743" s="184">
        <v>1.0618000000000001</v>
      </c>
      <c r="I1743" s="184">
        <v>2.6013999999999999</v>
      </c>
      <c r="J1743" s="184">
        <v>2.1922999999999999</v>
      </c>
      <c r="K1743" s="184">
        <v>9.4647000000000006</v>
      </c>
      <c r="L1743" s="184">
        <v>26.920400000000001</v>
      </c>
      <c r="M1743" s="184">
        <v>46.520899999999997</v>
      </c>
      <c r="N1743" s="184">
        <v>77.058099999999996</v>
      </c>
      <c r="O1743" s="184">
        <v>20.767299999999999</v>
      </c>
      <c r="P1743" s="184">
        <v>15.321899999999999</v>
      </c>
      <c r="Q1743" s="184">
        <v>17.727699999999999</v>
      </c>
      <c r="R1743" s="184">
        <v>43.119300000000003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44452</v>
      </c>
      <c r="E1744" s="184">
        <v>24.263000000000002</v>
      </c>
      <c r="F1744" s="184">
        <v>1.0915999999999999</v>
      </c>
      <c r="G1744" s="184">
        <v>1.0915999999999999</v>
      </c>
      <c r="H1744" s="184">
        <v>2.4577</v>
      </c>
      <c r="I1744" s="184">
        <v>5.5739000000000001</v>
      </c>
      <c r="J1744" s="184">
        <v>6.6692999999999998</v>
      </c>
      <c r="K1744" s="184">
        <v>14.178800000000001</v>
      </c>
      <c r="L1744" s="184">
        <v>30.474299999999999</v>
      </c>
      <c r="M1744" s="184">
        <v>63.431199999999997</v>
      </c>
      <c r="N1744" s="184">
        <v>95.669399999999996</v>
      </c>
      <c r="O1744" s="184"/>
      <c r="P1744" s="184"/>
      <c r="Q1744" s="184">
        <v>40.622700000000002</v>
      </c>
      <c r="R1744" s="184">
        <v>52.033299999999997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44452</v>
      </c>
      <c r="E1745" s="184">
        <v>23.300999999999998</v>
      </c>
      <c r="F1745" s="184">
        <v>1.0758000000000001</v>
      </c>
      <c r="G1745" s="184">
        <v>1.0758000000000001</v>
      </c>
      <c r="H1745" s="184">
        <v>2.4264999999999999</v>
      </c>
      <c r="I1745" s="184">
        <v>5.5107999999999997</v>
      </c>
      <c r="J1745" s="184">
        <v>6.5189000000000004</v>
      </c>
      <c r="K1745" s="184">
        <v>13.6967</v>
      </c>
      <c r="L1745" s="184">
        <v>29.4069</v>
      </c>
      <c r="M1745" s="184">
        <v>61.4649</v>
      </c>
      <c r="N1745" s="184">
        <v>92.5702</v>
      </c>
      <c r="O1745" s="184"/>
      <c r="P1745" s="184"/>
      <c r="Q1745" s="184">
        <v>38.451599999999999</v>
      </c>
      <c r="R1745" s="184">
        <v>49.657299999999999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44452</v>
      </c>
      <c r="E1746" s="184">
        <v>88.3887</v>
      </c>
      <c r="F1746" s="184">
        <v>0.48859999999999998</v>
      </c>
      <c r="G1746" s="184">
        <v>0.48859999999999998</v>
      </c>
      <c r="H1746" s="184">
        <v>1.6729000000000001</v>
      </c>
      <c r="I1746" s="184">
        <v>6.8105000000000002</v>
      </c>
      <c r="J1746" s="184">
        <v>6.6612999999999998</v>
      </c>
      <c r="K1746" s="184">
        <v>14.993600000000001</v>
      </c>
      <c r="L1746" s="184">
        <v>28.200099999999999</v>
      </c>
      <c r="M1746" s="184">
        <v>55.664099999999998</v>
      </c>
      <c r="N1746" s="184">
        <v>92.148899999999998</v>
      </c>
      <c r="O1746" s="184">
        <v>16.584499999999998</v>
      </c>
      <c r="P1746" s="184">
        <v>13.5297</v>
      </c>
      <c r="Q1746" s="184">
        <v>14.9131</v>
      </c>
      <c r="R1746" s="184">
        <v>35.336100000000002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44452</v>
      </c>
      <c r="E1747" s="184">
        <v>96.863</v>
      </c>
      <c r="F1747" s="184">
        <v>0.498</v>
      </c>
      <c r="G1747" s="184">
        <v>0.498</v>
      </c>
      <c r="H1747" s="184">
        <v>1.6894</v>
      </c>
      <c r="I1747" s="184">
        <v>6.8448000000000002</v>
      </c>
      <c r="J1747" s="184">
        <v>6.7378999999999998</v>
      </c>
      <c r="K1747" s="184">
        <v>15.241899999999999</v>
      </c>
      <c r="L1747" s="184">
        <v>28.745699999999999</v>
      </c>
      <c r="M1747" s="184">
        <v>56.649299999999997</v>
      </c>
      <c r="N1747" s="184">
        <v>93.763599999999997</v>
      </c>
      <c r="O1747" s="184">
        <v>17.677399999999999</v>
      </c>
      <c r="P1747" s="184">
        <v>14.7385</v>
      </c>
      <c r="Q1747" s="184">
        <v>21.9649</v>
      </c>
      <c r="R1747" s="184">
        <v>36.501800000000003</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44452</v>
      </c>
      <c r="E1748" s="184">
        <v>79.025999999999996</v>
      </c>
      <c r="F1748" s="184">
        <v>1.0589</v>
      </c>
      <c r="G1748" s="184">
        <v>1.0589</v>
      </c>
      <c r="H1748" s="184">
        <v>1.1597999999999999</v>
      </c>
      <c r="I1748" s="184">
        <v>3.9857</v>
      </c>
      <c r="J1748" s="184">
        <v>3.6393</v>
      </c>
      <c r="K1748" s="184">
        <v>12.754099999999999</v>
      </c>
      <c r="L1748" s="184">
        <v>35.098700000000001</v>
      </c>
      <c r="M1748" s="184">
        <v>62.946899999999999</v>
      </c>
      <c r="N1748" s="184">
        <v>96.103999999999999</v>
      </c>
      <c r="O1748" s="184">
        <v>18.2957</v>
      </c>
      <c r="P1748" s="184">
        <v>20.378399999999999</v>
      </c>
      <c r="Q1748" s="184">
        <v>20.22</v>
      </c>
      <c r="R1748" s="184">
        <v>38.4878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44452</v>
      </c>
      <c r="E1749" s="184">
        <v>72.037000000000006</v>
      </c>
      <c r="F1749" s="184">
        <v>1.0478000000000001</v>
      </c>
      <c r="G1749" s="184">
        <v>1.0478000000000001</v>
      </c>
      <c r="H1749" s="184">
        <v>1.1399999999999999</v>
      </c>
      <c r="I1749" s="184">
        <v>3.9449999999999998</v>
      </c>
      <c r="J1749" s="184">
        <v>3.552</v>
      </c>
      <c r="K1749" s="184">
        <v>12.462899999999999</v>
      </c>
      <c r="L1749" s="184">
        <v>34.43</v>
      </c>
      <c r="M1749" s="184">
        <v>61.7682</v>
      </c>
      <c r="N1749" s="184">
        <v>94.195999999999998</v>
      </c>
      <c r="O1749" s="184">
        <v>17.022600000000001</v>
      </c>
      <c r="P1749" s="184">
        <v>18.983699999999999</v>
      </c>
      <c r="Q1749" s="184">
        <v>15.8073</v>
      </c>
      <c r="R1749" s="184">
        <v>37.121000000000002</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44452</v>
      </c>
      <c r="E1750" s="184">
        <v>86.084699999999998</v>
      </c>
      <c r="F1750" s="184">
        <v>0.60270000000000001</v>
      </c>
      <c r="G1750" s="184">
        <v>0.60270000000000001</v>
      </c>
      <c r="H1750" s="184">
        <v>2.2536999999999998</v>
      </c>
      <c r="I1750" s="184">
        <v>6.1639999999999997</v>
      </c>
      <c r="J1750" s="184">
        <v>7.1032999999999999</v>
      </c>
      <c r="K1750" s="184">
        <v>18.4831</v>
      </c>
      <c r="L1750" s="184">
        <v>31.894600000000001</v>
      </c>
      <c r="M1750" s="184">
        <v>59.1982</v>
      </c>
      <c r="N1750" s="184">
        <v>92.903400000000005</v>
      </c>
      <c r="O1750" s="184">
        <v>17.996300000000002</v>
      </c>
      <c r="P1750" s="184">
        <v>14.6043</v>
      </c>
      <c r="Q1750" s="184">
        <v>14.0898</v>
      </c>
      <c r="R1750" s="184">
        <v>40.065199999999997</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44452</v>
      </c>
      <c r="E1751" s="184">
        <v>93.321700000000007</v>
      </c>
      <c r="F1751" s="184">
        <v>0.61829999999999996</v>
      </c>
      <c r="G1751" s="184">
        <v>0.61829999999999996</v>
      </c>
      <c r="H1751" s="184">
        <v>2.2814999999999999</v>
      </c>
      <c r="I1751" s="184">
        <v>6.2217000000000002</v>
      </c>
      <c r="J1751" s="184">
        <v>7.2332000000000001</v>
      </c>
      <c r="K1751" s="184">
        <v>18.9208</v>
      </c>
      <c r="L1751" s="184">
        <v>32.8538</v>
      </c>
      <c r="M1751" s="184">
        <v>60.9253</v>
      </c>
      <c r="N1751" s="184">
        <v>95.686099999999996</v>
      </c>
      <c r="O1751" s="184">
        <v>19.505500000000001</v>
      </c>
      <c r="P1751" s="184">
        <v>15.8232</v>
      </c>
      <c r="Q1751" s="184">
        <v>18.897099999999998</v>
      </c>
      <c r="R1751" s="184">
        <v>42.061700000000002</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44452</v>
      </c>
      <c r="E1752" s="184">
        <v>48.6</v>
      </c>
      <c r="F1752" s="184">
        <v>0.5171</v>
      </c>
      <c r="G1752" s="184">
        <v>0.5171</v>
      </c>
      <c r="H1752" s="184">
        <v>0.82989999999999997</v>
      </c>
      <c r="I1752" s="184">
        <v>3.8906000000000001</v>
      </c>
      <c r="J1752" s="184">
        <v>3.6467999999999998</v>
      </c>
      <c r="K1752" s="184">
        <v>12.526</v>
      </c>
      <c r="L1752" s="184">
        <v>31.032599999999999</v>
      </c>
      <c r="M1752" s="184">
        <v>59.083500000000001</v>
      </c>
      <c r="N1752" s="184">
        <v>94.711500000000001</v>
      </c>
      <c r="O1752" s="184">
        <v>24.6386</v>
      </c>
      <c r="P1752" s="184">
        <v>16.694199999999999</v>
      </c>
      <c r="Q1752" s="184">
        <v>12.0327</v>
      </c>
      <c r="R1752" s="184">
        <v>42.145099999999999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44452</v>
      </c>
      <c r="E1753" s="184">
        <v>52.15</v>
      </c>
      <c r="F1753" s="184">
        <v>0.52039999999999997</v>
      </c>
      <c r="G1753" s="184">
        <v>0.52039999999999997</v>
      </c>
      <c r="H1753" s="184">
        <v>0.85089999999999999</v>
      </c>
      <c r="I1753" s="184">
        <v>3.9258999999999999</v>
      </c>
      <c r="J1753" s="184">
        <v>3.7604000000000002</v>
      </c>
      <c r="K1753" s="184">
        <v>12.9521</v>
      </c>
      <c r="L1753" s="184">
        <v>31.991900000000001</v>
      </c>
      <c r="M1753" s="184">
        <v>60.807899999999997</v>
      </c>
      <c r="N1753" s="184">
        <v>97.537899999999993</v>
      </c>
      <c r="O1753" s="184">
        <v>26.318999999999999</v>
      </c>
      <c r="P1753" s="184">
        <v>17.8706</v>
      </c>
      <c r="Q1753" s="184">
        <v>18.069700000000001</v>
      </c>
      <c r="R1753" s="184">
        <v>44.270899999999997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44452</v>
      </c>
      <c r="E1754" s="184">
        <v>16.12</v>
      </c>
      <c r="F1754" s="184">
        <v>0.56140000000000001</v>
      </c>
      <c r="G1754" s="184">
        <v>0.56140000000000001</v>
      </c>
      <c r="H1754" s="184">
        <v>1.5752999999999999</v>
      </c>
      <c r="I1754" s="184">
        <v>4.0670999999999999</v>
      </c>
      <c r="J1754" s="184">
        <v>6.6138000000000003</v>
      </c>
      <c r="K1754" s="184">
        <v>11.9444</v>
      </c>
      <c r="L1754" s="184">
        <v>28.5486</v>
      </c>
      <c r="M1754" s="184">
        <v>56.962000000000003</v>
      </c>
      <c r="N1754" s="184">
        <v>82.9739</v>
      </c>
      <c r="O1754" s="184">
        <v>17.024000000000001</v>
      </c>
      <c r="P1754" s="184"/>
      <c r="Q1754" s="184">
        <v>11.941000000000001</v>
      </c>
      <c r="R1754" s="184">
        <v>36.7712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44452</v>
      </c>
      <c r="E1755" s="184">
        <v>17.329999999999998</v>
      </c>
      <c r="F1755" s="184">
        <v>0.58040000000000003</v>
      </c>
      <c r="G1755" s="184">
        <v>0.58040000000000003</v>
      </c>
      <c r="H1755" s="184">
        <v>1.5826</v>
      </c>
      <c r="I1755" s="184">
        <v>4.1466000000000003</v>
      </c>
      <c r="J1755" s="184">
        <v>6.7118000000000002</v>
      </c>
      <c r="K1755" s="184">
        <v>12.2409</v>
      </c>
      <c r="L1755" s="184">
        <v>29.2319</v>
      </c>
      <c r="M1755" s="184">
        <v>58.120399999999997</v>
      </c>
      <c r="N1755" s="184">
        <v>84.754800000000003</v>
      </c>
      <c r="O1755" s="184">
        <v>18.518699999999999</v>
      </c>
      <c r="P1755" s="184"/>
      <c r="Q1755" s="184">
        <v>13.871499999999999</v>
      </c>
      <c r="R1755" s="184">
        <v>38.090699999999998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44452</v>
      </c>
      <c r="E1756" s="184">
        <v>23.12</v>
      </c>
      <c r="F1756" s="184">
        <v>0.52170000000000005</v>
      </c>
      <c r="G1756" s="184">
        <v>0.52170000000000005</v>
      </c>
      <c r="H1756" s="184">
        <v>1.0489999999999999</v>
      </c>
      <c r="I1756" s="184">
        <v>2.4823</v>
      </c>
      <c r="J1756" s="184">
        <v>2.847</v>
      </c>
      <c r="K1756" s="184">
        <v>14.7964</v>
      </c>
      <c r="L1756" s="184">
        <v>36.320799999999998</v>
      </c>
      <c r="M1756" s="184">
        <v>60.667099999999998</v>
      </c>
      <c r="N1756" s="184">
        <v>90.759100000000004</v>
      </c>
      <c r="O1756" s="184"/>
      <c r="P1756" s="184"/>
      <c r="Q1756" s="184">
        <v>71.682900000000004</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44452</v>
      </c>
      <c r="E1757" s="184">
        <v>22.44</v>
      </c>
      <c r="F1757" s="184">
        <v>0.49259999999999998</v>
      </c>
      <c r="G1757" s="184">
        <v>0.49259999999999998</v>
      </c>
      <c r="H1757" s="184">
        <v>0.99009999999999998</v>
      </c>
      <c r="I1757" s="184">
        <v>2.3723000000000001</v>
      </c>
      <c r="J1757" s="184">
        <v>2.7002000000000002</v>
      </c>
      <c r="K1757" s="184">
        <v>14.256600000000001</v>
      </c>
      <c r="L1757" s="184">
        <v>35.018099999999997</v>
      </c>
      <c r="M1757" s="184">
        <v>58.362699999999997</v>
      </c>
      <c r="N1757" s="184">
        <v>87.156000000000006</v>
      </c>
      <c r="O1757" s="184"/>
      <c r="P1757" s="184"/>
      <c r="Q1757" s="184">
        <v>68.409400000000005</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44452</v>
      </c>
      <c r="E1758" s="184">
        <v>21.49</v>
      </c>
      <c r="F1758" s="184">
        <v>0.42059999999999997</v>
      </c>
      <c r="G1758" s="184">
        <v>0.42059999999999997</v>
      </c>
      <c r="H1758" s="184">
        <v>0.75009999999999999</v>
      </c>
      <c r="I1758" s="184">
        <v>2.9708000000000001</v>
      </c>
      <c r="J1758" s="184">
        <v>3.5164</v>
      </c>
      <c r="K1758" s="184">
        <v>13.7639</v>
      </c>
      <c r="L1758" s="184">
        <v>31.517700000000001</v>
      </c>
      <c r="M1758" s="184">
        <v>63.297899999999998</v>
      </c>
      <c r="N1758" s="184">
        <v>87.685599999999994</v>
      </c>
      <c r="O1758" s="184"/>
      <c r="P1758" s="184"/>
      <c r="Q1758" s="184">
        <v>30.497399999999999</v>
      </c>
      <c r="R1758" s="184">
        <v>46.518000000000001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44452</v>
      </c>
      <c r="E1759" s="184">
        <v>20.51</v>
      </c>
      <c r="F1759" s="184">
        <v>0.3916</v>
      </c>
      <c r="G1759" s="184">
        <v>0.3916</v>
      </c>
      <c r="H1759" s="184">
        <v>0.73670000000000002</v>
      </c>
      <c r="I1759" s="184">
        <v>2.9102000000000001</v>
      </c>
      <c r="J1759" s="184">
        <v>3.3769999999999998</v>
      </c>
      <c r="K1759" s="184">
        <v>13.3149</v>
      </c>
      <c r="L1759" s="184">
        <v>30.470700000000001</v>
      </c>
      <c r="M1759" s="184">
        <v>61.242100000000001</v>
      </c>
      <c r="N1759" s="184">
        <v>84.608500000000006</v>
      </c>
      <c r="O1759" s="184"/>
      <c r="P1759" s="184"/>
      <c r="Q1759" s="184">
        <v>28.395099999999999</v>
      </c>
      <c r="R1759" s="184">
        <v>44.154000000000003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44452</v>
      </c>
      <c r="E1760" s="184">
        <v>16.164400000000001</v>
      </c>
      <c r="F1760" s="184">
        <v>0.76680000000000004</v>
      </c>
      <c r="G1760" s="184">
        <v>0.76680000000000004</v>
      </c>
      <c r="H1760" s="184">
        <v>1.6194</v>
      </c>
      <c r="I1760" s="184">
        <v>4.5839999999999996</v>
      </c>
      <c r="J1760" s="184">
        <v>3.1181999999999999</v>
      </c>
      <c r="K1760" s="184">
        <v>5.1993</v>
      </c>
      <c r="L1760" s="184">
        <v>23.0261</v>
      </c>
      <c r="M1760" s="184">
        <v>43.808799999999998</v>
      </c>
      <c r="N1760" s="184">
        <v>69.9405</v>
      </c>
      <c r="O1760" s="184"/>
      <c r="P1760" s="184"/>
      <c r="Q1760" s="184">
        <v>35.712699999999998</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44452</v>
      </c>
      <c r="E1761" s="184">
        <v>15.611800000000001</v>
      </c>
      <c r="F1761" s="184">
        <v>0.74209999999999998</v>
      </c>
      <c r="G1761" s="184">
        <v>0.74209999999999998</v>
      </c>
      <c r="H1761" s="184">
        <v>1.5758000000000001</v>
      </c>
      <c r="I1761" s="184">
        <v>4.4939</v>
      </c>
      <c r="J1761" s="184">
        <v>2.9224999999999999</v>
      </c>
      <c r="K1761" s="184">
        <v>4.5933000000000002</v>
      </c>
      <c r="L1761" s="184">
        <v>21.636500000000002</v>
      </c>
      <c r="M1761" s="184">
        <v>41.433</v>
      </c>
      <c r="N1761" s="184">
        <v>66.219099999999997</v>
      </c>
      <c r="O1761" s="184"/>
      <c r="P1761" s="184"/>
      <c r="Q1761" s="184">
        <v>32.743899999999996</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44452</v>
      </c>
      <c r="E1762" s="184">
        <v>158.17699999999999</v>
      </c>
      <c r="F1762" s="184">
        <v>0.69389999999999996</v>
      </c>
      <c r="G1762" s="184">
        <v>0.69389999999999996</v>
      </c>
      <c r="H1762" s="184">
        <v>1.8886000000000001</v>
      </c>
      <c r="I1762" s="184">
        <v>4.4355000000000002</v>
      </c>
      <c r="J1762" s="184">
        <v>6.4771000000000001</v>
      </c>
      <c r="K1762" s="184">
        <v>14.849</v>
      </c>
      <c r="L1762" s="184">
        <v>31.277000000000001</v>
      </c>
      <c r="M1762" s="184">
        <v>66.257099999999994</v>
      </c>
      <c r="N1762" s="184">
        <v>105.7748</v>
      </c>
      <c r="O1762" s="184">
        <v>28.8188</v>
      </c>
      <c r="P1762" s="184">
        <v>20.607199999999999</v>
      </c>
      <c r="Q1762" s="184">
        <v>18.142099999999999</v>
      </c>
      <c r="R1762" s="184">
        <v>53.411799999999999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44452</v>
      </c>
      <c r="E1763" s="184">
        <v>176.80199999999999</v>
      </c>
      <c r="F1763" s="184">
        <v>0.71030000000000004</v>
      </c>
      <c r="G1763" s="184">
        <v>0.71030000000000004</v>
      </c>
      <c r="H1763" s="184">
        <v>1.9173</v>
      </c>
      <c r="I1763" s="184">
        <v>4.4941000000000004</v>
      </c>
      <c r="J1763" s="184">
        <v>6.6093000000000002</v>
      </c>
      <c r="K1763" s="184">
        <v>15.2841</v>
      </c>
      <c r="L1763" s="184">
        <v>32.253700000000002</v>
      </c>
      <c r="M1763" s="184">
        <v>68.1203</v>
      </c>
      <c r="N1763" s="184">
        <v>108.8377</v>
      </c>
      <c r="O1763" s="184">
        <v>30.617699999999999</v>
      </c>
      <c r="P1763" s="184">
        <v>22.3155</v>
      </c>
      <c r="Q1763" s="184">
        <v>22.4069</v>
      </c>
      <c r="R1763" s="184">
        <v>55.616</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44452</v>
      </c>
      <c r="E1764" s="184">
        <v>45.305</v>
      </c>
      <c r="F1764" s="184">
        <v>0.76060000000000005</v>
      </c>
      <c r="G1764" s="184">
        <v>0.76060000000000005</v>
      </c>
      <c r="H1764" s="184">
        <v>2.3472</v>
      </c>
      <c r="I1764" s="184">
        <v>6.1379999999999999</v>
      </c>
      <c r="J1764" s="184">
        <v>6.8765999999999998</v>
      </c>
      <c r="K1764" s="184">
        <v>16.172599999999999</v>
      </c>
      <c r="L1764" s="184">
        <v>39.104700000000001</v>
      </c>
      <c r="M1764" s="184">
        <v>67.306799999999996</v>
      </c>
      <c r="N1764" s="184">
        <v>100.2431</v>
      </c>
      <c r="O1764" s="184">
        <v>18.323899999999998</v>
      </c>
      <c r="P1764" s="184">
        <v>20.534099999999999</v>
      </c>
      <c r="Q1764" s="184">
        <v>22.837199999999999</v>
      </c>
      <c r="R1764" s="184">
        <v>40.537300000000002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44452</v>
      </c>
      <c r="E1765" s="184">
        <v>42.439</v>
      </c>
      <c r="F1765" s="184">
        <v>0.75019999999999998</v>
      </c>
      <c r="G1765" s="184">
        <v>0.75019999999999998</v>
      </c>
      <c r="H1765" s="184">
        <v>2.3268</v>
      </c>
      <c r="I1765" s="184">
        <v>6.0975000000000001</v>
      </c>
      <c r="J1765" s="184">
        <v>6.7808999999999999</v>
      </c>
      <c r="K1765" s="184">
        <v>15.855399999999999</v>
      </c>
      <c r="L1765" s="184">
        <v>38.368499999999997</v>
      </c>
      <c r="M1765" s="184">
        <v>65.991299999999995</v>
      </c>
      <c r="N1765" s="184">
        <v>98.127899999999997</v>
      </c>
      <c r="O1765" s="184">
        <v>17.015999999999998</v>
      </c>
      <c r="P1765" s="184">
        <v>19.345700000000001</v>
      </c>
      <c r="Q1765" s="184">
        <v>21.749199999999998</v>
      </c>
      <c r="R1765" s="184">
        <v>39.001300000000001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44452</v>
      </c>
      <c r="E1766" s="184">
        <v>80.615200000000002</v>
      </c>
      <c r="F1766" s="184">
        <v>0.68420000000000003</v>
      </c>
      <c r="G1766" s="184">
        <v>0.68420000000000003</v>
      </c>
      <c r="H1766" s="184">
        <v>1.9643999999999999</v>
      </c>
      <c r="I1766" s="184">
        <v>4.4054000000000002</v>
      </c>
      <c r="J1766" s="184">
        <v>5.0873999999999997</v>
      </c>
      <c r="K1766" s="184">
        <v>13.7948</v>
      </c>
      <c r="L1766" s="184">
        <v>33.756300000000003</v>
      </c>
      <c r="M1766" s="184">
        <v>67.0608</v>
      </c>
      <c r="N1766" s="184">
        <v>96.919300000000007</v>
      </c>
      <c r="O1766" s="184">
        <v>22.865600000000001</v>
      </c>
      <c r="P1766" s="184">
        <v>22.526299999999999</v>
      </c>
      <c r="Q1766" s="184">
        <v>20.8931</v>
      </c>
      <c r="R1766" s="184">
        <v>48.5398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44452</v>
      </c>
      <c r="E1767" s="184">
        <v>87.465000000000003</v>
      </c>
      <c r="F1767" s="184">
        <v>0.69359999999999999</v>
      </c>
      <c r="G1767" s="184">
        <v>0.69359999999999999</v>
      </c>
      <c r="H1767" s="184">
        <v>1.9813000000000001</v>
      </c>
      <c r="I1767" s="184">
        <v>4.4383999999999997</v>
      </c>
      <c r="J1767" s="184">
        <v>5.1600999999999999</v>
      </c>
      <c r="K1767" s="184">
        <v>14.0342</v>
      </c>
      <c r="L1767" s="184">
        <v>34.3354</v>
      </c>
      <c r="M1767" s="184">
        <v>68.149199999999993</v>
      </c>
      <c r="N1767" s="184">
        <v>98.607600000000005</v>
      </c>
      <c r="O1767" s="184">
        <v>23.977499999999999</v>
      </c>
      <c r="P1767" s="184">
        <v>23.786799999999999</v>
      </c>
      <c r="Q1767" s="184">
        <v>26.9055</v>
      </c>
      <c r="R1767" s="184">
        <v>49.809399999999997</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44452</v>
      </c>
      <c r="E1768" s="184">
        <v>23.01</v>
      </c>
      <c r="F1768" s="184">
        <v>0.65620000000000001</v>
      </c>
      <c r="G1768" s="184">
        <v>0.65620000000000001</v>
      </c>
      <c r="H1768" s="184">
        <v>1.6343000000000001</v>
      </c>
      <c r="I1768" s="184">
        <v>5.0205000000000002</v>
      </c>
      <c r="J1768" s="184">
        <v>5.8418000000000001</v>
      </c>
      <c r="K1768" s="184">
        <v>14.9351</v>
      </c>
      <c r="L1768" s="184">
        <v>37.045900000000003</v>
      </c>
      <c r="M1768" s="184">
        <v>64.005700000000004</v>
      </c>
      <c r="N1768" s="184">
        <v>93.036900000000003</v>
      </c>
      <c r="O1768" s="184"/>
      <c r="P1768" s="184"/>
      <c r="Q1768" s="184">
        <v>42.785200000000003</v>
      </c>
      <c r="R1768" s="184">
        <v>55.210999999999999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44452</v>
      </c>
      <c r="E1769" s="184">
        <v>22.07</v>
      </c>
      <c r="F1769" s="184">
        <v>0.63839999999999997</v>
      </c>
      <c r="G1769" s="184">
        <v>0.63839999999999997</v>
      </c>
      <c r="H1769" s="184">
        <v>1.5647</v>
      </c>
      <c r="I1769" s="184">
        <v>4.8954000000000004</v>
      </c>
      <c r="J1769" s="184">
        <v>5.6486000000000001</v>
      </c>
      <c r="K1769" s="184">
        <v>14.3523</v>
      </c>
      <c r="L1769" s="184">
        <v>35.815399999999997</v>
      </c>
      <c r="M1769" s="184">
        <v>61.922199999999997</v>
      </c>
      <c r="N1769" s="184">
        <v>89.767799999999994</v>
      </c>
      <c r="O1769" s="184"/>
      <c r="P1769" s="184"/>
      <c r="Q1769" s="184">
        <v>40.2624</v>
      </c>
      <c r="R1769" s="184">
        <v>52.491599999999998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44452</v>
      </c>
      <c r="E1770" s="184">
        <v>141.79505079732499</v>
      </c>
      <c r="F1770" s="184">
        <v>0.78620000000000001</v>
      </c>
      <c r="G1770" s="184">
        <v>0.78620000000000001</v>
      </c>
      <c r="H1770" s="184">
        <v>1.3129999999999999</v>
      </c>
      <c r="I1770" s="184">
        <v>4.6994999999999996</v>
      </c>
      <c r="J1770" s="184">
        <v>3.0988000000000002</v>
      </c>
      <c r="K1770" s="184">
        <v>14.714499999999999</v>
      </c>
      <c r="L1770" s="184">
        <v>53.3155</v>
      </c>
      <c r="M1770" s="184">
        <v>82.311099999999996</v>
      </c>
      <c r="N1770" s="184">
        <v>119.3849</v>
      </c>
      <c r="O1770" s="184">
        <v>35.1708</v>
      </c>
      <c r="P1770" s="184">
        <v>21.640999999999998</v>
      </c>
      <c r="Q1770" s="184">
        <v>11.225199999999999</v>
      </c>
      <c r="R1770" s="184">
        <v>79.150999999999996</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44452</v>
      </c>
      <c r="E1771" s="184">
        <v>130.84119999999999</v>
      </c>
      <c r="F1771" s="184">
        <v>0.80679999999999996</v>
      </c>
      <c r="G1771" s="184">
        <v>0.80679999999999996</v>
      </c>
      <c r="H1771" s="184">
        <v>1.3456999999999999</v>
      </c>
      <c r="I1771" s="184">
        <v>4.7721999999999998</v>
      </c>
      <c r="J1771" s="184">
        <v>3.2601</v>
      </c>
      <c r="K1771" s="184">
        <v>15.286</v>
      </c>
      <c r="L1771" s="184">
        <v>54.885800000000003</v>
      </c>
      <c r="M1771" s="184">
        <v>84.980099999999993</v>
      </c>
      <c r="N1771" s="184">
        <v>123.0528</v>
      </c>
      <c r="O1771" s="184">
        <v>36.249499999999998</v>
      </c>
      <c r="P1771" s="184">
        <v>22.313500000000001</v>
      </c>
      <c r="Q1771" s="184">
        <v>16.7364</v>
      </c>
      <c r="R1771" s="184">
        <v>80.95</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44452</v>
      </c>
      <c r="E1772" s="184">
        <v>108.3557</v>
      </c>
      <c r="F1772" s="184">
        <v>0.2097</v>
      </c>
      <c r="G1772" s="184">
        <v>0.2097</v>
      </c>
      <c r="H1772" s="184">
        <v>1.1584000000000001</v>
      </c>
      <c r="I1772" s="184">
        <v>3.5430000000000001</v>
      </c>
      <c r="J1772" s="184">
        <v>5.0818000000000003</v>
      </c>
      <c r="K1772" s="184">
        <v>8.5352999999999994</v>
      </c>
      <c r="L1772" s="184">
        <v>21.841799999999999</v>
      </c>
      <c r="M1772" s="184">
        <v>42.218299999999999</v>
      </c>
      <c r="N1772" s="184">
        <v>72.167000000000002</v>
      </c>
      <c r="O1772" s="184">
        <v>22.9695</v>
      </c>
      <c r="P1772" s="184">
        <v>23.856300000000001</v>
      </c>
      <c r="Q1772" s="184">
        <v>27.835999999999999</v>
      </c>
      <c r="R1772" s="184">
        <v>42.111600000000003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44452</v>
      </c>
      <c r="E1773" s="184">
        <v>98.334900000000005</v>
      </c>
      <c r="F1773" s="184">
        <v>0.19939999999999999</v>
      </c>
      <c r="G1773" s="184">
        <v>0.19939999999999999</v>
      </c>
      <c r="H1773" s="184">
        <v>1.1398999999999999</v>
      </c>
      <c r="I1773" s="184">
        <v>3.5053000000000001</v>
      </c>
      <c r="J1773" s="184">
        <v>4.9977</v>
      </c>
      <c r="K1773" s="184">
        <v>8.2431999999999999</v>
      </c>
      <c r="L1773" s="184">
        <v>21.168299999999999</v>
      </c>
      <c r="M1773" s="184">
        <v>41.066899999999997</v>
      </c>
      <c r="N1773" s="184">
        <v>70.365399999999994</v>
      </c>
      <c r="O1773" s="184">
        <v>21.555599999999998</v>
      </c>
      <c r="P1773" s="184">
        <v>22.457100000000001</v>
      </c>
      <c r="Q1773" s="184">
        <v>20.9466</v>
      </c>
      <c r="R1773" s="184">
        <v>40.4938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44452</v>
      </c>
      <c r="E1774" s="184">
        <v>142.40270000000001</v>
      </c>
      <c r="F1774" s="184">
        <v>0.66359999999999997</v>
      </c>
      <c r="G1774" s="184">
        <v>0.66359999999999997</v>
      </c>
      <c r="H1774" s="184">
        <v>1.5178</v>
      </c>
      <c r="I1774" s="184">
        <v>4.0186999999999999</v>
      </c>
      <c r="J1774" s="184">
        <v>4.5583</v>
      </c>
      <c r="K1774" s="184">
        <v>12.454800000000001</v>
      </c>
      <c r="L1774" s="184">
        <v>31.577400000000001</v>
      </c>
      <c r="M1774" s="184">
        <v>55.006300000000003</v>
      </c>
      <c r="N1774" s="184">
        <v>89.795900000000003</v>
      </c>
      <c r="O1774" s="184">
        <v>18.136099999999999</v>
      </c>
      <c r="P1774" s="184">
        <v>12.962300000000001</v>
      </c>
      <c r="Q1774" s="184">
        <v>17.367100000000001</v>
      </c>
      <c r="R1774" s="184">
        <v>40.174500000000002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44452</v>
      </c>
      <c r="E1775" s="184">
        <v>150.97900000000001</v>
      </c>
      <c r="F1775" s="184">
        <v>0.67449999999999999</v>
      </c>
      <c r="G1775" s="184">
        <v>0.67449999999999999</v>
      </c>
      <c r="H1775" s="184">
        <v>1.5369999999999999</v>
      </c>
      <c r="I1775" s="184">
        <v>4.0586000000000002</v>
      </c>
      <c r="J1775" s="184">
        <v>4.6475999999999997</v>
      </c>
      <c r="K1775" s="184">
        <v>12.748799999999999</v>
      </c>
      <c r="L1775" s="184">
        <v>32.255499999999998</v>
      </c>
      <c r="M1775" s="184">
        <v>56.192700000000002</v>
      </c>
      <c r="N1775" s="184">
        <v>91.726200000000006</v>
      </c>
      <c r="O1775" s="184">
        <v>19.262799999999999</v>
      </c>
      <c r="P1775" s="184">
        <v>13.902100000000001</v>
      </c>
      <c r="Q1775" s="184">
        <v>18.479199999999999</v>
      </c>
      <c r="R1775" s="184">
        <v>41.542900000000003</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44452</v>
      </c>
      <c r="E1776" s="184">
        <v>21.720099999999999</v>
      </c>
      <c r="F1776" s="184">
        <v>0.23910000000000001</v>
      </c>
      <c r="G1776" s="184">
        <v>0.23910000000000001</v>
      </c>
      <c r="H1776" s="184">
        <v>1.577</v>
      </c>
      <c r="I1776" s="184">
        <v>1.8365</v>
      </c>
      <c r="J1776" s="184">
        <v>0.3896</v>
      </c>
      <c r="K1776" s="184">
        <v>11.337199999999999</v>
      </c>
      <c r="L1776" s="184">
        <v>33.4741</v>
      </c>
      <c r="M1776" s="184">
        <v>65.535700000000006</v>
      </c>
      <c r="N1776" s="184">
        <v>95.518000000000001</v>
      </c>
      <c r="O1776" s="184"/>
      <c r="P1776" s="184"/>
      <c r="Q1776" s="184">
        <v>31.426200000000001</v>
      </c>
      <c r="R1776" s="184">
        <v>46.634500000000003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44452</v>
      </c>
      <c r="E1777" s="184">
        <v>20.579499999999999</v>
      </c>
      <c r="F1777" s="184">
        <v>0.21909999999999999</v>
      </c>
      <c r="G1777" s="184">
        <v>0.21909999999999999</v>
      </c>
      <c r="H1777" s="184">
        <v>1.5428999999999999</v>
      </c>
      <c r="I1777" s="184">
        <v>1.7674000000000001</v>
      </c>
      <c r="J1777" s="184">
        <v>0.23619999999999999</v>
      </c>
      <c r="K1777" s="184">
        <v>10.824199999999999</v>
      </c>
      <c r="L1777" s="184">
        <v>32.265799999999999</v>
      </c>
      <c r="M1777" s="184">
        <v>63.334600000000002</v>
      </c>
      <c r="N1777" s="184">
        <v>92.048199999999994</v>
      </c>
      <c r="O1777" s="184"/>
      <c r="P1777" s="184"/>
      <c r="Q1777" s="184">
        <v>28.952100000000002</v>
      </c>
      <c r="R1777" s="184">
        <v>44.020400000000002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44452</v>
      </c>
      <c r="E1778" s="184">
        <v>29.93</v>
      </c>
      <c r="F1778" s="184">
        <v>0.2009</v>
      </c>
      <c r="G1778" s="184">
        <v>0.2009</v>
      </c>
      <c r="H1778" s="184">
        <v>0.87629999999999997</v>
      </c>
      <c r="I1778" s="184">
        <v>3.9597000000000002</v>
      </c>
      <c r="J1778" s="184">
        <v>5.2760999999999996</v>
      </c>
      <c r="K1778" s="184">
        <v>14.367599999999999</v>
      </c>
      <c r="L1778" s="184">
        <v>32.9041</v>
      </c>
      <c r="M1778" s="184">
        <v>61.347700000000003</v>
      </c>
      <c r="N1778" s="184">
        <v>82.277699999999996</v>
      </c>
      <c r="O1778" s="184">
        <v>24.395700000000001</v>
      </c>
      <c r="P1778" s="184">
        <v>17.643999999999998</v>
      </c>
      <c r="Q1778" s="184">
        <v>16.286000000000001</v>
      </c>
      <c r="R1778" s="184">
        <v>49.760800000000003</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44452</v>
      </c>
      <c r="E1779" s="184">
        <v>28.26</v>
      </c>
      <c r="F1779" s="184">
        <v>0.21279999999999999</v>
      </c>
      <c r="G1779" s="184">
        <v>0.21279999999999999</v>
      </c>
      <c r="H1779" s="184">
        <v>0.85650000000000004</v>
      </c>
      <c r="I1779" s="184">
        <v>3.9352999999999998</v>
      </c>
      <c r="J1779" s="184">
        <v>5.2122000000000002</v>
      </c>
      <c r="K1779" s="184">
        <v>14.1357</v>
      </c>
      <c r="L1779" s="184">
        <v>32.365299999999998</v>
      </c>
      <c r="M1779" s="184">
        <v>60.385899999999999</v>
      </c>
      <c r="N1779" s="184">
        <v>80.806100000000001</v>
      </c>
      <c r="O1779" s="184">
        <v>23.569800000000001</v>
      </c>
      <c r="P1779" s="184">
        <v>16.763000000000002</v>
      </c>
      <c r="Q1779" s="184">
        <v>15.370699999999999</v>
      </c>
      <c r="R1779" s="184">
        <v>48.680700000000002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44452</v>
      </c>
      <c r="E1780" s="184">
        <v>14.6</v>
      </c>
      <c r="F1780" s="184">
        <v>0.42649999999999999</v>
      </c>
      <c r="G1780" s="184">
        <v>0.42649999999999999</v>
      </c>
      <c r="H1780" s="184">
        <v>1.6027</v>
      </c>
      <c r="I1780" s="184">
        <v>4.1837999999999997</v>
      </c>
      <c r="J1780" s="184">
        <v>5.8438999999999997</v>
      </c>
      <c r="K1780" s="184">
        <v>12.1524</v>
      </c>
      <c r="L1780" s="184">
        <v>30.025099999999998</v>
      </c>
      <c r="M1780" s="184"/>
      <c r="N1780" s="184"/>
      <c r="O1780" s="184"/>
      <c r="P1780" s="184"/>
      <c r="Q1780" s="184">
        <v>46</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44452</v>
      </c>
      <c r="E1781" s="184">
        <v>14.3896</v>
      </c>
      <c r="F1781" s="184">
        <v>0.4047</v>
      </c>
      <c r="G1781" s="184">
        <v>0.4047</v>
      </c>
      <c r="H1781" s="184">
        <v>1.5633999999999999</v>
      </c>
      <c r="I1781" s="184">
        <v>4.1026999999999996</v>
      </c>
      <c r="J1781" s="184">
        <v>5.6605999999999996</v>
      </c>
      <c r="K1781" s="184">
        <v>11.594900000000001</v>
      </c>
      <c r="L1781" s="184">
        <v>28.708400000000001</v>
      </c>
      <c r="M1781" s="184"/>
      <c r="N1781" s="184"/>
      <c r="O1781" s="184"/>
      <c r="P1781" s="184"/>
      <c r="Q1781" s="184">
        <v>43.896000000000001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0.62284166666666674</v>
      </c>
      <c r="G1782" s="186">
        <v>0.62284166666666674</v>
      </c>
      <c r="H1782" s="186">
        <v>1.5577583333333331</v>
      </c>
      <c r="I1782" s="186">
        <v>4.4185270833333341</v>
      </c>
      <c r="J1782" s="186">
        <v>4.9725250000000001</v>
      </c>
      <c r="K1782" s="186">
        <v>13.264164583333335</v>
      </c>
      <c r="L1782" s="186">
        <v>32.538374999999988</v>
      </c>
      <c r="M1782" s="186">
        <v>60.165521739130426</v>
      </c>
      <c r="N1782" s="186">
        <v>90.984308695652174</v>
      </c>
      <c r="O1782" s="186">
        <v>22.192053333333334</v>
      </c>
      <c r="P1782" s="186">
        <v>18.423064285714286</v>
      </c>
      <c r="Q1782" s="186">
        <v>27.059170833333329</v>
      </c>
      <c r="R1782" s="186">
        <v>46.930330952380963</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0.65725</v>
      </c>
      <c r="G1783" s="186">
        <v>0.65725</v>
      </c>
      <c r="H1783" s="186">
        <v>1.5640499999999999</v>
      </c>
      <c r="I1783" s="186">
        <v>4.4369499999999995</v>
      </c>
      <c r="J1783" s="186">
        <v>5.1861499999999996</v>
      </c>
      <c r="K1783" s="186">
        <v>13.8874</v>
      </c>
      <c r="L1783" s="186">
        <v>32.254599999999996</v>
      </c>
      <c r="M1783" s="186">
        <v>61.0837</v>
      </c>
      <c r="N1783" s="186">
        <v>92.098549999999989</v>
      </c>
      <c r="O1783" s="186">
        <v>21.161449999999999</v>
      </c>
      <c r="P1783" s="186">
        <v>18.427149999999997</v>
      </c>
      <c r="Q1783" s="186">
        <v>22.622050000000002</v>
      </c>
      <c r="R1783" s="186">
        <v>44.087200000000003</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44452</v>
      </c>
      <c r="E1786" s="184">
        <v>13.29</v>
      </c>
      <c r="F1786" s="184">
        <v>0.68179999999999996</v>
      </c>
      <c r="G1786" s="184">
        <v>0.68179999999999996</v>
      </c>
      <c r="H1786" s="184">
        <v>0.75819999999999999</v>
      </c>
      <c r="I1786" s="184">
        <v>4.1536</v>
      </c>
      <c r="J1786" s="184">
        <v>8.2248000000000001</v>
      </c>
      <c r="K1786" s="184">
        <v>15.8675</v>
      </c>
      <c r="L1786" s="184">
        <v>22.601500000000001</v>
      </c>
      <c r="M1786" s="184"/>
      <c r="N1786" s="184"/>
      <c r="O1786" s="184"/>
      <c r="P1786" s="184"/>
      <c r="Q1786" s="184">
        <v>32.9</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44452</v>
      </c>
      <c r="E1787" s="184">
        <v>13.1</v>
      </c>
      <c r="F1787" s="184">
        <v>0.61439999999999995</v>
      </c>
      <c r="G1787" s="184">
        <v>0.61439999999999995</v>
      </c>
      <c r="H1787" s="184">
        <v>0.69179999999999997</v>
      </c>
      <c r="I1787" s="184">
        <v>3.9683000000000002</v>
      </c>
      <c r="J1787" s="184">
        <v>7.9966999999999997</v>
      </c>
      <c r="K1787" s="184">
        <v>15.3169</v>
      </c>
      <c r="L1787" s="184">
        <v>21.4087</v>
      </c>
      <c r="M1787" s="184"/>
      <c r="N1787" s="184"/>
      <c r="O1787" s="184"/>
      <c r="P1787" s="184"/>
      <c r="Q1787" s="184">
        <v>31</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44452</v>
      </c>
      <c r="E1788" s="184">
        <v>17.010000000000002</v>
      </c>
      <c r="F1788" s="184">
        <v>5.8799999999999998E-2</v>
      </c>
      <c r="G1788" s="184">
        <v>5.8799999999999998E-2</v>
      </c>
      <c r="H1788" s="184">
        <v>0.53190000000000004</v>
      </c>
      <c r="I1788" s="184">
        <v>2.5316000000000001</v>
      </c>
      <c r="J1788" s="184">
        <v>7.7946999999999997</v>
      </c>
      <c r="K1788" s="184">
        <v>14.0845</v>
      </c>
      <c r="L1788" s="184">
        <v>19.452200000000001</v>
      </c>
      <c r="M1788" s="184">
        <v>30.245000000000001</v>
      </c>
      <c r="N1788" s="184">
        <v>56.629800000000003</v>
      </c>
      <c r="O1788" s="184"/>
      <c r="P1788" s="184"/>
      <c r="Q1788" s="184">
        <v>39.776899999999998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44452</v>
      </c>
      <c r="E1789" s="184">
        <v>16.579999999999998</v>
      </c>
      <c r="F1789" s="184">
        <v>6.0400000000000002E-2</v>
      </c>
      <c r="G1789" s="184">
        <v>6.0400000000000002E-2</v>
      </c>
      <c r="H1789" s="184">
        <v>0.54579999999999995</v>
      </c>
      <c r="I1789" s="184">
        <v>2.4722</v>
      </c>
      <c r="J1789" s="184">
        <v>7.6623000000000001</v>
      </c>
      <c r="K1789" s="184">
        <v>13.5616</v>
      </c>
      <c r="L1789" s="184">
        <v>18.513200000000001</v>
      </c>
      <c r="M1789" s="184">
        <v>28.626799999999999</v>
      </c>
      <c r="N1789" s="184">
        <v>54.089199999999998</v>
      </c>
      <c r="O1789" s="184"/>
      <c r="P1789" s="184"/>
      <c r="Q1789" s="184">
        <v>37.538899999999998</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44452</v>
      </c>
      <c r="E1790" s="184">
        <v>14.11</v>
      </c>
      <c r="F1790" s="184">
        <v>0.78569999999999995</v>
      </c>
      <c r="G1790" s="184">
        <v>0.78569999999999995</v>
      </c>
      <c r="H1790" s="184">
        <v>0.78569999999999995</v>
      </c>
      <c r="I1790" s="184">
        <v>3.5215999999999998</v>
      </c>
      <c r="J1790" s="184">
        <v>4.7512999999999996</v>
      </c>
      <c r="K1790" s="184">
        <v>11.4534</v>
      </c>
      <c r="L1790" s="184">
        <v>19.373899999999999</v>
      </c>
      <c r="M1790" s="184">
        <v>28.2727</v>
      </c>
      <c r="N1790" s="184"/>
      <c r="O1790" s="184"/>
      <c r="P1790" s="184"/>
      <c r="Q1790" s="184">
        <v>41.1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44452</v>
      </c>
      <c r="E1791" s="184">
        <v>14.32</v>
      </c>
      <c r="F1791" s="184">
        <v>0.77410000000000001</v>
      </c>
      <c r="G1791" s="184">
        <v>0.77410000000000001</v>
      </c>
      <c r="H1791" s="184">
        <v>0.77410000000000001</v>
      </c>
      <c r="I1791" s="184">
        <v>3.5430000000000001</v>
      </c>
      <c r="J1791" s="184">
        <v>4.9084000000000003</v>
      </c>
      <c r="K1791" s="184">
        <v>11.875</v>
      </c>
      <c r="L1791" s="184">
        <v>20.235099999999999</v>
      </c>
      <c r="M1791" s="184">
        <v>29.710100000000001</v>
      </c>
      <c r="N1791" s="184"/>
      <c r="O1791" s="184"/>
      <c r="P1791" s="184"/>
      <c r="Q1791" s="184">
        <v>43.2</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44452</v>
      </c>
      <c r="E1792" s="184">
        <v>12.85</v>
      </c>
      <c r="F1792" s="184">
        <v>0.54769999999999996</v>
      </c>
      <c r="G1792" s="184">
        <v>0.54769999999999996</v>
      </c>
      <c r="H1792" s="184">
        <v>0.94269999999999998</v>
      </c>
      <c r="I1792" s="184">
        <v>4.2173999999999996</v>
      </c>
      <c r="J1792" s="184">
        <v>6.1106999999999996</v>
      </c>
      <c r="K1792" s="184">
        <v>16.818200000000001</v>
      </c>
      <c r="L1792" s="184"/>
      <c r="M1792" s="184"/>
      <c r="N1792" s="184"/>
      <c r="O1792" s="184"/>
      <c r="P1792" s="184"/>
      <c r="Q1792" s="184">
        <v>28.5</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44452</v>
      </c>
      <c r="E1793" s="184">
        <v>12.74</v>
      </c>
      <c r="F1793" s="184">
        <v>0.55249999999999999</v>
      </c>
      <c r="G1793" s="184">
        <v>0.55249999999999999</v>
      </c>
      <c r="H1793" s="184">
        <v>0.95089999999999997</v>
      </c>
      <c r="I1793" s="184">
        <v>4.1700999999999997</v>
      </c>
      <c r="J1793" s="184">
        <v>5.99</v>
      </c>
      <c r="K1793" s="184">
        <v>16.2409</v>
      </c>
      <c r="L1793" s="184"/>
      <c r="M1793" s="184"/>
      <c r="N1793" s="184"/>
      <c r="O1793" s="184"/>
      <c r="P1793" s="184"/>
      <c r="Q1793" s="184">
        <v>27.4</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44452</v>
      </c>
      <c r="E1794" s="184">
        <v>12.65</v>
      </c>
      <c r="F1794" s="184">
        <v>0.34110000000000001</v>
      </c>
      <c r="G1794" s="184">
        <v>0.34110000000000001</v>
      </c>
      <c r="H1794" s="184">
        <v>0.2218</v>
      </c>
      <c r="I1794" s="184">
        <v>2.8372000000000002</v>
      </c>
      <c r="J1794" s="184">
        <v>4.7793000000000001</v>
      </c>
      <c r="K1794" s="184">
        <v>10.047800000000001</v>
      </c>
      <c r="L1794" s="184">
        <v>19.305900000000001</v>
      </c>
      <c r="M1794" s="184">
        <v>26.5</v>
      </c>
      <c r="N1794" s="184"/>
      <c r="O1794" s="184"/>
      <c r="P1794" s="184"/>
      <c r="Q1794" s="184">
        <v>26.5</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44452</v>
      </c>
      <c r="E1795" s="184">
        <v>12.481</v>
      </c>
      <c r="F1795" s="184">
        <v>0.32150000000000001</v>
      </c>
      <c r="G1795" s="184">
        <v>0.32150000000000001</v>
      </c>
      <c r="H1795" s="184">
        <v>0.19270000000000001</v>
      </c>
      <c r="I1795" s="184">
        <v>2.7665999999999999</v>
      </c>
      <c r="J1795" s="184">
        <v>4.6273999999999997</v>
      </c>
      <c r="K1795" s="184">
        <v>9.5690000000000008</v>
      </c>
      <c r="L1795" s="184">
        <v>18.258500000000002</v>
      </c>
      <c r="M1795" s="184">
        <v>24.81</v>
      </c>
      <c r="N1795" s="184"/>
      <c r="O1795" s="184"/>
      <c r="P1795" s="184"/>
      <c r="Q1795" s="184">
        <v>24.81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44452</v>
      </c>
      <c r="E1796" s="184">
        <v>29.931999999999999</v>
      </c>
      <c r="F1796" s="184">
        <v>6.0199999999999997E-2</v>
      </c>
      <c r="G1796" s="184">
        <v>6.0199999999999997E-2</v>
      </c>
      <c r="H1796" s="184">
        <v>0.3453</v>
      </c>
      <c r="I1796" s="184">
        <v>3.3492000000000002</v>
      </c>
      <c r="J1796" s="184">
        <v>6.0967000000000002</v>
      </c>
      <c r="K1796" s="184">
        <v>10.8675</v>
      </c>
      <c r="L1796" s="184">
        <v>17.717400000000001</v>
      </c>
      <c r="M1796" s="184">
        <v>29.480499999999999</v>
      </c>
      <c r="N1796" s="184"/>
      <c r="O1796" s="184"/>
      <c r="P1796" s="184"/>
      <c r="Q1796" s="184">
        <v>34.194099999999999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44452</v>
      </c>
      <c r="E1797" s="184">
        <v>18.188099999999999</v>
      </c>
      <c r="F1797" s="184">
        <v>0.31269999999999998</v>
      </c>
      <c r="G1797" s="184">
        <v>0.31269999999999998</v>
      </c>
      <c r="H1797" s="184">
        <v>-1.8038000000000001</v>
      </c>
      <c r="I1797" s="184">
        <v>4.5365000000000002</v>
      </c>
      <c r="J1797" s="184">
        <v>6.9165000000000001</v>
      </c>
      <c r="K1797" s="184">
        <v>16.688400000000001</v>
      </c>
      <c r="L1797" s="184">
        <v>37.659300000000002</v>
      </c>
      <c r="M1797" s="184">
        <v>61.680599999999998</v>
      </c>
      <c r="N1797" s="184"/>
      <c r="O1797" s="184"/>
      <c r="P1797" s="184"/>
      <c r="Q1797" s="184">
        <v>81.881</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44452</v>
      </c>
      <c r="E1798" s="184">
        <v>17.9938</v>
      </c>
      <c r="F1798" s="184">
        <v>0.29930000000000001</v>
      </c>
      <c r="G1798" s="184">
        <v>0.29930000000000001</v>
      </c>
      <c r="H1798" s="184">
        <v>-1.8229</v>
      </c>
      <c r="I1798" s="184">
        <v>4.4923999999999999</v>
      </c>
      <c r="J1798" s="184">
        <v>6.8121999999999998</v>
      </c>
      <c r="K1798" s="184">
        <v>16.335999999999999</v>
      </c>
      <c r="L1798" s="184">
        <v>36.8277</v>
      </c>
      <c r="M1798" s="184">
        <v>60.144199999999998</v>
      </c>
      <c r="N1798" s="184"/>
      <c r="O1798" s="184"/>
      <c r="P1798" s="184"/>
      <c r="Q1798" s="184">
        <v>79.938000000000002</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44452</v>
      </c>
      <c r="E1799" s="184">
        <v>17.420000000000002</v>
      </c>
      <c r="F1799" s="184">
        <v>0.34560000000000002</v>
      </c>
      <c r="G1799" s="184">
        <v>0.34560000000000002</v>
      </c>
      <c r="H1799" s="184">
        <v>0.69359999999999999</v>
      </c>
      <c r="I1799" s="184">
        <v>3.3214999999999999</v>
      </c>
      <c r="J1799" s="184">
        <v>4.5617999999999999</v>
      </c>
      <c r="K1799" s="184">
        <v>10.7438</v>
      </c>
      <c r="L1799" s="184">
        <v>18.181799999999999</v>
      </c>
      <c r="M1799" s="184">
        <v>34.517400000000002</v>
      </c>
      <c r="N1799" s="184">
        <v>61.296300000000002</v>
      </c>
      <c r="O1799" s="184"/>
      <c r="P1799" s="184"/>
      <c r="Q1799" s="184">
        <v>29.065200000000001</v>
      </c>
      <c r="R1799" s="184">
        <v>32.531700000000001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44452</v>
      </c>
      <c r="E1800" s="184">
        <v>17.18</v>
      </c>
      <c r="F1800" s="184">
        <v>0.29189999999999999</v>
      </c>
      <c r="G1800" s="184">
        <v>0.29189999999999999</v>
      </c>
      <c r="H1800" s="184">
        <v>0.70340000000000003</v>
      </c>
      <c r="I1800" s="184">
        <v>3.3073000000000001</v>
      </c>
      <c r="J1800" s="184">
        <v>4.5011999999999999</v>
      </c>
      <c r="K1800" s="184">
        <v>10.5534</v>
      </c>
      <c r="L1800" s="184">
        <v>17.751899999999999</v>
      </c>
      <c r="M1800" s="184">
        <v>33.800600000000003</v>
      </c>
      <c r="N1800" s="184">
        <v>60.111800000000002</v>
      </c>
      <c r="O1800" s="184"/>
      <c r="P1800" s="184"/>
      <c r="Q1800" s="184">
        <v>28.244800000000001</v>
      </c>
      <c r="R1800" s="184">
        <v>31.616800000000001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44452</v>
      </c>
      <c r="E1801" s="184">
        <v>174.44560000000001</v>
      </c>
      <c r="F1801" s="184">
        <v>0.21829999999999999</v>
      </c>
      <c r="G1801" s="184">
        <v>0.21829999999999999</v>
      </c>
      <c r="H1801" s="184">
        <v>-0.1111</v>
      </c>
      <c r="I1801" s="184">
        <v>2.5508000000000002</v>
      </c>
      <c r="J1801" s="184">
        <v>5.1093000000000002</v>
      </c>
      <c r="K1801" s="184">
        <v>11.9422</v>
      </c>
      <c r="L1801" s="184">
        <v>18.221599999999999</v>
      </c>
      <c r="M1801" s="184">
        <v>32.205100000000002</v>
      </c>
      <c r="N1801" s="184">
        <v>54.9114</v>
      </c>
      <c r="O1801" s="184">
        <v>18.1555</v>
      </c>
      <c r="P1801" s="184">
        <v>15.2033</v>
      </c>
      <c r="Q1801" s="184">
        <v>15.917</v>
      </c>
      <c r="R1801" s="184">
        <v>26.875399999999999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44452</v>
      </c>
      <c r="E1802" s="184">
        <v>720.18970802656497</v>
      </c>
      <c r="F1802" s="184">
        <v>0.2104</v>
      </c>
      <c r="G1802" s="184">
        <v>0.2104</v>
      </c>
      <c r="H1802" s="184">
        <v>-0.125</v>
      </c>
      <c r="I1802" s="184">
        <v>2.5221</v>
      </c>
      <c r="J1802" s="184">
        <v>5.0438000000000001</v>
      </c>
      <c r="K1802" s="184">
        <v>11.7218</v>
      </c>
      <c r="L1802" s="184">
        <v>17.749400000000001</v>
      </c>
      <c r="M1802" s="184">
        <v>31.404900000000001</v>
      </c>
      <c r="N1802" s="184">
        <v>53.682899999999997</v>
      </c>
      <c r="O1802" s="184">
        <v>17.234300000000001</v>
      </c>
      <c r="P1802" s="184">
        <v>14.2471</v>
      </c>
      <c r="Q1802" s="184">
        <v>14.9377</v>
      </c>
      <c r="R1802" s="184">
        <v>25.875399999999999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0.38096470588235298</v>
      </c>
      <c r="G1803" s="186">
        <v>0.38096470588235298</v>
      </c>
      <c r="H1803" s="186">
        <v>0.2514764705882353</v>
      </c>
      <c r="I1803" s="186">
        <v>3.4271411764705886</v>
      </c>
      <c r="J1803" s="186">
        <v>5.9933588235294124</v>
      </c>
      <c r="K1803" s="186">
        <v>13.158111764705881</v>
      </c>
      <c r="L1803" s="186">
        <v>21.550539999999998</v>
      </c>
      <c r="M1803" s="186">
        <v>34.722915384615391</v>
      </c>
      <c r="N1803" s="186">
        <v>56.786900000000003</v>
      </c>
      <c r="O1803" s="186">
        <v>17.694900000000001</v>
      </c>
      <c r="P1803" s="186">
        <v>14.725200000000001</v>
      </c>
      <c r="Q1803" s="186">
        <v>36.288447058823529</v>
      </c>
      <c r="R1803" s="186">
        <v>29.224824999999999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0.32150000000000001</v>
      </c>
      <c r="G1804" s="186">
        <v>0.32150000000000001</v>
      </c>
      <c r="H1804" s="186">
        <v>0.54579999999999995</v>
      </c>
      <c r="I1804" s="186">
        <v>3.3492000000000002</v>
      </c>
      <c r="J1804" s="186">
        <v>5.99</v>
      </c>
      <c r="K1804" s="186">
        <v>11.9422</v>
      </c>
      <c r="L1804" s="186">
        <v>19.305900000000001</v>
      </c>
      <c r="M1804" s="186">
        <v>30.245000000000001</v>
      </c>
      <c r="N1804" s="186">
        <v>55.770600000000002</v>
      </c>
      <c r="O1804" s="186">
        <v>17.694900000000001</v>
      </c>
      <c r="P1804" s="186">
        <v>14.725200000000001</v>
      </c>
      <c r="Q1804" s="186">
        <v>31</v>
      </c>
      <c r="R1804" s="186">
        <v>29.246099999999998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44452</v>
      </c>
      <c r="E1807" s="184">
        <v>249.18809999999999</v>
      </c>
      <c r="F1807" s="184">
        <v>3.4325000000000001</v>
      </c>
      <c r="G1807" s="184">
        <v>3.4325000000000001</v>
      </c>
      <c r="H1807" s="184">
        <v>3.1238999999999999</v>
      </c>
      <c r="I1807" s="184">
        <v>3.8538000000000001</v>
      </c>
      <c r="J1807" s="184">
        <v>4.2289000000000003</v>
      </c>
      <c r="K1807" s="184">
        <v>4.2803000000000004</v>
      </c>
      <c r="L1807" s="184">
        <v>4.6654999999999998</v>
      </c>
      <c r="M1807" s="184">
        <v>4.1146000000000003</v>
      </c>
      <c r="N1807" s="184">
        <v>4.5564</v>
      </c>
      <c r="O1807" s="184">
        <v>7.3089000000000004</v>
      </c>
      <c r="P1807" s="184">
        <v>7.3094000000000001</v>
      </c>
      <c r="Q1807" s="184">
        <v>7.7481999999999998</v>
      </c>
      <c r="R1807" s="184">
        <v>6.2</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44452</v>
      </c>
      <c r="E1808" s="184">
        <v>435.81200000000001</v>
      </c>
      <c r="F1808" s="184">
        <v>3.3826999999999998</v>
      </c>
      <c r="G1808" s="184">
        <v>3.3826999999999998</v>
      </c>
      <c r="H1808" s="184">
        <v>3.1677</v>
      </c>
      <c r="I1808" s="184">
        <v>3.9609000000000001</v>
      </c>
      <c r="J1808" s="184">
        <v>4.3869999999999996</v>
      </c>
      <c r="K1808" s="184">
        <v>4.4905999999999997</v>
      </c>
      <c r="L1808" s="184">
        <v>4.8506999999999998</v>
      </c>
      <c r="M1808" s="184">
        <v>4.2682000000000002</v>
      </c>
      <c r="N1808" s="184">
        <v>4.6763000000000003</v>
      </c>
      <c r="O1808" s="184">
        <v>7.1649000000000003</v>
      </c>
      <c r="P1808" s="184">
        <v>7.2488000000000001</v>
      </c>
      <c r="Q1808" s="184">
        <v>8.2181999999999995</v>
      </c>
      <c r="R1808" s="184">
        <v>6.1269999999999998</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44452</v>
      </c>
      <c r="E1809" s="184">
        <v>431.27589999999998</v>
      </c>
      <c r="F1809" s="184">
        <v>3.2446999999999999</v>
      </c>
      <c r="G1809" s="184">
        <v>3.2446999999999999</v>
      </c>
      <c r="H1809" s="184">
        <v>3.0291999999999999</v>
      </c>
      <c r="I1809" s="184">
        <v>3.8207</v>
      </c>
      <c r="J1809" s="184">
        <v>4.2462999999999997</v>
      </c>
      <c r="K1809" s="184">
        <v>4.3327</v>
      </c>
      <c r="L1809" s="184">
        <v>4.6833</v>
      </c>
      <c r="M1809" s="184">
        <v>4.1022999999999996</v>
      </c>
      <c r="N1809" s="184">
        <v>4.5149999999999997</v>
      </c>
      <c r="O1809" s="184">
        <v>7.0209000000000001</v>
      </c>
      <c r="P1809" s="184">
        <v>7.1064999999999996</v>
      </c>
      <c r="Q1809" s="184">
        <v>7.6163999999999996</v>
      </c>
      <c r="R1809" s="184">
        <v>5.9768999999999997</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44452</v>
      </c>
      <c r="E1810" s="184">
        <v>12.199199999999999</v>
      </c>
      <c r="F1810" s="184">
        <v>3.4420999999999999</v>
      </c>
      <c r="G1810" s="184">
        <v>3.4420999999999999</v>
      </c>
      <c r="H1810" s="184">
        <v>3.2077</v>
      </c>
      <c r="I1810" s="184">
        <v>3.7454000000000001</v>
      </c>
      <c r="J1810" s="184">
        <v>4.1356999999999999</v>
      </c>
      <c r="K1810" s="184">
        <v>4.1238999999999999</v>
      </c>
      <c r="L1810" s="184">
        <v>4.4654999999999996</v>
      </c>
      <c r="M1810" s="184">
        <v>4.2321999999999997</v>
      </c>
      <c r="N1810" s="184">
        <v>4.5644</v>
      </c>
      <c r="O1810" s="184">
        <v>6.7987000000000002</v>
      </c>
      <c r="P1810" s="184"/>
      <c r="Q1810" s="184">
        <v>6.8249000000000004</v>
      </c>
      <c r="R1810" s="184">
        <v>5.7053000000000003</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44452</v>
      </c>
      <c r="E1811" s="184">
        <v>11.877000000000001</v>
      </c>
      <c r="F1811" s="184">
        <v>2.5360999999999998</v>
      </c>
      <c r="G1811" s="184">
        <v>2.5360999999999998</v>
      </c>
      <c r="H1811" s="184">
        <v>2.3279000000000001</v>
      </c>
      <c r="I1811" s="184">
        <v>2.8567999999999998</v>
      </c>
      <c r="J1811" s="184">
        <v>3.2606000000000002</v>
      </c>
      <c r="K1811" s="184">
        <v>3.2372000000000001</v>
      </c>
      <c r="L1811" s="184">
        <v>3.5632999999999999</v>
      </c>
      <c r="M1811" s="184">
        <v>3.3216000000000001</v>
      </c>
      <c r="N1811" s="184">
        <v>3.6414</v>
      </c>
      <c r="O1811" s="184">
        <v>5.8541999999999996</v>
      </c>
      <c r="P1811" s="184"/>
      <c r="Q1811" s="184">
        <v>5.8794000000000004</v>
      </c>
      <c r="R1811" s="184">
        <v>4.7610999999999999</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44452</v>
      </c>
      <c r="E1812" s="184">
        <v>1216.3530000000001</v>
      </c>
      <c r="F1812" s="184">
        <v>2.8734000000000002</v>
      </c>
      <c r="G1812" s="184">
        <v>2.8734000000000002</v>
      </c>
      <c r="H1812" s="184">
        <v>2.6532</v>
      </c>
      <c r="I1812" s="184">
        <v>3.5396999999999998</v>
      </c>
      <c r="J1812" s="184">
        <v>3.5177999999999998</v>
      </c>
      <c r="K1812" s="184">
        <v>3.6135999999999999</v>
      </c>
      <c r="L1812" s="184">
        <v>4.0627000000000004</v>
      </c>
      <c r="M1812" s="184">
        <v>3.6720000000000002</v>
      </c>
      <c r="N1812" s="184">
        <v>3.8424999999999998</v>
      </c>
      <c r="O1812" s="184">
        <v>5.9154999999999998</v>
      </c>
      <c r="P1812" s="184"/>
      <c r="Q1812" s="184">
        <v>6.1383000000000001</v>
      </c>
      <c r="R1812" s="184">
        <v>4.7878999999999996</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44452</v>
      </c>
      <c r="E1813" s="184">
        <v>1224.0319</v>
      </c>
      <c r="F1813" s="184">
        <v>3.1135000000000002</v>
      </c>
      <c r="G1813" s="184">
        <v>3.1135000000000002</v>
      </c>
      <c r="H1813" s="184">
        <v>2.8932000000000002</v>
      </c>
      <c r="I1813" s="184">
        <v>3.78</v>
      </c>
      <c r="J1813" s="184">
        <v>3.7585999999999999</v>
      </c>
      <c r="K1813" s="184">
        <v>3.8559000000000001</v>
      </c>
      <c r="L1813" s="184">
        <v>4.2843999999999998</v>
      </c>
      <c r="M1813" s="184">
        <v>3.8862999999999999</v>
      </c>
      <c r="N1813" s="184">
        <v>4.0533000000000001</v>
      </c>
      <c r="O1813" s="184">
        <v>6.1224999999999996</v>
      </c>
      <c r="P1813" s="184"/>
      <c r="Q1813" s="184">
        <v>6.3417000000000003</v>
      </c>
      <c r="R1813" s="184">
        <v>4.9885999999999999</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44452</v>
      </c>
      <c r="E1814" s="184">
        <v>2610.6864999999998</v>
      </c>
      <c r="F1814" s="184">
        <v>3.2625999999999999</v>
      </c>
      <c r="G1814" s="184">
        <v>3.2625999999999999</v>
      </c>
      <c r="H1814" s="184">
        <v>2.9302999999999999</v>
      </c>
      <c r="I1814" s="184">
        <v>3.2804000000000002</v>
      </c>
      <c r="J1814" s="184">
        <v>3.6977000000000002</v>
      </c>
      <c r="K1814" s="184">
        <v>3.5522</v>
      </c>
      <c r="L1814" s="184">
        <v>3.6627000000000001</v>
      </c>
      <c r="M1814" s="184">
        <v>3.4022000000000001</v>
      </c>
      <c r="N1814" s="184">
        <v>3.5716999999999999</v>
      </c>
      <c r="O1814" s="184">
        <v>5.9650999999999996</v>
      </c>
      <c r="P1814" s="184">
        <v>6.7603</v>
      </c>
      <c r="Q1814" s="184">
        <v>7.8811</v>
      </c>
      <c r="R1814" s="184">
        <v>4.7504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44452</v>
      </c>
      <c r="E1815" s="184">
        <v>2559.1543999999999</v>
      </c>
      <c r="F1815" s="184">
        <v>3.0514000000000001</v>
      </c>
      <c r="G1815" s="184">
        <v>3.0514000000000001</v>
      </c>
      <c r="H1815" s="184">
        <v>2.7187999999999999</v>
      </c>
      <c r="I1815" s="184">
        <v>3.0687000000000002</v>
      </c>
      <c r="J1815" s="184">
        <v>3.4855999999999998</v>
      </c>
      <c r="K1815" s="184">
        <v>3.3393000000000002</v>
      </c>
      <c r="L1815" s="184">
        <v>3.4386000000000001</v>
      </c>
      <c r="M1815" s="184">
        <v>3.1690999999999998</v>
      </c>
      <c r="N1815" s="184">
        <v>3.3338000000000001</v>
      </c>
      <c r="O1815" s="184">
        <v>5.7130000000000001</v>
      </c>
      <c r="P1815" s="184">
        <v>6.5437000000000003</v>
      </c>
      <c r="Q1815" s="184">
        <v>7.3958000000000004</v>
      </c>
      <c r="R1815" s="184">
        <v>4.5061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44452</v>
      </c>
      <c r="E1816" s="184">
        <v>3214.0001000000002</v>
      </c>
      <c r="F1816" s="184">
        <v>2.8997000000000002</v>
      </c>
      <c r="G1816" s="184">
        <v>2.8997000000000002</v>
      </c>
      <c r="H1816" s="184">
        <v>2.8698000000000001</v>
      </c>
      <c r="I1816" s="184">
        <v>3.2141000000000002</v>
      </c>
      <c r="J1816" s="184">
        <v>3.4420999999999999</v>
      </c>
      <c r="K1816" s="184">
        <v>3.4214000000000002</v>
      </c>
      <c r="L1816" s="184">
        <v>3.4649000000000001</v>
      </c>
      <c r="M1816" s="184">
        <v>3.2709999999999999</v>
      </c>
      <c r="N1816" s="184">
        <v>3.3843000000000001</v>
      </c>
      <c r="O1816" s="184">
        <v>5.5644</v>
      </c>
      <c r="P1816" s="184">
        <v>5.9661999999999997</v>
      </c>
      <c r="Q1816" s="184">
        <v>7.2610999999999999</v>
      </c>
      <c r="R1816" s="184">
        <v>4.6311</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44452</v>
      </c>
      <c r="E1817" s="184">
        <v>3085.2815999999998</v>
      </c>
      <c r="F1817" s="184">
        <v>2.3391999999999999</v>
      </c>
      <c r="G1817" s="184">
        <v>2.3391999999999999</v>
      </c>
      <c r="H1817" s="184">
        <v>2.3079000000000001</v>
      </c>
      <c r="I1817" s="184">
        <v>2.6524000000000001</v>
      </c>
      <c r="J1817" s="184">
        <v>2.8813</v>
      </c>
      <c r="K1817" s="184">
        <v>2.8818000000000001</v>
      </c>
      <c r="L1817" s="184">
        <v>2.9215</v>
      </c>
      <c r="M1817" s="184">
        <v>2.7086999999999999</v>
      </c>
      <c r="N1817" s="184">
        <v>2.8048000000000002</v>
      </c>
      <c r="O1817" s="184">
        <v>5.0130999999999997</v>
      </c>
      <c r="P1817" s="184">
        <v>5.3388999999999998</v>
      </c>
      <c r="Q1817" s="184">
        <v>7.1540999999999997</v>
      </c>
      <c r="R1817" s="184">
        <v>4.0349000000000004</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44452</v>
      </c>
      <c r="E1818" s="184">
        <v>2903.4686999999999</v>
      </c>
      <c r="F1818" s="184">
        <v>3.1876000000000002</v>
      </c>
      <c r="G1818" s="184">
        <v>3.1876000000000002</v>
      </c>
      <c r="H1818" s="184">
        <v>2.8788</v>
      </c>
      <c r="I1818" s="184">
        <v>3.5087000000000002</v>
      </c>
      <c r="J1818" s="184">
        <v>3.9097</v>
      </c>
      <c r="K1818" s="184">
        <v>3.8515000000000001</v>
      </c>
      <c r="L1818" s="184">
        <v>3.9756</v>
      </c>
      <c r="M1818" s="184">
        <v>3.7126999999999999</v>
      </c>
      <c r="N1818" s="184">
        <v>3.875</v>
      </c>
      <c r="O1818" s="184">
        <v>5.7023000000000001</v>
      </c>
      <c r="P1818" s="184">
        <v>6.2112999999999996</v>
      </c>
      <c r="Q1818" s="184">
        <v>7.4051</v>
      </c>
      <c r="R1818" s="184">
        <v>5.0221</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44452</v>
      </c>
      <c r="E1819" s="184">
        <v>2744.1529</v>
      </c>
      <c r="F1819" s="184">
        <v>2.5078999999999998</v>
      </c>
      <c r="G1819" s="184">
        <v>2.5078999999999998</v>
      </c>
      <c r="H1819" s="184">
        <v>2.1996000000000002</v>
      </c>
      <c r="I1819" s="184">
        <v>2.8285999999999998</v>
      </c>
      <c r="J1819" s="184">
        <v>3.2280000000000002</v>
      </c>
      <c r="K1819" s="184">
        <v>3.1539999999999999</v>
      </c>
      <c r="L1819" s="184">
        <v>3.2679999999999998</v>
      </c>
      <c r="M1819" s="184">
        <v>2.9935</v>
      </c>
      <c r="N1819" s="184">
        <v>3.1469999999999998</v>
      </c>
      <c r="O1819" s="184">
        <v>4.9424999999999999</v>
      </c>
      <c r="P1819" s="184">
        <v>5.4352999999999998</v>
      </c>
      <c r="Q1819" s="184">
        <v>6.8989000000000003</v>
      </c>
      <c r="R1819" s="184">
        <v>4.2869999999999999</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44452</v>
      </c>
      <c r="E1822" s="184">
        <v>31.162400000000002</v>
      </c>
      <c r="F1822" s="184">
        <v>12.6381</v>
      </c>
      <c r="G1822" s="184">
        <v>12.6381</v>
      </c>
      <c r="H1822" s="184">
        <v>11.5039</v>
      </c>
      <c r="I1822" s="184">
        <v>14.275399999999999</v>
      </c>
      <c r="J1822" s="184">
        <v>13.4903</v>
      </c>
      <c r="K1822" s="184">
        <v>14.182600000000001</v>
      </c>
      <c r="L1822" s="184">
        <v>10.421099999999999</v>
      </c>
      <c r="M1822" s="184">
        <v>9.2607999999999997</v>
      </c>
      <c r="N1822" s="184">
        <v>8.9826999999999995</v>
      </c>
      <c r="O1822" s="184">
        <v>7.798</v>
      </c>
      <c r="P1822" s="184">
        <v>7.9866999999999999</v>
      </c>
      <c r="Q1822" s="184">
        <v>8.6189999999999998</v>
      </c>
      <c r="R1822" s="184">
        <v>6.7062999999999997</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44452</v>
      </c>
      <c r="E1823" s="184">
        <v>31.355799999999999</v>
      </c>
      <c r="F1823" s="184">
        <v>12.647500000000001</v>
      </c>
      <c r="G1823" s="184">
        <v>12.647500000000001</v>
      </c>
      <c r="H1823" s="184">
        <v>11.499599999999999</v>
      </c>
      <c r="I1823" s="184">
        <v>14.270899999999999</v>
      </c>
      <c r="J1823" s="184">
        <v>13.4907</v>
      </c>
      <c r="K1823" s="184">
        <v>14.182399999999999</v>
      </c>
      <c r="L1823" s="184">
        <v>10.4148</v>
      </c>
      <c r="M1823" s="184">
        <v>9.2886000000000006</v>
      </c>
      <c r="N1823" s="184">
        <v>9.0277999999999992</v>
      </c>
      <c r="O1823" s="184">
        <v>7.8779000000000003</v>
      </c>
      <c r="P1823" s="184">
        <v>8.0655000000000001</v>
      </c>
      <c r="Q1823" s="184">
        <v>8.8763000000000005</v>
      </c>
      <c r="R1823" s="184">
        <v>6.7819000000000003</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44452</v>
      </c>
      <c r="E1824" s="184">
        <v>12.166600000000001</v>
      </c>
      <c r="F1824" s="184">
        <v>3.5264000000000002</v>
      </c>
      <c r="G1824" s="184">
        <v>3.5264000000000002</v>
      </c>
      <c r="H1824" s="184">
        <v>3.3020999999999998</v>
      </c>
      <c r="I1824" s="184">
        <v>3.6695000000000002</v>
      </c>
      <c r="J1824" s="184">
        <v>4.0396000000000001</v>
      </c>
      <c r="K1824" s="184">
        <v>4.0895000000000001</v>
      </c>
      <c r="L1824" s="184">
        <v>4.4066000000000001</v>
      </c>
      <c r="M1824" s="184">
        <v>4.0693000000000001</v>
      </c>
      <c r="N1824" s="184">
        <v>4.3388999999999998</v>
      </c>
      <c r="O1824" s="184"/>
      <c r="P1824" s="184"/>
      <c r="Q1824" s="184">
        <v>6.8197000000000001</v>
      </c>
      <c r="R1824" s="184">
        <v>5.7491000000000003</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44452</v>
      </c>
      <c r="E1825" s="184">
        <v>12.053699999999999</v>
      </c>
      <c r="F1825" s="184">
        <v>3.1806000000000001</v>
      </c>
      <c r="G1825" s="184">
        <v>3.1806000000000001</v>
      </c>
      <c r="H1825" s="184">
        <v>2.9866000000000001</v>
      </c>
      <c r="I1825" s="184">
        <v>3.3569</v>
      </c>
      <c r="J1825" s="184">
        <v>3.7334999999999998</v>
      </c>
      <c r="K1825" s="184">
        <v>3.7829999999999999</v>
      </c>
      <c r="L1825" s="184">
        <v>4.0660999999999996</v>
      </c>
      <c r="M1825" s="184">
        <v>3.7328999999999999</v>
      </c>
      <c r="N1825" s="184">
        <v>4.0049000000000001</v>
      </c>
      <c r="O1825" s="184"/>
      <c r="P1825" s="184"/>
      <c r="Q1825" s="184">
        <v>6.4851999999999999</v>
      </c>
      <c r="R1825" s="184">
        <v>5.4177999999999997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44452</v>
      </c>
      <c r="E1826" s="184">
        <v>1080.1432</v>
      </c>
      <c r="F1826" s="184">
        <v>3.7338</v>
      </c>
      <c r="G1826" s="184">
        <v>3.7338</v>
      </c>
      <c r="H1826" s="184">
        <v>3.3736000000000002</v>
      </c>
      <c r="I1826" s="184">
        <v>3.8258000000000001</v>
      </c>
      <c r="J1826" s="184">
        <v>4.3159999999999998</v>
      </c>
      <c r="K1826" s="184">
        <v>4.0911999999999997</v>
      </c>
      <c r="L1826" s="184">
        <v>4.1340000000000003</v>
      </c>
      <c r="M1826" s="184">
        <v>3.8331</v>
      </c>
      <c r="N1826" s="184">
        <v>3.9624000000000001</v>
      </c>
      <c r="O1826" s="184"/>
      <c r="P1826" s="184"/>
      <c r="Q1826" s="184">
        <v>4.8596000000000004</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44452</v>
      </c>
      <c r="E1827" s="184">
        <v>1075.5906</v>
      </c>
      <c r="F1827" s="184">
        <v>3.4737</v>
      </c>
      <c r="G1827" s="184">
        <v>3.4737</v>
      </c>
      <c r="H1827" s="184">
        <v>3.1141999999999999</v>
      </c>
      <c r="I1827" s="184">
        <v>3.5663</v>
      </c>
      <c r="J1827" s="184">
        <v>4.0560999999999998</v>
      </c>
      <c r="K1827" s="184">
        <v>3.8294999999999999</v>
      </c>
      <c r="L1827" s="184">
        <v>3.8685</v>
      </c>
      <c r="M1827" s="184">
        <v>3.5621999999999998</v>
      </c>
      <c r="N1827" s="184">
        <v>3.6882999999999999</v>
      </c>
      <c r="O1827" s="184"/>
      <c r="P1827" s="184"/>
      <c r="Q1827" s="184">
        <v>4.5873999999999997</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44452</v>
      </c>
      <c r="E1828" s="184">
        <v>21.986999999999998</v>
      </c>
      <c r="F1828" s="184">
        <v>3.1968000000000001</v>
      </c>
      <c r="G1828" s="184">
        <v>3.1968000000000001</v>
      </c>
      <c r="H1828" s="184">
        <v>3.7734999999999999</v>
      </c>
      <c r="I1828" s="184">
        <v>4.0496999999999996</v>
      </c>
      <c r="J1828" s="184">
        <v>4.3483000000000001</v>
      </c>
      <c r="K1828" s="184">
        <v>4.0903999999999998</v>
      </c>
      <c r="L1828" s="184">
        <v>4.4295999999999998</v>
      </c>
      <c r="M1828" s="184">
        <v>4.1731999999999996</v>
      </c>
      <c r="N1828" s="184">
        <v>4.5411999999999999</v>
      </c>
      <c r="O1828" s="184">
        <v>6.835</v>
      </c>
      <c r="P1828" s="184">
        <v>6.9992999999999999</v>
      </c>
      <c r="Q1828" s="184">
        <v>7.8916000000000004</v>
      </c>
      <c r="R1828" s="184">
        <v>5.9257999999999997</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44452</v>
      </c>
      <c r="E1829" s="184">
        <v>23.3828</v>
      </c>
      <c r="F1829" s="184">
        <v>3.7088000000000001</v>
      </c>
      <c r="G1829" s="184">
        <v>3.7088000000000001</v>
      </c>
      <c r="H1829" s="184">
        <v>4.2850999999999999</v>
      </c>
      <c r="I1829" s="184">
        <v>4.5682999999999998</v>
      </c>
      <c r="J1829" s="184">
        <v>4.8692000000000002</v>
      </c>
      <c r="K1829" s="184">
        <v>4.6379999999999999</v>
      </c>
      <c r="L1829" s="184">
        <v>5.0033000000000003</v>
      </c>
      <c r="M1829" s="184">
        <v>4.7588999999999997</v>
      </c>
      <c r="N1829" s="184">
        <v>5.1387</v>
      </c>
      <c r="O1829" s="184">
        <v>7.4482999999999997</v>
      </c>
      <c r="P1829" s="184">
        <v>7.6977000000000002</v>
      </c>
      <c r="Q1829" s="184">
        <v>8.6180000000000003</v>
      </c>
      <c r="R1829" s="184">
        <v>6.5486000000000004</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44452</v>
      </c>
      <c r="E1830" s="184">
        <v>2200.8508000000002</v>
      </c>
      <c r="F1830" s="184">
        <v>2.7966000000000002</v>
      </c>
      <c r="G1830" s="184">
        <v>2.7966000000000002</v>
      </c>
      <c r="H1830" s="184">
        <v>3.2086999999999999</v>
      </c>
      <c r="I1830" s="184">
        <v>3.5880999999999998</v>
      </c>
      <c r="J1830" s="184">
        <v>3.8045</v>
      </c>
      <c r="K1830" s="184">
        <v>3.4937999999999998</v>
      </c>
      <c r="L1830" s="184">
        <v>3.3229000000000002</v>
      </c>
      <c r="M1830" s="184">
        <v>3.4624000000000001</v>
      </c>
      <c r="N1830" s="184">
        <v>3.8567999999999998</v>
      </c>
      <c r="O1830" s="184">
        <v>5.5789</v>
      </c>
      <c r="P1830" s="184">
        <v>5.8249000000000004</v>
      </c>
      <c r="Q1830" s="184">
        <v>7.4097999999999997</v>
      </c>
      <c r="R1830" s="184">
        <v>4.7691999999999997</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44452</v>
      </c>
      <c r="E1831" s="184">
        <v>2306.0167000000001</v>
      </c>
      <c r="F1831" s="184">
        <v>3.1168</v>
      </c>
      <c r="G1831" s="184">
        <v>3.1168</v>
      </c>
      <c r="H1831" s="184">
        <v>3.5291000000000001</v>
      </c>
      <c r="I1831" s="184">
        <v>3.9091999999999998</v>
      </c>
      <c r="J1831" s="184">
        <v>4.1257999999999999</v>
      </c>
      <c r="K1831" s="184">
        <v>3.8169</v>
      </c>
      <c r="L1831" s="184">
        <v>3.6486999999999998</v>
      </c>
      <c r="M1831" s="184">
        <v>3.7913999999999999</v>
      </c>
      <c r="N1831" s="184">
        <v>4.2015000000000002</v>
      </c>
      <c r="O1831" s="184">
        <v>6.0369999999999999</v>
      </c>
      <c r="P1831" s="184">
        <v>6.4513999999999996</v>
      </c>
      <c r="Q1831" s="184">
        <v>7.5239000000000003</v>
      </c>
      <c r="R1831" s="184">
        <v>5.1604999999999999</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44452</v>
      </c>
      <c r="E1832" s="184">
        <v>12.1706</v>
      </c>
      <c r="F1832" s="184">
        <v>3.1501000000000001</v>
      </c>
      <c r="G1832" s="184">
        <v>3.1501000000000001</v>
      </c>
      <c r="H1832" s="184">
        <v>2.7433999999999998</v>
      </c>
      <c r="I1832" s="184">
        <v>3.4104999999999999</v>
      </c>
      <c r="J1832" s="184">
        <v>3.6779999999999999</v>
      </c>
      <c r="K1832" s="184">
        <v>3.665</v>
      </c>
      <c r="L1832" s="184">
        <v>3.7835000000000001</v>
      </c>
      <c r="M1832" s="184">
        <v>3.5171999999999999</v>
      </c>
      <c r="N1832" s="184">
        <v>3.661</v>
      </c>
      <c r="O1832" s="184">
        <v>6.3738000000000001</v>
      </c>
      <c r="P1832" s="184"/>
      <c r="Q1832" s="184">
        <v>6.4160000000000004</v>
      </c>
      <c r="R1832" s="184">
        <v>5.1276000000000002</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44452</v>
      </c>
      <c r="E1833" s="184">
        <v>12.1089</v>
      </c>
      <c r="F1833" s="184">
        <v>3.0152999999999999</v>
      </c>
      <c r="G1833" s="184">
        <v>3.0152999999999999</v>
      </c>
      <c r="H1833" s="184">
        <v>2.6280999999999999</v>
      </c>
      <c r="I1833" s="184">
        <v>3.2768000000000002</v>
      </c>
      <c r="J1833" s="184">
        <v>3.5207000000000002</v>
      </c>
      <c r="K1833" s="184">
        <v>3.5074999999999998</v>
      </c>
      <c r="L1833" s="184">
        <v>3.6255999999999999</v>
      </c>
      <c r="M1833" s="184">
        <v>3.3551000000000002</v>
      </c>
      <c r="N1833" s="184">
        <v>3.4977999999999998</v>
      </c>
      <c r="O1833" s="184">
        <v>6.2049000000000003</v>
      </c>
      <c r="P1833" s="184"/>
      <c r="Q1833" s="184">
        <v>6.2449000000000003</v>
      </c>
      <c r="R1833" s="184">
        <v>4.9668999999999999</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44452</v>
      </c>
      <c r="E1836" s="184">
        <v>2161.8352</v>
      </c>
      <c r="F1836" s="184">
        <v>2.4053</v>
      </c>
      <c r="G1836" s="184">
        <v>2.4053</v>
      </c>
      <c r="H1836" s="184">
        <v>2.4708000000000001</v>
      </c>
      <c r="I1836" s="184">
        <v>3.0282</v>
      </c>
      <c r="J1836" s="184">
        <v>3.4275000000000002</v>
      </c>
      <c r="K1836" s="184">
        <v>3.3511000000000002</v>
      </c>
      <c r="L1836" s="184">
        <v>3.4211999999999998</v>
      </c>
      <c r="M1836" s="184">
        <v>3.1585000000000001</v>
      </c>
      <c r="N1836" s="184">
        <v>3.2873999999999999</v>
      </c>
      <c r="O1836" s="184">
        <v>5.7865000000000002</v>
      </c>
      <c r="P1836" s="184">
        <v>6.3337000000000003</v>
      </c>
      <c r="Q1836" s="184">
        <v>7.4622000000000002</v>
      </c>
      <c r="R1836" s="184">
        <v>4.5480999999999998</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44452</v>
      </c>
      <c r="E1837" s="184">
        <v>2262.3427000000001</v>
      </c>
      <c r="F1837" s="184">
        <v>3.0558999999999998</v>
      </c>
      <c r="G1837" s="184">
        <v>3.0558999999999998</v>
      </c>
      <c r="H1837" s="184">
        <v>3.1214</v>
      </c>
      <c r="I1837" s="184">
        <v>3.6793999999999998</v>
      </c>
      <c r="J1837" s="184">
        <v>4.0796999999999999</v>
      </c>
      <c r="K1837" s="184">
        <v>4.0087999999999999</v>
      </c>
      <c r="L1837" s="184">
        <v>4.0842999999999998</v>
      </c>
      <c r="M1837" s="184">
        <v>3.8260000000000001</v>
      </c>
      <c r="N1837" s="184">
        <v>3.9611000000000001</v>
      </c>
      <c r="O1837" s="184">
        <v>6.4019000000000004</v>
      </c>
      <c r="P1837" s="184">
        <v>6.8912000000000004</v>
      </c>
      <c r="Q1837" s="184">
        <v>7.7744999999999997</v>
      </c>
      <c r="R1837" s="184">
        <v>5.1994999999999996</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44452</v>
      </c>
      <c r="E1840" s="184">
        <v>34.255800000000001</v>
      </c>
      <c r="F1840" s="184">
        <v>2.1049000000000002</v>
      </c>
      <c r="G1840" s="184">
        <v>2.1049000000000002</v>
      </c>
      <c r="H1840" s="184">
        <v>2.2233000000000001</v>
      </c>
      <c r="I1840" s="184">
        <v>2.9792000000000001</v>
      </c>
      <c r="J1840" s="184">
        <v>3.2225000000000001</v>
      </c>
      <c r="K1840" s="184">
        <v>3.4329000000000001</v>
      </c>
      <c r="L1840" s="184">
        <v>3.5985</v>
      </c>
      <c r="M1840" s="184">
        <v>3.2833999999999999</v>
      </c>
      <c r="N1840" s="184">
        <v>3.5777000000000001</v>
      </c>
      <c r="O1840" s="184">
        <v>6.1609999999999996</v>
      </c>
      <c r="P1840" s="184">
        <v>6.4493999999999998</v>
      </c>
      <c r="Q1840" s="184">
        <v>7.4678000000000004</v>
      </c>
      <c r="R1840" s="184">
        <v>5.0281000000000002</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44452</v>
      </c>
      <c r="E1841" s="184">
        <v>35.293399999999998</v>
      </c>
      <c r="F1841" s="184">
        <v>2.5345</v>
      </c>
      <c r="G1841" s="184">
        <v>2.5345</v>
      </c>
      <c r="H1841" s="184">
        <v>2.6606999999999998</v>
      </c>
      <c r="I1841" s="184">
        <v>3.4173</v>
      </c>
      <c r="J1841" s="184">
        <v>3.6644000000000001</v>
      </c>
      <c r="K1841" s="184">
        <v>3.8780000000000001</v>
      </c>
      <c r="L1841" s="184">
        <v>4.0469999999999997</v>
      </c>
      <c r="M1841" s="184">
        <v>3.7349999999999999</v>
      </c>
      <c r="N1841" s="184">
        <v>4.0347999999999997</v>
      </c>
      <c r="O1841" s="184">
        <v>6.6087999999999996</v>
      </c>
      <c r="P1841" s="184">
        <v>6.8677000000000001</v>
      </c>
      <c r="Q1841" s="184">
        <v>7.8487</v>
      </c>
      <c r="R1841" s="184">
        <v>5.4916999999999998</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44452</v>
      </c>
      <c r="E1842" s="184">
        <v>34.769599999999997</v>
      </c>
      <c r="F1842" s="184">
        <v>3.2029000000000001</v>
      </c>
      <c r="G1842" s="184">
        <v>3.2029000000000001</v>
      </c>
      <c r="H1842" s="184">
        <v>2.8359000000000001</v>
      </c>
      <c r="I1842" s="184">
        <v>3.2884000000000002</v>
      </c>
      <c r="J1842" s="184">
        <v>3.4234</v>
      </c>
      <c r="K1842" s="184">
        <v>3.5419999999999998</v>
      </c>
      <c r="L1842" s="184">
        <v>3.6261000000000001</v>
      </c>
      <c r="M1842" s="184">
        <v>3.4036</v>
      </c>
      <c r="N1842" s="184">
        <v>3.4984000000000002</v>
      </c>
      <c r="O1842" s="184">
        <v>6.0141999999999998</v>
      </c>
      <c r="P1842" s="184">
        <v>6.3693</v>
      </c>
      <c r="Q1842" s="184">
        <v>3.8376000000000001</v>
      </c>
      <c r="R1842" s="184">
        <v>4.8518999999999997</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44452</v>
      </c>
      <c r="E1843" s="184">
        <v>35.673099999999998</v>
      </c>
      <c r="F1843" s="184">
        <v>3.3776999999999999</v>
      </c>
      <c r="G1843" s="184">
        <v>3.3776999999999999</v>
      </c>
      <c r="H1843" s="184">
        <v>2.9982000000000002</v>
      </c>
      <c r="I1843" s="184">
        <v>3.4540999999999999</v>
      </c>
      <c r="J1843" s="184">
        <v>3.5853999999999999</v>
      </c>
      <c r="K1843" s="184">
        <v>3.7031999999999998</v>
      </c>
      <c r="L1843" s="184">
        <v>3.7890999999999999</v>
      </c>
      <c r="M1843" s="184">
        <v>3.5672999999999999</v>
      </c>
      <c r="N1843" s="184">
        <v>3.6638999999999999</v>
      </c>
      <c r="O1843" s="184">
        <v>6.2880000000000003</v>
      </c>
      <c r="P1843" s="184">
        <v>6.6837</v>
      </c>
      <c r="Q1843" s="184">
        <v>7.7835999999999999</v>
      </c>
      <c r="R1843" s="184">
        <v>5.0975999999999999</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44452</v>
      </c>
      <c r="E1844" s="184">
        <v>1076.4525000000001</v>
      </c>
      <c r="F1844" s="184">
        <v>3.2902</v>
      </c>
      <c r="G1844" s="184">
        <v>3.2902</v>
      </c>
      <c r="H1844" s="184">
        <v>3.5859999999999999</v>
      </c>
      <c r="I1844" s="184">
        <v>3.8111999999999999</v>
      </c>
      <c r="J1844" s="184">
        <v>3.6928000000000001</v>
      </c>
      <c r="K1844" s="184">
        <v>3.6425999999999998</v>
      </c>
      <c r="L1844" s="184">
        <v>3.5817999999999999</v>
      </c>
      <c r="M1844" s="184">
        <v>3.4182000000000001</v>
      </c>
      <c r="N1844" s="184">
        <v>3.5669</v>
      </c>
      <c r="O1844" s="184"/>
      <c r="P1844" s="184"/>
      <c r="Q1844" s="184">
        <v>4.1841999999999997</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44452</v>
      </c>
      <c r="E1845" s="184">
        <v>1072.0043000000001</v>
      </c>
      <c r="F1845" s="184">
        <v>3.0823999999999998</v>
      </c>
      <c r="G1845" s="184">
        <v>3.0823999999999998</v>
      </c>
      <c r="H1845" s="184">
        <v>3.3812000000000002</v>
      </c>
      <c r="I1845" s="184">
        <v>3.6212</v>
      </c>
      <c r="J1845" s="184">
        <v>3.4962</v>
      </c>
      <c r="K1845" s="184">
        <v>3.4422000000000001</v>
      </c>
      <c r="L1845" s="184">
        <v>3.3904000000000001</v>
      </c>
      <c r="M1845" s="184">
        <v>3.2214</v>
      </c>
      <c r="N1845" s="184">
        <v>3.3660999999999999</v>
      </c>
      <c r="O1845" s="184"/>
      <c r="P1845" s="184"/>
      <c r="Q1845" s="184">
        <v>3.9445000000000001</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44452</v>
      </c>
      <c r="E1846" s="184">
        <v>1107.3324</v>
      </c>
      <c r="F1846" s="184">
        <v>3.6273</v>
      </c>
      <c r="G1846" s="184">
        <v>3.6273</v>
      </c>
      <c r="H1846" s="184">
        <v>3.419</v>
      </c>
      <c r="I1846" s="184">
        <v>3.6059000000000001</v>
      </c>
      <c r="J1846" s="184">
        <v>4.0488</v>
      </c>
      <c r="K1846" s="184">
        <v>4.0673000000000004</v>
      </c>
      <c r="L1846" s="184">
        <v>4.1881000000000004</v>
      </c>
      <c r="M1846" s="184">
        <v>3.8296000000000001</v>
      </c>
      <c r="N1846" s="184">
        <v>4.0541</v>
      </c>
      <c r="O1846" s="184"/>
      <c r="P1846" s="184"/>
      <c r="Q1846" s="184">
        <v>5.4840999999999998</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44452</v>
      </c>
      <c r="E1847" s="184">
        <v>1098.4563000000001</v>
      </c>
      <c r="F1847" s="184">
        <v>3.2077</v>
      </c>
      <c r="G1847" s="184">
        <v>3.2077</v>
      </c>
      <c r="H1847" s="184">
        <v>2.9994000000000001</v>
      </c>
      <c r="I1847" s="184">
        <v>3.1852999999999998</v>
      </c>
      <c r="J1847" s="184">
        <v>3.6267999999999998</v>
      </c>
      <c r="K1847" s="184">
        <v>3.6425999999999998</v>
      </c>
      <c r="L1847" s="184">
        <v>3.7593999999999999</v>
      </c>
      <c r="M1847" s="184">
        <v>3.3978000000000002</v>
      </c>
      <c r="N1847" s="184">
        <v>3.6177999999999999</v>
      </c>
      <c r="O1847" s="184"/>
      <c r="P1847" s="184"/>
      <c r="Q1847" s="184">
        <v>5.0404999999999998</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44452</v>
      </c>
      <c r="E1848" s="184">
        <v>1035.6557</v>
      </c>
      <c r="F1848" s="184">
        <v>3.516</v>
      </c>
      <c r="G1848" s="184">
        <v>3.516</v>
      </c>
      <c r="H1848" s="184">
        <v>3.3815</v>
      </c>
      <c r="I1848" s="184">
        <v>3.6326000000000001</v>
      </c>
      <c r="J1848" s="184">
        <v>4.0223000000000004</v>
      </c>
      <c r="K1848" s="184">
        <v>3.9483000000000001</v>
      </c>
      <c r="L1848" s="184">
        <v>4.0438000000000001</v>
      </c>
      <c r="M1848" s="184">
        <v>3.7109999999999999</v>
      </c>
      <c r="N1848" s="184"/>
      <c r="O1848" s="184"/>
      <c r="P1848" s="184"/>
      <c r="Q1848" s="184">
        <v>3.8165</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44452</v>
      </c>
      <c r="E1849" s="184">
        <v>1033.2328</v>
      </c>
      <c r="F1849" s="184">
        <v>3.2936000000000001</v>
      </c>
      <c r="G1849" s="184">
        <v>3.2936000000000001</v>
      </c>
      <c r="H1849" s="184">
        <v>3.1616</v>
      </c>
      <c r="I1849" s="184">
        <v>3.4110999999999998</v>
      </c>
      <c r="J1849" s="184">
        <v>3.8008999999999999</v>
      </c>
      <c r="K1849" s="184">
        <v>3.7250000000000001</v>
      </c>
      <c r="L1849" s="184">
        <v>3.8208000000000002</v>
      </c>
      <c r="M1849" s="184">
        <v>3.4779</v>
      </c>
      <c r="N1849" s="184"/>
      <c r="O1849" s="184"/>
      <c r="P1849" s="184"/>
      <c r="Q1849" s="184">
        <v>3.5571999999999999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44452</v>
      </c>
      <c r="E1850" s="184">
        <v>14.162000000000001</v>
      </c>
      <c r="F1850" s="184">
        <v>2.8359000000000001</v>
      </c>
      <c r="G1850" s="184">
        <v>2.8359000000000001</v>
      </c>
      <c r="H1850" s="184">
        <v>2.6892</v>
      </c>
      <c r="I1850" s="184">
        <v>3.2441</v>
      </c>
      <c r="J1850" s="184">
        <v>3.5608</v>
      </c>
      <c r="K1850" s="184">
        <v>3.4355000000000002</v>
      </c>
      <c r="L1850" s="184">
        <v>3.3450000000000002</v>
      </c>
      <c r="M1850" s="184">
        <v>3.254</v>
      </c>
      <c r="N1850" s="184">
        <v>3.3365999999999998</v>
      </c>
      <c r="O1850" s="184">
        <v>0.60250000000000004</v>
      </c>
      <c r="P1850" s="184">
        <v>2.4792000000000001</v>
      </c>
      <c r="Q1850" s="184">
        <v>4.4317000000000002</v>
      </c>
      <c r="R1850" s="184">
        <v>4.1314000000000002</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44452</v>
      </c>
      <c r="E1851" s="184">
        <v>13.693199999999999</v>
      </c>
      <c r="F1851" s="184">
        <v>1.9996</v>
      </c>
      <c r="G1851" s="184">
        <v>1.9996</v>
      </c>
      <c r="H1851" s="184">
        <v>1.8285</v>
      </c>
      <c r="I1851" s="184">
        <v>2.4203000000000001</v>
      </c>
      <c r="J1851" s="184">
        <v>2.7492999999999999</v>
      </c>
      <c r="K1851" s="184">
        <v>2.6265000000000001</v>
      </c>
      <c r="L1851" s="184">
        <v>2.5333999999999999</v>
      </c>
      <c r="M1851" s="184">
        <v>2.4853999999999998</v>
      </c>
      <c r="N1851" s="184">
        <v>2.7534999999999998</v>
      </c>
      <c r="O1851" s="184">
        <v>0.4032</v>
      </c>
      <c r="P1851" s="184">
        <v>2.1676000000000002</v>
      </c>
      <c r="Q1851" s="184">
        <v>3.9946000000000002</v>
      </c>
      <c r="R1851" s="184">
        <v>3.8361999999999998</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44452</v>
      </c>
      <c r="E1852" s="184">
        <v>2344.6181000000001</v>
      </c>
      <c r="F1852" s="184">
        <v>2.6518999999999999</v>
      </c>
      <c r="G1852" s="184">
        <v>2.6518999999999999</v>
      </c>
      <c r="H1852" s="184">
        <v>3.7269000000000001</v>
      </c>
      <c r="I1852" s="184">
        <v>3.6945000000000001</v>
      </c>
      <c r="J1852" s="184">
        <v>3.2458999999999998</v>
      </c>
      <c r="K1852" s="184">
        <v>3.2244999999999999</v>
      </c>
      <c r="L1852" s="184">
        <v>3.2052999999999998</v>
      </c>
      <c r="M1852" s="184">
        <v>2.9104000000000001</v>
      </c>
      <c r="N1852" s="184">
        <v>3.0326</v>
      </c>
      <c r="O1852" s="184">
        <v>5.3437999999999999</v>
      </c>
      <c r="P1852" s="184">
        <v>6.0529999999999999</v>
      </c>
      <c r="Q1852" s="184">
        <v>7.3249000000000004</v>
      </c>
      <c r="R1852" s="184">
        <v>4.1186999999999996</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44452</v>
      </c>
      <c r="E1853" s="184">
        <v>2215.8038999999999</v>
      </c>
      <c r="F1853" s="184">
        <v>1.7307999999999999</v>
      </c>
      <c r="G1853" s="184">
        <v>1.7307999999999999</v>
      </c>
      <c r="H1853" s="184">
        <v>2.8056000000000001</v>
      </c>
      <c r="I1853" s="184">
        <v>2.7732999999999999</v>
      </c>
      <c r="J1853" s="184">
        <v>2.3237999999999999</v>
      </c>
      <c r="K1853" s="184">
        <v>2.2976999999999999</v>
      </c>
      <c r="L1853" s="184">
        <v>2.2726999999999999</v>
      </c>
      <c r="M1853" s="184">
        <v>1.9739</v>
      </c>
      <c r="N1853" s="184">
        <v>2.0897000000000001</v>
      </c>
      <c r="O1853" s="184">
        <v>4.4734999999999996</v>
      </c>
      <c r="P1853" s="184">
        <v>5.2507999999999999</v>
      </c>
      <c r="Q1853" s="184">
        <v>7.1167999999999996</v>
      </c>
      <c r="R1853" s="184">
        <v>3.2806000000000002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44452</v>
      </c>
      <c r="E1854" s="184">
        <v>3213.0826000000002</v>
      </c>
      <c r="F1854" s="184">
        <v>2.9371999999999998</v>
      </c>
      <c r="G1854" s="184">
        <v>2.9371999999999998</v>
      </c>
      <c r="H1854" s="184">
        <v>3.1309</v>
      </c>
      <c r="I1854" s="184">
        <v>3.5747</v>
      </c>
      <c r="J1854" s="184">
        <v>3.7107000000000001</v>
      </c>
      <c r="K1854" s="184">
        <v>13.5282</v>
      </c>
      <c r="L1854" s="184">
        <v>11.6358</v>
      </c>
      <c r="M1854" s="184">
        <v>9.0678000000000001</v>
      </c>
      <c r="N1854" s="184">
        <v>8.6774000000000004</v>
      </c>
      <c r="O1854" s="184">
        <v>4.9463999999999997</v>
      </c>
      <c r="P1854" s="184">
        <v>5.4329000000000001</v>
      </c>
      <c r="Q1854" s="184">
        <v>6.0774999999999997</v>
      </c>
      <c r="R1854" s="184">
        <v>6.5380000000000003</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44452</v>
      </c>
      <c r="E1855" s="184">
        <v>3440.5165000000002</v>
      </c>
      <c r="F1855" s="184">
        <v>3.8075000000000001</v>
      </c>
      <c r="G1855" s="184">
        <v>3.8075000000000001</v>
      </c>
      <c r="H1855" s="184">
        <v>4.0016999999999996</v>
      </c>
      <c r="I1855" s="184">
        <v>4.4462999999999999</v>
      </c>
      <c r="J1855" s="184">
        <v>4.5838000000000001</v>
      </c>
      <c r="K1855" s="184">
        <v>14.4298</v>
      </c>
      <c r="L1855" s="184">
        <v>12.524800000000001</v>
      </c>
      <c r="M1855" s="184">
        <v>9.9413</v>
      </c>
      <c r="N1855" s="184">
        <v>9.5546000000000006</v>
      </c>
      <c r="O1855" s="184">
        <v>5.7727000000000004</v>
      </c>
      <c r="P1855" s="184">
        <v>6.3228999999999997</v>
      </c>
      <c r="Q1855" s="184">
        <v>7.3586999999999998</v>
      </c>
      <c r="R1855" s="184">
        <v>7.3822000000000001</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44452</v>
      </c>
      <c r="E1858" s="184">
        <v>27.488900000000001</v>
      </c>
      <c r="F1858" s="184">
        <v>2.3243</v>
      </c>
      <c r="G1858" s="184">
        <v>2.3243</v>
      </c>
      <c r="H1858" s="184">
        <v>2.4100999999999999</v>
      </c>
      <c r="I1858" s="184">
        <v>3.01</v>
      </c>
      <c r="J1858" s="184">
        <v>3.5788000000000002</v>
      </c>
      <c r="K1858" s="184">
        <v>3.5034000000000001</v>
      </c>
      <c r="L1858" s="184">
        <v>3.6150000000000002</v>
      </c>
      <c r="M1858" s="184">
        <v>3.4165999999999999</v>
      </c>
      <c r="N1858" s="184">
        <v>3.6276999999999999</v>
      </c>
      <c r="O1858" s="184">
        <v>8.15</v>
      </c>
      <c r="P1858" s="184">
        <v>7.7229000000000001</v>
      </c>
      <c r="Q1858" s="184">
        <v>7.9599000000000002</v>
      </c>
      <c r="R1858" s="184">
        <v>26.0473</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44452</v>
      </c>
      <c r="E1859" s="184">
        <v>28.074999999999999</v>
      </c>
      <c r="F1859" s="184">
        <v>2.7959999999999998</v>
      </c>
      <c r="G1859" s="184">
        <v>2.7959999999999998</v>
      </c>
      <c r="H1859" s="184">
        <v>2.8803999999999998</v>
      </c>
      <c r="I1859" s="184">
        <v>3.4683999999999999</v>
      </c>
      <c r="J1859" s="184">
        <v>4.0271999999999997</v>
      </c>
      <c r="K1859" s="184">
        <v>3.9638</v>
      </c>
      <c r="L1859" s="184">
        <v>4.0820999999999996</v>
      </c>
      <c r="M1859" s="184">
        <v>3.8898999999999999</v>
      </c>
      <c r="N1859" s="184">
        <v>4.1040000000000001</v>
      </c>
      <c r="O1859" s="184">
        <v>8.4488000000000003</v>
      </c>
      <c r="P1859" s="184">
        <v>7.9996999999999998</v>
      </c>
      <c r="Q1859" s="184">
        <v>8.6605000000000008</v>
      </c>
      <c r="R1859" s="184">
        <v>26.630700000000001</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44452</v>
      </c>
      <c r="E1860" s="184">
        <v>2204.9326000000001</v>
      </c>
      <c r="F1860" s="184">
        <v>2.1248</v>
      </c>
      <c r="G1860" s="184">
        <v>2.1248</v>
      </c>
      <c r="H1860" s="184">
        <v>2.15</v>
      </c>
      <c r="I1860" s="184">
        <v>2.5222000000000002</v>
      </c>
      <c r="J1860" s="184">
        <v>2.8683999999999998</v>
      </c>
      <c r="K1860" s="184">
        <v>2.9083999999999999</v>
      </c>
      <c r="L1860" s="184">
        <v>2.9988000000000001</v>
      </c>
      <c r="M1860" s="184">
        <v>2.7736999999999998</v>
      </c>
      <c r="N1860" s="184">
        <v>2.8734999999999999</v>
      </c>
      <c r="O1860" s="184">
        <v>3.3134000000000001</v>
      </c>
      <c r="P1860" s="184">
        <v>4.3935000000000004</v>
      </c>
      <c r="Q1860" s="184">
        <v>5.9321999999999999</v>
      </c>
      <c r="R1860" s="184">
        <v>3.7633999999999999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44452</v>
      </c>
      <c r="E1861" s="184">
        <v>2298.4412000000002</v>
      </c>
      <c r="F1861" s="184">
        <v>2.9146000000000001</v>
      </c>
      <c r="G1861" s="184">
        <v>2.9146000000000001</v>
      </c>
      <c r="H1861" s="184">
        <v>2.9394999999999998</v>
      </c>
      <c r="I1861" s="184">
        <v>3.3117999999999999</v>
      </c>
      <c r="J1861" s="184">
        <v>3.6606000000000001</v>
      </c>
      <c r="K1861" s="184">
        <v>3.7099000000000002</v>
      </c>
      <c r="L1861" s="184">
        <v>3.8180000000000001</v>
      </c>
      <c r="M1861" s="184">
        <v>3.6030000000000002</v>
      </c>
      <c r="N1861" s="184">
        <v>3.7080000000000002</v>
      </c>
      <c r="O1861" s="184">
        <v>4.1669</v>
      </c>
      <c r="P1861" s="184">
        <v>5.1967999999999996</v>
      </c>
      <c r="Q1861" s="184">
        <v>6.8990999999999998</v>
      </c>
      <c r="R1861" s="184">
        <v>4.6132999999999997</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44452</v>
      </c>
      <c r="E1862" s="184">
        <v>4798.7166999999999</v>
      </c>
      <c r="F1862" s="184">
        <v>3.1236000000000002</v>
      </c>
      <c r="G1862" s="184">
        <v>3.1236000000000002</v>
      </c>
      <c r="H1862" s="184">
        <v>3.0651000000000002</v>
      </c>
      <c r="I1862" s="184">
        <v>3.4581</v>
      </c>
      <c r="J1862" s="184">
        <v>3.7303999999999999</v>
      </c>
      <c r="K1862" s="184">
        <v>3.8256999999999999</v>
      </c>
      <c r="L1862" s="184">
        <v>3.863</v>
      </c>
      <c r="M1862" s="184">
        <v>3.6324000000000001</v>
      </c>
      <c r="N1862" s="184">
        <v>3.8662000000000001</v>
      </c>
      <c r="O1862" s="184">
        <v>6.4621000000000004</v>
      </c>
      <c r="P1862" s="184">
        <v>6.7081999999999997</v>
      </c>
      <c r="Q1862" s="184">
        <v>7.5862999999999996</v>
      </c>
      <c r="R1862" s="184">
        <v>5.3228999999999997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44452</v>
      </c>
      <c r="E1863" s="184">
        <v>4752.9643999999998</v>
      </c>
      <c r="F1863" s="184">
        <v>2.9428999999999998</v>
      </c>
      <c r="G1863" s="184">
        <v>2.9428999999999998</v>
      </c>
      <c r="H1863" s="184">
        <v>2.8847</v>
      </c>
      <c r="I1863" s="184">
        <v>3.2776999999999998</v>
      </c>
      <c r="J1863" s="184">
        <v>3.5497000000000001</v>
      </c>
      <c r="K1863" s="184">
        <v>3.6429999999999998</v>
      </c>
      <c r="L1863" s="184">
        <v>3.6793</v>
      </c>
      <c r="M1863" s="184">
        <v>3.4470000000000001</v>
      </c>
      <c r="N1863" s="184">
        <v>3.6802000000000001</v>
      </c>
      <c r="O1863" s="184">
        <v>6.2903000000000002</v>
      </c>
      <c r="P1863" s="184">
        <v>6.5587</v>
      </c>
      <c r="Q1863" s="184">
        <v>7.2276999999999996</v>
      </c>
      <c r="R1863" s="184">
        <v>5.1421999999999999</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44452</v>
      </c>
      <c r="E1864" s="184">
        <v>11.2662</v>
      </c>
      <c r="F1864" s="184">
        <v>3.3220000000000001</v>
      </c>
      <c r="G1864" s="184">
        <v>3.3220000000000001</v>
      </c>
      <c r="H1864" s="184">
        <v>3.0564</v>
      </c>
      <c r="I1864" s="184">
        <v>3.4525999999999999</v>
      </c>
      <c r="J1864" s="184">
        <v>3.8058999999999998</v>
      </c>
      <c r="K1864" s="184">
        <v>3.8285999999999998</v>
      </c>
      <c r="L1864" s="184">
        <v>4.0278999999999998</v>
      </c>
      <c r="M1864" s="184">
        <v>3.7976999999999999</v>
      </c>
      <c r="N1864" s="184">
        <v>3.9695</v>
      </c>
      <c r="O1864" s="184"/>
      <c r="P1864" s="184"/>
      <c r="Q1864" s="184">
        <v>5.5053000000000001</v>
      </c>
      <c r="R1864" s="184">
        <v>5.1147</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44452</v>
      </c>
      <c r="E1865" s="184">
        <v>10.9719</v>
      </c>
      <c r="F1865" s="184">
        <v>1.9964</v>
      </c>
      <c r="G1865" s="184">
        <v>1.9964</v>
      </c>
      <c r="H1865" s="184">
        <v>1.7114</v>
      </c>
      <c r="I1865" s="184">
        <v>2.1402999999999999</v>
      </c>
      <c r="J1865" s="184">
        <v>2.4841000000000002</v>
      </c>
      <c r="K1865" s="184">
        <v>2.4967999999999999</v>
      </c>
      <c r="L1865" s="184">
        <v>2.6682000000000001</v>
      </c>
      <c r="M1865" s="184">
        <v>2.4178999999999999</v>
      </c>
      <c r="N1865" s="184">
        <v>2.6150000000000002</v>
      </c>
      <c r="O1865" s="184"/>
      <c r="P1865" s="184"/>
      <c r="Q1865" s="184">
        <v>4.2573999999999996</v>
      </c>
      <c r="R1865" s="184">
        <v>3.8668999999999998</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44452</v>
      </c>
      <c r="E1866" s="184">
        <v>11.6517</v>
      </c>
      <c r="F1866" s="184">
        <v>3.5255000000000001</v>
      </c>
      <c r="G1866" s="184">
        <v>3.5255000000000001</v>
      </c>
      <c r="H1866" s="184">
        <v>3.4481000000000002</v>
      </c>
      <c r="I1866" s="184">
        <v>3.8542999999999998</v>
      </c>
      <c r="J1866" s="184">
        <v>4.2798999999999996</v>
      </c>
      <c r="K1866" s="184">
        <v>4.1189</v>
      </c>
      <c r="L1866" s="184">
        <v>4.2606000000000002</v>
      </c>
      <c r="M1866" s="184">
        <v>3.9569000000000001</v>
      </c>
      <c r="N1866" s="184">
        <v>4.1627999999999998</v>
      </c>
      <c r="O1866" s="184"/>
      <c r="P1866" s="184"/>
      <c r="Q1866" s="184">
        <v>5.9523999999999999</v>
      </c>
      <c r="R1866" s="184">
        <v>5.2150999999999996</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44452</v>
      </c>
      <c r="E1867" s="184">
        <v>11.4383</v>
      </c>
      <c r="F1867" s="184">
        <v>2.7930000000000001</v>
      </c>
      <c r="G1867" s="184">
        <v>2.7930000000000001</v>
      </c>
      <c r="H1867" s="184">
        <v>2.7366000000000001</v>
      </c>
      <c r="I1867" s="184">
        <v>3.1492</v>
      </c>
      <c r="J1867" s="184">
        <v>3.5206</v>
      </c>
      <c r="K1867" s="184">
        <v>3.3624999999999998</v>
      </c>
      <c r="L1867" s="184">
        <v>3.4933000000000001</v>
      </c>
      <c r="M1867" s="184">
        <v>3.1583000000000001</v>
      </c>
      <c r="N1867" s="184">
        <v>3.3525</v>
      </c>
      <c r="O1867" s="184"/>
      <c r="P1867" s="184"/>
      <c r="Q1867" s="184">
        <v>5.2141999999999999</v>
      </c>
      <c r="R1867" s="184">
        <v>4.4348999999999998</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44452</v>
      </c>
      <c r="E1868" s="184">
        <v>3475.8762000000002</v>
      </c>
      <c r="F1868" s="184">
        <v>3.1501000000000001</v>
      </c>
      <c r="G1868" s="184">
        <v>3.1501000000000001</v>
      </c>
      <c r="H1868" s="184">
        <v>2.9367999999999999</v>
      </c>
      <c r="I1868" s="184">
        <v>3.6922999999999999</v>
      </c>
      <c r="J1868" s="184">
        <v>4.1477000000000004</v>
      </c>
      <c r="K1868" s="184">
        <v>3.9001000000000001</v>
      </c>
      <c r="L1868" s="184">
        <v>4.0750000000000002</v>
      </c>
      <c r="M1868" s="184">
        <v>3.9803000000000002</v>
      </c>
      <c r="N1868" s="184">
        <v>4.3385999999999996</v>
      </c>
      <c r="O1868" s="184">
        <v>5.0027999999999997</v>
      </c>
      <c r="P1868" s="184">
        <v>5.9878999999999998</v>
      </c>
      <c r="Q1868" s="184">
        <v>7.5305</v>
      </c>
      <c r="R1868" s="184">
        <v>5.5029000000000003</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44452</v>
      </c>
      <c r="E1869" s="184">
        <v>3309.49</v>
      </c>
      <c r="F1869" s="184">
        <v>2.59</v>
      </c>
      <c r="G1869" s="184">
        <v>2.59</v>
      </c>
      <c r="H1869" s="184">
        <v>2.3765000000000001</v>
      </c>
      <c r="I1869" s="184">
        <v>3.1320000000000001</v>
      </c>
      <c r="J1869" s="184">
        <v>3.5861000000000001</v>
      </c>
      <c r="K1869" s="184">
        <v>3.3614000000000002</v>
      </c>
      <c r="L1869" s="184">
        <v>3.5074000000000001</v>
      </c>
      <c r="M1869" s="184">
        <v>3.4315000000000002</v>
      </c>
      <c r="N1869" s="184">
        <v>3.7959000000000001</v>
      </c>
      <c r="O1869" s="184">
        <v>4.4321000000000002</v>
      </c>
      <c r="P1869" s="184">
        <v>5.3834</v>
      </c>
      <c r="Q1869" s="184">
        <v>6.8532999999999999</v>
      </c>
      <c r="R1869" s="184">
        <v>4.9291999999999998</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44452</v>
      </c>
      <c r="E1870" s="184">
        <v>1110.3706</v>
      </c>
      <c r="F1870" s="184">
        <v>2.7267000000000001</v>
      </c>
      <c r="G1870" s="184">
        <v>2.7267000000000001</v>
      </c>
      <c r="H1870" s="184">
        <v>2.6911999999999998</v>
      </c>
      <c r="I1870" s="184">
        <v>2.6617999999999999</v>
      </c>
      <c r="J1870" s="184">
        <v>2.7004999999999999</v>
      </c>
      <c r="K1870" s="184">
        <v>2.8561000000000001</v>
      </c>
      <c r="L1870" s="184">
        <v>2.9899</v>
      </c>
      <c r="M1870" s="184">
        <v>3.9557000000000002</v>
      </c>
      <c r="N1870" s="184">
        <v>3.7826</v>
      </c>
      <c r="O1870" s="184"/>
      <c r="P1870" s="184"/>
      <c r="Q1870" s="184">
        <v>4.7115999999999998</v>
      </c>
      <c r="R1870" s="184">
        <v>4.3094999999999999</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44452</v>
      </c>
      <c r="E1871" s="184">
        <v>1097.2327</v>
      </c>
      <c r="F1871" s="184">
        <v>2.226</v>
      </c>
      <c r="G1871" s="184">
        <v>2.226</v>
      </c>
      <c r="H1871" s="184">
        <v>2.1907000000000001</v>
      </c>
      <c r="I1871" s="184">
        <v>2.1612</v>
      </c>
      <c r="J1871" s="184">
        <v>2.2002000000000002</v>
      </c>
      <c r="K1871" s="184">
        <v>2.3530000000000002</v>
      </c>
      <c r="L1871" s="184">
        <v>2.4828999999999999</v>
      </c>
      <c r="M1871" s="184">
        <v>3.4419</v>
      </c>
      <c r="N1871" s="184">
        <v>3.2650999999999999</v>
      </c>
      <c r="O1871" s="184"/>
      <c r="P1871" s="184"/>
      <c r="Q1871" s="184">
        <v>4.165</v>
      </c>
      <c r="R1871" s="184">
        <v>3.7763</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3.3100894736842097</v>
      </c>
      <c r="G1872" s="186">
        <v>3.3100894736842097</v>
      </c>
      <c r="H1872" s="186">
        <v>3.2307929824561405</v>
      </c>
      <c r="I1872" s="186">
        <v>3.7620456140350877</v>
      </c>
      <c r="J1872" s="186">
        <v>4.0010017543859648</v>
      </c>
      <c r="K1872" s="186">
        <v>4.3379298245614031</v>
      </c>
      <c r="L1872" s="186">
        <v>4.2607070175438588</v>
      </c>
      <c r="M1872" s="186">
        <v>3.9337684210526307</v>
      </c>
      <c r="N1872" s="186">
        <v>4.1105836363636366</v>
      </c>
      <c r="O1872" s="186">
        <v>5.8124073170731707</v>
      </c>
      <c r="P1872" s="186">
        <v>6.2342399999999971</v>
      </c>
      <c r="Q1872" s="186">
        <v>6.4925543859649135</v>
      </c>
      <c r="R1872" s="186">
        <v>5.9409265306122458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3.1135000000000002</v>
      </c>
      <c r="G1873" s="186">
        <v>3.1135000000000002</v>
      </c>
      <c r="H1873" s="186">
        <v>2.9394999999999998</v>
      </c>
      <c r="I1873" s="186">
        <v>3.4540999999999999</v>
      </c>
      <c r="J1873" s="186">
        <v>3.6928000000000001</v>
      </c>
      <c r="K1873" s="186">
        <v>3.7031999999999998</v>
      </c>
      <c r="L1873" s="186">
        <v>3.7890999999999999</v>
      </c>
      <c r="M1873" s="186">
        <v>3.5672999999999999</v>
      </c>
      <c r="N1873" s="186">
        <v>3.7826</v>
      </c>
      <c r="O1873" s="186">
        <v>6.0141999999999998</v>
      </c>
      <c r="P1873" s="186">
        <v>6.4493999999999998</v>
      </c>
      <c r="Q1873" s="186">
        <v>6.8989000000000003</v>
      </c>
      <c r="R1873" s="186">
        <v>5.0281000000000002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44452</v>
      </c>
      <c r="E1876" s="184">
        <v>72.428100000000001</v>
      </c>
      <c r="F1876" s="184">
        <v>0.2712</v>
      </c>
      <c r="G1876" s="184">
        <v>0.2712</v>
      </c>
      <c r="H1876" s="184">
        <v>0.19889999999999999</v>
      </c>
      <c r="I1876" s="184">
        <v>3.1381999999999999</v>
      </c>
      <c r="J1876" s="184">
        <v>3.2522000000000002</v>
      </c>
      <c r="K1876" s="184">
        <v>7.1230000000000002</v>
      </c>
      <c r="L1876" s="184">
        <v>20.075299999999999</v>
      </c>
      <c r="M1876" s="184">
        <v>38.641199999999998</v>
      </c>
      <c r="N1876" s="184">
        <v>63.074599999999997</v>
      </c>
      <c r="O1876" s="184">
        <v>8.7276000000000007</v>
      </c>
      <c r="P1876" s="184">
        <v>9.7561</v>
      </c>
      <c r="Q1876" s="184">
        <v>15.829700000000001</v>
      </c>
      <c r="R1876" s="184">
        <v>26.248100000000001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44452</v>
      </c>
      <c r="E1877" s="184">
        <v>78.834400000000002</v>
      </c>
      <c r="F1877" s="184">
        <v>0.28179999999999999</v>
      </c>
      <c r="G1877" s="184">
        <v>0.28179999999999999</v>
      </c>
      <c r="H1877" s="184">
        <v>0.21709999999999999</v>
      </c>
      <c r="I1877" s="184">
        <v>3.1757</v>
      </c>
      <c r="J1877" s="184">
        <v>3.3351999999999999</v>
      </c>
      <c r="K1877" s="184">
        <v>7.3822000000000001</v>
      </c>
      <c r="L1877" s="184">
        <v>20.641100000000002</v>
      </c>
      <c r="M1877" s="184">
        <v>39.607700000000001</v>
      </c>
      <c r="N1877" s="184">
        <v>64.651700000000005</v>
      </c>
      <c r="O1877" s="184">
        <v>9.9029000000000007</v>
      </c>
      <c r="P1877" s="184">
        <v>10.9861</v>
      </c>
      <c r="Q1877" s="184">
        <v>18.166699999999999</v>
      </c>
      <c r="R1877" s="184">
        <v>27.547699999999999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44452</v>
      </c>
      <c r="E1878" s="184">
        <v>13.446999999999999</v>
      </c>
      <c r="F1878" s="184">
        <v>0.16389999999999999</v>
      </c>
      <c r="G1878" s="184">
        <v>0.16389999999999999</v>
      </c>
      <c r="H1878" s="184">
        <v>0.1042</v>
      </c>
      <c r="I1878" s="184">
        <v>2.3441999999999998</v>
      </c>
      <c r="J1878" s="184">
        <v>3.4066000000000001</v>
      </c>
      <c r="K1878" s="184">
        <v>9.4854000000000003</v>
      </c>
      <c r="L1878" s="184">
        <v>21.648299999999999</v>
      </c>
      <c r="M1878" s="184">
        <v>34.362499999999997</v>
      </c>
      <c r="N1878" s="184"/>
      <c r="O1878" s="184"/>
      <c r="P1878" s="184"/>
      <c r="Q1878" s="184">
        <v>34.47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44452</v>
      </c>
      <c r="E1879" s="184">
        <v>13.369</v>
      </c>
      <c r="F1879" s="184">
        <v>0.14979999999999999</v>
      </c>
      <c r="G1879" s="184">
        <v>0.14979999999999999</v>
      </c>
      <c r="H1879" s="184">
        <v>8.2299999999999998E-2</v>
      </c>
      <c r="I1879" s="184">
        <v>2.3033000000000001</v>
      </c>
      <c r="J1879" s="184">
        <v>3.3393000000000002</v>
      </c>
      <c r="K1879" s="184">
        <v>9.2684999999999995</v>
      </c>
      <c r="L1879" s="184">
        <v>21.183800000000002</v>
      </c>
      <c r="M1879" s="184">
        <v>33.583100000000002</v>
      </c>
      <c r="N1879" s="184"/>
      <c r="O1879" s="184"/>
      <c r="P1879" s="184"/>
      <c r="Q1879" s="184">
        <v>33.69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44452</v>
      </c>
      <c r="E1880" s="184">
        <v>422.51400000000001</v>
      </c>
      <c r="F1880" s="184">
        <v>6.2799999999999995E-2</v>
      </c>
      <c r="G1880" s="184">
        <v>6.2799999999999995E-2</v>
      </c>
      <c r="H1880" s="184">
        <v>-0.188</v>
      </c>
      <c r="I1880" s="184">
        <v>2.2949999999999999</v>
      </c>
      <c r="J1880" s="184">
        <v>3.5718000000000001</v>
      </c>
      <c r="K1880" s="184">
        <v>10.552199999999999</v>
      </c>
      <c r="L1880" s="184">
        <v>17.7027</v>
      </c>
      <c r="M1880" s="184">
        <v>35.278500000000001</v>
      </c>
      <c r="N1880" s="184">
        <v>58.819499999999998</v>
      </c>
      <c r="O1880" s="184">
        <v>11.9238</v>
      </c>
      <c r="P1880" s="184">
        <v>13.7897</v>
      </c>
      <c r="Q1880" s="184">
        <v>14.5084</v>
      </c>
      <c r="R1880" s="184">
        <v>24.9755</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44452</v>
      </c>
      <c r="E1881" s="184">
        <v>456.20600000000002</v>
      </c>
      <c r="F1881" s="184">
        <v>7.2599999999999998E-2</v>
      </c>
      <c r="G1881" s="184">
        <v>7.2599999999999998E-2</v>
      </c>
      <c r="H1881" s="184">
        <v>-0.17069999999999999</v>
      </c>
      <c r="I1881" s="184">
        <v>2.3302999999999998</v>
      </c>
      <c r="J1881" s="184">
        <v>3.6495000000000002</v>
      </c>
      <c r="K1881" s="184">
        <v>10.8133</v>
      </c>
      <c r="L1881" s="184">
        <v>18.2653</v>
      </c>
      <c r="M1881" s="184">
        <v>36.226399999999998</v>
      </c>
      <c r="N1881" s="184">
        <v>60.289400000000001</v>
      </c>
      <c r="O1881" s="184">
        <v>13.035399999999999</v>
      </c>
      <c r="P1881" s="184">
        <v>14.9999</v>
      </c>
      <c r="Q1881" s="184">
        <v>16.941500000000001</v>
      </c>
      <c r="R1881" s="184">
        <v>26.110099999999999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44452</v>
      </c>
      <c r="E1882" s="184">
        <v>233.38</v>
      </c>
      <c r="F1882" s="184">
        <v>0.24909999999999999</v>
      </c>
      <c r="G1882" s="184">
        <v>0.24909999999999999</v>
      </c>
      <c r="H1882" s="184">
        <v>0.7077</v>
      </c>
      <c r="I1882" s="184">
        <v>2.2206999999999999</v>
      </c>
      <c r="J1882" s="184">
        <v>2.8014999999999999</v>
      </c>
      <c r="K1882" s="184">
        <v>7.7469999999999999</v>
      </c>
      <c r="L1882" s="184">
        <v>18.696000000000002</v>
      </c>
      <c r="M1882" s="184">
        <v>36.1372</v>
      </c>
      <c r="N1882" s="184">
        <v>59.423499999999997</v>
      </c>
      <c r="O1882" s="184">
        <v>15.0909</v>
      </c>
      <c r="P1882" s="184">
        <v>13.2088</v>
      </c>
      <c r="Q1882" s="184">
        <v>20.243500000000001</v>
      </c>
      <c r="R1882" s="184">
        <v>29.833500000000001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44452</v>
      </c>
      <c r="E1883" s="184">
        <v>251.15</v>
      </c>
      <c r="F1883" s="184">
        <v>0.2555</v>
      </c>
      <c r="G1883" s="184">
        <v>0.2555</v>
      </c>
      <c r="H1883" s="184">
        <v>0.71779999999999999</v>
      </c>
      <c r="I1883" s="184">
        <v>2.2389999999999999</v>
      </c>
      <c r="J1883" s="184">
        <v>2.8502000000000001</v>
      </c>
      <c r="K1883" s="184">
        <v>7.8962000000000003</v>
      </c>
      <c r="L1883" s="184">
        <v>19.017199999999999</v>
      </c>
      <c r="M1883" s="184">
        <v>36.658000000000001</v>
      </c>
      <c r="N1883" s="184">
        <v>60.264200000000002</v>
      </c>
      <c r="O1883" s="184">
        <v>15.7705</v>
      </c>
      <c r="P1883" s="184">
        <v>14.0991</v>
      </c>
      <c r="Q1883" s="184">
        <v>18.3294</v>
      </c>
      <c r="R1883" s="184">
        <v>30.5245</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44452</v>
      </c>
      <c r="E1884" s="184">
        <v>16.25</v>
      </c>
      <c r="F1884" s="184">
        <v>6.1600000000000002E-2</v>
      </c>
      <c r="G1884" s="184">
        <v>6.1600000000000002E-2</v>
      </c>
      <c r="H1884" s="184">
        <v>0.1232</v>
      </c>
      <c r="I1884" s="184">
        <v>2.8481000000000001</v>
      </c>
      <c r="J1884" s="184">
        <v>4.2335000000000003</v>
      </c>
      <c r="K1884" s="184">
        <v>9.2804000000000002</v>
      </c>
      <c r="L1884" s="184">
        <v>17.924499999999998</v>
      </c>
      <c r="M1884" s="184">
        <v>38.062899999999999</v>
      </c>
      <c r="N1884" s="184">
        <v>59.002000000000002</v>
      </c>
      <c r="O1884" s="184">
        <v>17.337199999999999</v>
      </c>
      <c r="P1884" s="184"/>
      <c r="Q1884" s="184">
        <v>17.142800000000001</v>
      </c>
      <c r="R1884" s="184">
        <v>26.4893</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44452</v>
      </c>
      <c r="E1885" s="184">
        <v>15.66</v>
      </c>
      <c r="F1885" s="184">
        <v>0</v>
      </c>
      <c r="G1885" s="184">
        <v>0</v>
      </c>
      <c r="H1885" s="184">
        <v>6.3899999999999998E-2</v>
      </c>
      <c r="I1885" s="184">
        <v>2.7559</v>
      </c>
      <c r="J1885" s="184">
        <v>4.1223000000000001</v>
      </c>
      <c r="K1885" s="184">
        <v>8.9770000000000003</v>
      </c>
      <c r="L1885" s="184">
        <v>17.391300000000001</v>
      </c>
      <c r="M1885" s="184">
        <v>37.127800000000001</v>
      </c>
      <c r="N1885" s="184">
        <v>57.703899999999997</v>
      </c>
      <c r="O1885" s="184">
        <v>15.978999999999999</v>
      </c>
      <c r="P1885" s="184"/>
      <c r="Q1885" s="184">
        <v>15.7394</v>
      </c>
      <c r="R1885" s="184">
        <v>25.5411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44452</v>
      </c>
      <c r="E1886" s="184">
        <v>90.79</v>
      </c>
      <c r="F1886" s="184">
        <v>0.47589999999999999</v>
      </c>
      <c r="G1886" s="184">
        <v>0.47589999999999999</v>
      </c>
      <c r="H1886" s="184">
        <v>1.1475</v>
      </c>
      <c r="I1886" s="184">
        <v>3.9500999999999999</v>
      </c>
      <c r="J1886" s="184">
        <v>3.9977</v>
      </c>
      <c r="K1886" s="184">
        <v>10.5039</v>
      </c>
      <c r="L1886" s="184">
        <v>27.532</v>
      </c>
      <c r="M1886" s="184">
        <v>57.076099999999997</v>
      </c>
      <c r="N1886" s="184">
        <v>94.369500000000002</v>
      </c>
      <c r="O1886" s="184">
        <v>17.1432</v>
      </c>
      <c r="P1886" s="184">
        <v>18.032699999999998</v>
      </c>
      <c r="Q1886" s="184">
        <v>17.753599999999999</v>
      </c>
      <c r="R1886" s="184">
        <v>37.213700000000003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44452</v>
      </c>
      <c r="E1887" s="184">
        <v>83.47</v>
      </c>
      <c r="F1887" s="184">
        <v>0.46939999999999998</v>
      </c>
      <c r="G1887" s="184">
        <v>0.46939999999999998</v>
      </c>
      <c r="H1887" s="184">
        <v>1.1267</v>
      </c>
      <c r="I1887" s="184">
        <v>3.9089</v>
      </c>
      <c r="J1887" s="184">
        <v>3.9089</v>
      </c>
      <c r="K1887" s="184">
        <v>10.206</v>
      </c>
      <c r="L1887" s="184">
        <v>26.834800000000001</v>
      </c>
      <c r="M1887" s="184">
        <v>55.785699999999999</v>
      </c>
      <c r="N1887" s="184">
        <v>92.282899999999998</v>
      </c>
      <c r="O1887" s="184">
        <v>15.879099999999999</v>
      </c>
      <c r="P1887" s="184">
        <v>16.750599999999999</v>
      </c>
      <c r="Q1887" s="184">
        <v>16.981300000000001</v>
      </c>
      <c r="R1887" s="184">
        <v>35.745699999999999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44452</v>
      </c>
      <c r="E1888" s="184">
        <v>19.026800000000001</v>
      </c>
      <c r="F1888" s="184">
        <v>0.13469999999999999</v>
      </c>
      <c r="G1888" s="184">
        <v>0.13469999999999999</v>
      </c>
      <c r="H1888" s="184">
        <v>0.55759999999999998</v>
      </c>
      <c r="I1888" s="184">
        <v>2.6444999999999999</v>
      </c>
      <c r="J1888" s="184">
        <v>3.8296999999999999</v>
      </c>
      <c r="K1888" s="184">
        <v>10.124700000000001</v>
      </c>
      <c r="L1888" s="184">
        <v>18.322900000000001</v>
      </c>
      <c r="M1888" s="184">
        <v>29.697800000000001</v>
      </c>
      <c r="N1888" s="184">
        <v>52.4193</v>
      </c>
      <c r="O1888" s="184">
        <v>12.1396</v>
      </c>
      <c r="P1888" s="184">
        <v>11.231199999999999</v>
      </c>
      <c r="Q1888" s="184">
        <v>11.273400000000001</v>
      </c>
      <c r="R1888" s="184">
        <v>27.762699999999999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44452</v>
      </c>
      <c r="E1889" s="184">
        <v>16.925599999999999</v>
      </c>
      <c r="F1889" s="184">
        <v>0.1153</v>
      </c>
      <c r="G1889" s="184">
        <v>0.1153</v>
      </c>
      <c r="H1889" s="184">
        <v>0.53100000000000003</v>
      </c>
      <c r="I1889" s="184">
        <v>2.5819000000000001</v>
      </c>
      <c r="J1889" s="184">
        <v>3.6797</v>
      </c>
      <c r="K1889" s="184">
        <v>9.6259999999999994</v>
      </c>
      <c r="L1889" s="184">
        <v>17.261199999999999</v>
      </c>
      <c r="M1889" s="184">
        <v>27.2286</v>
      </c>
      <c r="N1889" s="184">
        <v>48.846200000000003</v>
      </c>
      <c r="O1889" s="184">
        <v>10.1511</v>
      </c>
      <c r="P1889" s="184">
        <v>9.1702999999999992</v>
      </c>
      <c r="Q1889" s="184">
        <v>9.1319999999999997</v>
      </c>
      <c r="R1889" s="184">
        <v>25.2392</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44452</v>
      </c>
      <c r="E1890" s="184">
        <v>406.25950107963598</v>
      </c>
      <c r="F1890" s="184">
        <v>0.26190000000000002</v>
      </c>
      <c r="G1890" s="184">
        <v>0.26190000000000002</v>
      </c>
      <c r="H1890" s="184">
        <v>0.52869999999999995</v>
      </c>
      <c r="I1890" s="184">
        <v>3.2713999999999999</v>
      </c>
      <c r="J1890" s="184">
        <v>4.0233999999999996</v>
      </c>
      <c r="K1890" s="184">
        <v>9.7902000000000005</v>
      </c>
      <c r="L1890" s="184">
        <v>17.622199999999999</v>
      </c>
      <c r="M1890" s="184">
        <v>36.137700000000002</v>
      </c>
      <c r="N1890" s="184">
        <v>64.6999</v>
      </c>
      <c r="O1890" s="184">
        <v>16.046399999999998</v>
      </c>
      <c r="P1890" s="184">
        <v>14.858499999999999</v>
      </c>
      <c r="Q1890" s="184">
        <v>16.468800000000002</v>
      </c>
      <c r="R1890" s="184">
        <v>29.132999999999999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44452</v>
      </c>
      <c r="E1891" s="184">
        <v>54.576599999999999</v>
      </c>
      <c r="F1891" s="184">
        <v>0.26900000000000002</v>
      </c>
      <c r="G1891" s="184">
        <v>0.26900000000000002</v>
      </c>
      <c r="H1891" s="184">
        <v>0.54120000000000001</v>
      </c>
      <c r="I1891" s="184">
        <v>3.2970999999999999</v>
      </c>
      <c r="J1891" s="184">
        <v>4.0808999999999997</v>
      </c>
      <c r="K1891" s="184">
        <v>9.9742999999999995</v>
      </c>
      <c r="L1891" s="184">
        <v>18.010300000000001</v>
      </c>
      <c r="M1891" s="184">
        <v>36.808100000000003</v>
      </c>
      <c r="N1891" s="184">
        <v>65.78</v>
      </c>
      <c r="O1891" s="184">
        <v>16.802700000000002</v>
      </c>
      <c r="P1891" s="184">
        <v>15.763400000000001</v>
      </c>
      <c r="Q1891" s="184">
        <v>16.462199999999999</v>
      </c>
      <c r="R1891" s="184">
        <v>29.974499999999999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44452</v>
      </c>
      <c r="E1892" s="184">
        <v>60.664999999999999</v>
      </c>
      <c r="F1892" s="184">
        <v>0.25619999999999998</v>
      </c>
      <c r="G1892" s="184">
        <v>0.25619999999999998</v>
      </c>
      <c r="H1892" s="184">
        <v>0.3009</v>
      </c>
      <c r="I1892" s="184">
        <v>3.2174</v>
      </c>
      <c r="J1892" s="184">
        <v>4.0583999999999998</v>
      </c>
      <c r="K1892" s="184">
        <v>12.403</v>
      </c>
      <c r="L1892" s="184">
        <v>22.209900000000001</v>
      </c>
      <c r="M1892" s="184">
        <v>41.189799999999998</v>
      </c>
      <c r="N1892" s="184">
        <v>64.555400000000006</v>
      </c>
      <c r="O1892" s="184">
        <v>16.397200000000002</v>
      </c>
      <c r="P1892" s="184">
        <v>16.248899999999999</v>
      </c>
      <c r="Q1892" s="184">
        <v>20.145299999999999</v>
      </c>
      <c r="R1892" s="184">
        <v>30.7072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44452</v>
      </c>
      <c r="E1893" s="184">
        <v>56.39</v>
      </c>
      <c r="F1893" s="184">
        <v>0.24529999999999999</v>
      </c>
      <c r="G1893" s="184">
        <v>0.24529999999999999</v>
      </c>
      <c r="H1893" s="184">
        <v>0.28100000000000003</v>
      </c>
      <c r="I1893" s="184">
        <v>3.1781999999999999</v>
      </c>
      <c r="J1893" s="184">
        <v>3.9695999999999998</v>
      </c>
      <c r="K1893" s="184">
        <v>12.120699999999999</v>
      </c>
      <c r="L1893" s="184">
        <v>21.608799999999999</v>
      </c>
      <c r="M1893" s="184">
        <v>40.172499999999999</v>
      </c>
      <c r="N1893" s="184">
        <v>62.976900000000001</v>
      </c>
      <c r="O1893" s="184">
        <v>15.2697</v>
      </c>
      <c r="P1893" s="184">
        <v>15.184900000000001</v>
      </c>
      <c r="Q1893" s="184">
        <v>15.9506</v>
      </c>
      <c r="R1893" s="184">
        <v>29.4466</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44452</v>
      </c>
      <c r="E1894" s="184">
        <v>119.6097</v>
      </c>
      <c r="F1894" s="184">
        <v>0.15989999999999999</v>
      </c>
      <c r="G1894" s="184">
        <v>0.15989999999999999</v>
      </c>
      <c r="H1894" s="184">
        <v>0.25609999999999999</v>
      </c>
      <c r="I1894" s="184">
        <v>2.8361000000000001</v>
      </c>
      <c r="J1894" s="184">
        <v>3.8784999999999998</v>
      </c>
      <c r="K1894" s="184">
        <v>10.6675</v>
      </c>
      <c r="L1894" s="184">
        <v>20.9437</v>
      </c>
      <c r="M1894" s="184">
        <v>41.762799999999999</v>
      </c>
      <c r="N1894" s="184">
        <v>66.292299999999997</v>
      </c>
      <c r="O1894" s="184">
        <v>17.6891</v>
      </c>
      <c r="P1894" s="184">
        <v>15.4909</v>
      </c>
      <c r="Q1894" s="184">
        <v>16.470300000000002</v>
      </c>
      <c r="R1894" s="184">
        <v>30.956</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44452</v>
      </c>
      <c r="E1895" s="184">
        <v>127.41119999999999</v>
      </c>
      <c r="F1895" s="184">
        <v>0.1671</v>
      </c>
      <c r="G1895" s="184">
        <v>0.1671</v>
      </c>
      <c r="H1895" s="184">
        <v>0.26840000000000003</v>
      </c>
      <c r="I1895" s="184">
        <v>2.8603000000000001</v>
      </c>
      <c r="J1895" s="184">
        <v>3.9316</v>
      </c>
      <c r="K1895" s="184">
        <v>10.8355</v>
      </c>
      <c r="L1895" s="184">
        <v>21.3218</v>
      </c>
      <c r="M1895" s="184">
        <v>42.433199999999999</v>
      </c>
      <c r="N1895" s="184">
        <v>67.337199999999996</v>
      </c>
      <c r="O1895" s="184">
        <v>18.442399999999999</v>
      </c>
      <c r="P1895" s="184">
        <v>16.3018</v>
      </c>
      <c r="Q1895" s="184">
        <v>16.261600000000001</v>
      </c>
      <c r="R1895" s="184">
        <v>31.8004</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44452</v>
      </c>
      <c r="E1896" s="184">
        <v>77.77</v>
      </c>
      <c r="F1896" s="184">
        <v>0.12870000000000001</v>
      </c>
      <c r="G1896" s="184">
        <v>0.12870000000000001</v>
      </c>
      <c r="H1896" s="184">
        <v>3.8600000000000002E-2</v>
      </c>
      <c r="I1896" s="184">
        <v>1.8998999999999999</v>
      </c>
      <c r="J1896" s="184">
        <v>2.4908000000000001</v>
      </c>
      <c r="K1896" s="184">
        <v>5.8670999999999998</v>
      </c>
      <c r="L1896" s="184">
        <v>14.5867</v>
      </c>
      <c r="M1896" s="184">
        <v>31.323899999999998</v>
      </c>
      <c r="N1896" s="184">
        <v>59.201599999999999</v>
      </c>
      <c r="O1896" s="184">
        <v>12.122</v>
      </c>
      <c r="P1896" s="184">
        <v>11.3134</v>
      </c>
      <c r="Q1896" s="184">
        <v>14.1342</v>
      </c>
      <c r="R1896" s="184">
        <v>21.8978</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44452</v>
      </c>
      <c r="E1897" s="184">
        <v>76.540000000000006</v>
      </c>
      <c r="F1897" s="184">
        <v>0.1177</v>
      </c>
      <c r="G1897" s="184">
        <v>0.1177</v>
      </c>
      <c r="H1897" s="184">
        <v>2.6100000000000002E-2</v>
      </c>
      <c r="I1897" s="184">
        <v>1.8767</v>
      </c>
      <c r="J1897" s="184">
        <v>2.4495</v>
      </c>
      <c r="K1897" s="184">
        <v>5.7328000000000001</v>
      </c>
      <c r="L1897" s="184">
        <v>14.307</v>
      </c>
      <c r="M1897" s="184">
        <v>30.837599999999998</v>
      </c>
      <c r="N1897" s="184">
        <v>58.402299999999997</v>
      </c>
      <c r="O1897" s="184">
        <v>11.6165</v>
      </c>
      <c r="P1897" s="184">
        <v>10.936500000000001</v>
      </c>
      <c r="Q1897" s="184">
        <v>13.814299999999999</v>
      </c>
      <c r="R1897" s="184">
        <v>21.290800000000001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44452</v>
      </c>
      <c r="E1898" s="184">
        <v>193.63740000000001</v>
      </c>
      <c r="F1898" s="184">
        <v>9.2899999999999996E-2</v>
      </c>
      <c r="G1898" s="184">
        <v>9.2899999999999996E-2</v>
      </c>
      <c r="H1898" s="184">
        <v>0.43120000000000003</v>
      </c>
      <c r="I1898" s="184">
        <v>2.7486000000000002</v>
      </c>
      <c r="J1898" s="184">
        <v>4.2682000000000002</v>
      </c>
      <c r="K1898" s="184">
        <v>9.4314</v>
      </c>
      <c r="L1898" s="184">
        <v>15.24</v>
      </c>
      <c r="M1898" s="184">
        <v>27.8566</v>
      </c>
      <c r="N1898" s="184">
        <v>47.837400000000002</v>
      </c>
      <c r="O1898" s="184">
        <v>11.5846</v>
      </c>
      <c r="P1898" s="184">
        <v>13.760199999999999</v>
      </c>
      <c r="Q1898" s="184">
        <v>18.779499999999999</v>
      </c>
      <c r="R1898" s="184">
        <v>22.957699999999999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44452</v>
      </c>
      <c r="E1899" s="184">
        <v>209.8578</v>
      </c>
      <c r="F1899" s="184">
        <v>0.1048</v>
      </c>
      <c r="G1899" s="184">
        <v>0.1048</v>
      </c>
      <c r="H1899" s="184">
        <v>0.45069999999999999</v>
      </c>
      <c r="I1899" s="184">
        <v>2.7890000000000001</v>
      </c>
      <c r="J1899" s="184">
        <v>4.3655999999999997</v>
      </c>
      <c r="K1899" s="184">
        <v>9.7376000000000005</v>
      </c>
      <c r="L1899" s="184">
        <v>15.871700000000001</v>
      </c>
      <c r="M1899" s="184">
        <v>28.939699999999998</v>
      </c>
      <c r="N1899" s="184">
        <v>49.531799999999997</v>
      </c>
      <c r="O1899" s="184">
        <v>13.0953</v>
      </c>
      <c r="P1899" s="184">
        <v>15.1073</v>
      </c>
      <c r="Q1899" s="184">
        <v>17.718900000000001</v>
      </c>
      <c r="R1899" s="184">
        <v>24.540299999999998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44452</v>
      </c>
      <c r="E1904" s="184">
        <v>380.63060000000002</v>
      </c>
      <c r="F1904" s="184">
        <v>0.315</v>
      </c>
      <c r="G1904" s="184">
        <v>0.315</v>
      </c>
      <c r="H1904" s="184">
        <v>0.76439999999999997</v>
      </c>
      <c r="I1904" s="184">
        <v>3.1749999999999998</v>
      </c>
      <c r="J1904" s="184">
        <v>3.1812</v>
      </c>
      <c r="K1904" s="184">
        <v>7.0785</v>
      </c>
      <c r="L1904" s="184">
        <v>15.910600000000001</v>
      </c>
      <c r="M1904" s="184">
        <v>41.950499999999998</v>
      </c>
      <c r="N1904" s="184">
        <v>76.412599999999998</v>
      </c>
      <c r="O1904" s="184">
        <v>13.2042</v>
      </c>
      <c r="P1904" s="184">
        <v>12.757999999999999</v>
      </c>
      <c r="Q1904" s="184">
        <v>17.555099999999999</v>
      </c>
      <c r="R1904" s="184">
        <v>28.6494</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44452</v>
      </c>
      <c r="E1905" s="184">
        <v>406.46080000000001</v>
      </c>
      <c r="F1905" s="184">
        <v>0.32400000000000001</v>
      </c>
      <c r="G1905" s="184">
        <v>0.32400000000000001</v>
      </c>
      <c r="H1905" s="184">
        <v>0.78010000000000002</v>
      </c>
      <c r="I1905" s="184">
        <v>3.2069000000000001</v>
      </c>
      <c r="J1905" s="184">
        <v>3.2517999999999998</v>
      </c>
      <c r="K1905" s="184">
        <v>7.3091999999999997</v>
      </c>
      <c r="L1905" s="184">
        <v>16.410499999999999</v>
      </c>
      <c r="M1905" s="184">
        <v>42.887999999999998</v>
      </c>
      <c r="N1905" s="184">
        <v>77.992999999999995</v>
      </c>
      <c r="O1905" s="184">
        <v>14.2087</v>
      </c>
      <c r="P1905" s="184">
        <v>13.7041</v>
      </c>
      <c r="Q1905" s="184">
        <v>14.4107</v>
      </c>
      <c r="R1905" s="184">
        <v>29.8596</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44452</v>
      </c>
      <c r="E1906" s="184">
        <v>16.73</v>
      </c>
      <c r="F1906" s="184">
        <v>5.9799999999999999E-2</v>
      </c>
      <c r="G1906" s="184">
        <v>5.9799999999999999E-2</v>
      </c>
      <c r="H1906" s="184">
        <v>-0.41670000000000001</v>
      </c>
      <c r="I1906" s="184">
        <v>2.7641</v>
      </c>
      <c r="J1906" s="184">
        <v>3.6555</v>
      </c>
      <c r="K1906" s="184">
        <v>10.138199999999999</v>
      </c>
      <c r="L1906" s="184">
        <v>16.992999999999999</v>
      </c>
      <c r="M1906" s="184">
        <v>33.4131</v>
      </c>
      <c r="N1906" s="184">
        <v>55.194800000000001</v>
      </c>
      <c r="O1906" s="184"/>
      <c r="P1906" s="184"/>
      <c r="Q1906" s="184">
        <v>20.373000000000001</v>
      </c>
      <c r="R1906" s="184">
        <v>29.234500000000001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44452</v>
      </c>
      <c r="E1907" s="184">
        <v>16.38</v>
      </c>
      <c r="F1907" s="184">
        <v>6.1100000000000002E-2</v>
      </c>
      <c r="G1907" s="184">
        <v>6.1100000000000002E-2</v>
      </c>
      <c r="H1907" s="184">
        <v>-0.42549999999999999</v>
      </c>
      <c r="I1907" s="184">
        <v>2.7604000000000002</v>
      </c>
      <c r="J1907" s="184">
        <v>3.6053000000000002</v>
      </c>
      <c r="K1907" s="184">
        <v>9.9329000000000001</v>
      </c>
      <c r="L1907" s="184">
        <v>16.666699999999999</v>
      </c>
      <c r="M1907" s="184">
        <v>32.846699999999998</v>
      </c>
      <c r="N1907" s="184">
        <v>54.237299999999998</v>
      </c>
      <c r="O1907" s="184"/>
      <c r="P1907" s="184"/>
      <c r="Q1907" s="184">
        <v>19.459499999999998</v>
      </c>
      <c r="R1907" s="184">
        <v>28.3262</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44452</v>
      </c>
      <c r="E1908" s="184">
        <v>105.8741</v>
      </c>
      <c r="F1908" s="184">
        <v>-0.1207</v>
      </c>
      <c r="G1908" s="184">
        <v>-0.1207</v>
      </c>
      <c r="H1908" s="184">
        <v>-0.3901</v>
      </c>
      <c r="I1908" s="184">
        <v>2.0108999999999999</v>
      </c>
      <c r="J1908" s="184">
        <v>3.3376999999999999</v>
      </c>
      <c r="K1908" s="184">
        <v>10.3805</v>
      </c>
      <c r="L1908" s="184">
        <v>18.086099999999998</v>
      </c>
      <c r="M1908" s="184">
        <v>33.7667</v>
      </c>
      <c r="N1908" s="184">
        <v>61.186300000000003</v>
      </c>
      <c r="O1908" s="184">
        <v>17.7743</v>
      </c>
      <c r="P1908" s="184">
        <v>15.5227</v>
      </c>
      <c r="Q1908" s="184">
        <v>14.5929</v>
      </c>
      <c r="R1908" s="184">
        <v>30.991499999999998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44452</v>
      </c>
      <c r="E1909" s="184">
        <v>99.426000000000002</v>
      </c>
      <c r="F1909" s="184">
        <v>-0.12820000000000001</v>
      </c>
      <c r="G1909" s="184">
        <v>-0.12820000000000001</v>
      </c>
      <c r="H1909" s="184">
        <v>-0.4032</v>
      </c>
      <c r="I1909" s="184">
        <v>1.9842</v>
      </c>
      <c r="J1909" s="184">
        <v>3.2774999999999999</v>
      </c>
      <c r="K1909" s="184">
        <v>10.1815</v>
      </c>
      <c r="L1909" s="184">
        <v>17.6675</v>
      </c>
      <c r="M1909" s="184">
        <v>33.066000000000003</v>
      </c>
      <c r="N1909" s="184">
        <v>60.079500000000003</v>
      </c>
      <c r="O1909" s="184">
        <v>16.988600000000002</v>
      </c>
      <c r="P1909" s="184">
        <v>14.711499999999999</v>
      </c>
      <c r="Q1909" s="184">
        <v>15.271000000000001</v>
      </c>
      <c r="R1909" s="184">
        <v>30.130800000000001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0.16927</v>
      </c>
      <c r="G1910" s="186">
        <v>0.16927</v>
      </c>
      <c r="H1910" s="186">
        <v>0.2750366666666666</v>
      </c>
      <c r="I1910" s="186">
        <v>2.7537333333333338</v>
      </c>
      <c r="J1910" s="186">
        <v>3.5934533333333345</v>
      </c>
      <c r="K1910" s="186">
        <v>9.3522233333333329</v>
      </c>
      <c r="L1910" s="186">
        <v>18.865096666666666</v>
      </c>
      <c r="M1910" s="186">
        <v>37.028879999999994</v>
      </c>
      <c r="N1910" s="186">
        <v>62.959464285714276</v>
      </c>
      <c r="O1910" s="186">
        <v>14.397000000000002</v>
      </c>
      <c r="P1910" s="186">
        <v>13.903608333333331</v>
      </c>
      <c r="Q1910" s="186">
        <v>17.602319999999999</v>
      </c>
      <c r="R1910" s="186">
        <v>28.325978571428571</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0.15484999999999999</v>
      </c>
      <c r="G1911" s="186">
        <v>0.15484999999999999</v>
      </c>
      <c r="H1911" s="186">
        <v>0.26224999999999998</v>
      </c>
      <c r="I1911" s="186">
        <v>2.7622499999999999</v>
      </c>
      <c r="J1911" s="186">
        <v>3.6524999999999999</v>
      </c>
      <c r="K1911" s="186">
        <v>9.7638999999999996</v>
      </c>
      <c r="L1911" s="186">
        <v>18.048200000000001</v>
      </c>
      <c r="M1911" s="186">
        <v>36.182050000000004</v>
      </c>
      <c r="N1911" s="186">
        <v>60.276800000000001</v>
      </c>
      <c r="O1911" s="186">
        <v>15.180299999999999</v>
      </c>
      <c r="P1911" s="186">
        <v>14.4053</v>
      </c>
      <c r="Q1911" s="186">
        <v>16.7059</v>
      </c>
      <c r="R1911" s="186">
        <v>28.891199999999998</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44452</v>
      </c>
      <c r="C8" s="65">
        <f>VLOOKUP($A8,'Return Data'!$B$7:$R$2843,4,0)</f>
        <v>30.479500000000002</v>
      </c>
      <c r="D8" s="65">
        <f>VLOOKUP($A8,'Return Data'!$B$7:$R$2843,10,0)</f>
        <v>10.08</v>
      </c>
      <c r="E8" s="66">
        <f t="shared" ref="E8:E16" si="0">RANK(D8,D$8:D$16,0)</f>
        <v>1</v>
      </c>
      <c r="F8" s="65">
        <f>VLOOKUP($A8,'Return Data'!$B$7:$R$2843,11,0)</f>
        <v>17.333100000000002</v>
      </c>
      <c r="G8" s="66">
        <f t="shared" ref="G8:G16" si="1">RANK(F8,F$8:F$16,0)</f>
        <v>2</v>
      </c>
      <c r="H8" s="65">
        <f>VLOOKUP($A8,'Return Data'!$B$7:$R$2843,12,0)</f>
        <v>23.454799999999999</v>
      </c>
      <c r="I8" s="66">
        <f t="shared" ref="I8:I16" si="2">RANK(H8,H$8:H$16,0)</f>
        <v>4</v>
      </c>
      <c r="J8" s="65">
        <f>VLOOKUP($A8,'Return Data'!$B$7:$R$2843,13,0)</f>
        <v>40.470199999999998</v>
      </c>
      <c r="K8" s="66">
        <f t="shared" ref="K8:K16" si="3">RANK(J8,J$8:J$16,0)</f>
        <v>3</v>
      </c>
      <c r="L8" s="65">
        <f>VLOOKUP($A8,'Return Data'!$B$7:$R$2843,17,0)</f>
        <v>24.196400000000001</v>
      </c>
      <c r="M8" s="66">
        <f t="shared" ref="M8:M14" si="4">RANK(L8,L$8:L$16,0)</f>
        <v>2</v>
      </c>
      <c r="N8" s="65">
        <f>VLOOKUP($A8,'Return Data'!$B$7:$R$2843,14,0)</f>
        <v>17.155899999999999</v>
      </c>
      <c r="O8" s="66">
        <f t="shared" ref="O8:O14" si="5">RANK(N8,N$8:N$16,0)</f>
        <v>2</v>
      </c>
      <c r="P8" s="65">
        <f>VLOOKUP($A8,'Return Data'!$B$7:$R$2843,15,0)</f>
        <v>12.691599999999999</v>
      </c>
      <c r="Q8" s="66">
        <f t="shared" ref="Q8:Q14" si="6">RANK(P8,P$8:P$16,0)</f>
        <v>3</v>
      </c>
      <c r="R8" s="65">
        <f>VLOOKUP($A8,'Return Data'!$B$7:$R$2843,16,0)</f>
        <v>10.596</v>
      </c>
      <c r="S8" s="67">
        <f t="shared" ref="S8:S16" si="7">RANK(R8,R$8:R$16,0)</f>
        <v>4</v>
      </c>
    </row>
    <row r="9" spans="1:20" x14ac:dyDescent="0.3">
      <c r="A9" s="63" t="s">
        <v>1244</v>
      </c>
      <c r="B9" s="64">
        <f>VLOOKUP($A9,'Return Data'!$B$7:$R$2843,3,0)</f>
        <v>44452</v>
      </c>
      <c r="C9" s="65">
        <f>VLOOKUP($A9,'Return Data'!$B$7:$R$2843,4,0)</f>
        <v>46.887</v>
      </c>
      <c r="D9" s="65">
        <f>VLOOKUP($A9,'Return Data'!$B$7:$R$2843,10,0)</f>
        <v>6.4089999999999998</v>
      </c>
      <c r="E9" s="66">
        <f t="shared" si="0"/>
        <v>6</v>
      </c>
      <c r="F9" s="65">
        <f>VLOOKUP($A9,'Return Data'!$B$7:$R$2843,11,0)</f>
        <v>13.6875</v>
      </c>
      <c r="G9" s="66">
        <f t="shared" si="1"/>
        <v>4</v>
      </c>
      <c r="H9" s="65">
        <f>VLOOKUP($A9,'Return Data'!$B$7:$R$2843,12,0)</f>
        <v>21.374600000000001</v>
      </c>
      <c r="I9" s="66">
        <f t="shared" si="2"/>
        <v>5</v>
      </c>
      <c r="J9" s="65">
        <f>VLOOKUP($A9,'Return Data'!$B$7:$R$2843,13,0)</f>
        <v>31.038799999999998</v>
      </c>
      <c r="K9" s="66">
        <f t="shared" si="3"/>
        <v>6</v>
      </c>
      <c r="L9" s="65">
        <f>VLOOKUP($A9,'Return Data'!$B$7:$R$2843,17,0)</f>
        <v>21.803999999999998</v>
      </c>
      <c r="M9" s="66">
        <f t="shared" si="4"/>
        <v>4</v>
      </c>
      <c r="N9" s="65">
        <f>VLOOKUP($A9,'Return Data'!$B$7:$R$2843,14,0)</f>
        <v>13.7905</v>
      </c>
      <c r="O9" s="66">
        <f t="shared" si="5"/>
        <v>4</v>
      </c>
      <c r="P9" s="65">
        <f>VLOOKUP($A9,'Return Data'!$B$7:$R$2843,15,0)</f>
        <v>11.130800000000001</v>
      </c>
      <c r="Q9" s="66">
        <f t="shared" si="6"/>
        <v>4</v>
      </c>
      <c r="R9" s="65">
        <f>VLOOKUP($A9,'Return Data'!$B$7:$R$2843,16,0)</f>
        <v>10.082800000000001</v>
      </c>
      <c r="S9" s="67">
        <f t="shared" si="7"/>
        <v>6</v>
      </c>
    </row>
    <row r="10" spans="1:20" x14ac:dyDescent="0.3">
      <c r="A10" s="63" t="s">
        <v>1246</v>
      </c>
      <c r="B10" s="64">
        <f>VLOOKUP($A10,'Return Data'!$B$7:$R$2843,3,0)</f>
        <v>44452</v>
      </c>
      <c r="C10" s="65">
        <f>VLOOKUP($A10,'Return Data'!$B$7:$R$2843,4,0)</f>
        <v>390.9855</v>
      </c>
      <c r="D10" s="65">
        <f>VLOOKUP($A10,'Return Data'!$B$7:$R$2843,10,0)</f>
        <v>6.6075999999999997</v>
      </c>
      <c r="E10" s="66">
        <f t="shared" si="0"/>
        <v>5</v>
      </c>
      <c r="F10" s="65">
        <f>VLOOKUP($A10,'Return Data'!$B$7:$R$2843,11,0)</f>
        <v>15.4125</v>
      </c>
      <c r="G10" s="66">
        <f t="shared" si="1"/>
        <v>3</v>
      </c>
      <c r="H10" s="65">
        <f>VLOOKUP($A10,'Return Data'!$B$7:$R$2843,12,0)</f>
        <v>29.4145</v>
      </c>
      <c r="I10" s="66">
        <f t="shared" si="2"/>
        <v>2</v>
      </c>
      <c r="J10" s="65">
        <f>VLOOKUP($A10,'Return Data'!$B$7:$R$2843,13,0)</f>
        <v>48.2761</v>
      </c>
      <c r="K10" s="66">
        <f t="shared" si="3"/>
        <v>2</v>
      </c>
      <c r="L10" s="65">
        <f>VLOOKUP($A10,'Return Data'!$B$7:$R$2843,17,0)</f>
        <v>21.9328</v>
      </c>
      <c r="M10" s="66">
        <f t="shared" si="4"/>
        <v>3</v>
      </c>
      <c r="N10" s="65">
        <f>VLOOKUP($A10,'Return Data'!$B$7:$R$2843,14,0)</f>
        <v>14.3361</v>
      </c>
      <c r="O10" s="66">
        <f t="shared" si="5"/>
        <v>3</v>
      </c>
      <c r="P10" s="65">
        <f>VLOOKUP($A10,'Return Data'!$B$7:$R$2843,15,0)</f>
        <v>13.5991</v>
      </c>
      <c r="Q10" s="66">
        <f t="shared" si="6"/>
        <v>2</v>
      </c>
      <c r="R10" s="65">
        <f>VLOOKUP($A10,'Return Data'!$B$7:$R$2843,16,0)</f>
        <v>21.4285</v>
      </c>
      <c r="S10" s="67">
        <f t="shared" si="7"/>
        <v>2</v>
      </c>
    </row>
    <row r="11" spans="1:20" x14ac:dyDescent="0.3">
      <c r="A11" s="63" t="s">
        <v>2023</v>
      </c>
      <c r="B11" s="64">
        <f>VLOOKUP($A11,'Return Data'!$B$7:$R$2843,3,0)</f>
        <v>44452</v>
      </c>
      <c r="C11" s="65">
        <f>VLOOKUP($A11,'Return Data'!$B$7:$R$2843,4,0)</f>
        <v>24.884899999999998</v>
      </c>
      <c r="D11" s="65">
        <f>VLOOKUP($A11,'Return Data'!$B$7:$R$2843,10,0)</f>
        <v>6.7443999999999997</v>
      </c>
      <c r="E11" s="66">
        <f t="shared" si="0"/>
        <v>3</v>
      </c>
      <c r="F11" s="65">
        <f>VLOOKUP($A11,'Return Data'!$B$7:$R$2843,11,0)</f>
        <v>12.6814</v>
      </c>
      <c r="G11" s="66">
        <f t="shared" si="1"/>
        <v>6</v>
      </c>
      <c r="H11" s="65">
        <f>VLOOKUP($A11,'Return Data'!$B$7:$R$2843,12,0)</f>
        <v>19.335999999999999</v>
      </c>
      <c r="I11" s="66">
        <f t="shared" si="2"/>
        <v>6</v>
      </c>
      <c r="J11" s="65">
        <f>VLOOKUP($A11,'Return Data'!$B$7:$R$2843,13,0)</f>
        <v>32.741399999999999</v>
      </c>
      <c r="K11" s="66">
        <f t="shared" si="3"/>
        <v>5</v>
      </c>
      <c r="L11" s="65">
        <f>VLOOKUP($A11,'Return Data'!$B$7:$R$2843,17,0)</f>
        <v>18.279199999999999</v>
      </c>
      <c r="M11" s="66">
        <f t="shared" si="4"/>
        <v>5</v>
      </c>
      <c r="N11" s="65">
        <f>VLOOKUP($A11,'Return Data'!$B$7:$R$2843,14,0)</f>
        <v>12.8155</v>
      </c>
      <c r="O11" s="66">
        <f t="shared" si="5"/>
        <v>5</v>
      </c>
      <c r="P11" s="65">
        <f>VLOOKUP($A11,'Return Data'!$B$7:$R$2843,15,0)</f>
        <v>9.3539999999999992</v>
      </c>
      <c r="Q11" s="66">
        <f t="shared" si="6"/>
        <v>6</v>
      </c>
      <c r="R11" s="65">
        <f>VLOOKUP($A11,'Return Data'!$B$7:$R$2843,16,0)</f>
        <v>9.1166999999999998</v>
      </c>
      <c r="S11" s="67">
        <f t="shared" si="7"/>
        <v>8</v>
      </c>
    </row>
    <row r="12" spans="1:20" x14ac:dyDescent="0.3">
      <c r="A12" s="63" t="s">
        <v>1248</v>
      </c>
      <c r="B12" s="64">
        <f>VLOOKUP($A12,'Return Data'!$B$7:$R$2843,3,0)</f>
        <v>44452</v>
      </c>
      <c r="C12" s="65">
        <f>VLOOKUP($A12,'Return Data'!$B$7:$R$2843,4,0)</f>
        <v>72.316299999999998</v>
      </c>
      <c r="D12" s="65">
        <f>VLOOKUP($A12,'Return Data'!$B$7:$R$2843,10,0)</f>
        <v>5.3445999999999998</v>
      </c>
      <c r="E12" s="66">
        <f t="shared" si="0"/>
        <v>7</v>
      </c>
      <c r="F12" s="65">
        <f>VLOOKUP($A12,'Return Data'!$B$7:$R$2843,11,0)</f>
        <v>36.9679</v>
      </c>
      <c r="G12" s="66">
        <f t="shared" si="1"/>
        <v>1</v>
      </c>
      <c r="H12" s="65">
        <f>VLOOKUP($A12,'Return Data'!$B$7:$R$2843,12,0)</f>
        <v>42.854100000000003</v>
      </c>
      <c r="I12" s="66">
        <f t="shared" si="2"/>
        <v>1</v>
      </c>
      <c r="J12" s="65">
        <f>VLOOKUP($A12,'Return Data'!$B$7:$R$2843,13,0)</f>
        <v>58.393500000000003</v>
      </c>
      <c r="K12" s="66">
        <f t="shared" si="3"/>
        <v>1</v>
      </c>
      <c r="L12" s="65">
        <f>VLOOKUP($A12,'Return Data'!$B$7:$R$2843,17,0)</f>
        <v>38.006100000000004</v>
      </c>
      <c r="M12" s="66">
        <f t="shared" si="4"/>
        <v>1</v>
      </c>
      <c r="N12" s="65">
        <f>VLOOKUP($A12,'Return Data'!$B$7:$R$2843,14,0)</f>
        <v>27.914000000000001</v>
      </c>
      <c r="O12" s="66">
        <f t="shared" si="5"/>
        <v>1</v>
      </c>
      <c r="P12" s="65">
        <f>VLOOKUP($A12,'Return Data'!$B$7:$R$2843,15,0)</f>
        <v>17.253599999999999</v>
      </c>
      <c r="Q12" s="66">
        <f t="shared" si="6"/>
        <v>1</v>
      </c>
      <c r="R12" s="65">
        <f>VLOOKUP($A12,'Return Data'!$B$7:$R$2843,16,0)</f>
        <v>10.1328</v>
      </c>
      <c r="S12" s="67">
        <f t="shared" si="7"/>
        <v>5</v>
      </c>
    </row>
    <row r="13" spans="1:20" x14ac:dyDescent="0.3">
      <c r="A13" s="63" t="s">
        <v>1604</v>
      </c>
      <c r="B13" s="64">
        <f>VLOOKUP($A13,'Return Data'!$B$7:$R$2843,3,0)</f>
        <v>44452</v>
      </c>
      <c r="C13" s="65">
        <f>VLOOKUP($A13,'Return Data'!$B$7:$R$2843,4,0)</f>
        <v>23.196200000000001</v>
      </c>
      <c r="D13" s="65">
        <f>VLOOKUP($A13,'Return Data'!$B$7:$R$2843,10,0)</f>
        <v>7.3148999999999997</v>
      </c>
      <c r="E13" s="66">
        <f t="shared" si="0"/>
        <v>2</v>
      </c>
      <c r="F13" s="65">
        <f>VLOOKUP($A13,'Return Data'!$B$7:$R$2843,11,0)</f>
        <v>11.4573</v>
      </c>
      <c r="G13" s="66">
        <f t="shared" si="1"/>
        <v>7</v>
      </c>
      <c r="H13" s="65">
        <f>VLOOKUP($A13,'Return Data'!$B$7:$R$2843,12,0)</f>
        <v>10.7506</v>
      </c>
      <c r="I13" s="66">
        <f t="shared" si="2"/>
        <v>9</v>
      </c>
      <c r="J13" s="65">
        <f>VLOOKUP($A13,'Return Data'!$B$7:$R$2843,13,0)</f>
        <v>13.7293</v>
      </c>
      <c r="K13" s="66">
        <f t="shared" si="3"/>
        <v>9</v>
      </c>
      <c r="L13" s="65">
        <f>VLOOKUP($A13,'Return Data'!$B$7:$R$2843,17,0)</f>
        <v>11.2707</v>
      </c>
      <c r="M13" s="66">
        <f t="shared" si="4"/>
        <v>8</v>
      </c>
      <c r="N13" s="65">
        <f>VLOOKUP($A13,'Return Data'!$B$7:$R$2843,14,0)</f>
        <v>9.4135000000000009</v>
      </c>
      <c r="O13" s="66">
        <f t="shared" si="5"/>
        <v>7</v>
      </c>
      <c r="P13" s="65">
        <f>VLOOKUP($A13,'Return Data'!$B$7:$R$2843,15,0)</f>
        <v>8.4717000000000002</v>
      </c>
      <c r="Q13" s="66">
        <f t="shared" si="6"/>
        <v>7</v>
      </c>
      <c r="R13" s="65">
        <f>VLOOKUP($A13,'Return Data'!$B$7:$R$2843,16,0)</f>
        <v>9.5416000000000007</v>
      </c>
      <c r="S13" s="67">
        <f t="shared" si="7"/>
        <v>7</v>
      </c>
    </row>
    <row r="14" spans="1:20" x14ac:dyDescent="0.3">
      <c r="A14" s="63" t="s">
        <v>1251</v>
      </c>
      <c r="B14" s="64">
        <f>VLOOKUP($A14,'Return Data'!$B$7:$R$2843,3,0)</f>
        <v>44452</v>
      </c>
      <c r="C14" s="65">
        <f>VLOOKUP($A14,'Return Data'!$B$7:$R$2843,4,0)</f>
        <v>36.860700000000001</v>
      </c>
      <c r="D14" s="65">
        <f>VLOOKUP($A14,'Return Data'!$B$7:$R$2843,10,0)</f>
        <v>3.0373999999999999</v>
      </c>
      <c r="E14" s="66">
        <f t="shared" si="0"/>
        <v>9</v>
      </c>
      <c r="F14" s="65">
        <f>VLOOKUP($A14,'Return Data'!$B$7:$R$2843,11,0)</f>
        <v>11.3149</v>
      </c>
      <c r="G14" s="66">
        <f t="shared" si="1"/>
        <v>8</v>
      </c>
      <c r="H14" s="65">
        <f>VLOOKUP($A14,'Return Data'!$B$7:$R$2843,12,0)</f>
        <v>13.5024</v>
      </c>
      <c r="I14" s="66">
        <f t="shared" si="2"/>
        <v>8</v>
      </c>
      <c r="J14" s="65">
        <f>VLOOKUP($A14,'Return Data'!$B$7:$R$2843,13,0)</f>
        <v>20.709900000000001</v>
      </c>
      <c r="K14" s="66">
        <f t="shared" si="3"/>
        <v>8</v>
      </c>
      <c r="L14" s="65">
        <f>VLOOKUP($A14,'Return Data'!$B$7:$R$2843,17,0)</f>
        <v>15.2959</v>
      </c>
      <c r="M14" s="66">
        <f t="shared" si="4"/>
        <v>6</v>
      </c>
      <c r="N14" s="65">
        <f>VLOOKUP($A14,'Return Data'!$B$7:$R$2843,14,0)</f>
        <v>12.637600000000001</v>
      </c>
      <c r="O14" s="66">
        <f t="shared" si="5"/>
        <v>6</v>
      </c>
      <c r="P14" s="65">
        <f>VLOOKUP($A14,'Return Data'!$B$7:$R$2843,15,0)</f>
        <v>9.7158999999999995</v>
      </c>
      <c r="Q14" s="66">
        <f t="shared" si="6"/>
        <v>5</v>
      </c>
      <c r="R14" s="65">
        <f>VLOOKUP($A14,'Return Data'!$B$7:$R$2843,16,0)</f>
        <v>8.6087000000000007</v>
      </c>
      <c r="S14" s="67">
        <f t="shared" si="7"/>
        <v>9</v>
      </c>
    </row>
    <row r="15" spans="1:20" x14ac:dyDescent="0.3">
      <c r="A15" s="63" t="s">
        <v>1253</v>
      </c>
      <c r="B15" s="64">
        <f>VLOOKUP($A15,'Return Data'!$B$7:$R$2843,3,0)</f>
        <v>44452</v>
      </c>
      <c r="C15" s="65">
        <f>VLOOKUP($A15,'Return Data'!$B$7:$R$2843,4,0)</f>
        <v>15.1183</v>
      </c>
      <c r="D15" s="65">
        <f>VLOOKUP($A15,'Return Data'!$B$7:$R$2843,10,0)</f>
        <v>6.6704999999999997</v>
      </c>
      <c r="E15" s="66">
        <f t="shared" si="0"/>
        <v>4</v>
      </c>
      <c r="F15" s="65">
        <f>VLOOKUP($A15,'Return Data'!$B$7:$R$2843,11,0)</f>
        <v>12.696999999999999</v>
      </c>
      <c r="G15" s="66">
        <f t="shared" si="1"/>
        <v>5</v>
      </c>
      <c r="H15" s="65">
        <f>VLOOKUP($A15,'Return Data'!$B$7:$R$2843,12,0)</f>
        <v>23.5014</v>
      </c>
      <c r="I15" s="66">
        <f t="shared" si="2"/>
        <v>3</v>
      </c>
      <c r="J15" s="65">
        <f>VLOOKUP($A15,'Return Data'!$B$7:$R$2843,13,0)</f>
        <v>38.684699999999999</v>
      </c>
      <c r="K15" s="66">
        <f t="shared" si="3"/>
        <v>4</v>
      </c>
      <c r="L15" s="65"/>
      <c r="M15" s="66"/>
      <c r="N15" s="65"/>
      <c r="O15" s="66"/>
      <c r="P15" s="65"/>
      <c r="Q15" s="66"/>
      <c r="R15" s="65">
        <f>VLOOKUP($A15,'Return Data'!$B$7:$R$2843,16,0)</f>
        <v>31.043900000000001</v>
      </c>
      <c r="S15" s="67">
        <f t="shared" si="7"/>
        <v>1</v>
      </c>
    </row>
    <row r="16" spans="1:20" x14ac:dyDescent="0.3">
      <c r="A16" s="63" t="s">
        <v>1255</v>
      </c>
      <c r="B16" s="64">
        <f>VLOOKUP($A16,'Return Data'!$B$7:$R$2843,3,0)</f>
        <v>44452</v>
      </c>
      <c r="C16" s="65">
        <f>VLOOKUP($A16,'Return Data'!$B$7:$R$2843,4,0)</f>
        <v>43.977200000000003</v>
      </c>
      <c r="D16" s="65">
        <f>VLOOKUP($A16,'Return Data'!$B$7:$R$2843,10,0)</f>
        <v>5.2393000000000001</v>
      </c>
      <c r="E16" s="66">
        <f t="shared" si="0"/>
        <v>8</v>
      </c>
      <c r="F16" s="65">
        <f>VLOOKUP($A16,'Return Data'!$B$7:$R$2843,11,0)</f>
        <v>9.0426000000000002</v>
      </c>
      <c r="G16" s="66">
        <f t="shared" si="1"/>
        <v>9</v>
      </c>
      <c r="H16" s="65">
        <f>VLOOKUP($A16,'Return Data'!$B$7:$R$2843,12,0)</f>
        <v>13.6388</v>
      </c>
      <c r="I16" s="66">
        <f t="shared" si="2"/>
        <v>7</v>
      </c>
      <c r="J16" s="65">
        <f>VLOOKUP($A16,'Return Data'!$B$7:$R$2843,13,0)</f>
        <v>21.9009</v>
      </c>
      <c r="K16" s="66">
        <f t="shared" si="3"/>
        <v>7</v>
      </c>
      <c r="L16" s="65">
        <f>VLOOKUP($A16,'Return Data'!$B$7:$R$2843,17,0)</f>
        <v>14.611700000000001</v>
      </c>
      <c r="M16" s="66">
        <f>RANK(L16,L$8:L$16,0)</f>
        <v>7</v>
      </c>
      <c r="N16" s="65">
        <f>VLOOKUP($A16,'Return Data'!$B$7:$R$2843,14,0)</f>
        <v>8.8689</v>
      </c>
      <c r="O16" s="66">
        <f>RANK(N16,N$8:N$16,0)</f>
        <v>8</v>
      </c>
      <c r="P16" s="65">
        <f>VLOOKUP($A16,'Return Data'!$B$7:$R$2843,15,0)</f>
        <v>8.2204999999999995</v>
      </c>
      <c r="Q16" s="66">
        <f>RANK(P16,P$8:P$16,0)</f>
        <v>8</v>
      </c>
      <c r="R16" s="65">
        <f>VLOOKUP($A16,'Return Data'!$B$7:$R$2843,16,0)</f>
        <v>12.3201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6.3830777777777774</v>
      </c>
      <c r="E18" s="74"/>
      <c r="F18" s="75">
        <f>AVERAGE(F8:F16)</f>
        <v>15.621577777777778</v>
      </c>
      <c r="G18" s="74"/>
      <c r="H18" s="75">
        <f>AVERAGE(H8:H16)</f>
        <v>21.980799999999999</v>
      </c>
      <c r="I18" s="74"/>
      <c r="J18" s="75">
        <f>AVERAGE(J8:J16)</f>
        <v>33.993866666666662</v>
      </c>
      <c r="K18" s="74"/>
      <c r="L18" s="75">
        <f>AVERAGE(L8:L16)</f>
        <v>20.674600000000002</v>
      </c>
      <c r="M18" s="74"/>
      <c r="N18" s="75">
        <f>AVERAGE(N8:N16)</f>
        <v>14.6165</v>
      </c>
      <c r="O18" s="74"/>
      <c r="P18" s="75">
        <f>AVERAGE(P8:P16)</f>
        <v>11.304650000000001</v>
      </c>
      <c r="Q18" s="74"/>
      <c r="R18" s="75">
        <f>AVERAGE(R8:R16)</f>
        <v>13.652344444444445</v>
      </c>
      <c r="S18" s="76"/>
    </row>
    <row r="19" spans="1:19" x14ac:dyDescent="0.3">
      <c r="A19" s="73" t="s">
        <v>28</v>
      </c>
      <c r="B19" s="74"/>
      <c r="C19" s="74"/>
      <c r="D19" s="75">
        <f>MIN(D8:D16)</f>
        <v>3.0373999999999999</v>
      </c>
      <c r="E19" s="74"/>
      <c r="F19" s="75">
        <f>MIN(F8:F16)</f>
        <v>9.0426000000000002</v>
      </c>
      <c r="G19" s="74"/>
      <c r="H19" s="75">
        <f>MIN(H8:H16)</f>
        <v>10.7506</v>
      </c>
      <c r="I19" s="74"/>
      <c r="J19" s="75">
        <f>MIN(J8:J16)</f>
        <v>13.7293</v>
      </c>
      <c r="K19" s="74"/>
      <c r="L19" s="75">
        <f>MIN(L8:L16)</f>
        <v>11.2707</v>
      </c>
      <c r="M19" s="74"/>
      <c r="N19" s="75">
        <f>MIN(N8:N16)</f>
        <v>8.8689</v>
      </c>
      <c r="O19" s="74"/>
      <c r="P19" s="75">
        <f>MIN(P8:P16)</f>
        <v>8.2204999999999995</v>
      </c>
      <c r="Q19" s="74"/>
      <c r="R19" s="75">
        <f>MIN(R8:R16)</f>
        <v>8.6087000000000007</v>
      </c>
      <c r="S19" s="76"/>
    </row>
    <row r="20" spans="1:19" ht="15" thickBot="1" x14ac:dyDescent="0.35">
      <c r="A20" s="77" t="s">
        <v>29</v>
      </c>
      <c r="B20" s="78"/>
      <c r="C20" s="78"/>
      <c r="D20" s="79">
        <f>MAX(D8:D16)</f>
        <v>10.08</v>
      </c>
      <c r="E20" s="78"/>
      <c r="F20" s="79">
        <f>MAX(F8:F16)</f>
        <v>36.9679</v>
      </c>
      <c r="G20" s="78"/>
      <c r="H20" s="79">
        <f>MAX(H8:H16)</f>
        <v>42.854100000000003</v>
      </c>
      <c r="I20" s="78"/>
      <c r="J20" s="79">
        <f>MAX(J8:J16)</f>
        <v>58.393500000000003</v>
      </c>
      <c r="K20" s="78"/>
      <c r="L20" s="79">
        <f>MAX(L8:L16)</f>
        <v>38.006100000000004</v>
      </c>
      <c r="M20" s="78"/>
      <c r="N20" s="79">
        <f>MAX(N8:N16)</f>
        <v>27.914000000000001</v>
      </c>
      <c r="O20" s="78"/>
      <c r="P20" s="79">
        <f>MAX(P8:P16)</f>
        <v>17.253599999999999</v>
      </c>
      <c r="Q20" s="78"/>
      <c r="R20" s="79">
        <f>MAX(R8:R16)</f>
        <v>31.043900000000001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44452</v>
      </c>
      <c r="C8" s="65">
        <f>VLOOKUP($A8,'Return Data'!$B$7:$R$2843,4,0)</f>
        <v>79.099999999999994</v>
      </c>
      <c r="D8" s="65">
        <f>VLOOKUP($A8,'Return Data'!$B$7:$R$2843,10,0)</f>
        <v>4.9489000000000001</v>
      </c>
      <c r="E8" s="66">
        <f t="shared" ref="E8:E17" si="0">RANK(D8,D$8:D$17,0)</f>
        <v>5</v>
      </c>
      <c r="F8" s="65">
        <f>VLOOKUP($A8,'Return Data'!$B$7:$R$2843,11,0)</f>
        <v>11.1736</v>
      </c>
      <c r="G8" s="66">
        <f t="shared" ref="G8:G14" si="1">RANK(F8,F$8:F$17,0)</f>
        <v>2</v>
      </c>
      <c r="H8" s="65">
        <f>VLOOKUP($A8,'Return Data'!$B$7:$R$2843,12,0)</f>
        <v>16.563500000000001</v>
      </c>
      <c r="I8" s="66">
        <f t="shared" ref="I8:I14" si="2">RANK(H8,H$8:H$17,0)</f>
        <v>6</v>
      </c>
      <c r="J8" s="65">
        <f>VLOOKUP($A8,'Return Data'!$B$7:$R$2843,13,0)</f>
        <v>32.540199999999999</v>
      </c>
      <c r="K8" s="66">
        <f t="shared" ref="K8" si="3">RANK(J8,J$8:J$17,0)</f>
        <v>2</v>
      </c>
      <c r="L8" s="65">
        <f>VLOOKUP($A8,'Return Data'!$B$7:$R$2843,17,0)</f>
        <v>18.979800000000001</v>
      </c>
      <c r="M8" s="66">
        <f t="shared" ref="M8" si="4">RANK(L8,L$8:L$17,0)</f>
        <v>4</v>
      </c>
      <c r="N8" s="65">
        <f>VLOOKUP($A8,'Return Data'!$B$7:$R$2843,14,0)</f>
        <v>13.7607</v>
      </c>
      <c r="O8" s="66">
        <f t="shared" ref="O8" si="5">RANK(N8,N$8:N$17,0)</f>
        <v>2</v>
      </c>
      <c r="P8" s="65">
        <f>VLOOKUP($A8,'Return Data'!$B$7:$R$2843,15,0)</f>
        <v>11.9679</v>
      </c>
      <c r="Q8" s="66">
        <f t="shared" ref="Q8" si="6">RANK(P8,P$8:P$17,0)</f>
        <v>3</v>
      </c>
      <c r="R8" s="65">
        <f>VLOOKUP($A8,'Return Data'!$B$7:$R$2843,16,0)</f>
        <v>12.9672</v>
      </c>
      <c r="S8" s="67">
        <f t="shared" ref="S8:S17" si="7">RANK(R8,R$8:R$17,0)</f>
        <v>7</v>
      </c>
    </row>
    <row r="9" spans="1:20" x14ac:dyDescent="0.3">
      <c r="A9" s="63" t="s">
        <v>546</v>
      </c>
      <c r="B9" s="64">
        <f>VLOOKUP($A9,'Return Data'!$B$7:$R$2843,3,0)</f>
        <v>44452</v>
      </c>
      <c r="C9" s="65">
        <f>VLOOKUP($A9,'Return Data'!$B$7:$R$2843,4,0)</f>
        <v>284.19200000000001</v>
      </c>
      <c r="D9" s="65">
        <f>VLOOKUP($A9,'Return Data'!$B$7:$R$2843,10,0)</f>
        <v>3.1554000000000002</v>
      </c>
      <c r="E9" s="66">
        <f t="shared" si="0"/>
        <v>10</v>
      </c>
      <c r="F9" s="65">
        <f>VLOOKUP($A9,'Return Data'!$B$7:$R$2843,11,0)</f>
        <v>10.565899999999999</v>
      </c>
      <c r="G9" s="66">
        <f t="shared" si="1"/>
        <v>4</v>
      </c>
      <c r="H9" s="65">
        <f>VLOOKUP($A9,'Return Data'!$B$7:$R$2843,12,0)</f>
        <v>25.976700000000001</v>
      </c>
      <c r="I9" s="66">
        <f t="shared" si="2"/>
        <v>1</v>
      </c>
      <c r="J9" s="65">
        <f>VLOOKUP($A9,'Return Data'!$B$7:$R$2843,13,0)</f>
        <v>50.2151</v>
      </c>
      <c r="K9" s="66">
        <f t="shared" ref="K9:K17" si="8">RANK(J9,J$8:J$17,0)</f>
        <v>1</v>
      </c>
      <c r="L9" s="65">
        <f>VLOOKUP($A9,'Return Data'!$B$7:$R$2843,17,0)</f>
        <v>19.047899999999998</v>
      </c>
      <c r="M9" s="66">
        <f t="shared" ref="M9:M17" si="9">RANK(L9,L$8:L$17,0)</f>
        <v>2</v>
      </c>
      <c r="N9" s="65">
        <f>VLOOKUP($A9,'Return Data'!$B$7:$R$2843,14,0)</f>
        <v>12.9884</v>
      </c>
      <c r="O9" s="66">
        <f t="shared" ref="O9:O17" si="10">RANK(N9,N$8:N$17,0)</f>
        <v>3</v>
      </c>
      <c r="P9" s="65">
        <f>VLOOKUP($A9,'Return Data'!$B$7:$R$2843,15,0)</f>
        <v>12.831799999999999</v>
      </c>
      <c r="Q9" s="66">
        <f t="shared" ref="Q9:Q14" si="11">RANK(P9,P$8:P$17,0)</f>
        <v>1</v>
      </c>
      <c r="R9" s="65">
        <f>VLOOKUP($A9,'Return Data'!$B$7:$R$2843,16,0)</f>
        <v>14.2567</v>
      </c>
      <c r="S9" s="67">
        <f t="shared" si="7"/>
        <v>3</v>
      </c>
    </row>
    <row r="10" spans="1:20" x14ac:dyDescent="0.3">
      <c r="A10" s="63" t="s">
        <v>548</v>
      </c>
      <c r="B10" s="64">
        <f>VLOOKUP($A10,'Return Data'!$B$7:$R$2843,3,0)</f>
        <v>44452</v>
      </c>
      <c r="C10" s="65">
        <f>VLOOKUP($A10,'Return Data'!$B$7:$R$2843,4,0)</f>
        <v>52.26</v>
      </c>
      <c r="D10" s="65">
        <f>VLOOKUP($A10,'Return Data'!$B$7:$R$2843,10,0)</f>
        <v>3.8759999999999999</v>
      </c>
      <c r="E10" s="66">
        <f t="shared" si="0"/>
        <v>8</v>
      </c>
      <c r="F10" s="65">
        <f>VLOOKUP($A10,'Return Data'!$B$7:$R$2843,11,0)</f>
        <v>7.8638000000000003</v>
      </c>
      <c r="G10" s="66">
        <f t="shared" si="1"/>
        <v>9</v>
      </c>
      <c r="H10" s="65">
        <f>VLOOKUP($A10,'Return Data'!$B$7:$R$2843,12,0)</f>
        <v>14.5299</v>
      </c>
      <c r="I10" s="66">
        <f t="shared" si="2"/>
        <v>8</v>
      </c>
      <c r="J10" s="65">
        <f>VLOOKUP($A10,'Return Data'!$B$7:$R$2843,13,0)</f>
        <v>26.568200000000001</v>
      </c>
      <c r="K10" s="66">
        <f t="shared" si="8"/>
        <v>7</v>
      </c>
      <c r="L10" s="65">
        <f>VLOOKUP($A10,'Return Data'!$B$7:$R$2843,17,0)</f>
        <v>16.9239</v>
      </c>
      <c r="M10" s="66">
        <f t="shared" si="9"/>
        <v>7</v>
      </c>
      <c r="N10" s="65">
        <f>VLOOKUP($A10,'Return Data'!$B$7:$R$2843,14,0)</f>
        <v>12.8597</v>
      </c>
      <c r="O10" s="66">
        <f t="shared" si="10"/>
        <v>5</v>
      </c>
      <c r="P10" s="65">
        <f>VLOOKUP($A10,'Return Data'!$B$7:$R$2843,15,0)</f>
        <v>11.749000000000001</v>
      </c>
      <c r="Q10" s="66">
        <f t="shared" si="11"/>
        <v>4</v>
      </c>
      <c r="R10" s="65">
        <f>VLOOKUP($A10,'Return Data'!$B$7:$R$2843,16,0)</f>
        <v>13.550599999999999</v>
      </c>
      <c r="S10" s="67">
        <f t="shared" si="7"/>
        <v>5</v>
      </c>
    </row>
    <row r="11" spans="1:20" x14ac:dyDescent="0.3">
      <c r="A11" s="63" t="s">
        <v>549</v>
      </c>
      <c r="B11" s="64">
        <f>VLOOKUP($A11,'Return Data'!$B$7:$R$2843,3,0)</f>
        <v>44452</v>
      </c>
      <c r="C11" s="65">
        <f>VLOOKUP($A11,'Return Data'!$B$7:$R$2843,4,0)</f>
        <v>10.976100000000001</v>
      </c>
      <c r="D11" s="65">
        <f>VLOOKUP($A11,'Return Data'!$B$7:$R$2843,10,0)</f>
        <v>3.84</v>
      </c>
      <c r="E11" s="66">
        <f t="shared" si="0"/>
        <v>9</v>
      </c>
      <c r="F11" s="65">
        <f>VLOOKUP($A11,'Return Data'!$B$7:$R$2843,11,0)</f>
        <v>13.1219</v>
      </c>
      <c r="G11" s="66">
        <f t="shared" si="1"/>
        <v>1</v>
      </c>
      <c r="H11" s="65">
        <f>VLOOKUP($A11,'Return Data'!$B$7:$R$2843,12,0)</f>
        <v>20.104399999999998</v>
      </c>
      <c r="I11" s="66">
        <f t="shared" si="2"/>
        <v>2</v>
      </c>
      <c r="J11" s="65">
        <f>VLOOKUP($A11,'Return Data'!$B$7:$R$2843,13,0)</f>
        <v>27.4483</v>
      </c>
      <c r="K11" s="66">
        <f t="shared" si="8"/>
        <v>6</v>
      </c>
      <c r="L11" s="65"/>
      <c r="M11" s="66"/>
      <c r="N11" s="65"/>
      <c r="O11" s="66"/>
      <c r="P11" s="65"/>
      <c r="Q11" s="66"/>
      <c r="R11" s="65">
        <f>VLOOKUP($A11,'Return Data'!$B$7:$R$2843,16,0)</f>
        <v>5.6173999999999999</v>
      </c>
      <c r="S11" s="67">
        <f t="shared" si="7"/>
        <v>10</v>
      </c>
    </row>
    <row r="12" spans="1:20" x14ac:dyDescent="0.3">
      <c r="A12" s="63" t="s">
        <v>551</v>
      </c>
      <c r="B12" s="64">
        <f>VLOOKUP($A12,'Return Data'!$B$7:$R$2843,3,0)</f>
        <v>44452</v>
      </c>
      <c r="C12" s="65">
        <f>VLOOKUP($A12,'Return Data'!$B$7:$R$2843,4,0)</f>
        <v>14.882</v>
      </c>
      <c r="D12" s="65">
        <f>VLOOKUP($A12,'Return Data'!$B$7:$R$2843,10,0)</f>
        <v>5.3220000000000001</v>
      </c>
      <c r="E12" s="66">
        <f t="shared" si="0"/>
        <v>4</v>
      </c>
      <c r="F12" s="65">
        <f>VLOOKUP($A12,'Return Data'!$B$7:$R$2843,11,0)</f>
        <v>9.4908999999999999</v>
      </c>
      <c r="G12" s="66">
        <f t="shared" si="1"/>
        <v>7</v>
      </c>
      <c r="H12" s="65">
        <f>VLOOKUP($A12,'Return Data'!$B$7:$R$2843,12,0)</f>
        <v>15.3912</v>
      </c>
      <c r="I12" s="66">
        <f t="shared" si="2"/>
        <v>7</v>
      </c>
      <c r="J12" s="65">
        <f>VLOOKUP($A12,'Return Data'!$B$7:$R$2843,13,0)</f>
        <v>24.2652</v>
      </c>
      <c r="K12" s="66">
        <f t="shared" si="8"/>
        <v>8</v>
      </c>
      <c r="L12" s="65">
        <f>VLOOKUP($A12,'Return Data'!$B$7:$R$2843,17,0)</f>
        <v>17.8413</v>
      </c>
      <c r="M12" s="66">
        <f t="shared" si="9"/>
        <v>6</v>
      </c>
      <c r="N12" s="65"/>
      <c r="O12" s="66"/>
      <c r="P12" s="65"/>
      <c r="Q12" s="66"/>
      <c r="R12" s="65">
        <f>VLOOKUP($A12,'Return Data'!$B$7:$R$2843,16,0)</f>
        <v>13.6129</v>
      </c>
      <c r="S12" s="67">
        <f t="shared" si="7"/>
        <v>4</v>
      </c>
    </row>
    <row r="13" spans="1:20" x14ac:dyDescent="0.3">
      <c r="A13" s="63" t="s">
        <v>553</v>
      </c>
      <c r="B13" s="64">
        <f>VLOOKUP($A13,'Return Data'!$B$7:$R$2843,3,0)</f>
        <v>44452</v>
      </c>
      <c r="C13" s="65">
        <f>VLOOKUP($A13,'Return Data'!$B$7:$R$2843,4,0)</f>
        <v>34.076999999999998</v>
      </c>
      <c r="D13" s="65">
        <f>VLOOKUP($A13,'Return Data'!$B$7:$R$2843,10,0)</f>
        <v>4.7169999999999996</v>
      </c>
      <c r="E13" s="66">
        <f t="shared" si="0"/>
        <v>6</v>
      </c>
      <c r="F13" s="65">
        <f>VLOOKUP($A13,'Return Data'!$B$7:$R$2843,11,0)</f>
        <v>8.3356999999999992</v>
      </c>
      <c r="G13" s="66">
        <f t="shared" si="1"/>
        <v>8</v>
      </c>
      <c r="H13" s="65">
        <f>VLOOKUP($A13,'Return Data'!$B$7:$R$2843,12,0)</f>
        <v>11.094099999999999</v>
      </c>
      <c r="I13" s="66">
        <f t="shared" si="2"/>
        <v>10</v>
      </c>
      <c r="J13" s="65">
        <f>VLOOKUP($A13,'Return Data'!$B$7:$R$2843,13,0)</f>
        <v>16.950399999999998</v>
      </c>
      <c r="K13" s="66">
        <f t="shared" si="8"/>
        <v>10</v>
      </c>
      <c r="L13" s="65">
        <f>VLOOKUP($A13,'Return Data'!$B$7:$R$2843,17,0)</f>
        <v>14.6433</v>
      </c>
      <c r="M13" s="66">
        <f t="shared" si="9"/>
        <v>8</v>
      </c>
      <c r="N13" s="65">
        <f>VLOOKUP($A13,'Return Data'!$B$7:$R$2843,14,0)</f>
        <v>10.777799999999999</v>
      </c>
      <c r="O13" s="66">
        <f t="shared" si="10"/>
        <v>6</v>
      </c>
      <c r="P13" s="65">
        <f>VLOOKUP($A13,'Return Data'!$B$7:$R$2843,15,0)</f>
        <v>9.9886999999999997</v>
      </c>
      <c r="Q13" s="66">
        <f t="shared" si="11"/>
        <v>5</v>
      </c>
      <c r="R13" s="65">
        <f>VLOOKUP($A13,'Return Data'!$B$7:$R$2843,16,0)</f>
        <v>12.7094</v>
      </c>
      <c r="S13" s="67">
        <f t="shared" si="7"/>
        <v>8</v>
      </c>
    </row>
    <row r="14" spans="1:20" x14ac:dyDescent="0.3">
      <c r="A14" s="63" t="s">
        <v>556</v>
      </c>
      <c r="B14" s="64">
        <f>VLOOKUP($A14,'Return Data'!$B$7:$R$2843,3,0)</f>
        <v>44452</v>
      </c>
      <c r="C14" s="65">
        <f>VLOOKUP($A14,'Return Data'!$B$7:$R$2843,4,0)</f>
        <v>130.9408</v>
      </c>
      <c r="D14" s="65">
        <f>VLOOKUP($A14,'Return Data'!$B$7:$R$2843,10,0)</f>
        <v>5.3628</v>
      </c>
      <c r="E14" s="66">
        <f t="shared" si="0"/>
        <v>3</v>
      </c>
      <c r="F14" s="65">
        <f>VLOOKUP($A14,'Return Data'!$B$7:$R$2843,11,0)</f>
        <v>10.9465</v>
      </c>
      <c r="G14" s="66">
        <f t="shared" si="1"/>
        <v>3</v>
      </c>
      <c r="H14" s="65">
        <f>VLOOKUP($A14,'Return Data'!$B$7:$R$2843,12,0)</f>
        <v>19.334099999999999</v>
      </c>
      <c r="I14" s="66">
        <f t="shared" si="2"/>
        <v>3</v>
      </c>
      <c r="J14" s="65">
        <f>VLOOKUP($A14,'Return Data'!$B$7:$R$2843,13,0)</f>
        <v>31.339500000000001</v>
      </c>
      <c r="K14" s="66">
        <f t="shared" si="8"/>
        <v>3</v>
      </c>
      <c r="L14" s="65">
        <f>VLOOKUP($A14,'Return Data'!$B$7:$R$2843,17,0)</f>
        <v>17.950500000000002</v>
      </c>
      <c r="M14" s="66">
        <f t="shared" si="9"/>
        <v>5</v>
      </c>
      <c r="N14" s="65">
        <f>VLOOKUP($A14,'Return Data'!$B$7:$R$2843,14,0)</f>
        <v>12.9519</v>
      </c>
      <c r="O14" s="66">
        <f t="shared" si="10"/>
        <v>4</v>
      </c>
      <c r="P14" s="65">
        <f>VLOOKUP($A14,'Return Data'!$B$7:$R$2843,15,0)</f>
        <v>12.6959</v>
      </c>
      <c r="Q14" s="66">
        <f t="shared" si="11"/>
        <v>2</v>
      </c>
      <c r="R14" s="65">
        <f>VLOOKUP($A14,'Return Data'!$B$7:$R$2843,16,0)</f>
        <v>13.054500000000001</v>
      </c>
      <c r="S14" s="67">
        <f t="shared" si="7"/>
        <v>6</v>
      </c>
    </row>
    <row r="15" spans="1:20" x14ac:dyDescent="0.3">
      <c r="A15" s="63" t="s">
        <v>557</v>
      </c>
      <c r="B15" s="64">
        <f>VLOOKUP($A15,'Return Data'!$B$7:$R$2843,3,0)</f>
        <v>44452</v>
      </c>
      <c r="C15" s="65">
        <f>VLOOKUP($A15,'Return Data'!$B$7:$R$2843,4,0)</f>
        <v>14.987399999999999</v>
      </c>
      <c r="D15" s="65">
        <f>VLOOKUP($A15,'Return Data'!$B$7:$R$2843,10,0)</f>
        <v>6.4431000000000003</v>
      </c>
      <c r="E15" s="66">
        <f t="shared" si="0"/>
        <v>1</v>
      </c>
      <c r="F15" s="65">
        <f>VLOOKUP($A15,'Return Data'!$B$7:$R$2843,11,0)</f>
        <v>10.513500000000001</v>
      </c>
      <c r="G15" s="66">
        <f t="shared" ref="G15" si="12">RANK(F15,F$8:F$17,0)</f>
        <v>5</v>
      </c>
      <c r="H15" s="65">
        <f>VLOOKUP($A15,'Return Data'!$B$7:$R$2843,12,0)</f>
        <v>18.079799999999999</v>
      </c>
      <c r="I15" s="66">
        <f>RANK(H15,H$8:H$17,0)</f>
        <v>5</v>
      </c>
      <c r="J15" s="65">
        <f>VLOOKUP($A15,'Return Data'!$B$7:$R$2843,13,0)</f>
        <v>30.213100000000001</v>
      </c>
      <c r="K15" s="66">
        <f t="shared" si="8"/>
        <v>5</v>
      </c>
      <c r="L15" s="65"/>
      <c r="M15" s="66"/>
      <c r="N15" s="65"/>
      <c r="O15" s="66"/>
      <c r="P15" s="65"/>
      <c r="Q15" s="66"/>
      <c r="R15" s="65">
        <f>VLOOKUP($A15,'Return Data'!$B$7:$R$2843,16,0)</f>
        <v>30.424700000000001</v>
      </c>
      <c r="S15" s="67">
        <f t="shared" si="7"/>
        <v>1</v>
      </c>
    </row>
    <row r="16" spans="1:20" x14ac:dyDescent="0.3">
      <c r="A16" s="63" t="s">
        <v>559</v>
      </c>
      <c r="B16" s="64">
        <f>VLOOKUP($A16,'Return Data'!$B$7:$R$2843,3,0)</f>
        <v>44452</v>
      </c>
      <c r="C16" s="65">
        <f>VLOOKUP($A16,'Return Data'!$B$7:$R$2843,4,0)</f>
        <v>15.1061</v>
      </c>
      <c r="D16" s="65">
        <f>VLOOKUP($A16,'Return Data'!$B$7:$R$2843,10,0)</f>
        <v>5.9905999999999997</v>
      </c>
      <c r="E16" s="66">
        <f t="shared" si="0"/>
        <v>2</v>
      </c>
      <c r="F16" s="65">
        <f>VLOOKUP($A16,'Return Data'!$B$7:$R$2843,11,0)</f>
        <v>10.3005</v>
      </c>
      <c r="G16" s="66">
        <f>RANK(F16,F$8:F$17,0)</f>
        <v>6</v>
      </c>
      <c r="H16" s="65">
        <f>VLOOKUP($A16,'Return Data'!$B$7:$R$2843,12,0)</f>
        <v>19.030999999999999</v>
      </c>
      <c r="I16" s="66">
        <f>RANK(H16,H$8:H$17,0)</f>
        <v>4</v>
      </c>
      <c r="J16" s="65">
        <f>VLOOKUP($A16,'Return Data'!$B$7:$R$2843,13,0)</f>
        <v>30.247499999999999</v>
      </c>
      <c r="K16" s="66">
        <f t="shared" si="8"/>
        <v>4</v>
      </c>
      <c r="L16" s="65">
        <f>VLOOKUP($A16,'Return Data'!$B$7:$R$2843,17,0)</f>
        <v>20.245999999999999</v>
      </c>
      <c r="M16" s="66">
        <f t="shared" si="9"/>
        <v>1</v>
      </c>
      <c r="N16" s="65"/>
      <c r="O16" s="66"/>
      <c r="P16" s="65"/>
      <c r="Q16" s="66"/>
      <c r="R16" s="65">
        <f>VLOOKUP($A16,'Return Data'!$B$7:$R$2843,16,0)</f>
        <v>17.0001</v>
      </c>
      <c r="S16" s="67">
        <f t="shared" si="7"/>
        <v>2</v>
      </c>
    </row>
    <row r="17" spans="1:19" x14ac:dyDescent="0.3">
      <c r="A17" s="63" t="s">
        <v>561</v>
      </c>
      <c r="B17" s="64">
        <f>VLOOKUP($A17,'Return Data'!$B$7:$R$2843,3,0)</f>
        <v>44452</v>
      </c>
      <c r="C17" s="65">
        <f>VLOOKUP($A17,'Return Data'!$B$7:$R$2843,4,0)</f>
        <v>15.32</v>
      </c>
      <c r="D17" s="65">
        <f>VLOOKUP($A17,'Return Data'!$B$7:$R$2843,10,0)</f>
        <v>4.1467999999999998</v>
      </c>
      <c r="E17" s="66">
        <f t="shared" si="0"/>
        <v>7</v>
      </c>
      <c r="F17" s="65">
        <f>VLOOKUP($A17,'Return Data'!$B$7:$R$2843,11,0)</f>
        <v>6.9832000000000001</v>
      </c>
      <c r="G17" s="66">
        <f>RANK(F17,F$8:F$17,0)</f>
        <v>10</v>
      </c>
      <c r="H17" s="65">
        <f>VLOOKUP($A17,'Return Data'!$B$7:$R$2843,12,0)</f>
        <v>11.4993</v>
      </c>
      <c r="I17" s="66">
        <f>RANK(H17,H$8:H$17,0)</f>
        <v>9</v>
      </c>
      <c r="J17" s="65">
        <f>VLOOKUP($A17,'Return Data'!$B$7:$R$2843,13,0)</f>
        <v>23.648099999999999</v>
      </c>
      <c r="K17" s="66">
        <f t="shared" si="8"/>
        <v>9</v>
      </c>
      <c r="L17" s="65">
        <f>VLOOKUP($A17,'Return Data'!$B$7:$R$2843,17,0)</f>
        <v>19.0181</v>
      </c>
      <c r="M17" s="66">
        <f t="shared" si="9"/>
        <v>3</v>
      </c>
      <c r="N17" s="65">
        <f>VLOOKUP($A17,'Return Data'!$B$7:$R$2843,14,0)</f>
        <v>14.232699999999999</v>
      </c>
      <c r="O17" s="66">
        <f t="shared" si="10"/>
        <v>1</v>
      </c>
      <c r="P17" s="65"/>
      <c r="Q17" s="66"/>
      <c r="R17" s="65">
        <f>VLOOKUP($A17,'Return Data'!$B$7:$R$2843,16,0)</f>
        <v>12.186500000000001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4.7802600000000002</v>
      </c>
      <c r="E19" s="74"/>
      <c r="F19" s="75">
        <f>AVERAGE(F8:F17)</f>
        <v>9.929549999999999</v>
      </c>
      <c r="G19" s="74"/>
      <c r="H19" s="75">
        <f>AVERAGE(H8:H17)</f>
        <v>17.160400000000003</v>
      </c>
      <c r="I19" s="74"/>
      <c r="J19" s="75">
        <f>AVERAGE(J8:J17)</f>
        <v>29.343560000000004</v>
      </c>
      <c r="K19" s="74"/>
      <c r="L19" s="75">
        <f>AVERAGE(L8:L17)</f>
        <v>18.08135</v>
      </c>
      <c r="M19" s="74"/>
      <c r="N19" s="75">
        <f>AVERAGE(N8:N17)</f>
        <v>12.928533333333334</v>
      </c>
      <c r="O19" s="74"/>
      <c r="P19" s="75">
        <f>AVERAGE(P8:P17)</f>
        <v>11.846660000000002</v>
      </c>
      <c r="Q19" s="74"/>
      <c r="R19" s="75">
        <f>AVERAGE(R8:R17)</f>
        <v>14.538</v>
      </c>
      <c r="S19" s="76"/>
    </row>
    <row r="20" spans="1:19" x14ac:dyDescent="0.3">
      <c r="A20" s="73" t="s">
        <v>28</v>
      </c>
      <c r="B20" s="74"/>
      <c r="C20" s="74"/>
      <c r="D20" s="75">
        <f>MIN(D8:D17)</f>
        <v>3.1554000000000002</v>
      </c>
      <c r="E20" s="74"/>
      <c r="F20" s="75">
        <f>MIN(F8:F17)</f>
        <v>6.9832000000000001</v>
      </c>
      <c r="G20" s="74"/>
      <c r="H20" s="75">
        <f>MIN(H8:H17)</f>
        <v>11.094099999999999</v>
      </c>
      <c r="I20" s="74"/>
      <c r="J20" s="75">
        <f>MIN(J8:J17)</f>
        <v>16.950399999999998</v>
      </c>
      <c r="K20" s="74"/>
      <c r="L20" s="75">
        <f>MIN(L8:L17)</f>
        <v>14.6433</v>
      </c>
      <c r="M20" s="74"/>
      <c r="N20" s="75">
        <f>MIN(N8:N17)</f>
        <v>10.777799999999999</v>
      </c>
      <c r="O20" s="74"/>
      <c r="P20" s="75">
        <f>MIN(P8:P17)</f>
        <v>9.9886999999999997</v>
      </c>
      <c r="Q20" s="74"/>
      <c r="R20" s="75">
        <f>MIN(R8:R17)</f>
        <v>5.6173999999999999</v>
      </c>
      <c r="S20" s="76"/>
    </row>
    <row r="21" spans="1:19" ht="15" thickBot="1" x14ac:dyDescent="0.35">
      <c r="A21" s="77" t="s">
        <v>29</v>
      </c>
      <c r="B21" s="78"/>
      <c r="C21" s="78"/>
      <c r="D21" s="79">
        <f>MAX(D8:D17)</f>
        <v>6.4431000000000003</v>
      </c>
      <c r="E21" s="78"/>
      <c r="F21" s="79">
        <f>MAX(F8:F17)</f>
        <v>13.1219</v>
      </c>
      <c r="G21" s="78"/>
      <c r="H21" s="79">
        <f>MAX(H8:H17)</f>
        <v>25.976700000000001</v>
      </c>
      <c r="I21" s="78"/>
      <c r="J21" s="79">
        <f>MAX(J8:J17)</f>
        <v>50.2151</v>
      </c>
      <c r="K21" s="78"/>
      <c r="L21" s="79">
        <f>MAX(L8:L17)</f>
        <v>20.245999999999999</v>
      </c>
      <c r="M21" s="78"/>
      <c r="N21" s="79">
        <f>MAX(N8:N17)</f>
        <v>14.232699999999999</v>
      </c>
      <c r="O21" s="78"/>
      <c r="P21" s="79">
        <f>MAX(P8:P17)</f>
        <v>12.831799999999999</v>
      </c>
      <c r="Q21" s="78"/>
      <c r="R21" s="79">
        <f>MAX(R8:R17)</f>
        <v>30.424700000000001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44452</v>
      </c>
      <c r="C8" s="65">
        <f>VLOOKUP($A8,'Return Data'!$B$7:$R$2843,4,0)</f>
        <v>72.930000000000007</v>
      </c>
      <c r="D8" s="65">
        <f>VLOOKUP($A8,'Return Data'!$B$7:$R$2843,10,0)</f>
        <v>4.6191000000000004</v>
      </c>
      <c r="E8" s="66">
        <f t="shared" ref="E8:E17" si="0">RANK(D8,D$8:D$17,0)</f>
        <v>5</v>
      </c>
      <c r="F8" s="65">
        <f>VLOOKUP($A8,'Return Data'!$B$7:$R$2843,11,0)</f>
        <v>10.5</v>
      </c>
      <c r="G8" s="66">
        <f t="shared" ref="G8:G14" si="1">RANK(F8,F$8:F$17,0)</f>
        <v>2</v>
      </c>
      <c r="H8" s="65">
        <f>VLOOKUP($A8,'Return Data'!$B$7:$R$2843,12,0)</f>
        <v>15.4869</v>
      </c>
      <c r="I8" s="66">
        <f t="shared" ref="I8" si="2">RANK(H8,H$8:H$17,0)</f>
        <v>6</v>
      </c>
      <c r="J8" s="65">
        <f>VLOOKUP($A8,'Return Data'!$B$7:$R$2843,13,0)</f>
        <v>30.980599999999999</v>
      </c>
      <c r="K8" s="66">
        <f>RANK(J8,J$8:J$17,0)</f>
        <v>2</v>
      </c>
      <c r="L8" s="65">
        <f>VLOOKUP($A8,'Return Data'!$B$7:$R$2843,17,0)</f>
        <v>17.645399999999999</v>
      </c>
      <c r="M8" s="66">
        <f>RANK(L8,L$8:L$17,0)</f>
        <v>4</v>
      </c>
      <c r="N8" s="65">
        <f>VLOOKUP($A8,'Return Data'!$B$7:$R$2843,14,0)</f>
        <v>12.527799999999999</v>
      </c>
      <c r="O8" s="66">
        <f>RANK(N8,N$8:N$17,0)</f>
        <v>2</v>
      </c>
      <c r="P8" s="65">
        <f>VLOOKUP($A8,'Return Data'!$B$7:$R$2843,15,0)</f>
        <v>10.723000000000001</v>
      </c>
      <c r="Q8" s="66">
        <f>RANK(P8,P$8:P$17,0)</f>
        <v>4</v>
      </c>
      <c r="R8" s="65">
        <f>VLOOKUP($A8,'Return Data'!$B$7:$R$2843,16,0)</f>
        <v>9.7293000000000003</v>
      </c>
      <c r="S8" s="67">
        <f t="shared" ref="S8:S17" si="3">RANK(R8,R$8:R$17,0)</f>
        <v>9</v>
      </c>
    </row>
    <row r="9" spans="1:20" x14ac:dyDescent="0.3">
      <c r="A9" s="63" t="s">
        <v>545</v>
      </c>
      <c r="B9" s="64">
        <f>VLOOKUP($A9,'Return Data'!$B$7:$R$2843,3,0)</f>
        <v>44452</v>
      </c>
      <c r="C9" s="65">
        <f>VLOOKUP($A9,'Return Data'!$B$7:$R$2843,4,0)</f>
        <v>269.37299999999999</v>
      </c>
      <c r="D9" s="65">
        <f>VLOOKUP($A9,'Return Data'!$B$7:$R$2843,10,0)</f>
        <v>2.9969000000000001</v>
      </c>
      <c r="E9" s="66">
        <f t="shared" si="0"/>
        <v>10</v>
      </c>
      <c r="F9" s="65">
        <f>VLOOKUP($A9,'Return Data'!$B$7:$R$2843,11,0)</f>
        <v>10.233000000000001</v>
      </c>
      <c r="G9" s="66">
        <f t="shared" si="1"/>
        <v>3</v>
      </c>
      <c r="H9" s="65">
        <f>VLOOKUP($A9,'Return Data'!$B$7:$R$2843,12,0)</f>
        <v>25.416899999999998</v>
      </c>
      <c r="I9" s="66">
        <f t="shared" ref="I9:I17" si="4">RANK(H9,H$8:H$17,0)</f>
        <v>1</v>
      </c>
      <c r="J9" s="65">
        <f>VLOOKUP($A9,'Return Data'!$B$7:$R$2843,13,0)</f>
        <v>49.330599999999997</v>
      </c>
      <c r="K9" s="66">
        <f t="shared" ref="K9:K17" si="5">RANK(J9,J$8:J$17,0)</f>
        <v>1</v>
      </c>
      <c r="L9" s="65">
        <f>VLOOKUP($A9,'Return Data'!$B$7:$R$2843,17,0)</f>
        <v>18.343299999999999</v>
      </c>
      <c r="M9" s="66">
        <f t="shared" ref="M9:M17" si="6">RANK(L9,L$8:L$17,0)</f>
        <v>1</v>
      </c>
      <c r="N9" s="65">
        <f>VLOOKUP($A9,'Return Data'!$B$7:$R$2843,14,0)</f>
        <v>12.2433</v>
      </c>
      <c r="O9" s="66">
        <f t="shared" ref="O9:O17" si="7">RANK(N9,N$8:N$17,0)</f>
        <v>3</v>
      </c>
      <c r="P9" s="65">
        <f>VLOOKUP($A9,'Return Data'!$B$7:$R$2843,15,0)</f>
        <v>13.0319</v>
      </c>
      <c r="Q9" s="66">
        <f t="shared" ref="Q9:Q14" si="8">RANK(P9,P$8:P$17,0)</f>
        <v>1</v>
      </c>
      <c r="R9" s="65">
        <f>VLOOKUP($A9,'Return Data'!$B$7:$R$2843,16,0)</f>
        <v>16.9634</v>
      </c>
      <c r="S9" s="67">
        <f t="shared" si="3"/>
        <v>2</v>
      </c>
    </row>
    <row r="10" spans="1:20" x14ac:dyDescent="0.3">
      <c r="A10" s="63" t="s">
        <v>547</v>
      </c>
      <c r="B10" s="64">
        <f>VLOOKUP($A10,'Return Data'!$B$7:$R$2843,3,0)</f>
        <v>44452</v>
      </c>
      <c r="C10" s="65">
        <f>VLOOKUP($A10,'Return Data'!$B$7:$R$2843,4,0)</f>
        <v>47.99</v>
      </c>
      <c r="D10" s="65">
        <f>VLOOKUP($A10,'Return Data'!$B$7:$R$2843,10,0)</f>
        <v>3.6949000000000001</v>
      </c>
      <c r="E10" s="66">
        <f t="shared" si="0"/>
        <v>8</v>
      </c>
      <c r="F10" s="65">
        <f>VLOOKUP($A10,'Return Data'!$B$7:$R$2843,11,0)</f>
        <v>7.5286</v>
      </c>
      <c r="G10" s="66">
        <f t="shared" si="1"/>
        <v>9</v>
      </c>
      <c r="H10" s="65">
        <f>VLOOKUP($A10,'Return Data'!$B$7:$R$2843,12,0)</f>
        <v>14.0176</v>
      </c>
      <c r="I10" s="66">
        <f t="shared" si="4"/>
        <v>8</v>
      </c>
      <c r="J10" s="65">
        <f>VLOOKUP($A10,'Return Data'!$B$7:$R$2843,13,0)</f>
        <v>25.792899999999999</v>
      </c>
      <c r="K10" s="66">
        <f t="shared" si="5"/>
        <v>6</v>
      </c>
      <c r="L10" s="65">
        <f>VLOOKUP($A10,'Return Data'!$B$7:$R$2843,17,0)</f>
        <v>16.244299999999999</v>
      </c>
      <c r="M10" s="66">
        <f t="shared" si="6"/>
        <v>7</v>
      </c>
      <c r="N10" s="65">
        <f>VLOOKUP($A10,'Return Data'!$B$7:$R$2843,14,0)</f>
        <v>12.1501</v>
      </c>
      <c r="O10" s="66">
        <f t="shared" si="7"/>
        <v>4</v>
      </c>
      <c r="P10" s="65">
        <f>VLOOKUP($A10,'Return Data'!$B$7:$R$2843,15,0)</f>
        <v>10.747299999999999</v>
      </c>
      <c r="Q10" s="66">
        <f t="shared" si="8"/>
        <v>3</v>
      </c>
      <c r="R10" s="65">
        <f>VLOOKUP($A10,'Return Data'!$B$7:$R$2843,16,0)</f>
        <v>11.247299999999999</v>
      </c>
      <c r="S10" s="67">
        <f t="shared" si="3"/>
        <v>8</v>
      </c>
    </row>
    <row r="11" spans="1:20" x14ac:dyDescent="0.3">
      <c r="A11" s="63" t="s">
        <v>550</v>
      </c>
      <c r="B11" s="64">
        <f>VLOOKUP($A11,'Return Data'!$B$7:$R$2843,3,0)</f>
        <v>44452</v>
      </c>
      <c r="C11" s="65">
        <f>VLOOKUP($A11,'Return Data'!$B$7:$R$2843,4,0)</f>
        <v>10.5779</v>
      </c>
      <c r="D11" s="65">
        <f>VLOOKUP($A11,'Return Data'!$B$7:$R$2843,10,0)</f>
        <v>3.2595000000000001</v>
      </c>
      <c r="E11" s="66">
        <f t="shared" si="0"/>
        <v>9</v>
      </c>
      <c r="F11" s="65">
        <f>VLOOKUP($A11,'Return Data'!$B$7:$R$2843,11,0)</f>
        <v>11.7616</v>
      </c>
      <c r="G11" s="66">
        <f t="shared" si="1"/>
        <v>1</v>
      </c>
      <c r="H11" s="65">
        <f>VLOOKUP($A11,'Return Data'!$B$7:$R$2843,12,0)</f>
        <v>18.083300000000001</v>
      </c>
      <c r="I11" s="66">
        <f t="shared" si="4"/>
        <v>2</v>
      </c>
      <c r="J11" s="65">
        <f>VLOOKUP($A11,'Return Data'!$B$7:$R$2843,13,0)</f>
        <v>24.652699999999999</v>
      </c>
      <c r="K11" s="66">
        <f t="shared" si="5"/>
        <v>7</v>
      </c>
      <c r="L11" s="65"/>
      <c r="M11" s="66"/>
      <c r="N11" s="65"/>
      <c r="O11" s="66"/>
      <c r="P11" s="65"/>
      <c r="Q11" s="66"/>
      <c r="R11" s="65">
        <f>VLOOKUP($A11,'Return Data'!$B$7:$R$2843,16,0)</f>
        <v>3.3517999999999999</v>
      </c>
      <c r="S11" s="67">
        <f t="shared" si="3"/>
        <v>10</v>
      </c>
    </row>
    <row r="12" spans="1:20" x14ac:dyDescent="0.3">
      <c r="A12" s="63" t="s">
        <v>552</v>
      </c>
      <c r="B12" s="64">
        <f>VLOOKUP($A12,'Return Data'!$B$7:$R$2843,3,0)</f>
        <v>44452</v>
      </c>
      <c r="C12" s="65">
        <f>VLOOKUP($A12,'Return Data'!$B$7:$R$2843,4,0)</f>
        <v>14.358000000000001</v>
      </c>
      <c r="D12" s="65">
        <f>VLOOKUP($A12,'Return Data'!$B$7:$R$2843,10,0)</f>
        <v>4.9638</v>
      </c>
      <c r="E12" s="66">
        <f t="shared" si="0"/>
        <v>4</v>
      </c>
      <c r="F12" s="65">
        <f>VLOOKUP($A12,'Return Data'!$B$7:$R$2843,11,0)</f>
        <v>8.7810000000000006</v>
      </c>
      <c r="G12" s="66">
        <f t="shared" si="1"/>
        <v>7</v>
      </c>
      <c r="H12" s="65">
        <f>VLOOKUP($A12,'Return Data'!$B$7:$R$2843,12,0)</f>
        <v>14.288</v>
      </c>
      <c r="I12" s="66">
        <f t="shared" si="4"/>
        <v>7</v>
      </c>
      <c r="J12" s="65">
        <f>VLOOKUP($A12,'Return Data'!$B$7:$R$2843,13,0)</f>
        <v>22.675999999999998</v>
      </c>
      <c r="K12" s="66">
        <f t="shared" si="5"/>
        <v>8</v>
      </c>
      <c r="L12" s="65">
        <f>VLOOKUP($A12,'Return Data'!$B$7:$R$2843,17,0)</f>
        <v>16.447800000000001</v>
      </c>
      <c r="M12" s="66">
        <f t="shared" si="6"/>
        <v>5</v>
      </c>
      <c r="N12" s="65"/>
      <c r="O12" s="66"/>
      <c r="P12" s="65"/>
      <c r="Q12" s="66"/>
      <c r="R12" s="65">
        <f>VLOOKUP($A12,'Return Data'!$B$7:$R$2843,16,0)</f>
        <v>12.3131</v>
      </c>
      <c r="S12" s="67">
        <f t="shared" si="3"/>
        <v>5</v>
      </c>
    </row>
    <row r="13" spans="1:20" x14ac:dyDescent="0.3">
      <c r="A13" s="63" t="s">
        <v>554</v>
      </c>
      <c r="B13" s="64">
        <f>VLOOKUP($A13,'Return Data'!$B$7:$R$2843,3,0)</f>
        <v>44452</v>
      </c>
      <c r="C13" s="65">
        <f>VLOOKUP($A13,'Return Data'!$B$7:$R$2843,4,0)</f>
        <v>30.974</v>
      </c>
      <c r="D13" s="65">
        <f>VLOOKUP($A13,'Return Data'!$B$7:$R$2843,10,0)</f>
        <v>4.3387000000000002</v>
      </c>
      <c r="E13" s="66">
        <f t="shared" si="0"/>
        <v>6</v>
      </c>
      <c r="F13" s="65">
        <f>VLOOKUP($A13,'Return Data'!$B$7:$R$2843,11,0)</f>
        <v>7.5896999999999997</v>
      </c>
      <c r="G13" s="66">
        <f t="shared" si="1"/>
        <v>8</v>
      </c>
      <c r="H13" s="65">
        <f>VLOOKUP($A13,'Return Data'!$B$7:$R$2843,12,0)</f>
        <v>9.9733999999999998</v>
      </c>
      <c r="I13" s="66">
        <f t="shared" si="4"/>
        <v>10</v>
      </c>
      <c r="J13" s="65">
        <f>VLOOKUP($A13,'Return Data'!$B$7:$R$2843,13,0)</f>
        <v>15.3809</v>
      </c>
      <c r="K13" s="66">
        <f t="shared" si="5"/>
        <v>10</v>
      </c>
      <c r="L13" s="65">
        <f>VLOOKUP($A13,'Return Data'!$B$7:$R$2843,17,0)</f>
        <v>13.1564</v>
      </c>
      <c r="M13" s="66">
        <f t="shared" si="6"/>
        <v>8</v>
      </c>
      <c r="N13" s="65">
        <f>VLOOKUP($A13,'Return Data'!$B$7:$R$2843,14,0)</f>
        <v>9.3963000000000001</v>
      </c>
      <c r="O13" s="66">
        <f t="shared" si="7"/>
        <v>6</v>
      </c>
      <c r="P13" s="65">
        <f>VLOOKUP($A13,'Return Data'!$B$7:$R$2843,15,0)</f>
        <v>8.6722999999999999</v>
      </c>
      <c r="Q13" s="66">
        <f t="shared" si="8"/>
        <v>5</v>
      </c>
      <c r="R13" s="65">
        <f>VLOOKUP($A13,'Return Data'!$B$7:$R$2843,16,0)</f>
        <v>11.2491</v>
      </c>
      <c r="S13" s="67">
        <f t="shared" si="3"/>
        <v>7</v>
      </c>
    </row>
    <row r="14" spans="1:20" x14ac:dyDescent="0.3">
      <c r="A14" s="63" t="s">
        <v>555</v>
      </c>
      <c r="B14" s="64">
        <f>VLOOKUP($A14,'Return Data'!$B$7:$R$2843,3,0)</f>
        <v>44452</v>
      </c>
      <c r="C14" s="65">
        <f>VLOOKUP($A14,'Return Data'!$B$7:$R$2843,4,0)</f>
        <v>121.3627</v>
      </c>
      <c r="D14" s="65">
        <f>VLOOKUP($A14,'Return Data'!$B$7:$R$2843,10,0)</f>
        <v>4.9858000000000002</v>
      </c>
      <c r="E14" s="66">
        <f t="shared" si="0"/>
        <v>3</v>
      </c>
      <c r="F14" s="65">
        <f>VLOOKUP($A14,'Return Data'!$B$7:$R$2843,11,0)</f>
        <v>10.077299999999999</v>
      </c>
      <c r="G14" s="66">
        <f t="shared" si="1"/>
        <v>4</v>
      </c>
      <c r="H14" s="65">
        <f>VLOOKUP($A14,'Return Data'!$B$7:$R$2843,12,0)</f>
        <v>18.0702</v>
      </c>
      <c r="I14" s="66">
        <f t="shared" si="4"/>
        <v>3</v>
      </c>
      <c r="J14" s="65">
        <f>VLOOKUP($A14,'Return Data'!$B$7:$R$2843,13,0)</f>
        <v>29.5031</v>
      </c>
      <c r="K14" s="66">
        <f t="shared" si="5"/>
        <v>3</v>
      </c>
      <c r="L14" s="65">
        <f>VLOOKUP($A14,'Return Data'!$B$7:$R$2843,17,0)</f>
        <v>16.325500000000002</v>
      </c>
      <c r="M14" s="66">
        <f t="shared" si="6"/>
        <v>6</v>
      </c>
      <c r="N14" s="65">
        <f>VLOOKUP($A14,'Return Data'!$B$7:$R$2843,14,0)</f>
        <v>11.455399999999999</v>
      </c>
      <c r="O14" s="66">
        <f t="shared" si="7"/>
        <v>5</v>
      </c>
      <c r="P14" s="65">
        <f>VLOOKUP($A14,'Return Data'!$B$7:$R$2843,15,0)</f>
        <v>11.458500000000001</v>
      </c>
      <c r="Q14" s="66">
        <f t="shared" si="8"/>
        <v>2</v>
      </c>
      <c r="R14" s="65">
        <f>VLOOKUP($A14,'Return Data'!$B$7:$R$2843,16,0)</f>
        <v>15.979699999999999</v>
      </c>
      <c r="S14" s="67">
        <f t="shared" si="3"/>
        <v>3</v>
      </c>
    </row>
    <row r="15" spans="1:20" x14ac:dyDescent="0.3">
      <c r="A15" s="63" t="s">
        <v>558</v>
      </c>
      <c r="B15" s="64">
        <f>VLOOKUP($A15,'Return Data'!$B$7:$R$2843,3,0)</f>
        <v>44452</v>
      </c>
      <c r="C15" s="65">
        <f>VLOOKUP($A15,'Return Data'!$B$7:$R$2843,4,0)</f>
        <v>14.5581</v>
      </c>
      <c r="D15" s="65">
        <f>VLOOKUP($A15,'Return Data'!$B$7:$R$2843,10,0)</f>
        <v>5.9233000000000002</v>
      </c>
      <c r="E15" s="66">
        <f t="shared" si="0"/>
        <v>1</v>
      </c>
      <c r="F15" s="65">
        <f>VLOOKUP($A15,'Return Data'!$B$7:$R$2843,11,0)</f>
        <v>9.4840999999999998</v>
      </c>
      <c r="G15" s="66">
        <f t="shared" ref="G15" si="9">RANK(F15,F$8:F$17,0)</f>
        <v>5</v>
      </c>
      <c r="H15" s="65">
        <f>VLOOKUP($A15,'Return Data'!$B$7:$R$2843,12,0)</f>
        <v>16.4145</v>
      </c>
      <c r="I15" s="66">
        <f t="shared" si="4"/>
        <v>5</v>
      </c>
      <c r="J15" s="65">
        <f>VLOOKUP($A15,'Return Data'!$B$7:$R$2843,13,0)</f>
        <v>27.763200000000001</v>
      </c>
      <c r="K15" s="66">
        <f t="shared" si="5"/>
        <v>5</v>
      </c>
      <c r="L15" s="65"/>
      <c r="M15" s="66"/>
      <c r="N15" s="65"/>
      <c r="O15" s="66"/>
      <c r="P15" s="65"/>
      <c r="Q15" s="66"/>
      <c r="R15" s="65">
        <f>VLOOKUP($A15,'Return Data'!$B$7:$R$2843,16,0)</f>
        <v>27.96</v>
      </c>
      <c r="S15" s="67">
        <f t="shared" si="3"/>
        <v>1</v>
      </c>
    </row>
    <row r="16" spans="1:20" x14ac:dyDescent="0.3">
      <c r="A16" s="63" t="s">
        <v>560</v>
      </c>
      <c r="B16" s="64">
        <f>VLOOKUP($A16,'Return Data'!$B$7:$R$2843,3,0)</f>
        <v>44452</v>
      </c>
      <c r="C16" s="65">
        <f>VLOOKUP($A16,'Return Data'!$B$7:$R$2843,4,0)</f>
        <v>14.417299999999999</v>
      </c>
      <c r="D16" s="65">
        <f>VLOOKUP($A16,'Return Data'!$B$7:$R$2843,10,0)</f>
        <v>5.5168999999999997</v>
      </c>
      <c r="E16" s="66">
        <f t="shared" si="0"/>
        <v>2</v>
      </c>
      <c r="F16" s="65">
        <f>VLOOKUP($A16,'Return Data'!$B$7:$R$2843,11,0)</f>
        <v>9.3404000000000007</v>
      </c>
      <c r="G16" s="66">
        <f>RANK(F16,F$8:F$17,0)</f>
        <v>6</v>
      </c>
      <c r="H16" s="65">
        <f>VLOOKUP($A16,'Return Data'!$B$7:$R$2843,12,0)</f>
        <v>17.528199999999998</v>
      </c>
      <c r="I16" s="66">
        <f t="shared" si="4"/>
        <v>4</v>
      </c>
      <c r="J16" s="65">
        <f>VLOOKUP($A16,'Return Data'!$B$7:$R$2843,13,0)</f>
        <v>28.049099999999999</v>
      </c>
      <c r="K16" s="66">
        <f t="shared" si="5"/>
        <v>4</v>
      </c>
      <c r="L16" s="65">
        <f>VLOOKUP($A16,'Return Data'!$B$7:$R$2843,17,0)</f>
        <v>18.196200000000001</v>
      </c>
      <c r="M16" s="66">
        <f t="shared" si="6"/>
        <v>2</v>
      </c>
      <c r="N16" s="65"/>
      <c r="O16" s="66"/>
      <c r="P16" s="65"/>
      <c r="Q16" s="66"/>
      <c r="R16" s="65">
        <f>VLOOKUP($A16,'Return Data'!$B$7:$R$2843,16,0)</f>
        <v>14.940200000000001</v>
      </c>
      <c r="S16" s="67">
        <f t="shared" si="3"/>
        <v>4</v>
      </c>
    </row>
    <row r="17" spans="1:19" x14ac:dyDescent="0.3">
      <c r="A17" s="63" t="s">
        <v>562</v>
      </c>
      <c r="B17" s="64">
        <f>VLOOKUP($A17,'Return Data'!$B$7:$R$2843,3,0)</f>
        <v>44452</v>
      </c>
      <c r="C17" s="65">
        <f>VLOOKUP($A17,'Return Data'!$B$7:$R$2843,4,0)</f>
        <v>14.9</v>
      </c>
      <c r="D17" s="65">
        <f>VLOOKUP($A17,'Return Data'!$B$7:$R$2843,10,0)</f>
        <v>3.8328000000000002</v>
      </c>
      <c r="E17" s="66">
        <f t="shared" si="0"/>
        <v>7</v>
      </c>
      <c r="F17" s="65">
        <f>VLOOKUP($A17,'Return Data'!$B$7:$R$2843,11,0)</f>
        <v>6.3525999999999998</v>
      </c>
      <c r="G17" s="66">
        <f>RANK(F17,F$8:F$17,0)</f>
        <v>10</v>
      </c>
      <c r="H17" s="65">
        <f>VLOOKUP($A17,'Return Data'!$B$7:$R$2843,12,0)</f>
        <v>10.616199999999999</v>
      </c>
      <c r="I17" s="66">
        <f t="shared" si="4"/>
        <v>9</v>
      </c>
      <c r="J17" s="65">
        <f>VLOOKUP($A17,'Return Data'!$B$7:$R$2843,13,0)</f>
        <v>22.432200000000002</v>
      </c>
      <c r="K17" s="66">
        <f t="shared" si="5"/>
        <v>9</v>
      </c>
      <c r="L17" s="65">
        <f>VLOOKUP($A17,'Return Data'!$B$7:$R$2843,17,0)</f>
        <v>18.088799999999999</v>
      </c>
      <c r="M17" s="66">
        <f t="shared" si="6"/>
        <v>3</v>
      </c>
      <c r="N17" s="65">
        <f>VLOOKUP($A17,'Return Data'!$B$7:$R$2843,14,0)</f>
        <v>13.401899999999999</v>
      </c>
      <c r="O17" s="66">
        <f t="shared" si="7"/>
        <v>1</v>
      </c>
      <c r="P17" s="65"/>
      <c r="Q17" s="66"/>
      <c r="R17" s="65">
        <f>VLOOKUP($A17,'Return Data'!$B$7:$R$2843,16,0)</f>
        <v>11.3489</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4.4131699999999991</v>
      </c>
      <c r="E19" s="74"/>
      <c r="F19" s="75">
        <f>AVERAGE(F8:F17)</f>
        <v>9.1648299999999985</v>
      </c>
      <c r="G19" s="74"/>
      <c r="H19" s="75">
        <f>AVERAGE(H8:H17)</f>
        <v>15.989519999999999</v>
      </c>
      <c r="I19" s="74"/>
      <c r="J19" s="75">
        <f>AVERAGE(J8:J17)</f>
        <v>27.656130000000001</v>
      </c>
      <c r="K19" s="74"/>
      <c r="L19" s="75">
        <f>AVERAGE(L8:L17)</f>
        <v>16.8059625</v>
      </c>
      <c r="M19" s="74"/>
      <c r="N19" s="75">
        <f>AVERAGE(N8:N17)</f>
        <v>11.862466666666664</v>
      </c>
      <c r="O19" s="74"/>
      <c r="P19" s="75">
        <f>AVERAGE(P8:P17)</f>
        <v>10.926600000000001</v>
      </c>
      <c r="Q19" s="74"/>
      <c r="R19" s="75">
        <f>AVERAGE(R8:R17)</f>
        <v>13.508280000000003</v>
      </c>
      <c r="S19" s="76"/>
    </row>
    <row r="20" spans="1:19" x14ac:dyDescent="0.3">
      <c r="A20" s="73" t="s">
        <v>28</v>
      </c>
      <c r="B20" s="74"/>
      <c r="C20" s="74"/>
      <c r="D20" s="75">
        <f>MIN(D8:D17)</f>
        <v>2.9969000000000001</v>
      </c>
      <c r="E20" s="74"/>
      <c r="F20" s="75">
        <f>MIN(F8:F17)</f>
        <v>6.3525999999999998</v>
      </c>
      <c r="G20" s="74"/>
      <c r="H20" s="75">
        <f>MIN(H8:H17)</f>
        <v>9.9733999999999998</v>
      </c>
      <c r="I20" s="74"/>
      <c r="J20" s="75">
        <f>MIN(J8:J17)</f>
        <v>15.3809</v>
      </c>
      <c r="K20" s="74"/>
      <c r="L20" s="75">
        <f>MIN(L8:L17)</f>
        <v>13.1564</v>
      </c>
      <c r="M20" s="74"/>
      <c r="N20" s="75">
        <f>MIN(N8:N17)</f>
        <v>9.3963000000000001</v>
      </c>
      <c r="O20" s="74"/>
      <c r="P20" s="75">
        <f>MIN(P8:P17)</f>
        <v>8.6722999999999999</v>
      </c>
      <c r="Q20" s="74"/>
      <c r="R20" s="75">
        <f>MIN(R8:R17)</f>
        <v>3.3517999999999999</v>
      </c>
      <c r="S20" s="76"/>
    </row>
    <row r="21" spans="1:19" ht="15" thickBot="1" x14ac:dyDescent="0.35">
      <c r="A21" s="77" t="s">
        <v>29</v>
      </c>
      <c r="B21" s="78"/>
      <c r="C21" s="78"/>
      <c r="D21" s="79">
        <f>MAX(D8:D17)</f>
        <v>5.9233000000000002</v>
      </c>
      <c r="E21" s="78"/>
      <c r="F21" s="79">
        <f>MAX(F8:F17)</f>
        <v>11.7616</v>
      </c>
      <c r="G21" s="78"/>
      <c r="H21" s="79">
        <f>MAX(H8:H17)</f>
        <v>25.416899999999998</v>
      </c>
      <c r="I21" s="78"/>
      <c r="J21" s="79">
        <f>MAX(J8:J17)</f>
        <v>49.330599999999997</v>
      </c>
      <c r="K21" s="78"/>
      <c r="L21" s="79">
        <f>MAX(L8:L17)</f>
        <v>18.343299999999999</v>
      </c>
      <c r="M21" s="78"/>
      <c r="N21" s="79">
        <f>MAX(N8:N17)</f>
        <v>13.401899999999999</v>
      </c>
      <c r="O21" s="78"/>
      <c r="P21" s="79">
        <f>MAX(P8:P17)</f>
        <v>13.0319</v>
      </c>
      <c r="Q21" s="78"/>
      <c r="R21" s="79">
        <f>MAX(R8:R17)</f>
        <v>27.96</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2021-09-14T06:25:09Z</dcterms:modified>
</cp:coreProperties>
</file>