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3600ED1E-4CDB-4AA1-BF1E-8E7E6883CFE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<sst xmlns="http://schemas.openxmlformats.org/spreadsheetml/2006/main" count="11232" uniqueCount="2031">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</sst>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44448</v>
      </c>
      <c r="C8" s="65">
        <f>VLOOKUP($A8,'Return Data'!$B$7:$R$2843,4,0)</f>
        <v>1170.47</v>
      </c>
      <c r="D8" s="65">
        <f>VLOOKUP($A8,'Return Data'!$B$7:$R$2843,10,0)</f>
        <v>11.5594</v>
      </c>
      <c r="E8" s="66">
        <f t="shared" ref="E8:E40" si="0">RANK(D8,D$8:D$40,0)</f>
        <v>4</v>
      </c>
      <c r="F8" s="65">
        <f>VLOOKUP($A8,'Return Data'!$B$7:$R$2843,11,0)</f>
        <v>16.745799999999999</v>
      </c>
      <c r="G8" s="66">
        <f t="shared" ref="G8:G40" si="1">RANK(F8,F$8:F$40,0)</f>
        <v>11</v>
      </c>
      <c r="H8" s="65">
        <f>VLOOKUP($A8,'Return Data'!$B$7:$R$2843,12,0)</f>
        <v>29.916499999999999</v>
      </c>
      <c r="I8" s="66">
        <f t="shared" ref="I8:I40" si="2">RANK(H8,H$8:H$40,0)</f>
        <v>8</v>
      </c>
      <c r="J8" s="65">
        <f>VLOOKUP($A8,'Return Data'!$B$7:$R$2843,13,0)</f>
        <v>53.006599999999999</v>
      </c>
      <c r="K8" s="66">
        <f t="shared" ref="K8:K40" si="3">RANK(J8,J$8:J$40,0)</f>
        <v>7</v>
      </c>
      <c r="L8" s="65">
        <f>VLOOKUP($A8,'Return Data'!$B$7:$R$2843,17,0)</f>
        <v>23.1816</v>
      </c>
      <c r="M8" s="66">
        <f t="shared" ref="M8:M17" si="4">RANK(L8,L$8:L$40,0)</f>
        <v>19</v>
      </c>
      <c r="N8" s="65">
        <f>VLOOKUP($A8,'Return Data'!$B$7:$R$2843,14,0)</f>
        <v>12.651300000000001</v>
      </c>
      <c r="O8" s="66">
        <f>RANK(N8,N$8:N$40,0)</f>
        <v>23</v>
      </c>
      <c r="P8" s="65">
        <f>VLOOKUP($A8,'Return Data'!$B$7:$R$2843,15,0)</f>
        <v>11.8439</v>
      </c>
      <c r="Q8" s="66">
        <f>RANK(P8,P$8:P$40,0)</f>
        <v>18</v>
      </c>
      <c r="R8" s="65">
        <f>VLOOKUP($A8,'Return Data'!$B$7:$R$2843,16,0)</f>
        <v>14.938499999999999</v>
      </c>
      <c r="S8" s="67">
        <f t="shared" ref="S8:S40" si="5">RANK(R8,R$8:R$40,0)</f>
        <v>18</v>
      </c>
    </row>
    <row r="9" spans="1:20" x14ac:dyDescent="0.3">
      <c r="A9" s="63" t="s">
        <v>480</v>
      </c>
      <c r="B9" s="64">
        <f>VLOOKUP($A9,'Return Data'!$B$7:$R$2843,3,0)</f>
        <v>44448</v>
      </c>
      <c r="C9" s="65">
        <f>VLOOKUP($A9,'Return Data'!$B$7:$R$2843,4,0)</f>
        <v>16.25</v>
      </c>
      <c r="D9" s="65">
        <f>VLOOKUP($A9,'Return Data'!$B$7:$R$2843,10,0)</f>
        <v>13.004200000000001</v>
      </c>
      <c r="E9" s="66">
        <f t="shared" si="0"/>
        <v>3</v>
      </c>
      <c r="F9" s="65">
        <f>VLOOKUP($A9,'Return Data'!$B$7:$R$2843,11,0)</f>
        <v>16.990600000000001</v>
      </c>
      <c r="G9" s="66">
        <f t="shared" si="1"/>
        <v>9</v>
      </c>
      <c r="H9" s="65">
        <f>VLOOKUP($A9,'Return Data'!$B$7:$R$2843,12,0)</f>
        <v>24.808</v>
      </c>
      <c r="I9" s="66">
        <f t="shared" si="2"/>
        <v>24</v>
      </c>
      <c r="J9" s="65">
        <f>VLOOKUP($A9,'Return Data'!$B$7:$R$2843,13,0)</f>
        <v>45.218899999999998</v>
      </c>
      <c r="K9" s="66">
        <f t="shared" si="3"/>
        <v>22</v>
      </c>
      <c r="L9" s="65">
        <f>VLOOKUP($A9,'Return Data'!$B$7:$R$2843,17,0)</f>
        <v>24.841999999999999</v>
      </c>
      <c r="M9" s="66">
        <f t="shared" si="4"/>
        <v>13</v>
      </c>
      <c r="N9" s="65"/>
      <c r="O9" s="66"/>
      <c r="P9" s="65"/>
      <c r="Q9" s="66"/>
      <c r="R9" s="65">
        <f>VLOOKUP($A9,'Return Data'!$B$7:$R$2843,16,0)</f>
        <v>17.027699999999999</v>
      </c>
      <c r="S9" s="67">
        <f t="shared" si="5"/>
        <v>7</v>
      </c>
    </row>
    <row r="10" spans="1:20" x14ac:dyDescent="0.3">
      <c r="A10" s="63" t="s">
        <v>483</v>
      </c>
      <c r="B10" s="64">
        <f>VLOOKUP($A10,'Return Data'!$B$7:$R$2843,3,0)</f>
        <v>44448</v>
      </c>
      <c r="C10" s="65">
        <f>VLOOKUP($A10,'Return Data'!$B$7:$R$2843,4,0)</f>
        <v>89.67</v>
      </c>
      <c r="D10" s="65">
        <f>VLOOKUP($A10,'Return Data'!$B$7:$R$2843,10,0)</f>
        <v>13.262600000000001</v>
      </c>
      <c r="E10" s="66">
        <f t="shared" si="0"/>
        <v>2</v>
      </c>
      <c r="F10" s="65">
        <f>VLOOKUP($A10,'Return Data'!$B$7:$R$2843,11,0)</f>
        <v>16.8643</v>
      </c>
      <c r="G10" s="66">
        <f t="shared" si="1"/>
        <v>10</v>
      </c>
      <c r="H10" s="65">
        <f>VLOOKUP($A10,'Return Data'!$B$7:$R$2843,12,0)</f>
        <v>30.6571</v>
      </c>
      <c r="I10" s="66">
        <f t="shared" si="2"/>
        <v>7</v>
      </c>
      <c r="J10" s="65">
        <f>VLOOKUP($A10,'Return Data'!$B$7:$R$2843,13,0)</f>
        <v>50.857999999999997</v>
      </c>
      <c r="K10" s="66">
        <f t="shared" si="3"/>
        <v>11</v>
      </c>
      <c r="L10" s="65">
        <f>VLOOKUP($A10,'Return Data'!$B$7:$R$2843,17,0)</f>
        <v>26.308499999999999</v>
      </c>
      <c r="M10" s="66">
        <f t="shared" si="4"/>
        <v>10</v>
      </c>
      <c r="N10" s="65">
        <f>VLOOKUP($A10,'Return Data'!$B$7:$R$2843,14,0)</f>
        <v>13.6694</v>
      </c>
      <c r="O10" s="66">
        <f t="shared" ref="O10:O17" si="6">RANK(N10,N$8:N$40,0)</f>
        <v>18</v>
      </c>
      <c r="P10" s="65">
        <f>VLOOKUP($A10,'Return Data'!$B$7:$R$2843,15,0)</f>
        <v>12.6929</v>
      </c>
      <c r="Q10" s="66">
        <f>RANK(P10,P$8:P$40,0)</f>
        <v>13</v>
      </c>
      <c r="R10" s="65">
        <f>VLOOKUP($A10,'Return Data'!$B$7:$R$2843,16,0)</f>
        <v>13.332000000000001</v>
      </c>
      <c r="S10" s="67">
        <f t="shared" si="5"/>
        <v>26</v>
      </c>
    </row>
    <row r="11" spans="1:20" x14ac:dyDescent="0.3">
      <c r="A11" s="63" t="s">
        <v>1776</v>
      </c>
      <c r="B11" s="64">
        <f>VLOOKUP($A11,'Return Data'!$B$7:$R$2843,3,0)</f>
        <v>44448</v>
      </c>
      <c r="C11" s="65">
        <f>VLOOKUP($A11,'Return Data'!$B$7:$R$2843,4,0)</f>
        <v>19.702300000000001</v>
      </c>
      <c r="D11" s="65">
        <f>VLOOKUP($A11,'Return Data'!$B$7:$R$2843,10,0)</f>
        <v>7.9046000000000003</v>
      </c>
      <c r="E11" s="66">
        <f t="shared" si="0"/>
        <v>28</v>
      </c>
      <c r="F11" s="65">
        <f>VLOOKUP($A11,'Return Data'!$B$7:$R$2843,11,0)</f>
        <v>13.940099999999999</v>
      </c>
      <c r="G11" s="66">
        <f t="shared" si="1"/>
        <v>21</v>
      </c>
      <c r="H11" s="65">
        <f>VLOOKUP($A11,'Return Data'!$B$7:$R$2843,12,0)</f>
        <v>27.693200000000001</v>
      </c>
      <c r="I11" s="66">
        <f t="shared" si="2"/>
        <v>18</v>
      </c>
      <c r="J11" s="65">
        <f>VLOOKUP($A11,'Return Data'!$B$7:$R$2843,13,0)</f>
        <v>45.7896</v>
      </c>
      <c r="K11" s="66">
        <f t="shared" si="3"/>
        <v>20</v>
      </c>
      <c r="L11" s="65">
        <f>VLOOKUP($A11,'Return Data'!$B$7:$R$2843,17,0)</f>
        <v>26.471699999999998</v>
      </c>
      <c r="M11" s="66">
        <f t="shared" si="4"/>
        <v>7</v>
      </c>
      <c r="N11" s="65">
        <f>VLOOKUP($A11,'Return Data'!$B$7:$R$2843,14,0)</f>
        <v>19.027999999999999</v>
      </c>
      <c r="O11" s="66">
        <f t="shared" si="6"/>
        <v>2</v>
      </c>
      <c r="P11" s="65"/>
      <c r="Q11" s="66"/>
      <c r="R11" s="65">
        <f>VLOOKUP($A11,'Return Data'!$B$7:$R$2843,16,0)</f>
        <v>16.552499999999998</v>
      </c>
      <c r="S11" s="67">
        <f t="shared" si="5"/>
        <v>10</v>
      </c>
    </row>
    <row r="12" spans="1:20" x14ac:dyDescent="0.3">
      <c r="A12" s="63" t="s">
        <v>484</v>
      </c>
      <c r="B12" s="64">
        <f>VLOOKUP($A12,'Return Data'!$B$7:$R$2843,3,0)</f>
        <v>44448</v>
      </c>
      <c r="C12" s="65">
        <f>VLOOKUP($A12,'Return Data'!$B$7:$R$2843,4,0)</f>
        <v>23.84</v>
      </c>
      <c r="D12" s="65">
        <f>VLOOKUP($A12,'Return Data'!$B$7:$R$2843,10,0)</f>
        <v>16.977399999999999</v>
      </c>
      <c r="E12" s="66">
        <f t="shared" si="0"/>
        <v>1</v>
      </c>
      <c r="F12" s="65">
        <f>VLOOKUP($A12,'Return Data'!$B$7:$R$2843,11,0)</f>
        <v>34.158700000000003</v>
      </c>
      <c r="G12" s="66">
        <f t="shared" si="1"/>
        <v>1</v>
      </c>
      <c r="H12" s="65">
        <f>VLOOKUP($A12,'Return Data'!$B$7:$R$2843,12,0)</f>
        <v>50.790599999999998</v>
      </c>
      <c r="I12" s="66">
        <f t="shared" si="2"/>
        <v>1</v>
      </c>
      <c r="J12" s="65">
        <f>VLOOKUP($A12,'Return Data'!$B$7:$R$2843,13,0)</f>
        <v>76.070899999999995</v>
      </c>
      <c r="K12" s="66">
        <f t="shared" si="3"/>
        <v>1</v>
      </c>
      <c r="L12" s="65">
        <f>VLOOKUP($A12,'Return Data'!$B$7:$R$2843,17,0)</f>
        <v>43.846499999999999</v>
      </c>
      <c r="M12" s="66">
        <f t="shared" si="4"/>
        <v>1</v>
      </c>
      <c r="N12" s="65">
        <f>VLOOKUP($A12,'Return Data'!$B$7:$R$2843,14,0)</f>
        <v>18.9072</v>
      </c>
      <c r="O12" s="66">
        <f t="shared" si="6"/>
        <v>3</v>
      </c>
      <c r="P12" s="65"/>
      <c r="Q12" s="66"/>
      <c r="R12" s="65">
        <f>VLOOKUP($A12,'Return Data'!$B$7:$R$2843,16,0)</f>
        <v>18.405200000000001</v>
      </c>
      <c r="S12" s="67">
        <f t="shared" si="5"/>
        <v>4</v>
      </c>
    </row>
    <row r="13" spans="1:20" x14ac:dyDescent="0.3">
      <c r="A13" s="63" t="s">
        <v>486</v>
      </c>
      <c r="B13" s="64">
        <f>VLOOKUP($A13,'Return Data'!$B$7:$R$2843,3,0)</f>
        <v>44448</v>
      </c>
      <c r="C13" s="65">
        <f>VLOOKUP($A13,'Return Data'!$B$7:$R$2843,4,0)</f>
        <v>266.62</v>
      </c>
      <c r="D13" s="65">
        <f>VLOOKUP($A13,'Return Data'!$B$7:$R$2843,10,0)</f>
        <v>11.091699999999999</v>
      </c>
      <c r="E13" s="66">
        <f t="shared" si="0"/>
        <v>6</v>
      </c>
      <c r="F13" s="65">
        <f>VLOOKUP($A13,'Return Data'!$B$7:$R$2843,11,0)</f>
        <v>16.0075</v>
      </c>
      <c r="G13" s="66">
        <f t="shared" si="1"/>
        <v>14</v>
      </c>
      <c r="H13" s="65">
        <f>VLOOKUP($A13,'Return Data'!$B$7:$R$2843,12,0)</f>
        <v>26.5641</v>
      </c>
      <c r="I13" s="66">
        <f t="shared" si="2"/>
        <v>21</v>
      </c>
      <c r="J13" s="65">
        <f>VLOOKUP($A13,'Return Data'!$B$7:$R$2843,13,0)</f>
        <v>45.115099999999998</v>
      </c>
      <c r="K13" s="66">
        <f t="shared" si="3"/>
        <v>23</v>
      </c>
      <c r="L13" s="65">
        <f>VLOOKUP($A13,'Return Data'!$B$7:$R$2843,17,0)</f>
        <v>27.835999999999999</v>
      </c>
      <c r="M13" s="66">
        <f t="shared" si="4"/>
        <v>5</v>
      </c>
      <c r="N13" s="65">
        <f>VLOOKUP($A13,'Return Data'!$B$7:$R$2843,14,0)</f>
        <v>18.017600000000002</v>
      </c>
      <c r="O13" s="66">
        <f t="shared" si="6"/>
        <v>4</v>
      </c>
      <c r="P13" s="65">
        <f>VLOOKUP($A13,'Return Data'!$B$7:$R$2843,15,0)</f>
        <v>15.8018</v>
      </c>
      <c r="Q13" s="66">
        <f>RANK(P13,P$8:P$40,0)</f>
        <v>3</v>
      </c>
      <c r="R13" s="65">
        <f>VLOOKUP($A13,'Return Data'!$B$7:$R$2843,16,0)</f>
        <v>16.3142</v>
      </c>
      <c r="S13" s="67">
        <f t="shared" si="5"/>
        <v>12</v>
      </c>
    </row>
    <row r="14" spans="1:20" x14ac:dyDescent="0.3">
      <c r="A14" s="63" t="s">
        <v>488</v>
      </c>
      <c r="B14" s="64">
        <f>VLOOKUP($A14,'Return Data'!$B$7:$R$2843,3,0)</f>
        <v>44448</v>
      </c>
      <c r="C14" s="65">
        <f>VLOOKUP($A14,'Return Data'!$B$7:$R$2843,4,0)</f>
        <v>257.37299999999999</v>
      </c>
      <c r="D14" s="65">
        <f>VLOOKUP($A14,'Return Data'!$B$7:$R$2843,10,0)</f>
        <v>10.6005</v>
      </c>
      <c r="E14" s="66">
        <f t="shared" si="0"/>
        <v>11</v>
      </c>
      <c r="F14" s="65">
        <f>VLOOKUP($A14,'Return Data'!$B$7:$R$2843,11,0)</f>
        <v>16.630400000000002</v>
      </c>
      <c r="G14" s="66">
        <f t="shared" si="1"/>
        <v>12</v>
      </c>
      <c r="H14" s="65">
        <f>VLOOKUP($A14,'Return Data'!$B$7:$R$2843,12,0)</f>
        <v>28.328499999999998</v>
      </c>
      <c r="I14" s="66">
        <f t="shared" si="2"/>
        <v>13</v>
      </c>
      <c r="J14" s="65">
        <f>VLOOKUP($A14,'Return Data'!$B$7:$R$2843,13,0)</f>
        <v>50.284700000000001</v>
      </c>
      <c r="K14" s="66">
        <f t="shared" si="3"/>
        <v>12</v>
      </c>
      <c r="L14" s="65">
        <f>VLOOKUP($A14,'Return Data'!$B$7:$R$2843,17,0)</f>
        <v>27.2349</v>
      </c>
      <c r="M14" s="66">
        <f t="shared" si="4"/>
        <v>6</v>
      </c>
      <c r="N14" s="65">
        <f>VLOOKUP($A14,'Return Data'!$B$7:$R$2843,14,0)</f>
        <v>17.500599999999999</v>
      </c>
      <c r="O14" s="66">
        <f t="shared" si="6"/>
        <v>6</v>
      </c>
      <c r="P14" s="65">
        <f>VLOOKUP($A14,'Return Data'!$B$7:$R$2843,15,0)</f>
        <v>14.7484</v>
      </c>
      <c r="Q14" s="66">
        <f>RANK(P14,P$8:P$40,0)</f>
        <v>6</v>
      </c>
      <c r="R14" s="65">
        <f>VLOOKUP($A14,'Return Data'!$B$7:$R$2843,16,0)</f>
        <v>15.7278</v>
      </c>
      <c r="S14" s="67">
        <f t="shared" si="5"/>
        <v>13</v>
      </c>
    </row>
    <row r="15" spans="1:20" x14ac:dyDescent="0.3">
      <c r="A15" s="63" t="s">
        <v>490</v>
      </c>
      <c r="B15" s="64">
        <f>VLOOKUP($A15,'Return Data'!$B$7:$R$2843,3,0)</f>
        <v>44448</v>
      </c>
      <c r="C15" s="65">
        <f>VLOOKUP($A15,'Return Data'!$B$7:$R$2843,4,0)</f>
        <v>40.21</v>
      </c>
      <c r="D15" s="65">
        <f>VLOOKUP($A15,'Return Data'!$B$7:$R$2843,10,0)</f>
        <v>10.104100000000001</v>
      </c>
      <c r="E15" s="66">
        <f t="shared" si="0"/>
        <v>15</v>
      </c>
      <c r="F15" s="65">
        <f>VLOOKUP($A15,'Return Data'!$B$7:$R$2843,11,0)</f>
        <v>15.612399999999999</v>
      </c>
      <c r="G15" s="66">
        <f t="shared" si="1"/>
        <v>16</v>
      </c>
      <c r="H15" s="65">
        <f>VLOOKUP($A15,'Return Data'!$B$7:$R$2843,12,0)</f>
        <v>27.813099999999999</v>
      </c>
      <c r="I15" s="66">
        <f t="shared" si="2"/>
        <v>16</v>
      </c>
      <c r="J15" s="65">
        <f>VLOOKUP($A15,'Return Data'!$B$7:$R$2843,13,0)</f>
        <v>48.925899999999999</v>
      </c>
      <c r="K15" s="66">
        <f t="shared" si="3"/>
        <v>15</v>
      </c>
      <c r="L15" s="65">
        <f>VLOOKUP($A15,'Return Data'!$B$7:$R$2843,17,0)</f>
        <v>24.586300000000001</v>
      </c>
      <c r="M15" s="66">
        <f t="shared" si="4"/>
        <v>14</v>
      </c>
      <c r="N15" s="65">
        <f>VLOOKUP($A15,'Return Data'!$B$7:$R$2843,14,0)</f>
        <v>15.157299999999999</v>
      </c>
      <c r="O15" s="66">
        <f t="shared" si="6"/>
        <v>11</v>
      </c>
      <c r="P15" s="65">
        <f>VLOOKUP($A15,'Return Data'!$B$7:$R$2843,15,0)</f>
        <v>13.278600000000001</v>
      </c>
      <c r="Q15" s="66">
        <f>RANK(P15,P$8:P$40,0)</f>
        <v>11</v>
      </c>
      <c r="R15" s="65">
        <f>VLOOKUP($A15,'Return Data'!$B$7:$R$2843,16,0)</f>
        <v>14.0305</v>
      </c>
      <c r="S15" s="67">
        <f t="shared" si="5"/>
        <v>20</v>
      </c>
    </row>
    <row r="16" spans="1:20" x14ac:dyDescent="0.3">
      <c r="A16" s="63" t="s">
        <v>493</v>
      </c>
      <c r="B16" s="64">
        <f>VLOOKUP($A16,'Return Data'!$B$7:$R$2843,3,0)</f>
        <v>44448</v>
      </c>
      <c r="C16" s="65">
        <f>VLOOKUP($A16,'Return Data'!$B$7:$R$2843,4,0)</f>
        <v>192.86660000000001</v>
      </c>
      <c r="D16" s="65">
        <f>VLOOKUP($A16,'Return Data'!$B$7:$R$2843,10,0)</f>
        <v>7.4280999999999997</v>
      </c>
      <c r="E16" s="66">
        <f t="shared" si="0"/>
        <v>32</v>
      </c>
      <c r="F16" s="65">
        <f>VLOOKUP($A16,'Return Data'!$B$7:$R$2843,11,0)</f>
        <v>13.8492</v>
      </c>
      <c r="G16" s="66">
        <f t="shared" si="1"/>
        <v>22</v>
      </c>
      <c r="H16" s="65">
        <f>VLOOKUP($A16,'Return Data'!$B$7:$R$2843,12,0)</f>
        <v>26.296600000000002</v>
      </c>
      <c r="I16" s="66">
        <f t="shared" si="2"/>
        <v>22</v>
      </c>
      <c r="J16" s="65">
        <f>VLOOKUP($A16,'Return Data'!$B$7:$R$2843,13,0)</f>
        <v>50.979900000000001</v>
      </c>
      <c r="K16" s="66">
        <f t="shared" si="3"/>
        <v>10</v>
      </c>
      <c r="L16" s="65">
        <f>VLOOKUP($A16,'Return Data'!$B$7:$R$2843,17,0)</f>
        <v>23.9255</v>
      </c>
      <c r="M16" s="66">
        <f t="shared" si="4"/>
        <v>18</v>
      </c>
      <c r="N16" s="65">
        <f>VLOOKUP($A16,'Return Data'!$B$7:$R$2843,14,0)</f>
        <v>14.813000000000001</v>
      </c>
      <c r="O16" s="66">
        <f t="shared" si="6"/>
        <v>13</v>
      </c>
      <c r="P16" s="65">
        <f>VLOOKUP($A16,'Return Data'!$B$7:$R$2843,15,0)</f>
        <v>12.705299999999999</v>
      </c>
      <c r="Q16" s="66">
        <f>RANK(P16,P$8:P$40,0)</f>
        <v>12</v>
      </c>
      <c r="R16" s="65">
        <f>VLOOKUP($A16,'Return Data'!$B$7:$R$2843,16,0)</f>
        <v>15.4893</v>
      </c>
      <c r="S16" s="67">
        <f t="shared" si="5"/>
        <v>17</v>
      </c>
    </row>
    <row r="17" spans="1:19" x14ac:dyDescent="0.3">
      <c r="A17" s="63" t="s">
        <v>495</v>
      </c>
      <c r="B17" s="64">
        <f>VLOOKUP($A17,'Return Data'!$B$7:$R$2843,3,0)</f>
        <v>44448</v>
      </c>
      <c r="C17" s="65">
        <f>VLOOKUP($A17,'Return Data'!$B$7:$R$2843,4,0)</f>
        <v>82.272000000000006</v>
      </c>
      <c r="D17" s="65">
        <f>VLOOKUP($A17,'Return Data'!$B$7:$R$2843,10,0)</f>
        <v>7.8779000000000003</v>
      </c>
      <c r="E17" s="66">
        <f t="shared" si="0"/>
        <v>29</v>
      </c>
      <c r="F17" s="65">
        <f>VLOOKUP($A17,'Return Data'!$B$7:$R$2843,11,0)</f>
        <v>13.6668</v>
      </c>
      <c r="G17" s="66">
        <f t="shared" si="1"/>
        <v>24</v>
      </c>
      <c r="H17" s="65">
        <f>VLOOKUP($A17,'Return Data'!$B$7:$R$2843,12,0)</f>
        <v>27.739699999999999</v>
      </c>
      <c r="I17" s="66">
        <f t="shared" si="2"/>
        <v>17</v>
      </c>
      <c r="J17" s="65">
        <f>VLOOKUP($A17,'Return Data'!$B$7:$R$2843,13,0)</f>
        <v>49.830599999999997</v>
      </c>
      <c r="K17" s="66">
        <f t="shared" si="3"/>
        <v>13</v>
      </c>
      <c r="L17" s="65">
        <f>VLOOKUP($A17,'Return Data'!$B$7:$R$2843,17,0)</f>
        <v>22.970099999999999</v>
      </c>
      <c r="M17" s="66">
        <f t="shared" si="4"/>
        <v>20</v>
      </c>
      <c r="N17" s="65">
        <f>VLOOKUP($A17,'Return Data'!$B$7:$R$2843,14,0)</f>
        <v>14.4701</v>
      </c>
      <c r="O17" s="66">
        <f t="shared" si="6"/>
        <v>14</v>
      </c>
      <c r="P17" s="65">
        <f>VLOOKUP($A17,'Return Data'!$B$7:$R$2843,15,0)</f>
        <v>13.6251</v>
      </c>
      <c r="Q17" s="66">
        <f>RANK(P17,P$8:P$40,0)</f>
        <v>10</v>
      </c>
      <c r="R17" s="65">
        <f>VLOOKUP($A17,'Return Data'!$B$7:$R$2843,16,0)</f>
        <v>16.350999999999999</v>
      </c>
      <c r="S17" s="67">
        <f t="shared" si="5"/>
        <v>11</v>
      </c>
    </row>
    <row r="18" spans="1:19" x14ac:dyDescent="0.3">
      <c r="A18" s="63" t="s">
        <v>496</v>
      </c>
      <c r="B18" s="64">
        <f>VLOOKUP($A18,'Return Data'!$B$7:$R$2843,3,0)</f>
        <v>44448</v>
      </c>
      <c r="C18" s="65">
        <f>VLOOKUP($A18,'Return Data'!$B$7:$R$2843,4,0)</f>
        <v>16.4191</v>
      </c>
      <c r="D18" s="65">
        <f>VLOOKUP($A18,'Return Data'!$B$7:$R$2843,10,0)</f>
        <v>9.1869999999999994</v>
      </c>
      <c r="E18" s="66">
        <f t="shared" si="0"/>
        <v>23</v>
      </c>
      <c r="F18" s="65">
        <f>VLOOKUP($A18,'Return Data'!$B$7:$R$2843,11,0)</f>
        <v>13.495799999999999</v>
      </c>
      <c r="G18" s="66">
        <f t="shared" si="1"/>
        <v>27</v>
      </c>
      <c r="H18" s="65">
        <f>VLOOKUP($A18,'Return Data'!$B$7:$R$2843,12,0)</f>
        <v>23.230399999999999</v>
      </c>
      <c r="I18" s="66">
        <f t="shared" si="2"/>
        <v>27</v>
      </c>
      <c r="J18" s="65">
        <f>VLOOKUP($A18,'Return Data'!$B$7:$R$2843,13,0)</f>
        <v>42.015300000000003</v>
      </c>
      <c r="K18" s="66">
        <f t="shared" si="3"/>
        <v>25</v>
      </c>
      <c r="L18" s="65"/>
      <c r="M18" s="66"/>
      <c r="N18" s="65"/>
      <c r="O18" s="66"/>
      <c r="P18" s="65"/>
      <c r="Q18" s="66"/>
      <c r="R18" s="65">
        <f>VLOOKUP($A18,'Return Data'!$B$7:$R$2843,16,0)</f>
        <v>18.753499999999999</v>
      </c>
      <c r="S18" s="67">
        <f t="shared" si="5"/>
        <v>2</v>
      </c>
    </row>
    <row r="19" spans="1:19" x14ac:dyDescent="0.3">
      <c r="A19" s="63" t="s">
        <v>499</v>
      </c>
      <c r="B19" s="64">
        <f>VLOOKUP($A19,'Return Data'!$B$7:$R$2843,3,0)</f>
        <v>44448</v>
      </c>
      <c r="C19" s="65">
        <f>VLOOKUP($A19,'Return Data'!$B$7:$R$2843,4,0)</f>
        <v>221.45</v>
      </c>
      <c r="D19" s="65">
        <f>VLOOKUP($A19,'Return Data'!$B$7:$R$2843,10,0)</f>
        <v>9.3417999999999992</v>
      </c>
      <c r="E19" s="66">
        <f t="shared" si="0"/>
        <v>21</v>
      </c>
      <c r="F19" s="65">
        <f>VLOOKUP($A19,'Return Data'!$B$7:$R$2843,11,0)</f>
        <v>17.4739</v>
      </c>
      <c r="G19" s="66">
        <f t="shared" si="1"/>
        <v>6</v>
      </c>
      <c r="H19" s="65">
        <f>VLOOKUP($A19,'Return Data'!$B$7:$R$2843,12,0)</f>
        <v>36.832700000000003</v>
      </c>
      <c r="I19" s="66">
        <f t="shared" si="2"/>
        <v>3</v>
      </c>
      <c r="J19" s="65">
        <f>VLOOKUP($A19,'Return Data'!$B$7:$R$2843,13,0)</f>
        <v>59.259300000000003</v>
      </c>
      <c r="K19" s="66">
        <f t="shared" si="3"/>
        <v>3</v>
      </c>
      <c r="L19" s="65">
        <f>VLOOKUP($A19,'Return Data'!$B$7:$R$2843,17,0)</f>
        <v>26.325800000000001</v>
      </c>
      <c r="M19" s="66">
        <f>RANK(L19,L$8:L$40,0)</f>
        <v>9</v>
      </c>
      <c r="N19" s="65">
        <f>VLOOKUP($A19,'Return Data'!$B$7:$R$2843,14,0)</f>
        <v>16.1694</v>
      </c>
      <c r="O19" s="66">
        <f>RANK(N19,N$8:N$40,0)</f>
        <v>8</v>
      </c>
      <c r="P19" s="65">
        <f>VLOOKUP($A19,'Return Data'!$B$7:$R$2843,15,0)</f>
        <v>15.047599999999999</v>
      </c>
      <c r="Q19" s="66">
        <f>RANK(P19,P$8:P$40,0)</f>
        <v>4</v>
      </c>
      <c r="R19" s="65">
        <f>VLOOKUP($A19,'Return Data'!$B$7:$R$2843,16,0)</f>
        <v>17.093699999999998</v>
      </c>
      <c r="S19" s="67">
        <f t="shared" si="5"/>
        <v>6</v>
      </c>
    </row>
    <row r="20" spans="1:19" x14ac:dyDescent="0.3">
      <c r="A20" s="63" t="s">
        <v>501</v>
      </c>
      <c r="B20" s="64">
        <f>VLOOKUP($A20,'Return Data'!$B$7:$R$2843,3,0)</f>
        <v>44448</v>
      </c>
      <c r="C20" s="65">
        <f>VLOOKUP($A20,'Return Data'!$B$7:$R$2843,4,0)</f>
        <v>16.764199999999999</v>
      </c>
      <c r="D20" s="65">
        <f>VLOOKUP($A20,'Return Data'!$B$7:$R$2843,10,0)</f>
        <v>7.7196999999999996</v>
      </c>
      <c r="E20" s="66">
        <f t="shared" si="0"/>
        <v>30</v>
      </c>
      <c r="F20" s="65">
        <f>VLOOKUP($A20,'Return Data'!$B$7:$R$2843,11,0)</f>
        <v>12.269500000000001</v>
      </c>
      <c r="G20" s="66">
        <f t="shared" si="1"/>
        <v>31</v>
      </c>
      <c r="H20" s="65">
        <f>VLOOKUP($A20,'Return Data'!$B$7:$R$2843,12,0)</f>
        <v>20.525099999999998</v>
      </c>
      <c r="I20" s="66">
        <f t="shared" si="2"/>
        <v>29</v>
      </c>
      <c r="J20" s="65">
        <f>VLOOKUP($A20,'Return Data'!$B$7:$R$2843,13,0)</f>
        <v>34.552799999999998</v>
      </c>
      <c r="K20" s="66">
        <f t="shared" si="3"/>
        <v>33</v>
      </c>
      <c r="L20" s="65">
        <f>VLOOKUP($A20,'Return Data'!$B$7:$R$2843,17,0)</f>
        <v>20.680800000000001</v>
      </c>
      <c r="M20" s="66">
        <f>RANK(L20,L$8:L$40,0)</f>
        <v>25</v>
      </c>
      <c r="N20" s="65">
        <f>VLOOKUP($A20,'Return Data'!$B$7:$R$2843,14,0)</f>
        <v>9.3460999999999999</v>
      </c>
      <c r="O20" s="66">
        <f>RANK(N20,N$8:N$40,0)</f>
        <v>25</v>
      </c>
      <c r="P20" s="65"/>
      <c r="Q20" s="66"/>
      <c r="R20" s="65">
        <f>VLOOKUP($A20,'Return Data'!$B$7:$R$2843,16,0)</f>
        <v>11.1694</v>
      </c>
      <c r="S20" s="67">
        <f t="shared" si="5"/>
        <v>33</v>
      </c>
    </row>
    <row r="21" spans="1:19" x14ac:dyDescent="0.3">
      <c r="A21" s="63" t="s">
        <v>502</v>
      </c>
      <c r="B21" s="64">
        <f>VLOOKUP($A21,'Return Data'!$B$7:$R$2843,3,0)</f>
        <v>44448</v>
      </c>
      <c r="C21" s="65">
        <f>VLOOKUP($A21,'Return Data'!$B$7:$R$2843,4,0)</f>
        <v>18.29</v>
      </c>
      <c r="D21" s="65">
        <f>VLOOKUP($A21,'Return Data'!$B$7:$R$2843,10,0)</f>
        <v>11.4564</v>
      </c>
      <c r="E21" s="66">
        <f t="shared" si="0"/>
        <v>5</v>
      </c>
      <c r="F21" s="65">
        <f>VLOOKUP($A21,'Return Data'!$B$7:$R$2843,11,0)</f>
        <v>18.998000000000001</v>
      </c>
      <c r="G21" s="66">
        <f t="shared" si="1"/>
        <v>3</v>
      </c>
      <c r="H21" s="65">
        <f>VLOOKUP($A21,'Return Data'!$B$7:$R$2843,12,0)</f>
        <v>32.153199999999998</v>
      </c>
      <c r="I21" s="66">
        <f t="shared" si="2"/>
        <v>5</v>
      </c>
      <c r="J21" s="65">
        <f>VLOOKUP($A21,'Return Data'!$B$7:$R$2843,13,0)</f>
        <v>52.798699999999997</v>
      </c>
      <c r="K21" s="66">
        <f t="shared" si="3"/>
        <v>8</v>
      </c>
      <c r="L21" s="65">
        <f>VLOOKUP($A21,'Return Data'!$B$7:$R$2843,17,0)</f>
        <v>26.4574</v>
      </c>
      <c r="M21" s="66">
        <f>RANK(L21,L$8:L$40,0)</f>
        <v>8</v>
      </c>
      <c r="N21" s="65">
        <f>VLOOKUP($A21,'Return Data'!$B$7:$R$2843,14,0)</f>
        <v>14.315</v>
      </c>
      <c r="O21" s="66">
        <f>RANK(N21,N$8:N$40,0)</f>
        <v>15</v>
      </c>
      <c r="P21" s="65"/>
      <c r="Q21" s="66"/>
      <c r="R21" s="65">
        <f>VLOOKUP($A21,'Return Data'!$B$7:$R$2843,16,0)</f>
        <v>13.720599999999999</v>
      </c>
      <c r="S21" s="67">
        <f t="shared" si="5"/>
        <v>22</v>
      </c>
    </row>
    <row r="22" spans="1:19" x14ac:dyDescent="0.3">
      <c r="A22" s="63" t="s">
        <v>504</v>
      </c>
      <c r="B22" s="64">
        <f>VLOOKUP($A22,'Return Data'!$B$7:$R$2843,3,0)</f>
        <v>44448</v>
      </c>
      <c r="C22" s="65">
        <f>VLOOKUP($A22,'Return Data'!$B$7:$R$2843,4,0)</f>
        <v>15.258699999999999</v>
      </c>
      <c r="D22" s="65">
        <f>VLOOKUP($A22,'Return Data'!$B$7:$R$2843,10,0)</f>
        <v>8.0698000000000008</v>
      </c>
      <c r="E22" s="66">
        <f t="shared" si="0"/>
        <v>27</v>
      </c>
      <c r="F22" s="65">
        <f>VLOOKUP($A22,'Return Data'!$B$7:$R$2843,11,0)</f>
        <v>10.507</v>
      </c>
      <c r="G22" s="66">
        <f t="shared" si="1"/>
        <v>33</v>
      </c>
      <c r="H22" s="65">
        <f>VLOOKUP($A22,'Return Data'!$B$7:$R$2843,12,0)</f>
        <v>19.333500000000001</v>
      </c>
      <c r="I22" s="66">
        <f t="shared" si="2"/>
        <v>32</v>
      </c>
      <c r="J22" s="65">
        <f>VLOOKUP($A22,'Return Data'!$B$7:$R$2843,13,0)</f>
        <v>41.945399999999999</v>
      </c>
      <c r="K22" s="66">
        <f t="shared" si="3"/>
        <v>26</v>
      </c>
      <c r="L22" s="65"/>
      <c r="M22" s="66"/>
      <c r="N22" s="65"/>
      <c r="O22" s="66"/>
      <c r="P22" s="65"/>
      <c r="Q22" s="66"/>
      <c r="R22" s="65">
        <f>VLOOKUP($A22,'Return Data'!$B$7:$R$2843,16,0)</f>
        <v>16.6587</v>
      </c>
      <c r="S22" s="67">
        <f t="shared" si="5"/>
        <v>8</v>
      </c>
    </row>
    <row r="23" spans="1:19" x14ac:dyDescent="0.3">
      <c r="A23" s="63" t="s">
        <v>506</v>
      </c>
      <c r="B23" s="64">
        <f>VLOOKUP($A23,'Return Data'!$B$7:$R$2843,3,0)</f>
        <v>44448</v>
      </c>
      <c r="C23" s="65">
        <f>VLOOKUP($A23,'Return Data'!$B$7:$R$2843,4,0)</f>
        <v>15.144</v>
      </c>
      <c r="D23" s="65">
        <f>VLOOKUP($A23,'Return Data'!$B$7:$R$2843,10,0)</f>
        <v>9.8275000000000006</v>
      </c>
      <c r="E23" s="66">
        <f t="shared" si="0"/>
        <v>16</v>
      </c>
      <c r="F23" s="65">
        <f>VLOOKUP($A23,'Return Data'!$B$7:$R$2843,11,0)</f>
        <v>13.53</v>
      </c>
      <c r="G23" s="66">
        <f t="shared" si="1"/>
        <v>26</v>
      </c>
      <c r="H23" s="65">
        <f>VLOOKUP($A23,'Return Data'!$B$7:$R$2843,12,0)</f>
        <v>23.178999999999998</v>
      </c>
      <c r="I23" s="66">
        <f t="shared" si="2"/>
        <v>28</v>
      </c>
      <c r="J23" s="65">
        <f>VLOOKUP($A23,'Return Data'!$B$7:$R$2843,13,0)</f>
        <v>38.925600000000003</v>
      </c>
      <c r="K23" s="66">
        <f t="shared" si="3"/>
        <v>29</v>
      </c>
      <c r="L23" s="65">
        <f>VLOOKUP($A23,'Return Data'!$B$7:$R$2843,17,0)</f>
        <v>20.325800000000001</v>
      </c>
      <c r="M23" s="66">
        <f>RANK(L23,L$8:L$40,0)</f>
        <v>26</v>
      </c>
      <c r="N23" s="65"/>
      <c r="O23" s="66"/>
      <c r="P23" s="65"/>
      <c r="Q23" s="66"/>
      <c r="R23" s="65">
        <f>VLOOKUP($A23,'Return Data'!$B$7:$R$2843,16,0)</f>
        <v>13.8606</v>
      </c>
      <c r="S23" s="67">
        <f t="shared" si="5"/>
        <v>21</v>
      </c>
    </row>
    <row r="24" spans="1:19" x14ac:dyDescent="0.3">
      <c r="A24" s="63" t="s">
        <v>509</v>
      </c>
      <c r="B24" s="64">
        <f>VLOOKUP($A24,'Return Data'!$B$7:$R$2843,3,0)</f>
        <v>44448</v>
      </c>
      <c r="C24" s="65">
        <f>VLOOKUP($A24,'Return Data'!$B$7:$R$2843,4,0)</f>
        <v>74.981700000000004</v>
      </c>
      <c r="D24" s="65">
        <f>VLOOKUP($A24,'Return Data'!$B$7:$R$2843,10,0)</f>
        <v>10.4374</v>
      </c>
      <c r="E24" s="66">
        <f t="shared" si="0"/>
        <v>12</v>
      </c>
      <c r="F24" s="65">
        <f>VLOOKUP($A24,'Return Data'!$B$7:$R$2843,11,0)</f>
        <v>17.888000000000002</v>
      </c>
      <c r="G24" s="66">
        <f t="shared" si="1"/>
        <v>4</v>
      </c>
      <c r="H24" s="65">
        <f>VLOOKUP($A24,'Return Data'!$B$7:$R$2843,12,0)</f>
        <v>29.638400000000001</v>
      </c>
      <c r="I24" s="66">
        <f t="shared" si="2"/>
        <v>9</v>
      </c>
      <c r="J24" s="65">
        <f>VLOOKUP($A24,'Return Data'!$B$7:$R$2843,13,0)</f>
        <v>53.773000000000003</v>
      </c>
      <c r="K24" s="66">
        <f t="shared" si="3"/>
        <v>5</v>
      </c>
      <c r="L24" s="65">
        <f>VLOOKUP($A24,'Return Data'!$B$7:$R$2843,17,0)</f>
        <v>33.718200000000003</v>
      </c>
      <c r="M24" s="66">
        <f>RANK(L24,L$8:L$40,0)</f>
        <v>3</v>
      </c>
      <c r="N24" s="65">
        <f>VLOOKUP($A24,'Return Data'!$B$7:$R$2843,14,0)</f>
        <v>15.2255</v>
      </c>
      <c r="O24" s="66">
        <f>RANK(N24,N$8:N$40,0)</f>
        <v>10</v>
      </c>
      <c r="P24" s="65">
        <f>VLOOKUP($A24,'Return Data'!$B$7:$R$2843,15,0)</f>
        <v>12.3713</v>
      </c>
      <c r="Q24" s="66">
        <f>RANK(P24,P$8:P$40,0)</f>
        <v>15</v>
      </c>
      <c r="R24" s="65">
        <f>VLOOKUP($A24,'Return Data'!$B$7:$R$2843,16,0)</f>
        <v>13.4665</v>
      </c>
      <c r="S24" s="67">
        <f t="shared" si="5"/>
        <v>24</v>
      </c>
    </row>
    <row r="25" spans="1:19" x14ac:dyDescent="0.3">
      <c r="A25" s="63" t="s">
        <v>1834</v>
      </c>
      <c r="B25" s="64">
        <f>VLOOKUP($A25,'Return Data'!$B$7:$R$2843,3,0)</f>
        <v>44448</v>
      </c>
      <c r="C25" s="65">
        <f>VLOOKUP($A25,'Return Data'!$B$7:$R$2843,4,0)</f>
        <v>43.05</v>
      </c>
      <c r="D25" s="65">
        <f>VLOOKUP($A25,'Return Data'!$B$7:$R$2843,10,0)</f>
        <v>7.1482000000000001</v>
      </c>
      <c r="E25" s="66">
        <f t="shared" si="0"/>
        <v>33</v>
      </c>
      <c r="F25" s="65">
        <f>VLOOKUP($A25,'Return Data'!$B$7:$R$2843,11,0)</f>
        <v>13.558400000000001</v>
      </c>
      <c r="G25" s="66">
        <f t="shared" si="1"/>
        <v>25</v>
      </c>
      <c r="H25" s="65">
        <f>VLOOKUP($A25,'Return Data'!$B$7:$R$2843,12,0)</f>
        <v>28.7881</v>
      </c>
      <c r="I25" s="66">
        <f t="shared" si="2"/>
        <v>12</v>
      </c>
      <c r="J25" s="65">
        <f>VLOOKUP($A25,'Return Data'!$B$7:$R$2843,13,0)</f>
        <v>53.311999999999998</v>
      </c>
      <c r="K25" s="66">
        <f t="shared" si="3"/>
        <v>6</v>
      </c>
      <c r="L25" s="65">
        <f>VLOOKUP($A25,'Return Data'!$B$7:$R$2843,17,0)</f>
        <v>28.038599999999999</v>
      </c>
      <c r="M25" s="66">
        <f>RANK(L25,L$8:L$40,0)</f>
        <v>4</v>
      </c>
      <c r="N25" s="65">
        <f>VLOOKUP($A25,'Return Data'!$B$7:$R$2843,14,0)</f>
        <v>17.5654</v>
      </c>
      <c r="O25" s="66">
        <f>RANK(N25,N$8:N$40,0)</f>
        <v>5</v>
      </c>
      <c r="P25" s="65">
        <f>VLOOKUP($A25,'Return Data'!$B$7:$R$2843,15,0)</f>
        <v>14.425599999999999</v>
      </c>
      <c r="Q25" s="66">
        <f>RANK(P25,P$8:P$40,0)</f>
        <v>8</v>
      </c>
      <c r="R25" s="65">
        <f>VLOOKUP($A25,'Return Data'!$B$7:$R$2843,16,0)</f>
        <v>13.626300000000001</v>
      </c>
      <c r="S25" s="67">
        <f t="shared" si="5"/>
        <v>23</v>
      </c>
    </row>
    <row r="26" spans="1:19" x14ac:dyDescent="0.3">
      <c r="A26" s="63" t="s">
        <v>510</v>
      </c>
      <c r="B26" s="64">
        <f>VLOOKUP($A26,'Return Data'!$B$7:$R$2843,3,0)</f>
        <v>44448</v>
      </c>
      <c r="C26" s="65">
        <f>VLOOKUP($A26,'Return Data'!$B$7:$R$2843,4,0)</f>
        <v>40.472000000000001</v>
      </c>
      <c r="D26" s="65">
        <f>VLOOKUP($A26,'Return Data'!$B$7:$R$2843,10,0)</f>
        <v>8.9715000000000007</v>
      </c>
      <c r="E26" s="66">
        <f t="shared" si="0"/>
        <v>24</v>
      </c>
      <c r="F26" s="65">
        <f>VLOOKUP($A26,'Return Data'!$B$7:$R$2843,11,0)</f>
        <v>13.742900000000001</v>
      </c>
      <c r="G26" s="66">
        <f t="shared" si="1"/>
        <v>23</v>
      </c>
      <c r="H26" s="65">
        <f>VLOOKUP($A26,'Return Data'!$B$7:$R$2843,12,0)</f>
        <v>23.623899999999999</v>
      </c>
      <c r="I26" s="66">
        <f t="shared" si="2"/>
        <v>26</v>
      </c>
      <c r="J26" s="65">
        <f>VLOOKUP($A26,'Return Data'!$B$7:$R$2843,13,0)</f>
        <v>41.922400000000003</v>
      </c>
      <c r="K26" s="66">
        <f t="shared" si="3"/>
        <v>27</v>
      </c>
      <c r="L26" s="65">
        <f>VLOOKUP($A26,'Return Data'!$B$7:$R$2843,17,0)</f>
        <v>22.305599999999998</v>
      </c>
      <c r="M26" s="66">
        <f>RANK(L26,L$8:L$40,0)</f>
        <v>23</v>
      </c>
      <c r="N26" s="65">
        <f>VLOOKUP($A26,'Return Data'!$B$7:$R$2843,14,0)</f>
        <v>12.4398</v>
      </c>
      <c r="O26" s="66">
        <f>RANK(N26,N$8:N$40,0)</f>
        <v>24</v>
      </c>
      <c r="P26" s="65">
        <f>VLOOKUP($A26,'Return Data'!$B$7:$R$2843,15,0)</f>
        <v>12.457800000000001</v>
      </c>
      <c r="Q26" s="66">
        <f>RANK(P26,P$8:P$40,0)</f>
        <v>14</v>
      </c>
      <c r="R26" s="65">
        <f>VLOOKUP($A26,'Return Data'!$B$7:$R$2843,16,0)</f>
        <v>15.5314</v>
      </c>
      <c r="S26" s="67">
        <f t="shared" si="5"/>
        <v>16</v>
      </c>
    </row>
    <row r="27" spans="1:19" x14ac:dyDescent="0.3">
      <c r="A27" s="63" t="s">
        <v>513</v>
      </c>
      <c r="B27" s="64">
        <f>VLOOKUP($A27,'Return Data'!$B$7:$R$2843,3,0)</f>
        <v>44448</v>
      </c>
      <c r="C27" s="65">
        <f>VLOOKUP($A27,'Return Data'!$B$7:$R$2843,4,0)</f>
        <v>150.99260000000001</v>
      </c>
      <c r="D27" s="65">
        <f>VLOOKUP($A27,'Return Data'!$B$7:$R$2843,10,0)</f>
        <v>8.9715000000000007</v>
      </c>
      <c r="E27" s="66">
        <f t="shared" si="0"/>
        <v>24</v>
      </c>
      <c r="F27" s="65">
        <f>VLOOKUP($A27,'Return Data'!$B$7:$R$2843,11,0)</f>
        <v>12.2844</v>
      </c>
      <c r="G27" s="66">
        <f t="shared" si="1"/>
        <v>30</v>
      </c>
      <c r="H27" s="65">
        <f>VLOOKUP($A27,'Return Data'!$B$7:$R$2843,12,0)</f>
        <v>19.319500000000001</v>
      </c>
      <c r="I27" s="66">
        <f t="shared" si="2"/>
        <v>33</v>
      </c>
      <c r="J27" s="65">
        <f>VLOOKUP($A27,'Return Data'!$B$7:$R$2843,13,0)</f>
        <v>37.363300000000002</v>
      </c>
      <c r="K27" s="66">
        <f t="shared" si="3"/>
        <v>32</v>
      </c>
      <c r="L27" s="65">
        <f>VLOOKUP($A27,'Return Data'!$B$7:$R$2843,17,0)</f>
        <v>18.064900000000002</v>
      </c>
      <c r="M27" s="66">
        <f>RANK(L27,L$8:L$40,0)</f>
        <v>28</v>
      </c>
      <c r="N27" s="65">
        <f>VLOOKUP($A27,'Return Data'!$B$7:$R$2843,14,0)</f>
        <v>12.7049</v>
      </c>
      <c r="O27" s="66">
        <f>RANK(N27,N$8:N$40,0)</f>
        <v>21</v>
      </c>
      <c r="P27" s="65">
        <f>VLOOKUP($A27,'Return Data'!$B$7:$R$2843,15,0)</f>
        <v>10.707800000000001</v>
      </c>
      <c r="Q27" s="66">
        <f>RANK(P27,P$8:P$40,0)</f>
        <v>21</v>
      </c>
      <c r="R27" s="65">
        <f>VLOOKUP($A27,'Return Data'!$B$7:$R$2843,16,0)</f>
        <v>11.225199999999999</v>
      </c>
      <c r="S27" s="67">
        <f t="shared" si="5"/>
        <v>32</v>
      </c>
    </row>
    <row r="28" spans="1:19" x14ac:dyDescent="0.3">
      <c r="A28" s="63" t="s">
        <v>514</v>
      </c>
      <c r="B28" s="64">
        <f>VLOOKUP($A28,'Return Data'!$B$7:$R$2843,3,0)</f>
        <v>44448</v>
      </c>
      <c r="C28" s="65">
        <f>VLOOKUP($A28,'Return Data'!$B$7:$R$2843,4,0)</f>
        <v>17.271999999999998</v>
      </c>
      <c r="D28" s="65">
        <f>VLOOKUP($A28,'Return Data'!$B$7:$R$2843,10,0)</f>
        <v>11.0768</v>
      </c>
      <c r="E28" s="66">
        <f t="shared" si="0"/>
        <v>7</v>
      </c>
      <c r="F28" s="65">
        <f>VLOOKUP($A28,'Return Data'!$B$7:$R$2843,11,0)</f>
        <v>17.8445</v>
      </c>
      <c r="G28" s="66">
        <f t="shared" si="1"/>
        <v>5</v>
      </c>
      <c r="H28" s="65">
        <f>VLOOKUP($A28,'Return Data'!$B$7:$R$2843,12,0)</f>
        <v>35.583599999999997</v>
      </c>
      <c r="I28" s="66">
        <f t="shared" si="2"/>
        <v>4</v>
      </c>
      <c r="J28" s="65">
        <f>VLOOKUP($A28,'Return Data'!$B$7:$R$2843,13,0)</f>
        <v>55.138199999999998</v>
      </c>
      <c r="K28" s="66">
        <f t="shared" si="3"/>
        <v>4</v>
      </c>
      <c r="L28" s="65"/>
      <c r="M28" s="66"/>
      <c r="N28" s="65"/>
      <c r="O28" s="66"/>
      <c r="P28" s="65"/>
      <c r="Q28" s="66"/>
      <c r="R28" s="65">
        <f>VLOOKUP($A28,'Return Data'!$B$7:$R$2843,16,0)</f>
        <v>29.014500000000002</v>
      </c>
      <c r="S28" s="67">
        <f t="shared" si="5"/>
        <v>1</v>
      </c>
    </row>
    <row r="29" spans="1:19" x14ac:dyDescent="0.3">
      <c r="A29" s="63" t="s">
        <v>517</v>
      </c>
      <c r="B29" s="64">
        <f>VLOOKUP($A29,'Return Data'!$B$7:$R$2843,3,0)</f>
        <v>44448</v>
      </c>
      <c r="C29" s="65">
        <f>VLOOKUP($A29,'Return Data'!$B$7:$R$2843,4,0)</f>
        <v>24.266999999999999</v>
      </c>
      <c r="D29" s="65">
        <f>VLOOKUP($A29,'Return Data'!$B$7:$R$2843,10,0)</f>
        <v>9.4438999999999993</v>
      </c>
      <c r="E29" s="66">
        <f t="shared" si="0"/>
        <v>20</v>
      </c>
      <c r="F29" s="65">
        <f>VLOOKUP($A29,'Return Data'!$B$7:$R$2843,11,0)</f>
        <v>14.9169</v>
      </c>
      <c r="G29" s="66">
        <f t="shared" si="1"/>
        <v>17</v>
      </c>
      <c r="H29" s="65">
        <f>VLOOKUP($A29,'Return Data'!$B$7:$R$2843,12,0)</f>
        <v>26.7074</v>
      </c>
      <c r="I29" s="66">
        <f t="shared" si="2"/>
        <v>20</v>
      </c>
      <c r="J29" s="65">
        <f>VLOOKUP($A29,'Return Data'!$B$7:$R$2843,13,0)</f>
        <v>45.642800000000001</v>
      </c>
      <c r="K29" s="66">
        <f t="shared" si="3"/>
        <v>21</v>
      </c>
      <c r="L29" s="65">
        <f>VLOOKUP($A29,'Return Data'!$B$7:$R$2843,17,0)</f>
        <v>24.9694</v>
      </c>
      <c r="M29" s="66">
        <f>RANK(L29,L$8:L$40,0)</f>
        <v>12</v>
      </c>
      <c r="N29" s="65">
        <f>VLOOKUP($A29,'Return Data'!$B$7:$R$2843,14,0)</f>
        <v>16.828499999999998</v>
      </c>
      <c r="O29" s="66">
        <f>RANK(N29,N$8:N$40,0)</f>
        <v>7</v>
      </c>
      <c r="P29" s="65">
        <f>VLOOKUP($A29,'Return Data'!$B$7:$R$2843,15,0)</f>
        <v>16.1312</v>
      </c>
      <c r="Q29" s="66">
        <f>RANK(P29,P$8:P$40,0)</f>
        <v>2</v>
      </c>
      <c r="R29" s="65">
        <f>VLOOKUP($A29,'Return Data'!$B$7:$R$2843,16,0)</f>
        <v>15.5861</v>
      </c>
      <c r="S29" s="67">
        <f t="shared" si="5"/>
        <v>14</v>
      </c>
    </row>
    <row r="30" spans="1:19" x14ac:dyDescent="0.3">
      <c r="A30" s="63" t="s">
        <v>519</v>
      </c>
      <c r="B30" s="64">
        <f>VLOOKUP($A30,'Return Data'!$B$7:$R$2843,3,0)</f>
        <v>44448</v>
      </c>
      <c r="C30" s="65">
        <f>VLOOKUP($A30,'Return Data'!$B$7:$R$2843,4,0)</f>
        <v>16.233499999999999</v>
      </c>
      <c r="D30" s="65">
        <f>VLOOKUP($A30,'Return Data'!$B$7:$R$2843,10,0)</f>
        <v>8.3613</v>
      </c>
      <c r="E30" s="66">
        <f t="shared" si="0"/>
        <v>26</v>
      </c>
      <c r="F30" s="65">
        <f>VLOOKUP($A30,'Return Data'!$B$7:$R$2843,11,0)</f>
        <v>11.2882</v>
      </c>
      <c r="G30" s="66">
        <f t="shared" si="1"/>
        <v>32</v>
      </c>
      <c r="H30" s="65">
        <f>VLOOKUP($A30,'Return Data'!$B$7:$R$2843,12,0)</f>
        <v>20.222300000000001</v>
      </c>
      <c r="I30" s="66">
        <f t="shared" si="2"/>
        <v>31</v>
      </c>
      <c r="J30" s="65">
        <f>VLOOKUP($A30,'Return Data'!$B$7:$R$2843,13,0)</f>
        <v>38.192700000000002</v>
      </c>
      <c r="K30" s="66">
        <f t="shared" si="3"/>
        <v>31</v>
      </c>
      <c r="L30" s="65"/>
      <c r="M30" s="66"/>
      <c r="N30" s="65"/>
      <c r="O30" s="66"/>
      <c r="P30" s="65"/>
      <c r="Q30" s="66"/>
      <c r="R30" s="65">
        <f>VLOOKUP($A30,'Return Data'!$B$7:$R$2843,16,0)</f>
        <v>17.596499999999999</v>
      </c>
      <c r="S30" s="67">
        <f t="shared" si="5"/>
        <v>5</v>
      </c>
    </row>
    <row r="31" spans="1:19" x14ac:dyDescent="0.3">
      <c r="A31" s="63" t="s">
        <v>2007</v>
      </c>
      <c r="B31" s="64">
        <f>VLOOKUP($A31,'Return Data'!$B$7:$R$2843,3,0)</f>
        <v>44448</v>
      </c>
      <c r="C31" s="65">
        <f>VLOOKUP($A31,'Return Data'!$B$7:$R$2843,4,0)</f>
        <v>14.9704</v>
      </c>
      <c r="D31" s="65">
        <f>VLOOKUP($A31,'Return Data'!$B$7:$R$2843,10,0)</f>
        <v>10.790100000000001</v>
      </c>
      <c r="E31" s="66">
        <f t="shared" si="0"/>
        <v>9</v>
      </c>
      <c r="F31" s="65">
        <f>VLOOKUP($A31,'Return Data'!$B$7:$R$2843,11,0)</f>
        <v>14.8178</v>
      </c>
      <c r="G31" s="66">
        <f t="shared" si="1"/>
        <v>18</v>
      </c>
      <c r="H31" s="65">
        <f>VLOOKUP($A31,'Return Data'!$B$7:$R$2843,12,0)</f>
        <v>23.964099999999998</v>
      </c>
      <c r="I31" s="66">
        <f t="shared" si="2"/>
        <v>25</v>
      </c>
      <c r="J31" s="65">
        <f>VLOOKUP($A31,'Return Data'!$B$7:$R$2843,13,0)</f>
        <v>39.139200000000002</v>
      </c>
      <c r="K31" s="66">
        <f t="shared" si="3"/>
        <v>28</v>
      </c>
      <c r="L31" s="65">
        <f>VLOOKUP($A31,'Return Data'!$B$7:$R$2843,17,0)</f>
        <v>19.631599999999999</v>
      </c>
      <c r="M31" s="66">
        <f t="shared" ref="M31:M40" si="7">RANK(L31,L$8:L$40,0)</f>
        <v>27</v>
      </c>
      <c r="N31" s="65"/>
      <c r="O31" s="66"/>
      <c r="P31" s="65"/>
      <c r="Q31" s="66"/>
      <c r="R31" s="65">
        <f>VLOOKUP($A31,'Return Data'!$B$7:$R$2843,16,0)</f>
        <v>12.7418</v>
      </c>
      <c r="S31" s="67">
        <f t="shared" si="5"/>
        <v>29</v>
      </c>
    </row>
    <row r="32" spans="1:19" x14ac:dyDescent="0.3">
      <c r="A32" s="63" t="s">
        <v>522</v>
      </c>
      <c r="B32" s="64">
        <f>VLOOKUP($A32,'Return Data'!$B$7:$R$2843,3,0)</f>
        <v>44448</v>
      </c>
      <c r="C32" s="65">
        <f>VLOOKUP($A32,'Return Data'!$B$7:$R$2843,4,0)</f>
        <v>71.048900000000003</v>
      </c>
      <c r="D32" s="65">
        <f>VLOOKUP($A32,'Return Data'!$B$7:$R$2843,10,0)</f>
        <v>7.4306000000000001</v>
      </c>
      <c r="E32" s="66">
        <f t="shared" si="0"/>
        <v>31</v>
      </c>
      <c r="F32" s="65">
        <f>VLOOKUP($A32,'Return Data'!$B$7:$R$2843,11,0)</f>
        <v>13.4711</v>
      </c>
      <c r="G32" s="66">
        <f t="shared" si="1"/>
        <v>28</v>
      </c>
      <c r="H32" s="65">
        <f>VLOOKUP($A32,'Return Data'!$B$7:$R$2843,12,0)</f>
        <v>29.286300000000001</v>
      </c>
      <c r="I32" s="66">
        <f t="shared" si="2"/>
        <v>11</v>
      </c>
      <c r="J32" s="65">
        <f>VLOOKUP($A32,'Return Data'!$B$7:$R$2843,13,0)</f>
        <v>49.8264</v>
      </c>
      <c r="K32" s="66">
        <f t="shared" si="3"/>
        <v>14</v>
      </c>
      <c r="L32" s="65">
        <f>VLOOKUP($A32,'Return Data'!$B$7:$R$2843,17,0)</f>
        <v>14.657</v>
      </c>
      <c r="M32" s="66">
        <f t="shared" si="7"/>
        <v>29</v>
      </c>
      <c r="N32" s="65">
        <f>VLOOKUP($A32,'Return Data'!$B$7:$R$2843,14,0)</f>
        <v>5.4038000000000004</v>
      </c>
      <c r="O32" s="66">
        <f t="shared" ref="O32:O40" si="8">RANK(N32,N$8:N$40,0)</f>
        <v>26</v>
      </c>
      <c r="P32" s="65">
        <f>VLOOKUP($A32,'Return Data'!$B$7:$R$2843,15,0)</f>
        <v>8.7764000000000006</v>
      </c>
      <c r="Q32" s="66">
        <f t="shared" ref="Q32:Q40" si="9">RANK(P32,P$8:P$40,0)</f>
        <v>22</v>
      </c>
      <c r="R32" s="65">
        <f>VLOOKUP($A32,'Return Data'!$B$7:$R$2843,16,0)</f>
        <v>12.365600000000001</v>
      </c>
      <c r="S32" s="67">
        <f t="shared" si="5"/>
        <v>31</v>
      </c>
    </row>
    <row r="33" spans="1:19" x14ac:dyDescent="0.3">
      <c r="A33" s="63" t="s">
        <v>528</v>
      </c>
      <c r="B33" s="64">
        <f>VLOOKUP($A33,'Return Data'!$B$7:$R$2843,3,0)</f>
        <v>44448</v>
      </c>
      <c r="C33" s="65">
        <f>VLOOKUP($A33,'Return Data'!$B$7:$R$2843,4,0)</f>
        <v>109.46</v>
      </c>
      <c r="D33" s="65">
        <f>VLOOKUP($A33,'Return Data'!$B$7:$R$2843,10,0)</f>
        <v>9.6684000000000001</v>
      </c>
      <c r="E33" s="66">
        <f t="shared" si="0"/>
        <v>17</v>
      </c>
      <c r="F33" s="65">
        <f>VLOOKUP($A33,'Return Data'!$B$7:$R$2843,11,0)</f>
        <v>16.347799999999999</v>
      </c>
      <c r="G33" s="66">
        <f t="shared" si="1"/>
        <v>13</v>
      </c>
      <c r="H33" s="65">
        <f>VLOOKUP($A33,'Return Data'!$B$7:$R$2843,12,0)</f>
        <v>27.829000000000001</v>
      </c>
      <c r="I33" s="66">
        <f t="shared" si="2"/>
        <v>15</v>
      </c>
      <c r="J33" s="65">
        <f>VLOOKUP($A33,'Return Data'!$B$7:$R$2843,13,0)</f>
        <v>46.807899999999997</v>
      </c>
      <c r="K33" s="66">
        <f t="shared" si="3"/>
        <v>18</v>
      </c>
      <c r="L33" s="65">
        <f>VLOOKUP($A33,'Return Data'!$B$7:$R$2843,17,0)</f>
        <v>23.927800000000001</v>
      </c>
      <c r="M33" s="66">
        <f t="shared" si="7"/>
        <v>17</v>
      </c>
      <c r="N33" s="65">
        <f>VLOOKUP($A33,'Return Data'!$B$7:$R$2843,14,0)</f>
        <v>14.006600000000001</v>
      </c>
      <c r="O33" s="66">
        <f t="shared" si="8"/>
        <v>16</v>
      </c>
      <c r="P33" s="65">
        <f>VLOOKUP($A33,'Return Data'!$B$7:$R$2843,15,0)</f>
        <v>11.975199999999999</v>
      </c>
      <c r="Q33" s="66">
        <f t="shared" si="9"/>
        <v>17</v>
      </c>
      <c r="R33" s="65">
        <f>VLOOKUP($A33,'Return Data'!$B$7:$R$2843,16,0)</f>
        <v>13.3346</v>
      </c>
      <c r="S33" s="67">
        <f t="shared" si="5"/>
        <v>25</v>
      </c>
    </row>
    <row r="34" spans="1:19" x14ac:dyDescent="0.3">
      <c r="A34" s="63" t="s">
        <v>530</v>
      </c>
      <c r="B34" s="64">
        <f>VLOOKUP($A34,'Return Data'!$B$7:$R$2843,3,0)</f>
        <v>44448</v>
      </c>
      <c r="C34" s="65">
        <f>VLOOKUP($A34,'Return Data'!$B$7:$R$2843,4,0)</f>
        <v>120.82</v>
      </c>
      <c r="D34" s="65">
        <f>VLOOKUP($A34,'Return Data'!$B$7:$R$2843,10,0)</f>
        <v>11.058</v>
      </c>
      <c r="E34" s="66">
        <f t="shared" si="0"/>
        <v>8</v>
      </c>
      <c r="F34" s="65">
        <f>VLOOKUP($A34,'Return Data'!$B$7:$R$2843,11,0)</f>
        <v>15.950100000000001</v>
      </c>
      <c r="G34" s="66">
        <f t="shared" si="1"/>
        <v>15</v>
      </c>
      <c r="H34" s="65">
        <f>VLOOKUP($A34,'Return Data'!$B$7:$R$2843,12,0)</f>
        <v>28.027999999999999</v>
      </c>
      <c r="I34" s="66">
        <f t="shared" si="2"/>
        <v>14</v>
      </c>
      <c r="J34" s="65">
        <f>VLOOKUP($A34,'Return Data'!$B$7:$R$2843,13,0)</f>
        <v>47.864400000000003</v>
      </c>
      <c r="K34" s="66">
        <f t="shared" si="3"/>
        <v>17</v>
      </c>
      <c r="L34" s="65">
        <f>VLOOKUP($A34,'Return Data'!$B$7:$R$2843,17,0)</f>
        <v>24.9819</v>
      </c>
      <c r="M34" s="66">
        <f t="shared" si="7"/>
        <v>11</v>
      </c>
      <c r="N34" s="65">
        <f>VLOOKUP($A34,'Return Data'!$B$7:$R$2843,14,0)</f>
        <v>13.189399999999999</v>
      </c>
      <c r="O34" s="66">
        <f t="shared" si="8"/>
        <v>19</v>
      </c>
      <c r="P34" s="65">
        <f>VLOOKUP($A34,'Return Data'!$B$7:$R$2843,15,0)</f>
        <v>14.8345</v>
      </c>
      <c r="Q34" s="66">
        <f t="shared" si="9"/>
        <v>5</v>
      </c>
      <c r="R34" s="65">
        <f>VLOOKUP($A34,'Return Data'!$B$7:$R$2843,16,0)</f>
        <v>15.5357</v>
      </c>
      <c r="S34" s="67">
        <f t="shared" si="5"/>
        <v>15</v>
      </c>
    </row>
    <row r="35" spans="1:19" x14ac:dyDescent="0.3">
      <c r="A35" s="63" t="s">
        <v>532</v>
      </c>
      <c r="B35" s="64">
        <f>VLOOKUP($A35,'Return Data'!$B$7:$R$2843,3,0)</f>
        <v>44448</v>
      </c>
      <c r="C35" s="65">
        <f>VLOOKUP($A35,'Return Data'!$B$7:$R$2843,4,0)</f>
        <v>275.42770000000002</v>
      </c>
      <c r="D35" s="65">
        <f>VLOOKUP($A35,'Return Data'!$B$7:$R$2843,10,0)</f>
        <v>10.436199999999999</v>
      </c>
      <c r="E35" s="66">
        <f t="shared" si="0"/>
        <v>13</v>
      </c>
      <c r="F35" s="65">
        <f>VLOOKUP($A35,'Return Data'!$B$7:$R$2843,11,0)</f>
        <v>31.146699999999999</v>
      </c>
      <c r="G35" s="66">
        <f t="shared" si="1"/>
        <v>2</v>
      </c>
      <c r="H35" s="65">
        <f>VLOOKUP($A35,'Return Data'!$B$7:$R$2843,12,0)</f>
        <v>47.197699999999998</v>
      </c>
      <c r="I35" s="66">
        <f t="shared" si="2"/>
        <v>2</v>
      </c>
      <c r="J35" s="65">
        <f>VLOOKUP($A35,'Return Data'!$B$7:$R$2843,13,0)</f>
        <v>74.491200000000006</v>
      </c>
      <c r="K35" s="66">
        <f t="shared" si="3"/>
        <v>2</v>
      </c>
      <c r="L35" s="65">
        <f>VLOOKUP($A35,'Return Data'!$B$7:$R$2843,17,0)</f>
        <v>42.5901</v>
      </c>
      <c r="M35" s="66">
        <f t="shared" si="7"/>
        <v>2</v>
      </c>
      <c r="N35" s="65">
        <f>VLOOKUP($A35,'Return Data'!$B$7:$R$2843,14,0)</f>
        <v>26.2515</v>
      </c>
      <c r="O35" s="66">
        <f t="shared" si="8"/>
        <v>1</v>
      </c>
      <c r="P35" s="65">
        <f>VLOOKUP($A35,'Return Data'!$B$7:$R$2843,15,0)</f>
        <v>19.311699999999998</v>
      </c>
      <c r="Q35" s="66">
        <f t="shared" si="9"/>
        <v>1</v>
      </c>
      <c r="R35" s="65">
        <f>VLOOKUP($A35,'Return Data'!$B$7:$R$2843,16,0)</f>
        <v>18.424499999999998</v>
      </c>
      <c r="S35" s="67">
        <f t="shared" si="5"/>
        <v>3</v>
      </c>
    </row>
    <row r="36" spans="1:19" x14ac:dyDescent="0.3">
      <c r="A36" s="63" t="s">
        <v>1838</v>
      </c>
      <c r="B36" s="64">
        <f>VLOOKUP($A36,'Return Data'!$B$7:$R$2843,3,0)</f>
        <v>44448</v>
      </c>
      <c r="C36" s="65">
        <f>VLOOKUP($A36,'Return Data'!$B$7:$R$2843,4,0)</f>
        <v>215.3366</v>
      </c>
      <c r="D36" s="65">
        <f>VLOOKUP($A36,'Return Data'!$B$7:$R$2843,10,0)</f>
        <v>9.4465000000000003</v>
      </c>
      <c r="E36" s="66">
        <f t="shared" si="0"/>
        <v>19</v>
      </c>
      <c r="F36" s="65">
        <f>VLOOKUP($A36,'Return Data'!$B$7:$R$2843,11,0)</f>
        <v>14.3184</v>
      </c>
      <c r="G36" s="66">
        <f t="shared" si="1"/>
        <v>19</v>
      </c>
      <c r="H36" s="65">
        <f>VLOOKUP($A36,'Return Data'!$B$7:$R$2843,12,0)</f>
        <v>24.938800000000001</v>
      </c>
      <c r="I36" s="66">
        <f t="shared" si="2"/>
        <v>23</v>
      </c>
      <c r="J36" s="65">
        <f>VLOOKUP($A36,'Return Data'!$B$7:$R$2843,13,0)</f>
        <v>44.417099999999998</v>
      </c>
      <c r="K36" s="66">
        <f t="shared" si="3"/>
        <v>24</v>
      </c>
      <c r="L36" s="65">
        <f>VLOOKUP($A36,'Return Data'!$B$7:$R$2843,17,0)</f>
        <v>22.808900000000001</v>
      </c>
      <c r="M36" s="66">
        <f t="shared" si="7"/>
        <v>21</v>
      </c>
      <c r="N36" s="65">
        <f>VLOOKUP($A36,'Return Data'!$B$7:$R$2843,14,0)</f>
        <v>16.083100000000002</v>
      </c>
      <c r="O36" s="66">
        <f t="shared" si="8"/>
        <v>9</v>
      </c>
      <c r="P36" s="65">
        <f>VLOOKUP($A36,'Return Data'!$B$7:$R$2843,15,0)</f>
        <v>14.555</v>
      </c>
      <c r="Q36" s="66">
        <f t="shared" si="9"/>
        <v>7</v>
      </c>
      <c r="R36" s="65">
        <f>VLOOKUP($A36,'Return Data'!$B$7:$R$2843,16,0)</f>
        <v>16.586400000000001</v>
      </c>
      <c r="S36" s="67">
        <f t="shared" si="5"/>
        <v>9</v>
      </c>
    </row>
    <row r="37" spans="1:19" x14ac:dyDescent="0.3">
      <c r="A37" s="63" t="s">
        <v>533</v>
      </c>
      <c r="B37" s="64">
        <f>VLOOKUP($A37,'Return Data'!$B$7:$R$2843,3,0)</f>
        <v>44448</v>
      </c>
      <c r="C37" s="65">
        <f>VLOOKUP($A37,'Return Data'!$B$7:$R$2843,4,0)</f>
        <v>24.939699999999998</v>
      </c>
      <c r="D37" s="65">
        <f>VLOOKUP($A37,'Return Data'!$B$7:$R$2843,10,0)</f>
        <v>9.6371000000000002</v>
      </c>
      <c r="E37" s="66">
        <f t="shared" si="0"/>
        <v>18</v>
      </c>
      <c r="F37" s="65">
        <f>VLOOKUP($A37,'Return Data'!$B$7:$R$2843,11,0)</f>
        <v>13.363300000000001</v>
      </c>
      <c r="G37" s="66">
        <f t="shared" si="1"/>
        <v>29</v>
      </c>
      <c r="H37" s="65">
        <f>VLOOKUP($A37,'Return Data'!$B$7:$R$2843,12,0)</f>
        <v>20.302600000000002</v>
      </c>
      <c r="I37" s="66">
        <f t="shared" si="2"/>
        <v>30</v>
      </c>
      <c r="J37" s="65">
        <f>VLOOKUP($A37,'Return Data'!$B$7:$R$2843,13,0)</f>
        <v>38.252800000000001</v>
      </c>
      <c r="K37" s="66">
        <f t="shared" si="3"/>
        <v>30</v>
      </c>
      <c r="L37" s="65">
        <f>VLOOKUP($A37,'Return Data'!$B$7:$R$2843,17,0)</f>
        <v>20.805499999999999</v>
      </c>
      <c r="M37" s="66">
        <f t="shared" si="7"/>
        <v>24</v>
      </c>
      <c r="N37" s="65">
        <f>VLOOKUP($A37,'Return Data'!$B$7:$R$2843,14,0)</f>
        <v>12.7997</v>
      </c>
      <c r="O37" s="66">
        <f t="shared" si="8"/>
        <v>20</v>
      </c>
      <c r="P37" s="65">
        <f>VLOOKUP($A37,'Return Data'!$B$7:$R$2843,15,0)</f>
        <v>11.511699999999999</v>
      </c>
      <c r="Q37" s="66">
        <f t="shared" si="9"/>
        <v>19</v>
      </c>
      <c r="R37" s="65">
        <f>VLOOKUP($A37,'Return Data'!$B$7:$R$2843,16,0)</f>
        <v>12.499000000000001</v>
      </c>
      <c r="S37" s="67">
        <f t="shared" si="5"/>
        <v>30</v>
      </c>
    </row>
    <row r="38" spans="1:19" x14ac:dyDescent="0.3">
      <c r="A38" s="63" t="s">
        <v>536</v>
      </c>
      <c r="B38" s="64">
        <f>VLOOKUP($A38,'Return Data'!$B$7:$R$2843,3,0)</f>
        <v>44448</v>
      </c>
      <c r="C38" s="65">
        <f>VLOOKUP($A38,'Return Data'!$B$7:$R$2843,4,0)</f>
        <v>143.66829999999999</v>
      </c>
      <c r="D38" s="65">
        <f>VLOOKUP($A38,'Return Data'!$B$7:$R$2843,10,0)</f>
        <v>10.712</v>
      </c>
      <c r="E38" s="66">
        <f t="shared" si="0"/>
        <v>10</v>
      </c>
      <c r="F38" s="65">
        <f>VLOOKUP($A38,'Return Data'!$B$7:$R$2843,11,0)</f>
        <v>17.194099999999999</v>
      </c>
      <c r="G38" s="66">
        <f t="shared" si="1"/>
        <v>8</v>
      </c>
      <c r="H38" s="65">
        <f>VLOOKUP($A38,'Return Data'!$B$7:$R$2843,12,0)</f>
        <v>29.448499999999999</v>
      </c>
      <c r="I38" s="66">
        <f t="shared" si="2"/>
        <v>10</v>
      </c>
      <c r="J38" s="65">
        <f>VLOOKUP($A38,'Return Data'!$B$7:$R$2843,13,0)</f>
        <v>46.440100000000001</v>
      </c>
      <c r="K38" s="66">
        <f t="shared" si="3"/>
        <v>19</v>
      </c>
      <c r="L38" s="65">
        <f>VLOOKUP($A38,'Return Data'!$B$7:$R$2843,17,0)</f>
        <v>23.995699999999999</v>
      </c>
      <c r="M38" s="66">
        <f t="shared" si="7"/>
        <v>16</v>
      </c>
      <c r="N38" s="65">
        <f>VLOOKUP($A38,'Return Data'!$B$7:$R$2843,14,0)</f>
        <v>14.8611</v>
      </c>
      <c r="O38" s="66">
        <f t="shared" si="8"/>
        <v>12</v>
      </c>
      <c r="P38" s="65">
        <f>VLOOKUP($A38,'Return Data'!$B$7:$R$2843,15,0)</f>
        <v>14.3262</v>
      </c>
      <c r="Q38" s="66">
        <f t="shared" si="9"/>
        <v>9</v>
      </c>
      <c r="R38" s="65">
        <f>VLOOKUP($A38,'Return Data'!$B$7:$R$2843,16,0)</f>
        <v>12.840299999999999</v>
      </c>
      <c r="S38" s="67">
        <f t="shared" si="5"/>
        <v>28</v>
      </c>
    </row>
    <row r="39" spans="1:19" x14ac:dyDescent="0.3">
      <c r="A39" s="63" t="s">
        <v>537</v>
      </c>
      <c r="B39" s="64">
        <f>VLOOKUP($A39,'Return Data'!$B$7:$R$2843,3,0)</f>
        <v>44448</v>
      </c>
      <c r="C39" s="65">
        <f>VLOOKUP($A39,'Return Data'!$B$7:$R$2843,4,0)</f>
        <v>327.26780000000002</v>
      </c>
      <c r="D39" s="65">
        <f>VLOOKUP($A39,'Return Data'!$B$7:$R$2843,10,0)</f>
        <v>10.1663</v>
      </c>
      <c r="E39" s="66">
        <f t="shared" si="0"/>
        <v>14</v>
      </c>
      <c r="F39" s="65">
        <f>VLOOKUP($A39,'Return Data'!$B$7:$R$2843,11,0)</f>
        <v>14.2888</v>
      </c>
      <c r="G39" s="66">
        <f t="shared" si="1"/>
        <v>20</v>
      </c>
      <c r="H39" s="65">
        <f>VLOOKUP($A39,'Return Data'!$B$7:$R$2843,12,0)</f>
        <v>27.2423</v>
      </c>
      <c r="I39" s="66">
        <f t="shared" si="2"/>
        <v>19</v>
      </c>
      <c r="J39" s="65">
        <f>VLOOKUP($A39,'Return Data'!$B$7:$R$2843,13,0)</f>
        <v>48.092500000000001</v>
      </c>
      <c r="K39" s="66">
        <f t="shared" si="3"/>
        <v>16</v>
      </c>
      <c r="L39" s="65">
        <f>VLOOKUP($A39,'Return Data'!$B$7:$R$2843,17,0)</f>
        <v>22.485399999999998</v>
      </c>
      <c r="M39" s="66">
        <f t="shared" si="7"/>
        <v>22</v>
      </c>
      <c r="N39" s="65">
        <f>VLOOKUP($A39,'Return Data'!$B$7:$R$2843,14,0)</f>
        <v>13.85</v>
      </c>
      <c r="O39" s="66">
        <f t="shared" si="8"/>
        <v>17</v>
      </c>
      <c r="P39" s="65">
        <f>VLOOKUP($A39,'Return Data'!$B$7:$R$2843,15,0)</f>
        <v>11.3673</v>
      </c>
      <c r="Q39" s="66">
        <f t="shared" si="9"/>
        <v>20</v>
      </c>
      <c r="R39" s="65">
        <f>VLOOKUP($A39,'Return Data'!$B$7:$R$2843,16,0)</f>
        <v>14.717499999999999</v>
      </c>
      <c r="S39" s="67">
        <f t="shared" si="5"/>
        <v>19</v>
      </c>
    </row>
    <row r="40" spans="1:19" x14ac:dyDescent="0.3">
      <c r="A40" s="63" t="s">
        <v>539</v>
      </c>
      <c r="B40" s="64">
        <f>VLOOKUP($A40,'Return Data'!$B$7:$R$2843,3,0)</f>
        <v>44448</v>
      </c>
      <c r="C40" s="65">
        <f>VLOOKUP($A40,'Return Data'!$B$7:$R$2843,4,0)</f>
        <v>256.87400000000002</v>
      </c>
      <c r="D40" s="65">
        <f>VLOOKUP($A40,'Return Data'!$B$7:$R$2843,10,0)</f>
        <v>9.2568000000000001</v>
      </c>
      <c r="E40" s="66">
        <f t="shared" si="0"/>
        <v>22</v>
      </c>
      <c r="F40" s="65">
        <f>VLOOKUP($A40,'Return Data'!$B$7:$R$2843,11,0)</f>
        <v>17.215199999999999</v>
      </c>
      <c r="G40" s="66">
        <f t="shared" si="1"/>
        <v>7</v>
      </c>
      <c r="H40" s="65">
        <f>VLOOKUP($A40,'Return Data'!$B$7:$R$2843,12,0)</f>
        <v>31.646000000000001</v>
      </c>
      <c r="I40" s="66">
        <f t="shared" si="2"/>
        <v>6</v>
      </c>
      <c r="J40" s="65">
        <f>VLOOKUP($A40,'Return Data'!$B$7:$R$2843,13,0)</f>
        <v>52.501800000000003</v>
      </c>
      <c r="K40" s="66">
        <f t="shared" si="3"/>
        <v>9</v>
      </c>
      <c r="L40" s="65">
        <f>VLOOKUP($A40,'Return Data'!$B$7:$R$2843,17,0)</f>
        <v>24.566099999999999</v>
      </c>
      <c r="M40" s="66">
        <f t="shared" si="7"/>
        <v>15</v>
      </c>
      <c r="N40" s="65">
        <f>VLOOKUP($A40,'Return Data'!$B$7:$R$2843,14,0)</f>
        <v>12.7042</v>
      </c>
      <c r="O40" s="66">
        <f t="shared" si="8"/>
        <v>22</v>
      </c>
      <c r="P40" s="65">
        <f>VLOOKUP($A40,'Return Data'!$B$7:$R$2843,15,0)</f>
        <v>12.043699999999999</v>
      </c>
      <c r="Q40" s="66">
        <f t="shared" si="9"/>
        <v>16</v>
      </c>
      <c r="R40" s="65">
        <f>VLOOKUP($A40,'Return Data'!$B$7:$R$2843,16,0)</f>
        <v>13.0907</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9.9522818181818149</v>
      </c>
      <c r="E42" s="74"/>
      <c r="F42" s="75">
        <f>AVERAGE(F8:F40)</f>
        <v>16.07201818181818</v>
      </c>
      <c r="G42" s="74"/>
      <c r="H42" s="75">
        <f>AVERAGE(H8:H40)</f>
        <v>28.170539393939393</v>
      </c>
      <c r="I42" s="74"/>
      <c r="J42" s="75">
        <f>AVERAGE(J8:J40)</f>
        <v>48.447124242424245</v>
      </c>
      <c r="K42" s="74"/>
      <c r="L42" s="75">
        <f>AVERAGE(L8:L40)</f>
        <v>25.259986206896553</v>
      </c>
      <c r="M42" s="74"/>
      <c r="N42" s="75">
        <f>AVERAGE(N8:N40)</f>
        <v>14.92148076923077</v>
      </c>
      <c r="O42" s="74"/>
      <c r="P42" s="75">
        <f>AVERAGE(P8:P40)</f>
        <v>13.388136363636365</v>
      </c>
      <c r="Q42" s="74"/>
      <c r="R42" s="75">
        <f>AVERAGE(R8:R40)</f>
        <v>15.382054545454551</v>
      </c>
      <c r="S42" s="76"/>
    </row>
    <row r="43" spans="1:19" x14ac:dyDescent="0.3">
      <c r="A43" s="73" t="s">
        <v>28</v>
      </c>
      <c r="B43" s="74"/>
      <c r="C43" s="74"/>
      <c r="D43" s="75">
        <f>MIN(D8:D40)</f>
        <v>7.1482000000000001</v>
      </c>
      <c r="E43" s="74"/>
      <c r="F43" s="75">
        <f>MIN(F8:F40)</f>
        <v>10.507</v>
      </c>
      <c r="G43" s="74"/>
      <c r="H43" s="75">
        <f>MIN(H8:H40)</f>
        <v>19.319500000000001</v>
      </c>
      <c r="I43" s="74"/>
      <c r="J43" s="75">
        <f>MIN(J8:J40)</f>
        <v>34.552799999999998</v>
      </c>
      <c r="K43" s="74"/>
      <c r="L43" s="75">
        <f>MIN(L8:L40)</f>
        <v>14.657</v>
      </c>
      <c r="M43" s="74"/>
      <c r="N43" s="75">
        <f>MIN(N8:N40)</f>
        <v>5.4038000000000004</v>
      </c>
      <c r="O43" s="74"/>
      <c r="P43" s="75">
        <f>MIN(P8:P40)</f>
        <v>8.7764000000000006</v>
      </c>
      <c r="Q43" s="74"/>
      <c r="R43" s="75">
        <f>MIN(R8:R40)</f>
        <v>11.1694</v>
      </c>
      <c r="S43" s="76"/>
    </row>
    <row r="44" spans="1:19" ht="15" thickBot="1" x14ac:dyDescent="0.35">
      <c r="A44" s="77" t="s">
        <v>29</v>
      </c>
      <c r="B44" s="78"/>
      <c r="C44" s="78"/>
      <c r="D44" s="79">
        <f>MAX(D8:D40)</f>
        <v>16.977399999999999</v>
      </c>
      <c r="E44" s="78"/>
      <c r="F44" s="79">
        <f>MAX(F8:F40)</f>
        <v>34.158700000000003</v>
      </c>
      <c r="G44" s="78"/>
      <c r="H44" s="79">
        <f>MAX(H8:H40)</f>
        <v>50.790599999999998</v>
      </c>
      <c r="I44" s="78"/>
      <c r="J44" s="79">
        <f>MAX(J8:J40)</f>
        <v>76.070899999999995</v>
      </c>
      <c r="K44" s="78"/>
      <c r="L44" s="79">
        <f>MAX(L8:L40)</f>
        <v>43.846499999999999</v>
      </c>
      <c r="M44" s="78"/>
      <c r="N44" s="79">
        <f>MAX(N8:N40)</f>
        <v>26.2515</v>
      </c>
      <c r="O44" s="78"/>
      <c r="P44" s="79">
        <f>MAX(P8:P40)</f>
        <v>19.311699999999998</v>
      </c>
      <c r="Q44" s="78"/>
      <c r="R44" s="79">
        <f>MAX(R8:R40)</f>
        <v>29.014500000000002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44448</v>
      </c>
      <c r="C8" s="65">
        <f>VLOOKUP($A8,'Return Data'!$B$7:$R$2843,4,0)</f>
        <v>1077.06</v>
      </c>
      <c r="D8" s="65">
        <f>VLOOKUP($A8,'Return Data'!$B$7:$R$2843,10,0)</f>
        <v>11.3217</v>
      </c>
      <c r="E8" s="66">
        <f t="shared" ref="E8:E40" si="0">RANK(D8,D$8:D$40,0)</f>
        <v>4</v>
      </c>
      <c r="F8" s="65">
        <f>VLOOKUP($A8,'Return Data'!$B$7:$R$2843,11,0)</f>
        <v>16.303100000000001</v>
      </c>
      <c r="G8" s="66">
        <f t="shared" ref="G8:G40" si="1">RANK(F8,F$8:F$40,0)</f>
        <v>10</v>
      </c>
      <c r="H8" s="65">
        <f>VLOOKUP($A8,'Return Data'!$B$7:$R$2843,12,0)</f>
        <v>29.181100000000001</v>
      </c>
      <c r="I8" s="66">
        <f t="shared" ref="I8:I40" si="2">RANK(H8,H$8:H$40,0)</f>
        <v>8</v>
      </c>
      <c r="J8" s="65">
        <f>VLOOKUP($A8,'Return Data'!$B$7:$R$2843,13,0)</f>
        <v>51.826900000000002</v>
      </c>
      <c r="K8" s="66">
        <f t="shared" ref="K8:K40" si="3">RANK(J8,J$8:J$40,0)</f>
        <v>6</v>
      </c>
      <c r="L8" s="65">
        <f>VLOOKUP($A8,'Return Data'!$B$7:$R$2843,17,0)</f>
        <v>22.220600000000001</v>
      </c>
      <c r="M8" s="66">
        <f t="shared" ref="M8:M17" si="4">RANK(L8,L$8:L$40,0)</f>
        <v>18</v>
      </c>
      <c r="N8" s="65">
        <f>VLOOKUP($A8,'Return Data'!$B$7:$R$2843,14,0)</f>
        <v>11.7689</v>
      </c>
      <c r="O8" s="66">
        <f>RANK(N8,N$8:N$40,0)</f>
        <v>21</v>
      </c>
      <c r="P8" s="65">
        <f>VLOOKUP($A8,'Return Data'!$B$7:$R$2843,15,0)</f>
        <v>10.753399999999999</v>
      </c>
      <c r="Q8" s="66">
        <f>RANK(P8,P$8:P$40,0)</f>
        <v>17</v>
      </c>
      <c r="R8" s="65">
        <f>VLOOKUP($A8,'Return Data'!$B$7:$R$2843,16,0)</f>
        <v>19.2361</v>
      </c>
      <c r="S8" s="67">
        <f t="shared" ref="S8:S40" si="5">RANK(R8,R$8:R$40,0)</f>
        <v>2</v>
      </c>
    </row>
    <row r="9" spans="1:20" x14ac:dyDescent="0.3">
      <c r="A9" s="63" t="s">
        <v>481</v>
      </c>
      <c r="B9" s="64">
        <f>VLOOKUP($A9,'Return Data'!$B$7:$R$2843,3,0)</f>
        <v>44448</v>
      </c>
      <c r="C9" s="65">
        <f>VLOOKUP($A9,'Return Data'!$B$7:$R$2843,4,0)</f>
        <v>15.53</v>
      </c>
      <c r="D9" s="65">
        <f>VLOOKUP($A9,'Return Data'!$B$7:$R$2843,10,0)</f>
        <v>12.6996</v>
      </c>
      <c r="E9" s="66">
        <f t="shared" si="0"/>
        <v>3</v>
      </c>
      <c r="F9" s="65">
        <f>VLOOKUP($A9,'Return Data'!$B$7:$R$2843,11,0)</f>
        <v>16.2425</v>
      </c>
      <c r="G9" s="66">
        <f t="shared" si="1"/>
        <v>11</v>
      </c>
      <c r="H9" s="65">
        <f>VLOOKUP($A9,'Return Data'!$B$7:$R$2843,12,0)</f>
        <v>23.548100000000002</v>
      </c>
      <c r="I9" s="66">
        <f t="shared" si="2"/>
        <v>24</v>
      </c>
      <c r="J9" s="65">
        <f>VLOOKUP($A9,'Return Data'!$B$7:$R$2843,13,0)</f>
        <v>43.265700000000002</v>
      </c>
      <c r="K9" s="66">
        <f t="shared" si="3"/>
        <v>24</v>
      </c>
      <c r="L9" s="65">
        <f>VLOOKUP($A9,'Return Data'!$B$7:$R$2843,17,0)</f>
        <v>23.1754</v>
      </c>
      <c r="M9" s="66">
        <f t="shared" si="4"/>
        <v>13</v>
      </c>
      <c r="N9" s="65"/>
      <c r="O9" s="66"/>
      <c r="P9" s="65"/>
      <c r="Q9" s="66"/>
      <c r="R9" s="65">
        <f>VLOOKUP($A9,'Return Data'!$B$7:$R$2843,16,0)</f>
        <v>15.3226</v>
      </c>
      <c r="S9" s="67">
        <f t="shared" si="5"/>
        <v>9</v>
      </c>
    </row>
    <row r="10" spans="1:20" x14ac:dyDescent="0.3">
      <c r="A10" s="63" t="s">
        <v>482</v>
      </c>
      <c r="B10" s="64">
        <f>VLOOKUP($A10,'Return Data'!$B$7:$R$2843,3,0)</f>
        <v>44448</v>
      </c>
      <c r="C10" s="65">
        <f>VLOOKUP($A10,'Return Data'!$B$7:$R$2843,4,0)</f>
        <v>81.94</v>
      </c>
      <c r="D10" s="65">
        <f>VLOOKUP($A10,'Return Data'!$B$7:$R$2843,10,0)</f>
        <v>13.0519</v>
      </c>
      <c r="E10" s="66">
        <f t="shared" si="0"/>
        <v>2</v>
      </c>
      <c r="F10" s="65">
        <f>VLOOKUP($A10,'Return Data'!$B$7:$R$2843,11,0)</f>
        <v>16.474799999999998</v>
      </c>
      <c r="G10" s="66">
        <f t="shared" si="1"/>
        <v>8</v>
      </c>
      <c r="H10" s="65">
        <f>VLOOKUP($A10,'Return Data'!$B$7:$R$2843,12,0)</f>
        <v>30.0016</v>
      </c>
      <c r="I10" s="66">
        <f t="shared" si="2"/>
        <v>7</v>
      </c>
      <c r="J10" s="65">
        <f>VLOOKUP($A10,'Return Data'!$B$7:$R$2843,13,0)</f>
        <v>49.853700000000003</v>
      </c>
      <c r="K10" s="66">
        <f t="shared" si="3"/>
        <v>10</v>
      </c>
      <c r="L10" s="65">
        <f>VLOOKUP($A10,'Return Data'!$B$7:$R$2843,17,0)</f>
        <v>25.4786</v>
      </c>
      <c r="M10" s="66">
        <f t="shared" si="4"/>
        <v>8</v>
      </c>
      <c r="N10" s="65">
        <f>VLOOKUP($A10,'Return Data'!$B$7:$R$2843,14,0)</f>
        <v>12.783300000000001</v>
      </c>
      <c r="O10" s="66">
        <f t="shared" ref="O10:O17" si="6">RANK(N10,N$8:N$40,0)</f>
        <v>15</v>
      </c>
      <c r="P10" s="65">
        <f>VLOOKUP($A10,'Return Data'!$B$7:$R$2843,15,0)</f>
        <v>11.491899999999999</v>
      </c>
      <c r="Q10" s="66">
        <f>RANK(P10,P$8:P$40,0)</f>
        <v>12</v>
      </c>
      <c r="R10" s="65">
        <f>VLOOKUP($A10,'Return Data'!$B$7:$R$2843,16,0)</f>
        <v>12.3917</v>
      </c>
      <c r="S10" s="67">
        <f t="shared" si="5"/>
        <v>21</v>
      </c>
    </row>
    <row r="11" spans="1:20" x14ac:dyDescent="0.3">
      <c r="A11" s="63" t="s">
        <v>1777</v>
      </c>
      <c r="B11" s="64">
        <f>VLOOKUP($A11,'Return Data'!$B$7:$R$2843,3,0)</f>
        <v>44448</v>
      </c>
      <c r="C11" s="65">
        <f>VLOOKUP($A11,'Return Data'!$B$7:$R$2843,4,0)</f>
        <v>18.3642</v>
      </c>
      <c r="D11" s="65">
        <f>VLOOKUP($A11,'Return Data'!$B$7:$R$2843,10,0)</f>
        <v>7.4263000000000003</v>
      </c>
      <c r="E11" s="66">
        <f t="shared" si="0"/>
        <v>30</v>
      </c>
      <c r="F11" s="65">
        <f>VLOOKUP($A11,'Return Data'!$B$7:$R$2843,11,0)</f>
        <v>12.9285</v>
      </c>
      <c r="G11" s="66">
        <f t="shared" si="1"/>
        <v>25</v>
      </c>
      <c r="H11" s="65">
        <f>VLOOKUP($A11,'Return Data'!$B$7:$R$2843,12,0)</f>
        <v>26.023900000000001</v>
      </c>
      <c r="I11" s="66">
        <f t="shared" si="2"/>
        <v>19</v>
      </c>
      <c r="J11" s="65">
        <f>VLOOKUP($A11,'Return Data'!$B$7:$R$2843,13,0)</f>
        <v>43.341500000000003</v>
      </c>
      <c r="K11" s="66">
        <f t="shared" si="3"/>
        <v>23</v>
      </c>
      <c r="L11" s="65">
        <f>VLOOKUP($A11,'Return Data'!$B$7:$R$2843,17,0)</f>
        <v>24.392900000000001</v>
      </c>
      <c r="M11" s="66">
        <f t="shared" si="4"/>
        <v>10</v>
      </c>
      <c r="N11" s="65">
        <f>VLOOKUP($A11,'Return Data'!$B$7:$R$2843,14,0)</f>
        <v>17.1648</v>
      </c>
      <c r="O11" s="66">
        <f t="shared" si="6"/>
        <v>3</v>
      </c>
      <c r="P11" s="65"/>
      <c r="Q11" s="66"/>
      <c r="R11" s="65">
        <f>VLOOKUP($A11,'Return Data'!$B$7:$R$2843,16,0)</f>
        <v>14.7156</v>
      </c>
      <c r="S11" s="67">
        <f t="shared" si="5"/>
        <v>12</v>
      </c>
    </row>
    <row r="12" spans="1:20" x14ac:dyDescent="0.3">
      <c r="A12" s="63" t="s">
        <v>485</v>
      </c>
      <c r="B12" s="64">
        <f>VLOOKUP($A12,'Return Data'!$B$7:$R$2843,3,0)</f>
        <v>44448</v>
      </c>
      <c r="C12" s="65">
        <f>VLOOKUP($A12,'Return Data'!$B$7:$R$2843,4,0)</f>
        <v>22.81</v>
      </c>
      <c r="D12" s="65">
        <f>VLOOKUP($A12,'Return Data'!$B$7:$R$2843,10,0)</f>
        <v>16.794699999999999</v>
      </c>
      <c r="E12" s="66">
        <f t="shared" si="0"/>
        <v>1</v>
      </c>
      <c r="F12" s="65">
        <f>VLOOKUP($A12,'Return Data'!$B$7:$R$2843,11,0)</f>
        <v>33.626199999999997</v>
      </c>
      <c r="G12" s="66">
        <f t="shared" si="1"/>
        <v>1</v>
      </c>
      <c r="H12" s="65">
        <f>VLOOKUP($A12,'Return Data'!$B$7:$R$2843,12,0)</f>
        <v>49.967100000000002</v>
      </c>
      <c r="I12" s="66">
        <f t="shared" si="2"/>
        <v>1</v>
      </c>
      <c r="J12" s="65">
        <f>VLOOKUP($A12,'Return Data'!$B$7:$R$2843,13,0)</f>
        <v>74.6554</v>
      </c>
      <c r="K12" s="66">
        <f t="shared" si="3"/>
        <v>1</v>
      </c>
      <c r="L12" s="65">
        <f>VLOOKUP($A12,'Return Data'!$B$7:$R$2843,17,0)</f>
        <v>42.640300000000003</v>
      </c>
      <c r="M12" s="66">
        <f t="shared" si="4"/>
        <v>1</v>
      </c>
      <c r="N12" s="65">
        <f>VLOOKUP($A12,'Return Data'!$B$7:$R$2843,14,0)</f>
        <v>17.870100000000001</v>
      </c>
      <c r="O12" s="66">
        <f t="shared" si="6"/>
        <v>2</v>
      </c>
      <c r="P12" s="65"/>
      <c r="Q12" s="66"/>
      <c r="R12" s="65">
        <f>VLOOKUP($A12,'Return Data'!$B$7:$R$2843,16,0)</f>
        <v>17.392600000000002</v>
      </c>
      <c r="S12" s="67">
        <f t="shared" si="5"/>
        <v>3</v>
      </c>
    </row>
    <row r="13" spans="1:20" x14ac:dyDescent="0.3">
      <c r="A13" s="63" t="s">
        <v>487</v>
      </c>
      <c r="B13" s="64">
        <f>VLOOKUP($A13,'Return Data'!$B$7:$R$2843,3,0)</f>
        <v>44448</v>
      </c>
      <c r="C13" s="65">
        <f>VLOOKUP($A13,'Return Data'!$B$7:$R$2843,4,0)</f>
        <v>246.54</v>
      </c>
      <c r="D13" s="65">
        <f>VLOOKUP($A13,'Return Data'!$B$7:$R$2843,10,0)</f>
        <v>10.7448</v>
      </c>
      <c r="E13" s="66">
        <f t="shared" si="0"/>
        <v>6</v>
      </c>
      <c r="F13" s="65">
        <f>VLOOKUP($A13,'Return Data'!$B$7:$R$2843,11,0)</f>
        <v>15.2918</v>
      </c>
      <c r="G13" s="66">
        <f t="shared" si="1"/>
        <v>14</v>
      </c>
      <c r="H13" s="65">
        <f>VLOOKUP($A13,'Return Data'!$B$7:$R$2843,12,0)</f>
        <v>25.4465</v>
      </c>
      <c r="I13" s="66">
        <f t="shared" si="2"/>
        <v>20</v>
      </c>
      <c r="J13" s="65">
        <f>VLOOKUP($A13,'Return Data'!$B$7:$R$2843,13,0)</f>
        <v>43.412300000000002</v>
      </c>
      <c r="K13" s="66">
        <f t="shared" si="3"/>
        <v>22</v>
      </c>
      <c r="L13" s="65">
        <f>VLOOKUP($A13,'Return Data'!$B$7:$R$2843,17,0)</f>
        <v>26.351199999999999</v>
      </c>
      <c r="M13" s="66">
        <f t="shared" si="4"/>
        <v>5</v>
      </c>
      <c r="N13" s="65">
        <f>VLOOKUP($A13,'Return Data'!$B$7:$R$2843,14,0)</f>
        <v>16.6464</v>
      </c>
      <c r="O13" s="66">
        <f t="shared" si="6"/>
        <v>4</v>
      </c>
      <c r="P13" s="65">
        <f>VLOOKUP($A13,'Return Data'!$B$7:$R$2843,15,0)</f>
        <v>14.3956</v>
      </c>
      <c r="Q13" s="66">
        <f>RANK(P13,P$8:P$40,0)</f>
        <v>2</v>
      </c>
      <c r="R13" s="65">
        <f>VLOOKUP($A13,'Return Data'!$B$7:$R$2843,16,0)</f>
        <v>11.8485</v>
      </c>
      <c r="S13" s="67">
        <f t="shared" si="5"/>
        <v>27</v>
      </c>
    </row>
    <row r="14" spans="1:20" x14ac:dyDescent="0.3">
      <c r="A14" s="63" t="s">
        <v>489</v>
      </c>
      <c r="B14" s="64">
        <f>VLOOKUP($A14,'Return Data'!$B$7:$R$2843,3,0)</f>
        <v>44448</v>
      </c>
      <c r="C14" s="65">
        <f>VLOOKUP($A14,'Return Data'!$B$7:$R$2843,4,0)</f>
        <v>238.25200000000001</v>
      </c>
      <c r="D14" s="65">
        <f>VLOOKUP($A14,'Return Data'!$B$7:$R$2843,10,0)</f>
        <v>10.3202</v>
      </c>
      <c r="E14" s="66">
        <f t="shared" si="0"/>
        <v>11</v>
      </c>
      <c r="F14" s="65">
        <f>VLOOKUP($A14,'Return Data'!$B$7:$R$2843,11,0)</f>
        <v>16.0337</v>
      </c>
      <c r="G14" s="66">
        <f t="shared" si="1"/>
        <v>12</v>
      </c>
      <c r="H14" s="65">
        <f>VLOOKUP($A14,'Return Data'!$B$7:$R$2843,12,0)</f>
        <v>27.356400000000001</v>
      </c>
      <c r="I14" s="66">
        <f t="shared" si="2"/>
        <v>13</v>
      </c>
      <c r="J14" s="65">
        <f>VLOOKUP($A14,'Return Data'!$B$7:$R$2843,13,0)</f>
        <v>48.7652</v>
      </c>
      <c r="K14" s="66">
        <f t="shared" si="3"/>
        <v>13</v>
      </c>
      <c r="L14" s="65">
        <f>VLOOKUP($A14,'Return Data'!$B$7:$R$2843,17,0)</f>
        <v>25.983000000000001</v>
      </c>
      <c r="M14" s="66">
        <f t="shared" si="4"/>
        <v>6</v>
      </c>
      <c r="N14" s="65">
        <f>VLOOKUP($A14,'Return Data'!$B$7:$R$2843,14,0)</f>
        <v>16.331399999999999</v>
      </c>
      <c r="O14" s="66">
        <f t="shared" si="6"/>
        <v>5</v>
      </c>
      <c r="P14" s="65">
        <f>VLOOKUP($A14,'Return Data'!$B$7:$R$2843,15,0)</f>
        <v>13.543200000000001</v>
      </c>
      <c r="Q14" s="66">
        <f>RANK(P14,P$8:P$40,0)</f>
        <v>6</v>
      </c>
      <c r="R14" s="65">
        <f>VLOOKUP($A14,'Return Data'!$B$7:$R$2843,16,0)</f>
        <v>15.2761</v>
      </c>
      <c r="S14" s="67">
        <f t="shared" si="5"/>
        <v>10</v>
      </c>
    </row>
    <row r="15" spans="1:20" x14ac:dyDescent="0.3">
      <c r="A15" s="63" t="s">
        <v>491</v>
      </c>
      <c r="B15" s="64">
        <f>VLOOKUP($A15,'Return Data'!$B$7:$R$2843,3,0)</f>
        <v>44448</v>
      </c>
      <c r="C15" s="65">
        <f>VLOOKUP($A15,'Return Data'!$B$7:$R$2843,4,0)</f>
        <v>37.409999999999997</v>
      </c>
      <c r="D15" s="65">
        <f>VLOOKUP($A15,'Return Data'!$B$7:$R$2843,10,0)</f>
        <v>9.6424000000000003</v>
      </c>
      <c r="E15" s="66">
        <f t="shared" si="0"/>
        <v>15</v>
      </c>
      <c r="F15" s="65">
        <f>VLOOKUP($A15,'Return Data'!$B$7:$R$2843,11,0)</f>
        <v>14.578900000000001</v>
      </c>
      <c r="G15" s="66">
        <f t="shared" si="1"/>
        <v>16</v>
      </c>
      <c r="H15" s="65">
        <f>VLOOKUP($A15,'Return Data'!$B$7:$R$2843,12,0)</f>
        <v>26.1295</v>
      </c>
      <c r="I15" s="66">
        <f t="shared" si="2"/>
        <v>18</v>
      </c>
      <c r="J15" s="65">
        <f>VLOOKUP($A15,'Return Data'!$B$7:$R$2843,13,0)</f>
        <v>46.247100000000003</v>
      </c>
      <c r="K15" s="66">
        <f t="shared" si="3"/>
        <v>16</v>
      </c>
      <c r="L15" s="65">
        <f>VLOOKUP($A15,'Return Data'!$B$7:$R$2843,17,0)</f>
        <v>22.514099999999999</v>
      </c>
      <c r="M15" s="66">
        <f t="shared" si="4"/>
        <v>17</v>
      </c>
      <c r="N15" s="65">
        <f>VLOOKUP($A15,'Return Data'!$B$7:$R$2843,14,0)</f>
        <v>13.381</v>
      </c>
      <c r="O15" s="66">
        <f t="shared" si="6"/>
        <v>14</v>
      </c>
      <c r="P15" s="65">
        <f>VLOOKUP($A15,'Return Data'!$B$7:$R$2843,15,0)</f>
        <v>11.9482</v>
      </c>
      <c r="Q15" s="66">
        <f>RANK(P15,P$8:P$40,0)</f>
        <v>10</v>
      </c>
      <c r="R15" s="65">
        <f>VLOOKUP($A15,'Return Data'!$B$7:$R$2843,16,0)</f>
        <v>11.5328</v>
      </c>
      <c r="S15" s="67">
        <f t="shared" si="5"/>
        <v>29</v>
      </c>
    </row>
    <row r="16" spans="1:20" x14ac:dyDescent="0.3">
      <c r="A16" s="63" t="s">
        <v>492</v>
      </c>
      <c r="B16" s="64">
        <f>VLOOKUP($A16,'Return Data'!$B$7:$R$2843,3,0)</f>
        <v>44448</v>
      </c>
      <c r="C16" s="65">
        <f>VLOOKUP($A16,'Return Data'!$B$7:$R$2843,4,0)</f>
        <v>175.7089</v>
      </c>
      <c r="D16" s="65">
        <f>VLOOKUP($A16,'Return Data'!$B$7:$R$2843,10,0)</f>
        <v>7.1532999999999998</v>
      </c>
      <c r="E16" s="66">
        <f t="shared" si="0"/>
        <v>32</v>
      </c>
      <c r="F16" s="65">
        <f>VLOOKUP($A16,'Return Data'!$B$7:$R$2843,11,0)</f>
        <v>13.2746</v>
      </c>
      <c r="G16" s="66">
        <f t="shared" si="1"/>
        <v>22</v>
      </c>
      <c r="H16" s="65">
        <f>VLOOKUP($A16,'Return Data'!$B$7:$R$2843,12,0)</f>
        <v>25.349</v>
      </c>
      <c r="I16" s="66">
        <f t="shared" si="2"/>
        <v>21</v>
      </c>
      <c r="J16" s="65">
        <f>VLOOKUP($A16,'Return Data'!$B$7:$R$2843,13,0)</f>
        <v>49.4754</v>
      </c>
      <c r="K16" s="66">
        <f t="shared" si="3"/>
        <v>11</v>
      </c>
      <c r="L16" s="65">
        <f>VLOOKUP($A16,'Return Data'!$B$7:$R$2843,17,0)</f>
        <v>22.681899999999999</v>
      </c>
      <c r="M16" s="66">
        <f t="shared" si="4"/>
        <v>15</v>
      </c>
      <c r="N16" s="65">
        <f>VLOOKUP($A16,'Return Data'!$B$7:$R$2843,14,0)</f>
        <v>13.623799999999999</v>
      </c>
      <c r="O16" s="66">
        <f t="shared" si="6"/>
        <v>12</v>
      </c>
      <c r="P16" s="65">
        <f>VLOOKUP($A16,'Return Data'!$B$7:$R$2843,15,0)</f>
        <v>11.3543</v>
      </c>
      <c r="Q16" s="66">
        <f>RANK(P16,P$8:P$40,0)</f>
        <v>13</v>
      </c>
      <c r="R16" s="65">
        <f>VLOOKUP($A16,'Return Data'!$B$7:$R$2843,16,0)</f>
        <v>14.075900000000001</v>
      </c>
      <c r="S16" s="67">
        <f t="shared" si="5"/>
        <v>14</v>
      </c>
    </row>
    <row r="17" spans="1:19" x14ac:dyDescent="0.3">
      <c r="A17" s="63" t="s">
        <v>494</v>
      </c>
      <c r="B17" s="64">
        <f>VLOOKUP($A17,'Return Data'!$B$7:$R$2843,3,0)</f>
        <v>44448</v>
      </c>
      <c r="C17" s="65">
        <f>VLOOKUP($A17,'Return Data'!$B$7:$R$2843,4,0)</f>
        <v>77.802000000000007</v>
      </c>
      <c r="D17" s="65">
        <f>VLOOKUP($A17,'Return Data'!$B$7:$R$2843,10,0)</f>
        <v>7.7068000000000003</v>
      </c>
      <c r="E17" s="66">
        <f t="shared" si="0"/>
        <v>27</v>
      </c>
      <c r="F17" s="65">
        <f>VLOOKUP($A17,'Return Data'!$B$7:$R$2843,11,0)</f>
        <v>13.3066</v>
      </c>
      <c r="G17" s="66">
        <f t="shared" si="1"/>
        <v>21</v>
      </c>
      <c r="H17" s="65">
        <f>VLOOKUP($A17,'Return Data'!$B$7:$R$2843,12,0)</f>
        <v>27.141999999999999</v>
      </c>
      <c r="I17" s="66">
        <f t="shared" si="2"/>
        <v>14</v>
      </c>
      <c r="J17" s="65">
        <f>VLOOKUP($A17,'Return Data'!$B$7:$R$2843,13,0)</f>
        <v>48.900500000000001</v>
      </c>
      <c r="K17" s="66">
        <f t="shared" si="3"/>
        <v>12</v>
      </c>
      <c r="L17" s="65">
        <f>VLOOKUP($A17,'Return Data'!$B$7:$R$2843,17,0)</f>
        <v>22.1996</v>
      </c>
      <c r="M17" s="66">
        <f t="shared" si="4"/>
        <v>19</v>
      </c>
      <c r="N17" s="65">
        <f>VLOOKUP($A17,'Return Data'!$B$7:$R$2843,14,0)</f>
        <v>13.6972</v>
      </c>
      <c r="O17" s="66">
        <f t="shared" si="6"/>
        <v>11</v>
      </c>
      <c r="P17" s="65">
        <f>VLOOKUP($A17,'Return Data'!$B$7:$R$2843,15,0)</f>
        <v>10.831799999999999</v>
      </c>
      <c r="Q17" s="66">
        <f>RANK(P17,P$8:P$40,0)</f>
        <v>16</v>
      </c>
      <c r="R17" s="65">
        <f>VLOOKUP($A17,'Return Data'!$B$7:$R$2843,16,0)</f>
        <v>13.2927</v>
      </c>
      <c r="S17" s="67">
        <f t="shared" si="5"/>
        <v>17</v>
      </c>
    </row>
    <row r="18" spans="1:19" x14ac:dyDescent="0.3">
      <c r="A18" s="63" t="s">
        <v>497</v>
      </c>
      <c r="B18" s="64">
        <f>VLOOKUP($A18,'Return Data'!$B$7:$R$2843,3,0)</f>
        <v>44448</v>
      </c>
      <c r="C18" s="65">
        <f>VLOOKUP($A18,'Return Data'!$B$7:$R$2843,4,0)</f>
        <v>15.758800000000001</v>
      </c>
      <c r="D18" s="65">
        <f>VLOOKUP($A18,'Return Data'!$B$7:$R$2843,10,0)</f>
        <v>8.7804000000000002</v>
      </c>
      <c r="E18" s="66">
        <f t="shared" si="0"/>
        <v>23</v>
      </c>
      <c r="F18" s="65">
        <f>VLOOKUP($A18,'Return Data'!$B$7:$R$2843,11,0)</f>
        <v>12.651400000000001</v>
      </c>
      <c r="G18" s="66">
        <f t="shared" si="1"/>
        <v>27</v>
      </c>
      <c r="H18" s="65">
        <f>VLOOKUP($A18,'Return Data'!$B$7:$R$2843,12,0)</f>
        <v>21.8674</v>
      </c>
      <c r="I18" s="66">
        <f t="shared" si="2"/>
        <v>27</v>
      </c>
      <c r="J18" s="65">
        <f>VLOOKUP($A18,'Return Data'!$B$7:$R$2843,13,0)</f>
        <v>39.927700000000002</v>
      </c>
      <c r="K18" s="66">
        <f t="shared" si="3"/>
        <v>26</v>
      </c>
      <c r="L18" s="65"/>
      <c r="M18" s="66"/>
      <c r="N18" s="65"/>
      <c r="O18" s="66"/>
      <c r="P18" s="65"/>
      <c r="Q18" s="66"/>
      <c r="R18" s="65">
        <f>VLOOKUP($A18,'Return Data'!$B$7:$R$2843,16,0)</f>
        <v>17.075800000000001</v>
      </c>
      <c r="S18" s="67">
        <f t="shared" si="5"/>
        <v>5</v>
      </c>
    </row>
    <row r="19" spans="1:19" x14ac:dyDescent="0.3">
      <c r="A19" s="63" t="s">
        <v>498</v>
      </c>
      <c r="B19" s="64">
        <f>VLOOKUP($A19,'Return Data'!$B$7:$R$2843,3,0)</f>
        <v>44448</v>
      </c>
      <c r="C19" s="65">
        <f>VLOOKUP($A19,'Return Data'!$B$7:$R$2843,4,0)</f>
        <v>204.07</v>
      </c>
      <c r="D19" s="65">
        <f>VLOOKUP($A19,'Return Data'!$B$7:$R$2843,10,0)</f>
        <v>9.2158999999999995</v>
      </c>
      <c r="E19" s="66">
        <f t="shared" si="0"/>
        <v>19</v>
      </c>
      <c r="F19" s="65">
        <f>VLOOKUP($A19,'Return Data'!$B$7:$R$2843,11,0)</f>
        <v>17.200800000000001</v>
      </c>
      <c r="G19" s="66">
        <f t="shared" si="1"/>
        <v>5</v>
      </c>
      <c r="H19" s="65">
        <f>VLOOKUP($A19,'Return Data'!$B$7:$R$2843,12,0)</f>
        <v>36.364899999999999</v>
      </c>
      <c r="I19" s="66">
        <f t="shared" si="2"/>
        <v>3</v>
      </c>
      <c r="J19" s="65">
        <f>VLOOKUP($A19,'Return Data'!$B$7:$R$2843,13,0)</f>
        <v>58.500999999999998</v>
      </c>
      <c r="K19" s="66">
        <f t="shared" si="3"/>
        <v>3</v>
      </c>
      <c r="L19" s="65">
        <f>VLOOKUP($A19,'Return Data'!$B$7:$R$2843,17,0)</f>
        <v>25.701599999999999</v>
      </c>
      <c r="M19" s="66">
        <f>RANK(L19,L$8:L$40,0)</f>
        <v>7</v>
      </c>
      <c r="N19" s="65">
        <f>VLOOKUP($A19,'Return Data'!$B$7:$R$2843,14,0)</f>
        <v>15.478999999999999</v>
      </c>
      <c r="O19" s="66">
        <f>RANK(N19,N$8:N$40,0)</f>
        <v>7</v>
      </c>
      <c r="P19" s="65">
        <f>VLOOKUP($A19,'Return Data'!$B$7:$R$2843,15,0)</f>
        <v>14.0085</v>
      </c>
      <c r="Q19" s="66">
        <f>RANK(P19,P$8:P$40,0)</f>
        <v>4</v>
      </c>
      <c r="R19" s="65">
        <f>VLOOKUP($A19,'Return Data'!$B$7:$R$2843,16,0)</f>
        <v>14.789199999999999</v>
      </c>
      <c r="S19" s="67">
        <f t="shared" si="5"/>
        <v>11</v>
      </c>
    </row>
    <row r="20" spans="1:19" x14ac:dyDescent="0.3">
      <c r="A20" s="63" t="s">
        <v>500</v>
      </c>
      <c r="B20" s="64">
        <f>VLOOKUP($A20,'Return Data'!$B$7:$R$2843,3,0)</f>
        <v>44448</v>
      </c>
      <c r="C20" s="65">
        <f>VLOOKUP($A20,'Return Data'!$B$7:$R$2843,4,0)</f>
        <v>15.6356</v>
      </c>
      <c r="D20" s="65">
        <f>VLOOKUP($A20,'Return Data'!$B$7:$R$2843,10,0)</f>
        <v>7.4729999999999999</v>
      </c>
      <c r="E20" s="66">
        <f t="shared" si="0"/>
        <v>29</v>
      </c>
      <c r="F20" s="65">
        <f>VLOOKUP($A20,'Return Data'!$B$7:$R$2843,11,0)</f>
        <v>11.813000000000001</v>
      </c>
      <c r="G20" s="66">
        <f t="shared" si="1"/>
        <v>30</v>
      </c>
      <c r="H20" s="65">
        <f>VLOOKUP($A20,'Return Data'!$B$7:$R$2843,12,0)</f>
        <v>19.782699999999998</v>
      </c>
      <c r="I20" s="66">
        <f t="shared" si="2"/>
        <v>29</v>
      </c>
      <c r="J20" s="65">
        <f>VLOOKUP($A20,'Return Data'!$B$7:$R$2843,13,0)</f>
        <v>33.440300000000001</v>
      </c>
      <c r="K20" s="66">
        <f t="shared" si="3"/>
        <v>33</v>
      </c>
      <c r="L20" s="65">
        <f>VLOOKUP($A20,'Return Data'!$B$7:$R$2843,17,0)</f>
        <v>19.668099999999999</v>
      </c>
      <c r="M20" s="66">
        <f>RANK(L20,L$8:L$40,0)</f>
        <v>24</v>
      </c>
      <c r="N20" s="65">
        <f>VLOOKUP($A20,'Return Data'!$B$7:$R$2843,14,0)</f>
        <v>8.1599000000000004</v>
      </c>
      <c r="O20" s="66">
        <f>RANK(N20,N$8:N$40,0)</f>
        <v>25</v>
      </c>
      <c r="P20" s="65"/>
      <c r="Q20" s="66"/>
      <c r="R20" s="65">
        <f>VLOOKUP($A20,'Return Data'!$B$7:$R$2843,16,0)</f>
        <v>9.5928000000000004</v>
      </c>
      <c r="S20" s="67">
        <f t="shared" si="5"/>
        <v>32</v>
      </c>
    </row>
    <row r="21" spans="1:19" x14ac:dyDescent="0.3">
      <c r="A21" s="63" t="s">
        <v>503</v>
      </c>
      <c r="B21" s="64">
        <f>VLOOKUP($A21,'Return Data'!$B$7:$R$2843,3,0)</f>
        <v>44448</v>
      </c>
      <c r="C21" s="65">
        <f>VLOOKUP($A21,'Return Data'!$B$7:$R$2843,4,0)</f>
        <v>17.010000000000002</v>
      </c>
      <c r="D21" s="65">
        <f>VLOOKUP($A21,'Return Data'!$B$7:$R$2843,10,0)</f>
        <v>11.0313</v>
      </c>
      <c r="E21" s="66">
        <f t="shared" si="0"/>
        <v>5</v>
      </c>
      <c r="F21" s="65">
        <f>VLOOKUP($A21,'Return Data'!$B$7:$R$2843,11,0)</f>
        <v>18.207100000000001</v>
      </c>
      <c r="G21" s="66">
        <f t="shared" si="1"/>
        <v>3</v>
      </c>
      <c r="H21" s="65">
        <f>VLOOKUP($A21,'Return Data'!$B$7:$R$2843,12,0)</f>
        <v>30.8462</v>
      </c>
      <c r="I21" s="66">
        <f t="shared" si="2"/>
        <v>6</v>
      </c>
      <c r="J21" s="65">
        <f>VLOOKUP($A21,'Return Data'!$B$7:$R$2843,13,0)</f>
        <v>50.797899999999998</v>
      </c>
      <c r="K21" s="66">
        <f t="shared" si="3"/>
        <v>9</v>
      </c>
      <c r="L21" s="65">
        <f>VLOOKUP($A21,'Return Data'!$B$7:$R$2843,17,0)</f>
        <v>24.7697</v>
      </c>
      <c r="M21" s="66">
        <f>RANK(L21,L$8:L$40,0)</f>
        <v>9</v>
      </c>
      <c r="N21" s="65">
        <f>VLOOKUP($A21,'Return Data'!$B$7:$R$2843,14,0)</f>
        <v>12.767899999999999</v>
      </c>
      <c r="O21" s="66">
        <f>RANK(N21,N$8:N$40,0)</f>
        <v>16</v>
      </c>
      <c r="P21" s="65"/>
      <c r="Q21" s="66"/>
      <c r="R21" s="65">
        <f>VLOOKUP($A21,'Return Data'!$B$7:$R$2843,16,0)</f>
        <v>11.977</v>
      </c>
      <c r="S21" s="67">
        <f t="shared" si="5"/>
        <v>26</v>
      </c>
    </row>
    <row r="22" spans="1:19" x14ac:dyDescent="0.3">
      <c r="A22" s="63" t="s">
        <v>505</v>
      </c>
      <c r="B22" s="64">
        <f>VLOOKUP($A22,'Return Data'!$B$7:$R$2843,3,0)</f>
        <v>44448</v>
      </c>
      <c r="C22" s="65">
        <f>VLOOKUP($A22,'Return Data'!$B$7:$R$2843,4,0)</f>
        <v>14.4351</v>
      </c>
      <c r="D22" s="65">
        <f>VLOOKUP($A22,'Return Data'!$B$7:$R$2843,10,0)</f>
        <v>7.5376000000000003</v>
      </c>
      <c r="E22" s="66">
        <f t="shared" si="0"/>
        <v>28</v>
      </c>
      <c r="F22" s="65">
        <f>VLOOKUP($A22,'Return Data'!$B$7:$R$2843,11,0)</f>
        <v>9.4198000000000004</v>
      </c>
      <c r="G22" s="66">
        <f t="shared" si="1"/>
        <v>33</v>
      </c>
      <c r="H22" s="65">
        <f>VLOOKUP($A22,'Return Data'!$B$7:$R$2843,12,0)</f>
        <v>17.573599999999999</v>
      </c>
      <c r="I22" s="66">
        <f t="shared" si="2"/>
        <v>33</v>
      </c>
      <c r="J22" s="65">
        <f>VLOOKUP($A22,'Return Data'!$B$7:$R$2843,13,0)</f>
        <v>39.162999999999997</v>
      </c>
      <c r="K22" s="66">
        <f t="shared" si="3"/>
        <v>27</v>
      </c>
      <c r="L22" s="65"/>
      <c r="M22" s="66"/>
      <c r="N22" s="65"/>
      <c r="O22" s="66"/>
      <c r="P22" s="65"/>
      <c r="Q22" s="66"/>
      <c r="R22" s="65">
        <f>VLOOKUP($A22,'Return Data'!$B$7:$R$2843,16,0)</f>
        <v>14.322100000000001</v>
      </c>
      <c r="S22" s="67">
        <f t="shared" si="5"/>
        <v>13</v>
      </c>
    </row>
    <row r="23" spans="1:19" x14ac:dyDescent="0.3">
      <c r="A23" s="63" t="s">
        <v>507</v>
      </c>
      <c r="B23" s="64">
        <f>VLOOKUP($A23,'Return Data'!$B$7:$R$2843,3,0)</f>
        <v>44448</v>
      </c>
      <c r="C23" s="65">
        <f>VLOOKUP($A23,'Return Data'!$B$7:$R$2843,4,0)</f>
        <v>14.422800000000001</v>
      </c>
      <c r="D23" s="65">
        <f>VLOOKUP($A23,'Return Data'!$B$7:$R$2843,10,0)</f>
        <v>9.3855000000000004</v>
      </c>
      <c r="E23" s="66">
        <f t="shared" si="0"/>
        <v>16</v>
      </c>
      <c r="F23" s="65">
        <f>VLOOKUP($A23,'Return Data'!$B$7:$R$2843,11,0)</f>
        <v>12.5937</v>
      </c>
      <c r="G23" s="66">
        <f t="shared" si="1"/>
        <v>28</v>
      </c>
      <c r="H23" s="65">
        <f>VLOOKUP($A23,'Return Data'!$B$7:$R$2843,12,0)</f>
        <v>21.654900000000001</v>
      </c>
      <c r="I23" s="66">
        <f t="shared" si="2"/>
        <v>28</v>
      </c>
      <c r="J23" s="65">
        <f>VLOOKUP($A23,'Return Data'!$B$7:$R$2843,13,0)</f>
        <v>36.645499999999998</v>
      </c>
      <c r="K23" s="66">
        <f t="shared" si="3"/>
        <v>28</v>
      </c>
      <c r="L23" s="65">
        <f>VLOOKUP($A23,'Return Data'!$B$7:$R$2843,17,0)</f>
        <v>18.492699999999999</v>
      </c>
      <c r="M23" s="66">
        <f>RANK(L23,L$8:L$40,0)</f>
        <v>26</v>
      </c>
      <c r="N23" s="65"/>
      <c r="O23" s="66"/>
      <c r="P23" s="65"/>
      <c r="Q23" s="66"/>
      <c r="R23" s="65">
        <f>VLOOKUP($A23,'Return Data'!$B$7:$R$2843,16,0)</f>
        <v>12.136100000000001</v>
      </c>
      <c r="S23" s="67">
        <f t="shared" si="5"/>
        <v>23</v>
      </c>
    </row>
    <row r="24" spans="1:19" x14ac:dyDescent="0.3">
      <c r="A24" s="63" t="s">
        <v>508</v>
      </c>
      <c r="B24" s="64">
        <f>VLOOKUP($A24,'Return Data'!$B$7:$R$2843,3,0)</f>
        <v>44448</v>
      </c>
      <c r="C24" s="65">
        <f>VLOOKUP($A24,'Return Data'!$B$7:$R$2843,4,0)</f>
        <v>205.62358536085</v>
      </c>
      <c r="D24" s="65">
        <f>VLOOKUP($A24,'Return Data'!$B$7:$R$2843,10,0)</f>
        <v>10.220700000000001</v>
      </c>
      <c r="E24" s="66">
        <f t="shared" si="0"/>
        <v>13</v>
      </c>
      <c r="F24" s="65">
        <f>VLOOKUP($A24,'Return Data'!$B$7:$R$2843,11,0)</f>
        <v>17.4255</v>
      </c>
      <c r="G24" s="66">
        <f t="shared" si="1"/>
        <v>4</v>
      </c>
      <c r="H24" s="65">
        <f>VLOOKUP($A24,'Return Data'!$B$7:$R$2843,12,0)</f>
        <v>28.882400000000001</v>
      </c>
      <c r="I24" s="66">
        <f t="shared" si="2"/>
        <v>9</v>
      </c>
      <c r="J24" s="65">
        <f>VLOOKUP($A24,'Return Data'!$B$7:$R$2843,13,0)</f>
        <v>52.5794</v>
      </c>
      <c r="K24" s="66">
        <f t="shared" si="3"/>
        <v>4</v>
      </c>
      <c r="L24" s="65">
        <f>VLOOKUP($A24,'Return Data'!$B$7:$R$2843,17,0)</f>
        <v>32.6601</v>
      </c>
      <c r="M24" s="66">
        <f>RANK(L24,L$8:L$40,0)</f>
        <v>3</v>
      </c>
      <c r="N24" s="65">
        <f>VLOOKUP($A24,'Return Data'!$B$7:$R$2843,14,0)</f>
        <v>14.083</v>
      </c>
      <c r="O24" s="66">
        <f>RANK(N24,N$8:N$40,0)</f>
        <v>10</v>
      </c>
      <c r="P24" s="65">
        <f>VLOOKUP($A24,'Return Data'!$B$7:$R$2843,15,0)</f>
        <v>11.537699999999999</v>
      </c>
      <c r="Q24" s="66">
        <f>RANK(P24,P$8:P$40,0)</f>
        <v>11</v>
      </c>
      <c r="R24" s="65">
        <f>VLOOKUP($A24,'Return Data'!$B$7:$R$2843,16,0)</f>
        <v>12.104799999999999</v>
      </c>
      <c r="S24" s="67">
        <f t="shared" si="5"/>
        <v>24</v>
      </c>
    </row>
    <row r="25" spans="1:19" x14ac:dyDescent="0.3">
      <c r="A25" s="63" t="s">
        <v>1833</v>
      </c>
      <c r="B25" s="64">
        <f>VLOOKUP($A25,'Return Data'!$B$7:$R$2843,3,0)</f>
        <v>44448</v>
      </c>
      <c r="C25" s="65">
        <f>VLOOKUP($A25,'Return Data'!$B$7:$R$2843,4,0)</f>
        <v>38.640999999999998</v>
      </c>
      <c r="D25" s="65">
        <f>VLOOKUP($A25,'Return Data'!$B$7:$R$2843,10,0)</f>
        <v>6.7695999999999996</v>
      </c>
      <c r="E25" s="66">
        <f t="shared" si="0"/>
        <v>33</v>
      </c>
      <c r="F25" s="65">
        <f>VLOOKUP($A25,'Return Data'!$B$7:$R$2843,11,0)</f>
        <v>12.7743</v>
      </c>
      <c r="G25" s="66">
        <f t="shared" si="1"/>
        <v>26</v>
      </c>
      <c r="H25" s="65">
        <f>VLOOKUP($A25,'Return Data'!$B$7:$R$2843,12,0)</f>
        <v>27.494399999999999</v>
      </c>
      <c r="I25" s="66">
        <f t="shared" si="2"/>
        <v>12</v>
      </c>
      <c r="J25" s="65">
        <f>VLOOKUP($A25,'Return Data'!$B$7:$R$2843,13,0)</f>
        <v>51.290100000000002</v>
      </c>
      <c r="K25" s="66">
        <f t="shared" si="3"/>
        <v>8</v>
      </c>
      <c r="L25" s="65">
        <f>VLOOKUP($A25,'Return Data'!$B$7:$R$2843,17,0)</f>
        <v>26.381599999999999</v>
      </c>
      <c r="M25" s="66">
        <f>RANK(L25,L$8:L$40,0)</f>
        <v>4</v>
      </c>
      <c r="N25" s="65">
        <f>VLOOKUP($A25,'Return Data'!$B$7:$R$2843,14,0)</f>
        <v>16.080400000000001</v>
      </c>
      <c r="O25" s="66">
        <f>RANK(N25,N$8:N$40,0)</f>
        <v>6</v>
      </c>
      <c r="P25" s="65">
        <f>VLOOKUP($A25,'Return Data'!$B$7:$R$2843,15,0)</f>
        <v>12.896599999999999</v>
      </c>
      <c r="Q25" s="66">
        <f>RANK(P25,P$8:P$40,0)</f>
        <v>9</v>
      </c>
      <c r="R25" s="65">
        <f>VLOOKUP($A25,'Return Data'!$B$7:$R$2843,16,0)</f>
        <v>12.0814</v>
      </c>
      <c r="S25" s="67">
        <f t="shared" si="5"/>
        <v>25</v>
      </c>
    </row>
    <row r="26" spans="1:19" x14ac:dyDescent="0.3">
      <c r="A26" s="63" t="s">
        <v>511</v>
      </c>
      <c r="B26" s="64">
        <f>VLOOKUP($A26,'Return Data'!$B$7:$R$2843,3,0)</f>
        <v>44448</v>
      </c>
      <c r="C26" s="65">
        <f>VLOOKUP($A26,'Return Data'!$B$7:$R$2843,4,0)</f>
        <v>37.064</v>
      </c>
      <c r="D26" s="65">
        <f>VLOOKUP($A26,'Return Data'!$B$7:$R$2843,10,0)</f>
        <v>8.6984999999999992</v>
      </c>
      <c r="E26" s="66">
        <f t="shared" si="0"/>
        <v>24</v>
      </c>
      <c r="F26" s="65">
        <f>VLOOKUP($A26,'Return Data'!$B$7:$R$2843,11,0)</f>
        <v>13.1656</v>
      </c>
      <c r="G26" s="66">
        <f t="shared" si="1"/>
        <v>23</v>
      </c>
      <c r="H26" s="65">
        <f>VLOOKUP($A26,'Return Data'!$B$7:$R$2843,12,0)</f>
        <v>22.6919</v>
      </c>
      <c r="I26" s="66">
        <f t="shared" si="2"/>
        <v>25</v>
      </c>
      <c r="J26" s="65">
        <f>VLOOKUP($A26,'Return Data'!$B$7:$R$2843,13,0)</f>
        <v>40.479100000000003</v>
      </c>
      <c r="K26" s="66">
        <f t="shared" si="3"/>
        <v>25</v>
      </c>
      <c r="L26" s="65">
        <f>VLOOKUP($A26,'Return Data'!$B$7:$R$2843,17,0)</f>
        <v>21.0215</v>
      </c>
      <c r="M26" s="66">
        <f>RANK(L26,L$8:L$40,0)</f>
        <v>23</v>
      </c>
      <c r="N26" s="65">
        <f>VLOOKUP($A26,'Return Data'!$B$7:$R$2843,14,0)</f>
        <v>11.2872</v>
      </c>
      <c r="O26" s="66">
        <f>RANK(N26,N$8:N$40,0)</f>
        <v>23</v>
      </c>
      <c r="P26" s="65">
        <f>VLOOKUP($A26,'Return Data'!$B$7:$R$2843,15,0)</f>
        <v>11.2851</v>
      </c>
      <c r="Q26" s="66">
        <f>RANK(P26,P$8:P$40,0)</f>
        <v>14</v>
      </c>
      <c r="R26" s="65">
        <f>VLOOKUP($A26,'Return Data'!$B$7:$R$2843,16,0)</f>
        <v>13.1625</v>
      </c>
      <c r="S26" s="67">
        <f t="shared" si="5"/>
        <v>18</v>
      </c>
    </row>
    <row r="27" spans="1:19" x14ac:dyDescent="0.3">
      <c r="A27" s="63" t="s">
        <v>512</v>
      </c>
      <c r="B27" s="64">
        <f>VLOOKUP($A27,'Return Data'!$B$7:$R$2843,3,0)</f>
        <v>44448</v>
      </c>
      <c r="C27" s="65">
        <f>VLOOKUP($A27,'Return Data'!$B$7:$R$2843,4,0)</f>
        <v>138.73779999999999</v>
      </c>
      <c r="D27" s="65">
        <f>VLOOKUP($A27,'Return Data'!$B$7:$R$2843,10,0)</f>
        <v>8.6353000000000009</v>
      </c>
      <c r="E27" s="66">
        <f t="shared" si="0"/>
        <v>25</v>
      </c>
      <c r="F27" s="65">
        <f>VLOOKUP($A27,'Return Data'!$B$7:$R$2843,11,0)</f>
        <v>11.593</v>
      </c>
      <c r="G27" s="66">
        <f t="shared" si="1"/>
        <v>31</v>
      </c>
      <c r="H27" s="65">
        <f>VLOOKUP($A27,'Return Data'!$B$7:$R$2843,12,0)</f>
        <v>18.239100000000001</v>
      </c>
      <c r="I27" s="66">
        <f t="shared" si="2"/>
        <v>32</v>
      </c>
      <c r="J27" s="65">
        <f>VLOOKUP($A27,'Return Data'!$B$7:$R$2843,13,0)</f>
        <v>35.723500000000001</v>
      </c>
      <c r="K27" s="66">
        <f t="shared" si="3"/>
        <v>32</v>
      </c>
      <c r="L27" s="65">
        <f>VLOOKUP($A27,'Return Data'!$B$7:$R$2843,17,0)</f>
        <v>16.715699999999998</v>
      </c>
      <c r="M27" s="66">
        <f>RANK(L27,L$8:L$40,0)</f>
        <v>28</v>
      </c>
      <c r="N27" s="65">
        <f>VLOOKUP($A27,'Return Data'!$B$7:$R$2843,14,0)</f>
        <v>11.496700000000001</v>
      </c>
      <c r="O27" s="66">
        <f>RANK(N27,N$8:N$40,0)</f>
        <v>22</v>
      </c>
      <c r="P27" s="65">
        <f>VLOOKUP($A27,'Return Data'!$B$7:$R$2843,15,0)</f>
        <v>9.3858999999999995</v>
      </c>
      <c r="Q27" s="66">
        <f>RANK(P27,P$8:P$40,0)</f>
        <v>21</v>
      </c>
      <c r="R27" s="65">
        <f>VLOOKUP($A27,'Return Data'!$B$7:$R$2843,16,0)</f>
        <v>8.9414999999999996</v>
      </c>
      <c r="S27" s="67">
        <f t="shared" si="5"/>
        <v>33</v>
      </c>
    </row>
    <row r="28" spans="1:19" x14ac:dyDescent="0.3">
      <c r="A28" s="63" t="s">
        <v>515</v>
      </c>
      <c r="B28" s="64">
        <f>VLOOKUP($A28,'Return Data'!$B$7:$R$2843,3,0)</f>
        <v>44448</v>
      </c>
      <c r="C28" s="65">
        <f>VLOOKUP($A28,'Return Data'!$B$7:$R$2843,4,0)</f>
        <v>16.597200000000001</v>
      </c>
      <c r="D28" s="65">
        <f>VLOOKUP($A28,'Return Data'!$B$7:$R$2843,10,0)</f>
        <v>10.527200000000001</v>
      </c>
      <c r="E28" s="66">
        <f t="shared" si="0"/>
        <v>8</v>
      </c>
      <c r="F28" s="65">
        <f>VLOOKUP($A28,'Return Data'!$B$7:$R$2843,11,0)</f>
        <v>16.698399999999999</v>
      </c>
      <c r="G28" s="66">
        <f t="shared" si="1"/>
        <v>7</v>
      </c>
      <c r="H28" s="65">
        <f>VLOOKUP($A28,'Return Data'!$B$7:$R$2843,12,0)</f>
        <v>33.668399999999998</v>
      </c>
      <c r="I28" s="66">
        <f t="shared" si="2"/>
        <v>4</v>
      </c>
      <c r="J28" s="65">
        <f>VLOOKUP($A28,'Return Data'!$B$7:$R$2843,13,0)</f>
        <v>52.259500000000003</v>
      </c>
      <c r="K28" s="66">
        <f t="shared" si="3"/>
        <v>5</v>
      </c>
      <c r="L28" s="65"/>
      <c r="M28" s="66"/>
      <c r="N28" s="65"/>
      <c r="O28" s="66"/>
      <c r="P28" s="65"/>
      <c r="Q28" s="66"/>
      <c r="R28" s="65">
        <f>VLOOKUP($A28,'Return Data'!$B$7:$R$2843,16,0)</f>
        <v>26.639900000000001</v>
      </c>
      <c r="S28" s="67">
        <f t="shared" si="5"/>
        <v>1</v>
      </c>
    </row>
    <row r="29" spans="1:19" x14ac:dyDescent="0.3">
      <c r="A29" s="63" t="s">
        <v>518</v>
      </c>
      <c r="B29" s="64">
        <f>VLOOKUP($A29,'Return Data'!$B$7:$R$2843,3,0)</f>
        <v>44448</v>
      </c>
      <c r="C29" s="65">
        <f>VLOOKUP($A29,'Return Data'!$B$7:$R$2843,4,0)</f>
        <v>21.919</v>
      </c>
      <c r="D29" s="65">
        <f>VLOOKUP($A29,'Return Data'!$B$7:$R$2843,10,0)</f>
        <v>9.0442999999999998</v>
      </c>
      <c r="E29" s="66">
        <f t="shared" si="0"/>
        <v>22</v>
      </c>
      <c r="F29" s="65">
        <f>VLOOKUP($A29,'Return Data'!$B$7:$R$2843,11,0)</f>
        <v>14.0961</v>
      </c>
      <c r="G29" s="66">
        <f t="shared" si="1"/>
        <v>17</v>
      </c>
      <c r="H29" s="65">
        <f>VLOOKUP($A29,'Return Data'!$B$7:$R$2843,12,0)</f>
        <v>25.337399999999999</v>
      </c>
      <c r="I29" s="66">
        <f t="shared" si="2"/>
        <v>22</v>
      </c>
      <c r="J29" s="65">
        <f>VLOOKUP($A29,'Return Data'!$B$7:$R$2843,13,0)</f>
        <v>43.533499999999997</v>
      </c>
      <c r="K29" s="66">
        <f t="shared" si="3"/>
        <v>20</v>
      </c>
      <c r="L29" s="65">
        <f>VLOOKUP($A29,'Return Data'!$B$7:$R$2843,17,0)</f>
        <v>23.122599999999998</v>
      </c>
      <c r="M29" s="66">
        <f>RANK(L29,L$8:L$40,0)</f>
        <v>14</v>
      </c>
      <c r="N29" s="65">
        <f>VLOOKUP($A29,'Return Data'!$B$7:$R$2843,14,0)</f>
        <v>15.0334</v>
      </c>
      <c r="O29" s="66">
        <f>RANK(N29,N$8:N$40,0)</f>
        <v>9</v>
      </c>
      <c r="P29" s="65">
        <f>VLOOKUP($A29,'Return Data'!$B$7:$R$2843,15,0)</f>
        <v>14.2316</v>
      </c>
      <c r="Q29" s="66">
        <f>RANK(P29,P$8:P$40,0)</f>
        <v>3</v>
      </c>
      <c r="R29" s="65">
        <f>VLOOKUP($A29,'Return Data'!$B$7:$R$2843,16,0)</f>
        <v>13.680199999999999</v>
      </c>
      <c r="S29" s="67">
        <f t="shared" si="5"/>
        <v>16</v>
      </c>
    </row>
    <row r="30" spans="1:19" x14ac:dyDescent="0.3">
      <c r="A30" s="63" t="s">
        <v>520</v>
      </c>
      <c r="B30" s="64">
        <f>VLOOKUP($A30,'Return Data'!$B$7:$R$2843,3,0)</f>
        <v>44448</v>
      </c>
      <c r="C30" s="65">
        <f>VLOOKUP($A30,'Return Data'!$B$7:$R$2843,4,0)</f>
        <v>15.4726</v>
      </c>
      <c r="D30" s="65">
        <f>VLOOKUP($A30,'Return Data'!$B$7:$R$2843,10,0)</f>
        <v>7.9306000000000001</v>
      </c>
      <c r="E30" s="66">
        <f t="shared" si="0"/>
        <v>26</v>
      </c>
      <c r="F30" s="65">
        <f>VLOOKUP($A30,'Return Data'!$B$7:$R$2843,11,0)</f>
        <v>10.404199999999999</v>
      </c>
      <c r="G30" s="66">
        <f t="shared" si="1"/>
        <v>32</v>
      </c>
      <c r="H30" s="65">
        <f>VLOOKUP($A30,'Return Data'!$B$7:$R$2843,12,0)</f>
        <v>18.797000000000001</v>
      </c>
      <c r="I30" s="66">
        <f t="shared" si="2"/>
        <v>31</v>
      </c>
      <c r="J30" s="65">
        <f>VLOOKUP($A30,'Return Data'!$B$7:$R$2843,13,0)</f>
        <v>35.985799999999998</v>
      </c>
      <c r="K30" s="66">
        <f t="shared" si="3"/>
        <v>31</v>
      </c>
      <c r="L30" s="65"/>
      <c r="M30" s="66"/>
      <c r="N30" s="65"/>
      <c r="O30" s="66"/>
      <c r="P30" s="65"/>
      <c r="Q30" s="66"/>
      <c r="R30" s="65">
        <f>VLOOKUP($A30,'Return Data'!$B$7:$R$2843,16,0)</f>
        <v>15.722899999999999</v>
      </c>
      <c r="S30" s="67">
        <f t="shared" si="5"/>
        <v>7</v>
      </c>
    </row>
    <row r="31" spans="1:19" x14ac:dyDescent="0.3">
      <c r="A31" s="63" t="s">
        <v>2008</v>
      </c>
      <c r="B31" s="64">
        <f>VLOOKUP($A31,'Return Data'!$B$7:$R$2843,3,0)</f>
        <v>44448</v>
      </c>
      <c r="C31" s="65">
        <f>VLOOKUP($A31,'Return Data'!$B$7:$R$2843,4,0)</f>
        <v>14.115500000000001</v>
      </c>
      <c r="D31" s="65">
        <f>VLOOKUP($A31,'Return Data'!$B$7:$R$2843,10,0)</f>
        <v>10.2653</v>
      </c>
      <c r="E31" s="66">
        <f t="shared" si="0"/>
        <v>12</v>
      </c>
      <c r="F31" s="65">
        <f>VLOOKUP($A31,'Return Data'!$B$7:$R$2843,11,0)</f>
        <v>13.728300000000001</v>
      </c>
      <c r="G31" s="66">
        <f t="shared" si="1"/>
        <v>20</v>
      </c>
      <c r="H31" s="65">
        <f>VLOOKUP($A31,'Return Data'!$B$7:$R$2843,12,0)</f>
        <v>22.229099999999999</v>
      </c>
      <c r="I31" s="66">
        <f t="shared" si="2"/>
        <v>26</v>
      </c>
      <c r="J31" s="65">
        <f>VLOOKUP($A31,'Return Data'!$B$7:$R$2843,13,0)</f>
        <v>36.558399999999999</v>
      </c>
      <c r="K31" s="66">
        <f t="shared" si="3"/>
        <v>29</v>
      </c>
      <c r="L31" s="65">
        <f>VLOOKUP($A31,'Return Data'!$B$7:$R$2843,17,0)</f>
        <v>17.524000000000001</v>
      </c>
      <c r="M31" s="66">
        <f t="shared" ref="M31:M40" si="7">RANK(L31,L$8:L$40,0)</f>
        <v>27</v>
      </c>
      <c r="N31" s="65"/>
      <c r="O31" s="66"/>
      <c r="P31" s="65"/>
      <c r="Q31" s="66"/>
      <c r="R31" s="65">
        <f>VLOOKUP($A31,'Return Data'!$B$7:$R$2843,16,0)</f>
        <v>10.788399999999999</v>
      </c>
      <c r="S31" s="67">
        <f t="shared" si="5"/>
        <v>31</v>
      </c>
    </row>
    <row r="32" spans="1:19" x14ac:dyDescent="0.3">
      <c r="A32" s="63" t="s">
        <v>521</v>
      </c>
      <c r="B32" s="64">
        <f>VLOOKUP($A32,'Return Data'!$B$7:$R$2843,3,0)</f>
        <v>44448</v>
      </c>
      <c r="C32" s="65">
        <f>VLOOKUP($A32,'Return Data'!$B$7:$R$2843,4,0)</f>
        <v>64.9923</v>
      </c>
      <c r="D32" s="65">
        <f>VLOOKUP($A32,'Return Data'!$B$7:$R$2843,10,0)</f>
        <v>7.2325999999999997</v>
      </c>
      <c r="E32" s="66">
        <f t="shared" si="0"/>
        <v>31</v>
      </c>
      <c r="F32" s="65">
        <f>VLOOKUP($A32,'Return Data'!$B$7:$R$2843,11,0)</f>
        <v>13.0246</v>
      </c>
      <c r="G32" s="66">
        <f t="shared" si="1"/>
        <v>24</v>
      </c>
      <c r="H32" s="65">
        <f>VLOOKUP($A32,'Return Data'!$B$7:$R$2843,12,0)</f>
        <v>28.518000000000001</v>
      </c>
      <c r="I32" s="66">
        <f t="shared" si="2"/>
        <v>10</v>
      </c>
      <c r="J32" s="65">
        <f>VLOOKUP($A32,'Return Data'!$B$7:$R$2843,13,0)</f>
        <v>48.653700000000001</v>
      </c>
      <c r="K32" s="66">
        <f t="shared" si="3"/>
        <v>14</v>
      </c>
      <c r="L32" s="65">
        <f>VLOOKUP($A32,'Return Data'!$B$7:$R$2843,17,0)</f>
        <v>13.7667</v>
      </c>
      <c r="M32" s="66">
        <f t="shared" si="7"/>
        <v>29</v>
      </c>
      <c r="N32" s="65">
        <f>VLOOKUP($A32,'Return Data'!$B$7:$R$2843,14,0)</f>
        <v>4.5571000000000002</v>
      </c>
      <c r="O32" s="66">
        <f t="shared" ref="O32:O40" si="8">RANK(N32,N$8:N$40,0)</f>
        <v>26</v>
      </c>
      <c r="P32" s="65">
        <f>VLOOKUP($A32,'Return Data'!$B$7:$R$2843,15,0)</f>
        <v>7.6003999999999996</v>
      </c>
      <c r="Q32" s="66">
        <f t="shared" ref="Q32:Q40" si="9">RANK(P32,P$8:P$40,0)</f>
        <v>22</v>
      </c>
      <c r="R32" s="65">
        <f>VLOOKUP($A32,'Return Data'!$B$7:$R$2843,16,0)</f>
        <v>12.199400000000001</v>
      </c>
      <c r="S32" s="67">
        <f t="shared" si="5"/>
        <v>22</v>
      </c>
    </row>
    <row r="33" spans="1:19" x14ac:dyDescent="0.3">
      <c r="A33" s="63" t="s">
        <v>527</v>
      </c>
      <c r="B33" s="64">
        <f>VLOOKUP($A33,'Return Data'!$B$7:$R$2843,3,0)</f>
        <v>44448</v>
      </c>
      <c r="C33" s="65">
        <f>VLOOKUP($A33,'Return Data'!$B$7:$R$2843,4,0)</f>
        <v>97.55</v>
      </c>
      <c r="D33" s="65">
        <f>VLOOKUP($A33,'Return Data'!$B$7:$R$2843,10,0)</f>
        <v>9.1896000000000004</v>
      </c>
      <c r="E33" s="66">
        <f t="shared" si="0"/>
        <v>20</v>
      </c>
      <c r="F33" s="65">
        <f>VLOOKUP($A33,'Return Data'!$B$7:$R$2843,11,0)</f>
        <v>15.3619</v>
      </c>
      <c r="G33" s="66">
        <f t="shared" si="1"/>
        <v>13</v>
      </c>
      <c r="H33" s="65">
        <f>VLOOKUP($A33,'Return Data'!$B$7:$R$2843,12,0)</f>
        <v>26.229299999999999</v>
      </c>
      <c r="I33" s="66">
        <f t="shared" si="2"/>
        <v>17</v>
      </c>
      <c r="J33" s="65">
        <f>VLOOKUP($A33,'Return Data'!$B$7:$R$2843,13,0)</f>
        <v>44.411499999999997</v>
      </c>
      <c r="K33" s="66">
        <f t="shared" si="3"/>
        <v>19</v>
      </c>
      <c r="L33" s="65">
        <f>VLOOKUP($A33,'Return Data'!$B$7:$R$2843,17,0)</f>
        <v>21.920500000000001</v>
      </c>
      <c r="M33" s="66">
        <f t="shared" si="7"/>
        <v>21</v>
      </c>
      <c r="N33" s="65">
        <f>VLOOKUP($A33,'Return Data'!$B$7:$R$2843,14,0)</f>
        <v>12.2369</v>
      </c>
      <c r="O33" s="66">
        <f t="shared" si="8"/>
        <v>18</v>
      </c>
      <c r="P33" s="65">
        <f>VLOOKUP($A33,'Return Data'!$B$7:$R$2843,15,0)</f>
        <v>10.302099999999999</v>
      </c>
      <c r="Q33" s="66">
        <f t="shared" si="9"/>
        <v>18</v>
      </c>
      <c r="R33" s="65">
        <f>VLOOKUP($A33,'Return Data'!$B$7:$R$2843,16,0)</f>
        <v>13.812099999999999</v>
      </c>
      <c r="S33" s="67">
        <f t="shared" si="5"/>
        <v>15</v>
      </c>
    </row>
    <row r="34" spans="1:19" x14ac:dyDescent="0.3">
      <c r="A34" s="63" t="s">
        <v>529</v>
      </c>
      <c r="B34" s="64">
        <f>VLOOKUP($A34,'Return Data'!$B$7:$R$2843,3,0)</f>
        <v>44448</v>
      </c>
      <c r="C34" s="65">
        <f>VLOOKUP($A34,'Return Data'!$B$7:$R$2843,4,0)</f>
        <v>110.31</v>
      </c>
      <c r="D34" s="65">
        <f>VLOOKUP($A34,'Return Data'!$B$7:$R$2843,10,0)</f>
        <v>10.708600000000001</v>
      </c>
      <c r="E34" s="66">
        <f t="shared" si="0"/>
        <v>7</v>
      </c>
      <c r="F34" s="65">
        <f>VLOOKUP($A34,'Return Data'!$B$7:$R$2843,11,0)</f>
        <v>15.2303</v>
      </c>
      <c r="G34" s="66">
        <f t="shared" si="1"/>
        <v>15</v>
      </c>
      <c r="H34" s="65">
        <f>VLOOKUP($A34,'Return Data'!$B$7:$R$2843,12,0)</f>
        <v>26.8368</v>
      </c>
      <c r="I34" s="66">
        <f t="shared" si="2"/>
        <v>15</v>
      </c>
      <c r="J34" s="65">
        <f>VLOOKUP($A34,'Return Data'!$B$7:$R$2843,13,0)</f>
        <v>46.047899999999998</v>
      </c>
      <c r="K34" s="66">
        <f t="shared" si="3"/>
        <v>17</v>
      </c>
      <c r="L34" s="65">
        <f>VLOOKUP($A34,'Return Data'!$B$7:$R$2843,17,0)</f>
        <v>23.450500000000002</v>
      </c>
      <c r="M34" s="66">
        <f t="shared" si="7"/>
        <v>12</v>
      </c>
      <c r="N34" s="65">
        <f>VLOOKUP($A34,'Return Data'!$B$7:$R$2843,14,0)</f>
        <v>11.8218</v>
      </c>
      <c r="O34" s="66">
        <f t="shared" si="8"/>
        <v>20</v>
      </c>
      <c r="P34" s="65">
        <f>VLOOKUP($A34,'Return Data'!$B$7:$R$2843,15,0)</f>
        <v>13.4359</v>
      </c>
      <c r="Q34" s="66">
        <f t="shared" si="9"/>
        <v>7</v>
      </c>
      <c r="R34" s="65">
        <f>VLOOKUP($A34,'Return Data'!$B$7:$R$2843,16,0)</f>
        <v>11.7163</v>
      </c>
      <c r="S34" s="67">
        <f t="shared" si="5"/>
        <v>28</v>
      </c>
    </row>
    <row r="35" spans="1:19" x14ac:dyDescent="0.3">
      <c r="A35" s="63" t="s">
        <v>531</v>
      </c>
      <c r="B35" s="64">
        <f>VLOOKUP($A35,'Return Data'!$B$7:$R$2843,3,0)</f>
        <v>44448</v>
      </c>
      <c r="C35" s="65">
        <f>VLOOKUP($A35,'Return Data'!$B$7:$R$2843,4,0)</f>
        <v>266.33730000000003</v>
      </c>
      <c r="D35" s="65">
        <f>VLOOKUP($A35,'Return Data'!$B$7:$R$2843,10,0)</f>
        <v>10.420500000000001</v>
      </c>
      <c r="E35" s="66">
        <f t="shared" si="0"/>
        <v>9</v>
      </c>
      <c r="F35" s="65">
        <f>VLOOKUP($A35,'Return Data'!$B$7:$R$2843,11,0)</f>
        <v>31.153600000000001</v>
      </c>
      <c r="G35" s="66">
        <f t="shared" si="1"/>
        <v>2</v>
      </c>
      <c r="H35" s="65">
        <f>VLOOKUP($A35,'Return Data'!$B$7:$R$2843,12,0)</f>
        <v>47.134900000000002</v>
      </c>
      <c r="I35" s="66">
        <f t="shared" si="2"/>
        <v>2</v>
      </c>
      <c r="J35" s="65">
        <f>VLOOKUP($A35,'Return Data'!$B$7:$R$2843,13,0)</f>
        <v>74.361900000000006</v>
      </c>
      <c r="K35" s="66">
        <f t="shared" si="3"/>
        <v>2</v>
      </c>
      <c r="L35" s="65">
        <f>VLOOKUP($A35,'Return Data'!$B$7:$R$2843,17,0)</f>
        <v>41.4514</v>
      </c>
      <c r="M35" s="66">
        <f t="shared" si="7"/>
        <v>2</v>
      </c>
      <c r="N35" s="65">
        <f>VLOOKUP($A35,'Return Data'!$B$7:$R$2843,14,0)</f>
        <v>25.2225</v>
      </c>
      <c r="O35" s="66">
        <f t="shared" si="8"/>
        <v>1</v>
      </c>
      <c r="P35" s="65">
        <f>VLOOKUP($A35,'Return Data'!$B$7:$R$2843,15,0)</f>
        <v>18.610299999999999</v>
      </c>
      <c r="Q35" s="66">
        <f t="shared" si="9"/>
        <v>1</v>
      </c>
      <c r="R35" s="65">
        <f>VLOOKUP($A35,'Return Data'!$B$7:$R$2843,16,0)</f>
        <v>17.3749</v>
      </c>
      <c r="S35" s="67">
        <f t="shared" si="5"/>
        <v>4</v>
      </c>
    </row>
    <row r="36" spans="1:19" x14ac:dyDescent="0.3">
      <c r="A36" s="63" t="s">
        <v>1839</v>
      </c>
      <c r="B36" s="64">
        <f>VLOOKUP($A36,'Return Data'!$B$7:$R$2843,3,0)</f>
        <v>44448</v>
      </c>
      <c r="C36" s="65">
        <f>VLOOKUP($A36,'Return Data'!$B$7:$R$2843,4,0)</f>
        <v>475.43381189268001</v>
      </c>
      <c r="D36" s="65">
        <f>VLOOKUP($A36,'Return Data'!$B$7:$R$2843,10,0)</f>
        <v>9.2502999999999993</v>
      </c>
      <c r="E36" s="66">
        <f t="shared" si="0"/>
        <v>17</v>
      </c>
      <c r="F36" s="65">
        <f>VLOOKUP($A36,'Return Data'!$B$7:$R$2843,11,0)</f>
        <v>13.908200000000001</v>
      </c>
      <c r="G36" s="66">
        <f t="shared" si="1"/>
        <v>18</v>
      </c>
      <c r="H36" s="65">
        <f>VLOOKUP($A36,'Return Data'!$B$7:$R$2843,12,0)</f>
        <v>24.273800000000001</v>
      </c>
      <c r="I36" s="66">
        <f t="shared" si="2"/>
        <v>23</v>
      </c>
      <c r="J36" s="65">
        <f>VLOOKUP($A36,'Return Data'!$B$7:$R$2843,13,0)</f>
        <v>43.419499999999999</v>
      </c>
      <c r="K36" s="66">
        <f t="shared" si="3"/>
        <v>21</v>
      </c>
      <c r="L36" s="65">
        <f>VLOOKUP($A36,'Return Data'!$B$7:$R$2843,17,0)</f>
        <v>21.986899999999999</v>
      </c>
      <c r="M36" s="66">
        <f t="shared" si="7"/>
        <v>20</v>
      </c>
      <c r="N36" s="65">
        <f>VLOOKUP($A36,'Return Data'!$B$7:$R$2843,14,0)</f>
        <v>15.293900000000001</v>
      </c>
      <c r="O36" s="66">
        <f t="shared" si="8"/>
        <v>8</v>
      </c>
      <c r="P36" s="65">
        <f>VLOOKUP($A36,'Return Data'!$B$7:$R$2843,15,0)</f>
        <v>13.599299999999999</v>
      </c>
      <c r="Q36" s="66">
        <f t="shared" si="9"/>
        <v>5</v>
      </c>
      <c r="R36" s="65">
        <f>VLOOKUP($A36,'Return Data'!$B$7:$R$2843,16,0)</f>
        <v>16.189399999999999</v>
      </c>
      <c r="S36" s="67">
        <f t="shared" si="5"/>
        <v>6</v>
      </c>
    </row>
    <row r="37" spans="1:19" x14ac:dyDescent="0.3">
      <c r="A37" s="63" t="s">
        <v>534</v>
      </c>
      <c r="B37" s="64">
        <f>VLOOKUP($A37,'Return Data'!$B$7:$R$2843,3,0)</f>
        <v>44448</v>
      </c>
      <c r="C37" s="65">
        <f>VLOOKUP($A37,'Return Data'!$B$7:$R$2843,4,0)</f>
        <v>23.171800000000001</v>
      </c>
      <c r="D37" s="65">
        <f>VLOOKUP($A37,'Return Data'!$B$7:$R$2843,10,0)</f>
        <v>9.2185000000000006</v>
      </c>
      <c r="E37" s="66">
        <f t="shared" si="0"/>
        <v>18</v>
      </c>
      <c r="F37" s="65">
        <f>VLOOKUP($A37,'Return Data'!$B$7:$R$2843,11,0)</f>
        <v>12.501899999999999</v>
      </c>
      <c r="G37" s="66">
        <f t="shared" si="1"/>
        <v>29</v>
      </c>
      <c r="H37" s="65">
        <f>VLOOKUP($A37,'Return Data'!$B$7:$R$2843,12,0)</f>
        <v>18.947500000000002</v>
      </c>
      <c r="I37" s="66">
        <f t="shared" si="2"/>
        <v>30</v>
      </c>
      <c r="J37" s="65">
        <f>VLOOKUP($A37,'Return Data'!$B$7:$R$2843,13,0)</f>
        <v>36.178100000000001</v>
      </c>
      <c r="K37" s="66">
        <f t="shared" si="3"/>
        <v>30</v>
      </c>
      <c r="L37" s="65">
        <f>VLOOKUP($A37,'Return Data'!$B$7:$R$2843,17,0)</f>
        <v>18.991700000000002</v>
      </c>
      <c r="M37" s="66">
        <f t="shared" si="7"/>
        <v>25</v>
      </c>
      <c r="N37" s="65">
        <f>VLOOKUP($A37,'Return Data'!$B$7:$R$2843,14,0)</f>
        <v>11.129099999999999</v>
      </c>
      <c r="O37" s="66">
        <f t="shared" si="8"/>
        <v>24</v>
      </c>
      <c r="P37" s="65">
        <f>VLOOKUP($A37,'Return Data'!$B$7:$R$2843,15,0)</f>
        <v>10.236000000000001</v>
      </c>
      <c r="Q37" s="66">
        <f t="shared" si="9"/>
        <v>19</v>
      </c>
      <c r="R37" s="65">
        <f>VLOOKUP($A37,'Return Data'!$B$7:$R$2843,16,0)</f>
        <v>11.440300000000001</v>
      </c>
      <c r="S37" s="67">
        <f t="shared" si="5"/>
        <v>30</v>
      </c>
    </row>
    <row r="38" spans="1:19" x14ac:dyDescent="0.3">
      <c r="A38" s="63" t="s">
        <v>535</v>
      </c>
      <c r="B38" s="64">
        <f>VLOOKUP($A38,'Return Data'!$B$7:$R$2843,3,0)</f>
        <v>44448</v>
      </c>
      <c r="C38" s="65">
        <f>VLOOKUP($A38,'Return Data'!$B$7:$R$2843,4,0)</f>
        <v>133.2098</v>
      </c>
      <c r="D38" s="65">
        <f>VLOOKUP($A38,'Return Data'!$B$7:$R$2843,10,0)</f>
        <v>10.3453</v>
      </c>
      <c r="E38" s="66">
        <f t="shared" si="0"/>
        <v>10</v>
      </c>
      <c r="F38" s="65">
        <f>VLOOKUP($A38,'Return Data'!$B$7:$R$2843,11,0)</f>
        <v>16.430599999999998</v>
      </c>
      <c r="G38" s="66">
        <f t="shared" si="1"/>
        <v>9</v>
      </c>
      <c r="H38" s="65">
        <f>VLOOKUP($A38,'Return Data'!$B$7:$R$2843,12,0)</f>
        <v>28.2165</v>
      </c>
      <c r="I38" s="66">
        <f t="shared" si="2"/>
        <v>11</v>
      </c>
      <c r="J38" s="65">
        <f>VLOOKUP($A38,'Return Data'!$B$7:$R$2843,13,0)</f>
        <v>44.658999999999999</v>
      </c>
      <c r="K38" s="66">
        <f t="shared" si="3"/>
        <v>18</v>
      </c>
      <c r="L38" s="65">
        <f>VLOOKUP($A38,'Return Data'!$B$7:$R$2843,17,0)</f>
        <v>22.6372</v>
      </c>
      <c r="M38" s="66">
        <f t="shared" si="7"/>
        <v>16</v>
      </c>
      <c r="N38" s="65">
        <f>VLOOKUP($A38,'Return Data'!$B$7:$R$2843,14,0)</f>
        <v>13.599399999999999</v>
      </c>
      <c r="O38" s="66">
        <f t="shared" si="8"/>
        <v>13</v>
      </c>
      <c r="P38" s="65">
        <f>VLOOKUP($A38,'Return Data'!$B$7:$R$2843,15,0)</f>
        <v>12.998900000000001</v>
      </c>
      <c r="Q38" s="66">
        <f t="shared" si="9"/>
        <v>8</v>
      </c>
      <c r="R38" s="65">
        <f>VLOOKUP($A38,'Return Data'!$B$7:$R$2843,16,0)</f>
        <v>12.959099999999999</v>
      </c>
      <c r="S38" s="67">
        <f t="shared" si="5"/>
        <v>19</v>
      </c>
    </row>
    <row r="39" spans="1:19" x14ac:dyDescent="0.3">
      <c r="A39" s="63" t="s">
        <v>538</v>
      </c>
      <c r="B39" s="64">
        <f>VLOOKUP($A39,'Return Data'!$B$7:$R$2843,3,0)</f>
        <v>44448</v>
      </c>
      <c r="C39" s="65">
        <f>VLOOKUP($A39,'Return Data'!$B$7:$R$2843,4,0)</f>
        <v>412.00804594196302</v>
      </c>
      <c r="D39" s="65">
        <f>VLOOKUP($A39,'Return Data'!$B$7:$R$2843,10,0)</f>
        <v>9.9160000000000004</v>
      </c>
      <c r="E39" s="66">
        <f t="shared" si="0"/>
        <v>14</v>
      </c>
      <c r="F39" s="65">
        <f>VLOOKUP($A39,'Return Data'!$B$7:$R$2843,11,0)</f>
        <v>13.7509</v>
      </c>
      <c r="G39" s="66">
        <f t="shared" si="1"/>
        <v>19</v>
      </c>
      <c r="H39" s="65">
        <f>VLOOKUP($A39,'Return Data'!$B$7:$R$2843,12,0)</f>
        <v>26.319600000000001</v>
      </c>
      <c r="I39" s="66">
        <f t="shared" si="2"/>
        <v>16</v>
      </c>
      <c r="J39" s="65">
        <f>VLOOKUP($A39,'Return Data'!$B$7:$R$2843,13,0)</f>
        <v>46.636400000000002</v>
      </c>
      <c r="K39" s="66">
        <f t="shared" si="3"/>
        <v>15</v>
      </c>
      <c r="L39" s="65">
        <f>VLOOKUP($A39,'Return Data'!$B$7:$R$2843,17,0)</f>
        <v>21.243500000000001</v>
      </c>
      <c r="M39" s="66">
        <f t="shared" si="7"/>
        <v>22</v>
      </c>
      <c r="N39" s="65">
        <f>VLOOKUP($A39,'Return Data'!$B$7:$R$2843,14,0)</f>
        <v>12.5939</v>
      </c>
      <c r="O39" s="66">
        <f t="shared" si="8"/>
        <v>17</v>
      </c>
      <c r="P39" s="65">
        <f>VLOOKUP($A39,'Return Data'!$B$7:$R$2843,15,0)</f>
        <v>10.041499999999999</v>
      </c>
      <c r="Q39" s="66">
        <f t="shared" si="9"/>
        <v>20</v>
      </c>
      <c r="R39" s="65">
        <f>VLOOKUP($A39,'Return Data'!$B$7:$R$2843,16,0)</f>
        <v>15.413399999999999</v>
      </c>
      <c r="S39" s="67">
        <f t="shared" si="5"/>
        <v>8</v>
      </c>
    </row>
    <row r="40" spans="1:19" x14ac:dyDescent="0.3">
      <c r="A40" s="63" t="s">
        <v>540</v>
      </c>
      <c r="B40" s="64">
        <f>VLOOKUP($A40,'Return Data'!$B$7:$R$2843,3,0)</f>
        <v>44448</v>
      </c>
      <c r="C40" s="65">
        <f>VLOOKUP($A40,'Return Data'!$B$7:$R$2843,4,0)</f>
        <v>250.89775431001601</v>
      </c>
      <c r="D40" s="65">
        <f>VLOOKUP($A40,'Return Data'!$B$7:$R$2843,10,0)</f>
        <v>9.0809999999999995</v>
      </c>
      <c r="E40" s="66">
        <f t="shared" si="0"/>
        <v>21</v>
      </c>
      <c r="F40" s="65">
        <f>VLOOKUP($A40,'Return Data'!$B$7:$R$2843,11,0)</f>
        <v>16.8308</v>
      </c>
      <c r="G40" s="66">
        <f t="shared" si="1"/>
        <v>6</v>
      </c>
      <c r="H40" s="65">
        <f>VLOOKUP($A40,'Return Data'!$B$7:$R$2843,12,0)</f>
        <v>30.998699999999999</v>
      </c>
      <c r="I40" s="66">
        <f t="shared" si="2"/>
        <v>5</v>
      </c>
      <c r="J40" s="65">
        <f>VLOOKUP($A40,'Return Data'!$B$7:$R$2843,13,0)</f>
        <v>51.500999999999998</v>
      </c>
      <c r="K40" s="66">
        <f t="shared" si="3"/>
        <v>7</v>
      </c>
      <c r="L40" s="65">
        <f>VLOOKUP($A40,'Return Data'!$B$7:$R$2843,17,0)</f>
        <v>23.6509</v>
      </c>
      <c r="M40" s="66">
        <f t="shared" si="7"/>
        <v>11</v>
      </c>
      <c r="N40" s="65">
        <f>VLOOKUP($A40,'Return Data'!$B$7:$R$2843,14,0)</f>
        <v>11.9236</v>
      </c>
      <c r="O40" s="66">
        <f t="shared" si="8"/>
        <v>19</v>
      </c>
      <c r="P40" s="65">
        <f>VLOOKUP($A40,'Return Data'!$B$7:$R$2843,15,0)</f>
        <v>11.251300000000001</v>
      </c>
      <c r="Q40" s="66">
        <f t="shared" si="9"/>
        <v>15</v>
      </c>
      <c r="R40" s="65">
        <f>VLOOKUP($A40,'Return Data'!$B$7:$R$2843,16,0)</f>
        <v>12.8256</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9.6284636363636373</v>
      </c>
      <c r="E42" s="74"/>
      <c r="F42" s="75">
        <f>AVERAGE(F8:F40)</f>
        <v>15.394687878787876</v>
      </c>
      <c r="G42" s="74"/>
      <c r="H42" s="75">
        <f>AVERAGE(H8:H40)</f>
        <v>27.062112121212124</v>
      </c>
      <c r="I42" s="74"/>
      <c r="J42" s="75">
        <f>AVERAGE(J8:J40)</f>
        <v>46.74234545454545</v>
      </c>
      <c r="K42" s="74"/>
      <c r="L42" s="75">
        <f>AVERAGE(L8:L40)</f>
        <v>23.889465517241383</v>
      </c>
      <c r="M42" s="74"/>
      <c r="N42" s="75">
        <f>AVERAGE(N8:N40)</f>
        <v>13.693561538461541</v>
      </c>
      <c r="O42" s="74"/>
      <c r="P42" s="75">
        <f>AVERAGE(P8:P40)</f>
        <v>12.07906818181818</v>
      </c>
      <c r="Q42" s="74"/>
      <c r="R42" s="75">
        <f>AVERAGE(R8:R40)</f>
        <v>14.000900000000001</v>
      </c>
      <c r="S42" s="76"/>
    </row>
    <row r="43" spans="1:19" x14ac:dyDescent="0.3">
      <c r="A43" s="73" t="s">
        <v>28</v>
      </c>
      <c r="B43" s="74"/>
      <c r="C43" s="74"/>
      <c r="D43" s="75">
        <f>MIN(D8:D40)</f>
        <v>6.7695999999999996</v>
      </c>
      <c r="E43" s="74"/>
      <c r="F43" s="75">
        <f>MIN(F8:F40)</f>
        <v>9.4198000000000004</v>
      </c>
      <c r="G43" s="74"/>
      <c r="H43" s="75">
        <f>MIN(H8:H40)</f>
        <v>17.573599999999999</v>
      </c>
      <c r="I43" s="74"/>
      <c r="J43" s="75">
        <f>MIN(J8:J40)</f>
        <v>33.440300000000001</v>
      </c>
      <c r="K43" s="74"/>
      <c r="L43" s="75">
        <f>MIN(L8:L40)</f>
        <v>13.7667</v>
      </c>
      <c r="M43" s="74"/>
      <c r="N43" s="75">
        <f>MIN(N8:N40)</f>
        <v>4.5571000000000002</v>
      </c>
      <c r="O43" s="74"/>
      <c r="P43" s="75">
        <f>MIN(P8:P40)</f>
        <v>7.6003999999999996</v>
      </c>
      <c r="Q43" s="74"/>
      <c r="R43" s="75">
        <f>MIN(R8:R40)</f>
        <v>8.9414999999999996</v>
      </c>
      <c r="S43" s="76"/>
    </row>
    <row r="44" spans="1:19" ht="15" thickBot="1" x14ac:dyDescent="0.35">
      <c r="A44" s="77" t="s">
        <v>29</v>
      </c>
      <c r="B44" s="78"/>
      <c r="C44" s="78"/>
      <c r="D44" s="79">
        <f>MAX(D8:D40)</f>
        <v>16.794699999999999</v>
      </c>
      <c r="E44" s="78"/>
      <c r="F44" s="79">
        <f>MAX(F8:F40)</f>
        <v>33.626199999999997</v>
      </c>
      <c r="G44" s="78"/>
      <c r="H44" s="79">
        <f>MAX(H8:H40)</f>
        <v>49.967100000000002</v>
      </c>
      <c r="I44" s="78"/>
      <c r="J44" s="79">
        <f>MAX(J8:J40)</f>
        <v>74.6554</v>
      </c>
      <c r="K44" s="78"/>
      <c r="L44" s="79">
        <f>MAX(L8:L40)</f>
        <v>42.640300000000003</v>
      </c>
      <c r="M44" s="78"/>
      <c r="N44" s="79">
        <f>MAX(N8:N40)</f>
        <v>25.2225</v>
      </c>
      <c r="O44" s="78"/>
      <c r="P44" s="79">
        <f>MAX(P8:P40)</f>
        <v>18.610299999999999</v>
      </c>
      <c r="Q44" s="78"/>
      <c r="R44" s="79">
        <f>MAX(R8:R40)</f>
        <v>26.639900000000001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44448</v>
      </c>
      <c r="C8" s="65">
        <f>VLOOKUP($A8,'Return Data'!$B$7:$R$2843,4,0)</f>
        <v>53.550400000000003</v>
      </c>
      <c r="D8" s="65">
        <f>VLOOKUP($A8,'Return Data'!$B$7:$R$2843,10,0)</f>
        <v>19.941400000000002</v>
      </c>
      <c r="E8" s="66">
        <f t="shared" ref="E8:E29" si="0">RANK(D8,D$8:D$29,0)</f>
        <v>3</v>
      </c>
      <c r="F8" s="65">
        <f>VLOOKUP($A8,'Return Data'!$B$7:$R$2843,11,0)</f>
        <v>15.1912</v>
      </c>
      <c r="G8" s="66">
        <f t="shared" ref="G8:G29" si="1">RANK(F8,F$8:F$29,0)</f>
        <v>10</v>
      </c>
      <c r="H8" s="65">
        <f>VLOOKUP($A8,'Return Data'!$B$7:$R$2843,12,0)</f>
        <v>20.1602</v>
      </c>
      <c r="I8" s="66">
        <f t="shared" ref="I8:I29" si="2">RANK(H8,H$8:H$29,0)</f>
        <v>1</v>
      </c>
      <c r="J8" s="65">
        <f>VLOOKUP($A8,'Return Data'!$B$7:$R$2843,13,0)</f>
        <v>25.4969</v>
      </c>
      <c r="K8" s="66">
        <f t="shared" ref="K8:K29" si="3">RANK(J8,J$8:J$29,0)</f>
        <v>1</v>
      </c>
      <c r="L8" s="65">
        <f>VLOOKUP($A8,'Return Data'!$B$7:$R$2843,17,0)</f>
        <v>13.2456</v>
      </c>
      <c r="M8" s="66">
        <f t="shared" ref="M8:M27" si="4">RANK(L8,L$8:L$29,0)</f>
        <v>5</v>
      </c>
      <c r="N8" s="65">
        <f>VLOOKUP($A8,'Return Data'!$B$7:$R$2843,14,0)</f>
        <v>9.3239999999999998</v>
      </c>
      <c r="O8" s="66">
        <f t="shared" ref="O8:O27" si="5">RANK(N8,N$8:N$29,0)</f>
        <v>9</v>
      </c>
      <c r="P8" s="65">
        <f>VLOOKUP($A8,'Return Data'!$B$7:$R$2843,15,0)</f>
        <v>8.6778999999999993</v>
      </c>
      <c r="Q8" s="66">
        <f t="shared" ref="Q8:Q27" si="6">RANK(P8,P$8:P$29,0)</f>
        <v>8</v>
      </c>
      <c r="R8" s="65">
        <f>VLOOKUP($A8,'Return Data'!$B$7:$R$2843,16,0)</f>
        <v>11.408799999999999</v>
      </c>
      <c r="S8" s="67">
        <f t="shared" ref="S8:S29" si="7">RANK(R8,R$8:R$29,0)</f>
        <v>1</v>
      </c>
    </row>
    <row r="9" spans="1:20" x14ac:dyDescent="0.3">
      <c r="A9" s="63" t="s">
        <v>1612</v>
      </c>
      <c r="B9" s="64">
        <f>VLOOKUP($A9,'Return Data'!$B$7:$R$2843,3,0)</f>
        <v>44448</v>
      </c>
      <c r="C9" s="65">
        <f>VLOOKUP($A9,'Return Data'!$B$7:$R$2843,4,0)</f>
        <v>26.843399999999999</v>
      </c>
      <c r="D9" s="65">
        <f>VLOOKUP($A9,'Return Data'!$B$7:$R$2843,10,0)</f>
        <v>20.065899999999999</v>
      </c>
      <c r="E9" s="66">
        <f t="shared" si="0"/>
        <v>2</v>
      </c>
      <c r="F9" s="65">
        <f>VLOOKUP($A9,'Return Data'!$B$7:$R$2843,11,0)</f>
        <v>16.680299999999999</v>
      </c>
      <c r="G9" s="66">
        <f t="shared" si="1"/>
        <v>3</v>
      </c>
      <c r="H9" s="65">
        <f>VLOOKUP($A9,'Return Data'!$B$7:$R$2843,12,0)</f>
        <v>14.930400000000001</v>
      </c>
      <c r="I9" s="66">
        <f t="shared" si="2"/>
        <v>7</v>
      </c>
      <c r="J9" s="65">
        <f>VLOOKUP($A9,'Return Data'!$B$7:$R$2843,13,0)</f>
        <v>18.7882</v>
      </c>
      <c r="K9" s="66">
        <f t="shared" si="3"/>
        <v>6</v>
      </c>
      <c r="L9" s="65">
        <f>VLOOKUP($A9,'Return Data'!$B$7:$R$2843,17,0)</f>
        <v>14.641400000000001</v>
      </c>
      <c r="M9" s="66">
        <f t="shared" si="4"/>
        <v>3</v>
      </c>
      <c r="N9" s="65">
        <f>VLOOKUP($A9,'Return Data'!$B$7:$R$2843,14,0)</f>
        <v>9.1232000000000006</v>
      </c>
      <c r="O9" s="66">
        <f t="shared" si="5"/>
        <v>11</v>
      </c>
      <c r="P9" s="65">
        <f>VLOOKUP($A9,'Return Data'!$B$7:$R$2843,15,0)</f>
        <v>8.6430000000000007</v>
      </c>
      <c r="Q9" s="66">
        <f t="shared" si="6"/>
        <v>9</v>
      </c>
      <c r="R9" s="65">
        <f>VLOOKUP($A9,'Return Data'!$B$7:$R$2843,16,0)</f>
        <v>9.9564000000000004</v>
      </c>
      <c r="S9" s="67">
        <f t="shared" si="7"/>
        <v>10</v>
      </c>
    </row>
    <row r="10" spans="1:20" x14ac:dyDescent="0.3">
      <c r="A10" s="63" t="s">
        <v>1613</v>
      </c>
      <c r="B10" s="64">
        <f>VLOOKUP($A10,'Return Data'!$B$7:$R$2843,3,0)</f>
        <v>44448</v>
      </c>
      <c r="C10" s="65">
        <f>VLOOKUP($A10,'Return Data'!$B$7:$R$2843,4,0)</f>
        <v>32.909100000000002</v>
      </c>
      <c r="D10" s="65">
        <f>VLOOKUP($A10,'Return Data'!$B$7:$R$2843,10,0)</f>
        <v>14.0426</v>
      </c>
      <c r="E10" s="66">
        <f t="shared" si="0"/>
        <v>16</v>
      </c>
      <c r="F10" s="65">
        <f>VLOOKUP($A10,'Return Data'!$B$7:$R$2843,11,0)</f>
        <v>10.2933</v>
      </c>
      <c r="G10" s="66">
        <f t="shared" si="1"/>
        <v>20</v>
      </c>
      <c r="H10" s="65">
        <f>VLOOKUP($A10,'Return Data'!$B$7:$R$2843,12,0)</f>
        <v>8.8885000000000005</v>
      </c>
      <c r="I10" s="66">
        <f t="shared" si="2"/>
        <v>21</v>
      </c>
      <c r="J10" s="65">
        <f>VLOOKUP($A10,'Return Data'!$B$7:$R$2843,13,0)</f>
        <v>12.0974</v>
      </c>
      <c r="K10" s="66">
        <f t="shared" si="3"/>
        <v>21</v>
      </c>
      <c r="L10" s="65">
        <f>VLOOKUP($A10,'Return Data'!$B$7:$R$2843,17,0)</f>
        <v>11.0387</v>
      </c>
      <c r="M10" s="66">
        <f t="shared" si="4"/>
        <v>13</v>
      </c>
      <c r="N10" s="65">
        <f>VLOOKUP($A10,'Return Data'!$B$7:$R$2843,14,0)</f>
        <v>12.0047</v>
      </c>
      <c r="O10" s="66">
        <f t="shared" si="5"/>
        <v>3</v>
      </c>
      <c r="P10" s="65">
        <f>VLOOKUP($A10,'Return Data'!$B$7:$R$2843,15,0)</f>
        <v>9.3348999999999993</v>
      </c>
      <c r="Q10" s="66">
        <f t="shared" si="6"/>
        <v>5</v>
      </c>
      <c r="R10" s="65">
        <f>VLOOKUP($A10,'Return Data'!$B$7:$R$2843,16,0)</f>
        <v>9.7027999999999999</v>
      </c>
      <c r="S10" s="67">
        <f t="shared" si="7"/>
        <v>11</v>
      </c>
    </row>
    <row r="11" spans="1:20" x14ac:dyDescent="0.3">
      <c r="A11" s="63" t="s">
        <v>1614</v>
      </c>
      <c r="B11" s="64">
        <f>VLOOKUP($A11,'Return Data'!$B$7:$R$2843,3,0)</f>
        <v>44448</v>
      </c>
      <c r="C11" s="65">
        <f>VLOOKUP($A11,'Return Data'!$B$7:$R$2843,4,0)</f>
        <v>40.012700000000002</v>
      </c>
      <c r="D11" s="65">
        <f>VLOOKUP($A11,'Return Data'!$B$7:$R$2843,10,0)</f>
        <v>15.466200000000001</v>
      </c>
      <c r="E11" s="66">
        <f t="shared" si="0"/>
        <v>12</v>
      </c>
      <c r="F11" s="65">
        <f>VLOOKUP($A11,'Return Data'!$B$7:$R$2843,11,0)</f>
        <v>12.1455</v>
      </c>
      <c r="G11" s="66">
        <f t="shared" si="1"/>
        <v>15</v>
      </c>
      <c r="H11" s="65">
        <f>VLOOKUP($A11,'Return Data'!$B$7:$R$2843,12,0)</f>
        <v>12.2073</v>
      </c>
      <c r="I11" s="66">
        <f t="shared" si="2"/>
        <v>12</v>
      </c>
      <c r="J11" s="65">
        <f>VLOOKUP($A11,'Return Data'!$B$7:$R$2843,13,0)</f>
        <v>14.7341</v>
      </c>
      <c r="K11" s="66">
        <f t="shared" si="3"/>
        <v>13</v>
      </c>
      <c r="L11" s="65">
        <f>VLOOKUP($A11,'Return Data'!$B$7:$R$2843,17,0)</f>
        <v>11.205500000000001</v>
      </c>
      <c r="M11" s="66">
        <f t="shared" si="4"/>
        <v>12</v>
      </c>
      <c r="N11" s="65">
        <f>VLOOKUP($A11,'Return Data'!$B$7:$R$2843,14,0)</f>
        <v>10.029</v>
      </c>
      <c r="O11" s="66">
        <f t="shared" si="5"/>
        <v>8</v>
      </c>
      <c r="P11" s="65">
        <f>VLOOKUP($A11,'Return Data'!$B$7:$R$2843,15,0)</f>
        <v>9.2510999999999992</v>
      </c>
      <c r="Q11" s="66">
        <f t="shared" si="6"/>
        <v>6</v>
      </c>
      <c r="R11" s="65">
        <f>VLOOKUP($A11,'Return Data'!$B$7:$R$2843,16,0)</f>
        <v>10.2629</v>
      </c>
      <c r="S11" s="67">
        <f t="shared" si="7"/>
        <v>5</v>
      </c>
    </row>
    <row r="12" spans="1:20" x14ac:dyDescent="0.3">
      <c r="A12" s="63" t="s">
        <v>1615</v>
      </c>
      <c r="B12" s="64">
        <f>VLOOKUP($A12,'Return Data'!$B$7:$R$2843,3,0)</f>
        <v>44448</v>
      </c>
      <c r="C12" s="65">
        <f>VLOOKUP($A12,'Return Data'!$B$7:$R$2843,4,0)</f>
        <v>23.88</v>
      </c>
      <c r="D12" s="65">
        <f>VLOOKUP($A12,'Return Data'!$B$7:$R$2843,10,0)</f>
        <v>17.544599999999999</v>
      </c>
      <c r="E12" s="66">
        <f t="shared" si="0"/>
        <v>8</v>
      </c>
      <c r="F12" s="65">
        <f>VLOOKUP($A12,'Return Data'!$B$7:$R$2843,11,0)</f>
        <v>15.738899999999999</v>
      </c>
      <c r="G12" s="66">
        <f t="shared" si="1"/>
        <v>8</v>
      </c>
      <c r="H12" s="65">
        <f>VLOOKUP($A12,'Return Data'!$B$7:$R$2843,12,0)</f>
        <v>12.1082</v>
      </c>
      <c r="I12" s="66">
        <f t="shared" si="2"/>
        <v>13</v>
      </c>
      <c r="J12" s="65">
        <f>VLOOKUP($A12,'Return Data'!$B$7:$R$2843,13,0)</f>
        <v>13.9183</v>
      </c>
      <c r="K12" s="66">
        <f t="shared" si="3"/>
        <v>16</v>
      </c>
      <c r="L12" s="65">
        <f>VLOOKUP($A12,'Return Data'!$B$7:$R$2843,17,0)</f>
        <v>12.2118</v>
      </c>
      <c r="M12" s="66">
        <f t="shared" si="4"/>
        <v>10</v>
      </c>
      <c r="N12" s="65">
        <f>VLOOKUP($A12,'Return Data'!$B$7:$R$2843,14,0)</f>
        <v>3.2427999999999999</v>
      </c>
      <c r="O12" s="66">
        <f t="shared" si="5"/>
        <v>20</v>
      </c>
      <c r="P12" s="65">
        <f>VLOOKUP($A12,'Return Data'!$B$7:$R$2843,15,0)</f>
        <v>5.0472999999999999</v>
      </c>
      <c r="Q12" s="66">
        <f t="shared" si="6"/>
        <v>20</v>
      </c>
      <c r="R12" s="65">
        <f>VLOOKUP($A12,'Return Data'!$B$7:$R$2843,16,0)</f>
        <v>7.2270000000000003</v>
      </c>
      <c r="S12" s="67">
        <f t="shared" si="7"/>
        <v>20</v>
      </c>
    </row>
    <row r="13" spans="1:20" x14ac:dyDescent="0.3">
      <c r="A13" s="63" t="s">
        <v>1616</v>
      </c>
      <c r="B13" s="64">
        <f>VLOOKUP($A13,'Return Data'!$B$7:$R$2843,3,0)</f>
        <v>44448</v>
      </c>
      <c r="C13" s="65">
        <f>VLOOKUP($A13,'Return Data'!$B$7:$R$2843,4,0)</f>
        <v>82.198400000000007</v>
      </c>
      <c r="D13" s="65">
        <f>VLOOKUP($A13,'Return Data'!$B$7:$R$2843,10,0)</f>
        <v>18.622900000000001</v>
      </c>
      <c r="E13" s="66">
        <f t="shared" si="0"/>
        <v>4</v>
      </c>
      <c r="F13" s="65">
        <f>VLOOKUP($A13,'Return Data'!$B$7:$R$2843,11,0)</f>
        <v>16.1145</v>
      </c>
      <c r="G13" s="66">
        <f t="shared" si="1"/>
        <v>6</v>
      </c>
      <c r="H13" s="65">
        <f>VLOOKUP($A13,'Return Data'!$B$7:$R$2843,12,0)</f>
        <v>15.378500000000001</v>
      </c>
      <c r="I13" s="66">
        <f t="shared" si="2"/>
        <v>6</v>
      </c>
      <c r="J13" s="65">
        <f>VLOOKUP($A13,'Return Data'!$B$7:$R$2843,13,0)</f>
        <v>17.957100000000001</v>
      </c>
      <c r="K13" s="66">
        <f t="shared" si="3"/>
        <v>8</v>
      </c>
      <c r="L13" s="65">
        <f>VLOOKUP($A13,'Return Data'!$B$7:$R$2843,17,0)</f>
        <v>15.2</v>
      </c>
      <c r="M13" s="66">
        <f t="shared" si="4"/>
        <v>2</v>
      </c>
      <c r="N13" s="65">
        <f>VLOOKUP($A13,'Return Data'!$B$7:$R$2843,14,0)</f>
        <v>12.8642</v>
      </c>
      <c r="O13" s="66">
        <f t="shared" si="5"/>
        <v>2</v>
      </c>
      <c r="P13" s="65">
        <f>VLOOKUP($A13,'Return Data'!$B$7:$R$2843,15,0)</f>
        <v>10.1516</v>
      </c>
      <c r="Q13" s="66">
        <f t="shared" si="6"/>
        <v>3</v>
      </c>
      <c r="R13" s="65">
        <f>VLOOKUP($A13,'Return Data'!$B$7:$R$2843,16,0)</f>
        <v>10.668799999999999</v>
      </c>
      <c r="S13" s="67">
        <f t="shared" si="7"/>
        <v>4</v>
      </c>
    </row>
    <row r="14" spans="1:20" x14ac:dyDescent="0.3">
      <c r="A14" s="63" t="s">
        <v>1617</v>
      </c>
      <c r="B14" s="64">
        <f>VLOOKUP($A14,'Return Data'!$B$7:$R$2843,3,0)</f>
        <v>44448</v>
      </c>
      <c r="C14" s="65">
        <f>VLOOKUP($A14,'Return Data'!$B$7:$R$2843,4,0)</f>
        <v>48.161900000000003</v>
      </c>
      <c r="D14" s="65">
        <f>VLOOKUP($A14,'Return Data'!$B$7:$R$2843,10,0)</f>
        <v>15.350099999999999</v>
      </c>
      <c r="E14" s="66">
        <f t="shared" si="0"/>
        <v>13</v>
      </c>
      <c r="F14" s="65">
        <f>VLOOKUP($A14,'Return Data'!$B$7:$R$2843,11,0)</f>
        <v>16.093399999999999</v>
      </c>
      <c r="G14" s="66">
        <f t="shared" si="1"/>
        <v>7</v>
      </c>
      <c r="H14" s="65">
        <f>VLOOKUP($A14,'Return Data'!$B$7:$R$2843,12,0)</f>
        <v>14.344200000000001</v>
      </c>
      <c r="I14" s="66">
        <f t="shared" si="2"/>
        <v>8</v>
      </c>
      <c r="J14" s="65">
        <f>VLOOKUP($A14,'Return Data'!$B$7:$R$2843,13,0)</f>
        <v>17.9635</v>
      </c>
      <c r="K14" s="66">
        <f t="shared" si="3"/>
        <v>7</v>
      </c>
      <c r="L14" s="65">
        <f>VLOOKUP($A14,'Return Data'!$B$7:$R$2843,17,0)</f>
        <v>12.764900000000001</v>
      </c>
      <c r="M14" s="66">
        <f t="shared" si="4"/>
        <v>8</v>
      </c>
      <c r="N14" s="65">
        <f>VLOOKUP($A14,'Return Data'!$B$7:$R$2843,14,0)</f>
        <v>8.0680999999999994</v>
      </c>
      <c r="O14" s="66">
        <f t="shared" si="5"/>
        <v>16</v>
      </c>
      <c r="P14" s="65">
        <f>VLOOKUP($A14,'Return Data'!$B$7:$R$2843,15,0)</f>
        <v>7.3952</v>
      </c>
      <c r="Q14" s="66">
        <f t="shared" si="6"/>
        <v>18</v>
      </c>
      <c r="R14" s="65">
        <f>VLOOKUP($A14,'Return Data'!$B$7:$R$2843,16,0)</f>
        <v>9.0220000000000002</v>
      </c>
      <c r="S14" s="67">
        <f t="shared" si="7"/>
        <v>15</v>
      </c>
    </row>
    <row r="15" spans="1:20" x14ac:dyDescent="0.3">
      <c r="A15" s="63" t="s">
        <v>1618</v>
      </c>
      <c r="B15" s="64">
        <f>VLOOKUP($A15,'Return Data'!$B$7:$R$2843,3,0)</f>
        <v>44448</v>
      </c>
      <c r="C15" s="65">
        <f>VLOOKUP($A15,'Return Data'!$B$7:$R$2843,4,0)</f>
        <v>72.322400000000002</v>
      </c>
      <c r="D15" s="65">
        <f>VLOOKUP($A15,'Return Data'!$B$7:$R$2843,10,0)</f>
        <v>11.4216</v>
      </c>
      <c r="E15" s="66">
        <f t="shared" si="0"/>
        <v>20</v>
      </c>
      <c r="F15" s="65">
        <f>VLOOKUP($A15,'Return Data'!$B$7:$R$2843,11,0)</f>
        <v>11.9499</v>
      </c>
      <c r="G15" s="66">
        <f t="shared" si="1"/>
        <v>16</v>
      </c>
      <c r="H15" s="65">
        <f>VLOOKUP($A15,'Return Data'!$B$7:$R$2843,12,0)</f>
        <v>11.600199999999999</v>
      </c>
      <c r="I15" s="66">
        <f t="shared" si="2"/>
        <v>15</v>
      </c>
      <c r="J15" s="65">
        <f>VLOOKUP($A15,'Return Data'!$B$7:$R$2843,13,0)</f>
        <v>16.055499999999999</v>
      </c>
      <c r="K15" s="66">
        <f t="shared" si="3"/>
        <v>11</v>
      </c>
      <c r="L15" s="65">
        <f>VLOOKUP($A15,'Return Data'!$B$7:$R$2843,17,0)</f>
        <v>10.220800000000001</v>
      </c>
      <c r="M15" s="66">
        <f t="shared" si="4"/>
        <v>17</v>
      </c>
      <c r="N15" s="65">
        <f>VLOOKUP($A15,'Return Data'!$B$7:$R$2843,14,0)</f>
        <v>8.7470999999999997</v>
      </c>
      <c r="O15" s="66">
        <f t="shared" si="5"/>
        <v>14</v>
      </c>
      <c r="P15" s="65">
        <f>VLOOKUP($A15,'Return Data'!$B$7:$R$2843,15,0)</f>
        <v>7.4439000000000002</v>
      </c>
      <c r="Q15" s="66">
        <f t="shared" si="6"/>
        <v>17</v>
      </c>
      <c r="R15" s="65">
        <f>VLOOKUP($A15,'Return Data'!$B$7:$R$2843,16,0)</f>
        <v>9.6537000000000006</v>
      </c>
      <c r="S15" s="67">
        <f t="shared" si="7"/>
        <v>12</v>
      </c>
    </row>
    <row r="16" spans="1:20" x14ac:dyDescent="0.3">
      <c r="A16" s="63" t="s">
        <v>1620</v>
      </c>
      <c r="B16" s="64">
        <f>VLOOKUP($A16,'Return Data'!$B$7:$R$2843,3,0)</f>
        <v>44448</v>
      </c>
      <c r="C16" s="65">
        <f>VLOOKUP($A16,'Return Data'!$B$7:$R$2843,4,0)</f>
        <v>60.842300000000002</v>
      </c>
      <c r="D16" s="65">
        <f>VLOOKUP($A16,'Return Data'!$B$7:$R$2843,10,0)</f>
        <v>13.458299999999999</v>
      </c>
      <c r="E16" s="66">
        <f t="shared" si="0"/>
        <v>17</v>
      </c>
      <c r="F16" s="65">
        <f>VLOOKUP($A16,'Return Data'!$B$7:$R$2843,11,0)</f>
        <v>16.258400000000002</v>
      </c>
      <c r="G16" s="66">
        <f t="shared" si="1"/>
        <v>4</v>
      </c>
      <c r="H16" s="65">
        <f>VLOOKUP($A16,'Return Data'!$B$7:$R$2843,12,0)</f>
        <v>17.462900000000001</v>
      </c>
      <c r="I16" s="66">
        <f t="shared" si="2"/>
        <v>2</v>
      </c>
      <c r="J16" s="65">
        <f>VLOOKUP($A16,'Return Data'!$B$7:$R$2843,13,0)</f>
        <v>21.722100000000001</v>
      </c>
      <c r="K16" s="66">
        <f t="shared" si="3"/>
        <v>3</v>
      </c>
      <c r="L16" s="65">
        <f>VLOOKUP($A16,'Return Data'!$B$7:$R$2843,17,0)</f>
        <v>12.974500000000001</v>
      </c>
      <c r="M16" s="66">
        <f t="shared" si="4"/>
        <v>6</v>
      </c>
      <c r="N16" s="65">
        <f>VLOOKUP($A16,'Return Data'!$B$7:$R$2843,14,0)</f>
        <v>10.513500000000001</v>
      </c>
      <c r="O16" s="66">
        <f t="shared" si="5"/>
        <v>7</v>
      </c>
      <c r="P16" s="65">
        <f>VLOOKUP($A16,'Return Data'!$B$7:$R$2843,15,0)</f>
        <v>8.5761000000000003</v>
      </c>
      <c r="Q16" s="66">
        <f t="shared" si="6"/>
        <v>10</v>
      </c>
      <c r="R16" s="65">
        <f>VLOOKUP($A16,'Return Data'!$B$7:$R$2843,16,0)</f>
        <v>10.045</v>
      </c>
      <c r="S16" s="67">
        <f t="shared" si="7"/>
        <v>8</v>
      </c>
    </row>
    <row r="17" spans="1:19" x14ac:dyDescent="0.3">
      <c r="A17" s="63" t="s">
        <v>1621</v>
      </c>
      <c r="B17" s="64">
        <f>VLOOKUP($A17,'Return Data'!$B$7:$R$2843,3,0)</f>
        <v>44448</v>
      </c>
      <c r="C17" s="65">
        <f>VLOOKUP($A17,'Return Data'!$B$7:$R$2843,4,0)</f>
        <v>49.251399999999997</v>
      </c>
      <c r="D17" s="65">
        <f>VLOOKUP($A17,'Return Data'!$B$7:$R$2843,10,0)</f>
        <v>17.636299999999999</v>
      </c>
      <c r="E17" s="66">
        <f t="shared" si="0"/>
        <v>7</v>
      </c>
      <c r="F17" s="65">
        <f>VLOOKUP($A17,'Return Data'!$B$7:$R$2843,11,0)</f>
        <v>15.2127</v>
      </c>
      <c r="G17" s="66">
        <f t="shared" si="1"/>
        <v>9</v>
      </c>
      <c r="H17" s="65">
        <f>VLOOKUP($A17,'Return Data'!$B$7:$R$2843,12,0)</f>
        <v>12.9275</v>
      </c>
      <c r="I17" s="66">
        <f t="shared" si="2"/>
        <v>9</v>
      </c>
      <c r="J17" s="65">
        <f>VLOOKUP($A17,'Return Data'!$B$7:$R$2843,13,0)</f>
        <v>16.960899999999999</v>
      </c>
      <c r="K17" s="66">
        <f t="shared" si="3"/>
        <v>9</v>
      </c>
      <c r="L17" s="65">
        <f>VLOOKUP($A17,'Return Data'!$B$7:$R$2843,17,0)</f>
        <v>12.490500000000001</v>
      </c>
      <c r="M17" s="66">
        <f t="shared" si="4"/>
        <v>9</v>
      </c>
      <c r="N17" s="65">
        <f>VLOOKUP($A17,'Return Data'!$B$7:$R$2843,14,0)</f>
        <v>10.767200000000001</v>
      </c>
      <c r="O17" s="66">
        <f t="shared" si="5"/>
        <v>6</v>
      </c>
      <c r="P17" s="65">
        <f>VLOOKUP($A17,'Return Data'!$B$7:$R$2843,15,0)</f>
        <v>8.2993000000000006</v>
      </c>
      <c r="Q17" s="66">
        <f t="shared" si="6"/>
        <v>11</v>
      </c>
      <c r="R17" s="65">
        <f>VLOOKUP($A17,'Return Data'!$B$7:$R$2843,16,0)</f>
        <v>9.3276000000000003</v>
      </c>
      <c r="S17" s="67">
        <f t="shared" si="7"/>
        <v>14</v>
      </c>
    </row>
    <row r="18" spans="1:19" x14ac:dyDescent="0.3">
      <c r="A18" s="63" t="s">
        <v>1622</v>
      </c>
      <c r="B18" s="64">
        <f>VLOOKUP($A18,'Return Data'!$B$7:$R$2843,3,0)</f>
        <v>44448</v>
      </c>
      <c r="C18" s="65">
        <f>VLOOKUP($A18,'Return Data'!$B$7:$R$2843,4,0)</f>
        <v>58.003700000000002</v>
      </c>
      <c r="D18" s="65">
        <f>VLOOKUP($A18,'Return Data'!$B$7:$R$2843,10,0)</f>
        <v>15.680199999999999</v>
      </c>
      <c r="E18" s="66">
        <f t="shared" si="0"/>
        <v>11</v>
      </c>
      <c r="F18" s="65">
        <f>VLOOKUP($A18,'Return Data'!$B$7:$R$2843,11,0)</f>
        <v>13.0997</v>
      </c>
      <c r="G18" s="66">
        <f t="shared" si="1"/>
        <v>12</v>
      </c>
      <c r="H18" s="65">
        <f>VLOOKUP($A18,'Return Data'!$B$7:$R$2843,12,0)</f>
        <v>12.374000000000001</v>
      </c>
      <c r="I18" s="66">
        <f t="shared" si="2"/>
        <v>11</v>
      </c>
      <c r="J18" s="65">
        <f>VLOOKUP($A18,'Return Data'!$B$7:$R$2843,13,0)</f>
        <v>15.409800000000001</v>
      </c>
      <c r="K18" s="66">
        <f t="shared" si="3"/>
        <v>12</v>
      </c>
      <c r="L18" s="65">
        <f>VLOOKUP($A18,'Return Data'!$B$7:$R$2843,17,0)</f>
        <v>12.767300000000001</v>
      </c>
      <c r="M18" s="66">
        <f t="shared" si="4"/>
        <v>7</v>
      </c>
      <c r="N18" s="65">
        <f>VLOOKUP($A18,'Return Data'!$B$7:$R$2843,14,0)</f>
        <v>10.983499999999999</v>
      </c>
      <c r="O18" s="66">
        <f t="shared" si="5"/>
        <v>5</v>
      </c>
      <c r="P18" s="65">
        <f>VLOOKUP($A18,'Return Data'!$B$7:$R$2843,15,0)</f>
        <v>10.1746</v>
      </c>
      <c r="Q18" s="66">
        <f t="shared" si="6"/>
        <v>2</v>
      </c>
      <c r="R18" s="65">
        <f>VLOOKUP($A18,'Return Data'!$B$7:$R$2843,16,0)</f>
        <v>11.222099999999999</v>
      </c>
      <c r="S18" s="67">
        <f t="shared" si="7"/>
        <v>3</v>
      </c>
    </row>
    <row r="19" spans="1:19" x14ac:dyDescent="0.3">
      <c r="A19" s="63" t="s">
        <v>1623</v>
      </c>
      <c r="B19" s="64">
        <f>VLOOKUP($A19,'Return Data'!$B$7:$R$2843,3,0)</f>
        <v>44448</v>
      </c>
      <c r="C19" s="65">
        <f>VLOOKUP($A19,'Return Data'!$B$7:$R$2843,4,0)</f>
        <v>28.0656</v>
      </c>
      <c r="D19" s="65">
        <f>VLOOKUP($A19,'Return Data'!$B$7:$R$2843,10,0)</f>
        <v>14.8789</v>
      </c>
      <c r="E19" s="66">
        <f t="shared" si="0"/>
        <v>14</v>
      </c>
      <c r="F19" s="65">
        <f>VLOOKUP($A19,'Return Data'!$B$7:$R$2843,11,0)</f>
        <v>11.2781</v>
      </c>
      <c r="G19" s="66">
        <f t="shared" si="1"/>
        <v>18</v>
      </c>
      <c r="H19" s="65">
        <f>VLOOKUP($A19,'Return Data'!$B$7:$R$2843,12,0)</f>
        <v>10.0388</v>
      </c>
      <c r="I19" s="66">
        <f t="shared" si="2"/>
        <v>20</v>
      </c>
      <c r="J19" s="65">
        <f>VLOOKUP($A19,'Return Data'!$B$7:$R$2843,13,0)</f>
        <v>12.9596</v>
      </c>
      <c r="K19" s="66">
        <f t="shared" si="3"/>
        <v>19</v>
      </c>
      <c r="L19" s="65">
        <f>VLOOKUP($A19,'Return Data'!$B$7:$R$2843,17,0)</f>
        <v>9.9908999999999999</v>
      </c>
      <c r="M19" s="66">
        <f t="shared" si="4"/>
        <v>18</v>
      </c>
      <c r="N19" s="65">
        <f>VLOOKUP($A19,'Return Data'!$B$7:$R$2843,14,0)</f>
        <v>8.8735999999999997</v>
      </c>
      <c r="O19" s="66">
        <f t="shared" si="5"/>
        <v>13</v>
      </c>
      <c r="P19" s="65">
        <f>VLOOKUP($A19,'Return Data'!$B$7:$R$2843,15,0)</f>
        <v>7.8593999999999999</v>
      </c>
      <c r="Q19" s="66">
        <f t="shared" si="6"/>
        <v>14</v>
      </c>
      <c r="R19" s="65">
        <f>VLOOKUP($A19,'Return Data'!$B$7:$R$2843,16,0)</f>
        <v>9.3423999999999996</v>
      </c>
      <c r="S19" s="67">
        <f t="shared" si="7"/>
        <v>13</v>
      </c>
    </row>
    <row r="20" spans="1:19" x14ac:dyDescent="0.3">
      <c r="A20" s="63" t="s">
        <v>1624</v>
      </c>
      <c r="B20" s="64">
        <f>VLOOKUP($A20,'Return Data'!$B$7:$R$2843,3,0)</f>
        <v>44448</v>
      </c>
      <c r="C20" s="65">
        <f>VLOOKUP($A20,'Return Data'!$B$7:$R$2843,4,0)</f>
        <v>17.4101</v>
      </c>
      <c r="D20" s="65">
        <f>VLOOKUP($A20,'Return Data'!$B$7:$R$2843,10,0)</f>
        <v>7.3459000000000003</v>
      </c>
      <c r="E20" s="66">
        <f t="shared" si="0"/>
        <v>22</v>
      </c>
      <c r="F20" s="65">
        <f>VLOOKUP($A20,'Return Data'!$B$7:$R$2843,11,0)</f>
        <v>7.4477000000000002</v>
      </c>
      <c r="G20" s="66">
        <f t="shared" si="1"/>
        <v>22</v>
      </c>
      <c r="H20" s="65">
        <f>VLOOKUP($A20,'Return Data'!$B$7:$R$2843,12,0)</f>
        <v>11.307499999999999</v>
      </c>
      <c r="I20" s="66">
        <f t="shared" si="2"/>
        <v>16</v>
      </c>
      <c r="J20" s="65">
        <f>VLOOKUP($A20,'Return Data'!$B$7:$R$2843,13,0)</f>
        <v>16.464099999999998</v>
      </c>
      <c r="K20" s="66">
        <f t="shared" si="3"/>
        <v>10</v>
      </c>
      <c r="L20" s="65">
        <f>VLOOKUP($A20,'Return Data'!$B$7:$R$2843,17,0)</f>
        <v>10.2469</v>
      </c>
      <c r="M20" s="66">
        <f t="shared" si="4"/>
        <v>15</v>
      </c>
      <c r="N20" s="65">
        <f>VLOOKUP($A20,'Return Data'!$B$7:$R$2843,14,0)</f>
        <v>8.4665999999999997</v>
      </c>
      <c r="O20" s="66">
        <f t="shared" si="5"/>
        <v>15</v>
      </c>
      <c r="P20" s="65">
        <f>VLOOKUP($A20,'Return Data'!$B$7:$R$2843,15,0)</f>
        <v>9.8834999999999997</v>
      </c>
      <c r="Q20" s="66">
        <f t="shared" si="6"/>
        <v>4</v>
      </c>
      <c r="R20" s="65">
        <f>VLOOKUP($A20,'Return Data'!$B$7:$R$2843,16,0)</f>
        <v>10.076499999999999</v>
      </c>
      <c r="S20" s="67">
        <f t="shared" si="7"/>
        <v>7</v>
      </c>
    </row>
    <row r="21" spans="1:19" x14ac:dyDescent="0.3">
      <c r="A21" s="63" t="s">
        <v>1625</v>
      </c>
      <c r="B21" s="64">
        <f>VLOOKUP($A21,'Return Data'!$B$7:$R$2843,3,0)</f>
        <v>44448</v>
      </c>
      <c r="C21" s="65">
        <f>VLOOKUP($A21,'Return Data'!$B$7:$R$2843,4,0)</f>
        <v>46.031599999999997</v>
      </c>
      <c r="D21" s="65">
        <f>VLOOKUP($A21,'Return Data'!$B$7:$R$2843,10,0)</f>
        <v>17.902000000000001</v>
      </c>
      <c r="E21" s="66">
        <f t="shared" si="0"/>
        <v>6</v>
      </c>
      <c r="F21" s="65">
        <f>VLOOKUP($A21,'Return Data'!$B$7:$R$2843,11,0)</f>
        <v>18.873000000000001</v>
      </c>
      <c r="G21" s="66">
        <f t="shared" si="1"/>
        <v>1</v>
      </c>
      <c r="H21" s="65">
        <f>VLOOKUP($A21,'Return Data'!$B$7:$R$2843,12,0)</f>
        <v>17.370100000000001</v>
      </c>
      <c r="I21" s="66">
        <f t="shared" si="2"/>
        <v>3</v>
      </c>
      <c r="J21" s="65">
        <f>VLOOKUP($A21,'Return Data'!$B$7:$R$2843,13,0)</f>
        <v>21.753900000000002</v>
      </c>
      <c r="K21" s="66">
        <f t="shared" si="3"/>
        <v>2</v>
      </c>
      <c r="L21" s="65">
        <f>VLOOKUP($A21,'Return Data'!$B$7:$R$2843,17,0)</f>
        <v>16.276399999999999</v>
      </c>
      <c r="M21" s="66">
        <f t="shared" si="4"/>
        <v>1</v>
      </c>
      <c r="N21" s="65">
        <f>VLOOKUP($A21,'Return Data'!$B$7:$R$2843,14,0)</f>
        <v>13.0983</v>
      </c>
      <c r="O21" s="66">
        <f t="shared" si="5"/>
        <v>1</v>
      </c>
      <c r="P21" s="65">
        <f>VLOOKUP($A21,'Return Data'!$B$7:$R$2843,15,0)</f>
        <v>10.5457</v>
      </c>
      <c r="Q21" s="66">
        <f t="shared" si="6"/>
        <v>1</v>
      </c>
      <c r="R21" s="65">
        <f>VLOOKUP($A21,'Return Data'!$B$7:$R$2843,16,0)</f>
        <v>11.2598</v>
      </c>
      <c r="S21" s="67">
        <f t="shared" si="7"/>
        <v>2</v>
      </c>
    </row>
    <row r="22" spans="1:19" x14ac:dyDescent="0.3">
      <c r="A22" s="63" t="s">
        <v>1626</v>
      </c>
      <c r="B22" s="64">
        <f>VLOOKUP($A22,'Return Data'!$B$7:$R$2843,3,0)</f>
        <v>44448</v>
      </c>
      <c r="C22" s="65">
        <f>VLOOKUP($A22,'Return Data'!$B$7:$R$2843,4,0)</f>
        <v>45.377000000000002</v>
      </c>
      <c r="D22" s="65">
        <f>VLOOKUP($A22,'Return Data'!$B$7:$R$2843,10,0)</f>
        <v>15.985300000000001</v>
      </c>
      <c r="E22" s="66">
        <f t="shared" si="0"/>
        <v>10</v>
      </c>
      <c r="F22" s="65">
        <f>VLOOKUP($A22,'Return Data'!$B$7:$R$2843,11,0)</f>
        <v>13.668900000000001</v>
      </c>
      <c r="G22" s="66">
        <f t="shared" si="1"/>
        <v>11</v>
      </c>
      <c r="H22" s="65">
        <f>VLOOKUP($A22,'Return Data'!$B$7:$R$2843,12,0)</f>
        <v>11.8802</v>
      </c>
      <c r="I22" s="66">
        <f t="shared" si="2"/>
        <v>14</v>
      </c>
      <c r="J22" s="65">
        <f>VLOOKUP($A22,'Return Data'!$B$7:$R$2843,13,0)</f>
        <v>14.5037</v>
      </c>
      <c r="K22" s="66">
        <f t="shared" si="3"/>
        <v>14</v>
      </c>
      <c r="L22" s="65">
        <f>VLOOKUP($A22,'Return Data'!$B$7:$R$2843,17,0)</f>
        <v>9.8964999999999996</v>
      </c>
      <c r="M22" s="66">
        <f t="shared" si="4"/>
        <v>19</v>
      </c>
      <c r="N22" s="65">
        <f>VLOOKUP($A22,'Return Data'!$B$7:$R$2843,14,0)</f>
        <v>9.2943999999999996</v>
      </c>
      <c r="O22" s="66">
        <f t="shared" si="5"/>
        <v>10</v>
      </c>
      <c r="P22" s="65">
        <f>VLOOKUP($A22,'Return Data'!$B$7:$R$2843,15,0)</f>
        <v>7.8621999999999996</v>
      </c>
      <c r="Q22" s="66">
        <f t="shared" si="6"/>
        <v>13</v>
      </c>
      <c r="R22" s="65">
        <f>VLOOKUP($A22,'Return Data'!$B$7:$R$2843,16,0)</f>
        <v>8.4478000000000009</v>
      </c>
      <c r="S22" s="67">
        <f t="shared" si="7"/>
        <v>18</v>
      </c>
    </row>
    <row r="23" spans="1:19" x14ac:dyDescent="0.3">
      <c r="A23" s="63" t="s">
        <v>1627</v>
      </c>
      <c r="B23" s="64">
        <f>VLOOKUP($A23,'Return Data'!$B$7:$R$2843,3,0)</f>
        <v>44448</v>
      </c>
      <c r="C23" s="65">
        <f>VLOOKUP($A23,'Return Data'!$B$7:$R$2843,4,0)</f>
        <v>71.692800000000005</v>
      </c>
      <c r="D23" s="65">
        <f>VLOOKUP($A23,'Return Data'!$B$7:$R$2843,10,0)</f>
        <v>18.3994</v>
      </c>
      <c r="E23" s="66">
        <f t="shared" si="0"/>
        <v>5</v>
      </c>
      <c r="F23" s="65">
        <f>VLOOKUP($A23,'Return Data'!$B$7:$R$2843,11,0)</f>
        <v>12.3955</v>
      </c>
      <c r="G23" s="66">
        <f t="shared" si="1"/>
        <v>14</v>
      </c>
      <c r="H23" s="65">
        <f>VLOOKUP($A23,'Return Data'!$B$7:$R$2843,12,0)</f>
        <v>10.610799999999999</v>
      </c>
      <c r="I23" s="66">
        <f t="shared" si="2"/>
        <v>18</v>
      </c>
      <c r="J23" s="65">
        <f>VLOOKUP($A23,'Return Data'!$B$7:$R$2843,13,0)</f>
        <v>13.2965</v>
      </c>
      <c r="K23" s="66">
        <f t="shared" si="3"/>
        <v>18</v>
      </c>
      <c r="L23" s="65">
        <f>VLOOKUP($A23,'Return Data'!$B$7:$R$2843,17,0)</f>
        <v>10.221</v>
      </c>
      <c r="M23" s="66">
        <f t="shared" si="4"/>
        <v>16</v>
      </c>
      <c r="N23" s="65">
        <f>VLOOKUP($A23,'Return Data'!$B$7:$R$2843,14,0)</f>
        <v>9.1059000000000001</v>
      </c>
      <c r="O23" s="66">
        <f t="shared" si="5"/>
        <v>12</v>
      </c>
      <c r="P23" s="65">
        <f>VLOOKUP($A23,'Return Data'!$B$7:$R$2843,15,0)</f>
        <v>7.6614000000000004</v>
      </c>
      <c r="Q23" s="66">
        <f t="shared" si="6"/>
        <v>15</v>
      </c>
      <c r="R23" s="65">
        <f>VLOOKUP($A23,'Return Data'!$B$7:$R$2843,16,0)</f>
        <v>8.4938000000000002</v>
      </c>
      <c r="S23" s="67">
        <f t="shared" si="7"/>
        <v>17</v>
      </c>
    </row>
    <row r="24" spans="1:19" x14ac:dyDescent="0.3">
      <c r="A24" s="63" t="s">
        <v>2011</v>
      </c>
      <c r="B24" s="64">
        <f>VLOOKUP($A24,'Return Data'!$B$7:$R$2843,3,0)</f>
        <v>44448</v>
      </c>
      <c r="C24" s="65">
        <f>VLOOKUP($A24,'Return Data'!$B$7:$R$2843,4,0)</f>
        <v>25.189299999999999</v>
      </c>
      <c r="D24" s="65">
        <f>VLOOKUP($A24,'Return Data'!$B$7:$R$2843,10,0)</f>
        <v>14.0511</v>
      </c>
      <c r="E24" s="66">
        <f t="shared" si="0"/>
        <v>15</v>
      </c>
      <c r="F24" s="65">
        <f>VLOOKUP($A24,'Return Data'!$B$7:$R$2843,11,0)</f>
        <v>8.7238000000000007</v>
      </c>
      <c r="G24" s="66">
        <f t="shared" si="1"/>
        <v>21</v>
      </c>
      <c r="H24" s="65">
        <f>VLOOKUP($A24,'Return Data'!$B$7:$R$2843,12,0)</f>
        <v>10.5412</v>
      </c>
      <c r="I24" s="66">
        <f t="shared" si="2"/>
        <v>19</v>
      </c>
      <c r="J24" s="65">
        <f>VLOOKUP($A24,'Return Data'!$B$7:$R$2843,13,0)</f>
        <v>12.4246</v>
      </c>
      <c r="K24" s="66">
        <f t="shared" si="3"/>
        <v>20</v>
      </c>
      <c r="L24" s="65">
        <f>VLOOKUP($A24,'Return Data'!$B$7:$R$2843,17,0)</f>
        <v>9.0061999999999998</v>
      </c>
      <c r="M24" s="66">
        <f t="shared" si="4"/>
        <v>20</v>
      </c>
      <c r="N24" s="65">
        <f>VLOOKUP($A24,'Return Data'!$B$7:$R$2843,14,0)</f>
        <v>7.9402999999999997</v>
      </c>
      <c r="O24" s="66">
        <f t="shared" si="5"/>
        <v>17</v>
      </c>
      <c r="P24" s="65">
        <f>VLOOKUP($A24,'Return Data'!$B$7:$R$2843,15,0)</f>
        <v>7.5004</v>
      </c>
      <c r="Q24" s="66">
        <f t="shared" si="6"/>
        <v>16</v>
      </c>
      <c r="R24" s="65">
        <f>VLOOKUP($A24,'Return Data'!$B$7:$R$2843,16,0)</f>
        <v>8.9741</v>
      </c>
      <c r="S24" s="67">
        <f t="shared" si="7"/>
        <v>16</v>
      </c>
    </row>
    <row r="25" spans="1:19" x14ac:dyDescent="0.3">
      <c r="A25" s="63" t="s">
        <v>1628</v>
      </c>
      <c r="B25" s="64">
        <f>VLOOKUP($A25,'Return Data'!$B$7:$R$2843,3,0)</f>
        <v>44448</v>
      </c>
      <c r="C25" s="65">
        <f>VLOOKUP($A25,'Return Data'!$B$7:$R$2843,4,0)</f>
        <v>46.442700000000002</v>
      </c>
      <c r="D25" s="65">
        <f>VLOOKUP($A25,'Return Data'!$B$7:$R$2843,10,0)</f>
        <v>13.1594</v>
      </c>
      <c r="E25" s="66">
        <f t="shared" si="0"/>
        <v>18</v>
      </c>
      <c r="F25" s="65">
        <f>VLOOKUP($A25,'Return Data'!$B$7:$R$2843,11,0)</f>
        <v>12.7883</v>
      </c>
      <c r="G25" s="66">
        <f t="shared" si="1"/>
        <v>13</v>
      </c>
      <c r="H25" s="65">
        <f>VLOOKUP($A25,'Return Data'!$B$7:$R$2843,12,0)</f>
        <v>12.480700000000001</v>
      </c>
      <c r="I25" s="66">
        <f t="shared" si="2"/>
        <v>10</v>
      </c>
      <c r="J25" s="65">
        <f>VLOOKUP($A25,'Return Data'!$B$7:$R$2843,13,0)</f>
        <v>14.276899999999999</v>
      </c>
      <c r="K25" s="66">
        <f t="shared" si="3"/>
        <v>15</v>
      </c>
      <c r="L25" s="65">
        <f>VLOOKUP($A25,'Return Data'!$B$7:$R$2843,17,0)</f>
        <v>0.77149999999999996</v>
      </c>
      <c r="M25" s="66">
        <f t="shared" si="4"/>
        <v>21</v>
      </c>
      <c r="N25" s="65">
        <f>VLOOKUP($A25,'Return Data'!$B$7:$R$2843,14,0)</f>
        <v>1.8015000000000001</v>
      </c>
      <c r="O25" s="66">
        <f t="shared" si="5"/>
        <v>21</v>
      </c>
      <c r="P25" s="65">
        <f>VLOOKUP($A25,'Return Data'!$B$7:$R$2843,15,0)</f>
        <v>3.8778000000000001</v>
      </c>
      <c r="Q25" s="66">
        <f t="shared" si="6"/>
        <v>21</v>
      </c>
      <c r="R25" s="65">
        <f>VLOOKUP($A25,'Return Data'!$B$7:$R$2843,16,0)</f>
        <v>7.1816000000000004</v>
      </c>
      <c r="S25" s="67">
        <f t="shared" si="7"/>
        <v>21</v>
      </c>
    </row>
    <row r="26" spans="1:19" x14ac:dyDescent="0.3">
      <c r="A26" s="63" t="s">
        <v>1630</v>
      </c>
      <c r="B26" s="64">
        <f>VLOOKUP($A26,'Return Data'!$B$7:$R$2843,3,0)</f>
        <v>44448</v>
      </c>
      <c r="C26" s="65">
        <f>VLOOKUP($A26,'Return Data'!$B$7:$R$2843,4,0)</f>
        <v>55.431399999999996</v>
      </c>
      <c r="D26" s="65">
        <f>VLOOKUP($A26,'Return Data'!$B$7:$R$2843,10,0)</f>
        <v>16.328499999999998</v>
      </c>
      <c r="E26" s="66">
        <f t="shared" si="0"/>
        <v>9</v>
      </c>
      <c r="F26" s="65">
        <f>VLOOKUP($A26,'Return Data'!$B$7:$R$2843,11,0)</f>
        <v>16.115200000000002</v>
      </c>
      <c r="G26" s="66">
        <f t="shared" si="1"/>
        <v>5</v>
      </c>
      <c r="H26" s="65">
        <f>VLOOKUP($A26,'Return Data'!$B$7:$R$2843,12,0)</f>
        <v>16.113399999999999</v>
      </c>
      <c r="I26" s="66">
        <f t="shared" si="2"/>
        <v>4</v>
      </c>
      <c r="J26" s="65">
        <f>VLOOKUP($A26,'Return Data'!$B$7:$R$2843,13,0)</f>
        <v>21.218499999999999</v>
      </c>
      <c r="K26" s="66">
        <f t="shared" si="3"/>
        <v>5</v>
      </c>
      <c r="L26" s="65">
        <f>VLOOKUP($A26,'Return Data'!$B$7:$R$2843,17,0)</f>
        <v>14.4946</v>
      </c>
      <c r="M26" s="66">
        <f t="shared" si="4"/>
        <v>4</v>
      </c>
      <c r="N26" s="65">
        <f>VLOOKUP($A26,'Return Data'!$B$7:$R$2843,14,0)</f>
        <v>11.6388</v>
      </c>
      <c r="O26" s="66">
        <f t="shared" si="5"/>
        <v>4</v>
      </c>
      <c r="P26" s="65">
        <f>VLOOKUP($A26,'Return Data'!$B$7:$R$2843,15,0)</f>
        <v>9.1361000000000008</v>
      </c>
      <c r="Q26" s="66">
        <f t="shared" si="6"/>
        <v>7</v>
      </c>
      <c r="R26" s="65">
        <f>VLOOKUP($A26,'Return Data'!$B$7:$R$2843,16,0)</f>
        <v>10.206899999999999</v>
      </c>
      <c r="S26" s="67">
        <f t="shared" si="7"/>
        <v>6</v>
      </c>
    </row>
    <row r="27" spans="1:19" x14ac:dyDescent="0.3">
      <c r="A27" s="63" t="s">
        <v>1631</v>
      </c>
      <c r="B27" s="64">
        <f>VLOOKUP($A27,'Return Data'!$B$7:$R$2843,3,0)</f>
        <v>44448</v>
      </c>
      <c r="C27" s="65">
        <f>VLOOKUP($A27,'Return Data'!$B$7:$R$2843,4,0)</f>
        <v>23.575299999999999</v>
      </c>
      <c r="D27" s="65">
        <f>VLOOKUP($A27,'Return Data'!$B$7:$R$2843,10,0)</f>
        <v>11.935</v>
      </c>
      <c r="E27" s="66">
        <f t="shared" si="0"/>
        <v>19</v>
      </c>
      <c r="F27" s="65">
        <f>VLOOKUP($A27,'Return Data'!$B$7:$R$2843,11,0)</f>
        <v>10.6751</v>
      </c>
      <c r="G27" s="66">
        <f t="shared" si="1"/>
        <v>19</v>
      </c>
      <c r="H27" s="65">
        <f>VLOOKUP($A27,'Return Data'!$B$7:$R$2843,12,0)</f>
        <v>11.152200000000001</v>
      </c>
      <c r="I27" s="66">
        <f t="shared" si="2"/>
        <v>17</v>
      </c>
      <c r="J27" s="65">
        <f>VLOOKUP($A27,'Return Data'!$B$7:$R$2843,13,0)</f>
        <v>13.3286</v>
      </c>
      <c r="K27" s="66">
        <f t="shared" si="3"/>
        <v>17</v>
      </c>
      <c r="L27" s="65">
        <f>VLOOKUP($A27,'Return Data'!$B$7:$R$2843,17,0)</f>
        <v>10.639200000000001</v>
      </c>
      <c r="M27" s="66">
        <f t="shared" si="4"/>
        <v>14</v>
      </c>
      <c r="N27" s="65">
        <f>VLOOKUP($A27,'Return Data'!$B$7:$R$2843,14,0)</f>
        <v>6.1448</v>
      </c>
      <c r="O27" s="66">
        <f t="shared" si="5"/>
        <v>19</v>
      </c>
      <c r="P27" s="65">
        <f>VLOOKUP($A27,'Return Data'!$B$7:$R$2843,15,0)</f>
        <v>6.38</v>
      </c>
      <c r="Q27" s="66">
        <f t="shared" si="6"/>
        <v>19</v>
      </c>
      <c r="R27" s="65">
        <f>VLOOKUP($A27,'Return Data'!$B$7:$R$2843,16,0)</f>
        <v>8.1094000000000008</v>
      </c>
      <c r="S27" s="67">
        <f t="shared" si="7"/>
        <v>19</v>
      </c>
    </row>
    <row r="28" spans="1:19" x14ac:dyDescent="0.3">
      <c r="A28" s="63" t="s">
        <v>1632</v>
      </c>
      <c r="B28" s="64">
        <f>VLOOKUP($A28,'Return Data'!$B$7:$R$2843,3,0)</f>
        <v>44448</v>
      </c>
      <c r="C28" s="65">
        <f>VLOOKUP($A28,'Return Data'!$B$7:$R$2843,4,0)</f>
        <v>0.99519999999999997</v>
      </c>
      <c r="D28" s="65">
        <f>VLOOKUP($A28,'Return Data'!$B$7:$R$2843,10,0)</f>
        <v>10.9796</v>
      </c>
      <c r="E28" s="66">
        <f t="shared" si="0"/>
        <v>21</v>
      </c>
      <c r="F28" s="65">
        <f>VLOOKUP($A28,'Return Data'!$B$7:$R$2843,11,0)</f>
        <v>11.314299999999999</v>
      </c>
      <c r="G28" s="66">
        <f t="shared" si="1"/>
        <v>17</v>
      </c>
      <c r="H28" s="65">
        <f>VLOOKUP($A28,'Return Data'!$B$7:$R$2843,12,0)</f>
        <v>-23.819600000000001</v>
      </c>
      <c r="I28" s="66">
        <f t="shared" si="2"/>
        <v>22</v>
      </c>
      <c r="J28" s="65">
        <f>VLOOKUP($A28,'Return Data'!$B$7:$R$2843,13,0)</f>
        <v>-16.144300000000001</v>
      </c>
      <c r="K28" s="66">
        <f t="shared" si="3"/>
        <v>22</v>
      </c>
      <c r="L28" s="65"/>
      <c r="M28" s="66"/>
      <c r="N28" s="65"/>
      <c r="O28" s="66"/>
      <c r="P28" s="65"/>
      <c r="Q28" s="66"/>
      <c r="R28" s="65">
        <f>VLOOKUP($A28,'Return Data'!$B$7:$R$2843,16,0)</f>
        <v>-7.8384</v>
      </c>
      <c r="S28" s="67">
        <f t="shared" si="7"/>
        <v>22</v>
      </c>
    </row>
    <row r="29" spans="1:19" x14ac:dyDescent="0.3">
      <c r="A29" s="63" t="s">
        <v>1633</v>
      </c>
      <c r="B29" s="64">
        <f>VLOOKUP($A29,'Return Data'!$B$7:$R$2843,3,0)</f>
        <v>44448</v>
      </c>
      <c r="C29" s="65">
        <f>VLOOKUP($A29,'Return Data'!$B$7:$R$2843,4,0)</f>
        <v>52.942599999999999</v>
      </c>
      <c r="D29" s="65">
        <f>VLOOKUP($A29,'Return Data'!$B$7:$R$2843,10,0)</f>
        <v>21.6752</v>
      </c>
      <c r="E29" s="66">
        <f t="shared" si="0"/>
        <v>1</v>
      </c>
      <c r="F29" s="65">
        <f>VLOOKUP($A29,'Return Data'!$B$7:$R$2843,11,0)</f>
        <v>17.402799999999999</v>
      </c>
      <c r="G29" s="66">
        <f t="shared" si="1"/>
        <v>2</v>
      </c>
      <c r="H29" s="65">
        <f>VLOOKUP($A29,'Return Data'!$B$7:$R$2843,12,0)</f>
        <v>15.461</v>
      </c>
      <c r="I29" s="66">
        <f t="shared" si="2"/>
        <v>5</v>
      </c>
      <c r="J29" s="65">
        <f>VLOOKUP($A29,'Return Data'!$B$7:$R$2843,13,0)</f>
        <v>21.287500000000001</v>
      </c>
      <c r="K29" s="66">
        <f t="shared" si="3"/>
        <v>4</v>
      </c>
      <c r="L29" s="65">
        <f>VLOOKUP($A29,'Return Data'!$B$7:$R$2843,17,0)</f>
        <v>11.782500000000001</v>
      </c>
      <c r="M29" s="66">
        <f>RANK(L29,L$8:L$29,0)</f>
        <v>11</v>
      </c>
      <c r="N29" s="65">
        <f>VLOOKUP($A29,'Return Data'!$B$7:$R$2843,14,0)</f>
        <v>7.7545999999999999</v>
      </c>
      <c r="O29" s="66">
        <f>RANK(N29,N$8:N$29,0)</f>
        <v>18</v>
      </c>
      <c r="P29" s="65">
        <f>VLOOKUP($A29,'Return Data'!$B$7:$R$2843,15,0)</f>
        <v>8.1846999999999994</v>
      </c>
      <c r="Q29" s="66">
        <f>RANK(P29,P$8:P$29,0)</f>
        <v>12</v>
      </c>
      <c r="R29" s="65">
        <f>VLOOKUP($A29,'Return Data'!$B$7:$R$2843,16,0)</f>
        <v>9.9924999999999997</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15.53956363636364</v>
      </c>
      <c r="E31" s="74"/>
      <c r="F31" s="75">
        <f>AVERAGE(F8:F29)</f>
        <v>13.61184090909091</v>
      </c>
      <c r="G31" s="74"/>
      <c r="H31" s="75">
        <f>AVERAGE(H8:H29)</f>
        <v>11.61446363636364</v>
      </c>
      <c r="I31" s="74"/>
      <c r="J31" s="75">
        <f>AVERAGE(J8:J29)</f>
        <v>15.294245454545456</v>
      </c>
      <c r="K31" s="74"/>
      <c r="L31" s="75">
        <f>AVERAGE(L8:L29)</f>
        <v>11.527938095238095</v>
      </c>
      <c r="M31" s="74"/>
      <c r="N31" s="75">
        <f>AVERAGE(N8:N29)</f>
        <v>9.0374333333333343</v>
      </c>
      <c r="O31" s="74"/>
      <c r="P31" s="75">
        <f>AVERAGE(P8:P29)</f>
        <v>8.1850523809523814</v>
      </c>
      <c r="Q31" s="74"/>
      <c r="R31" s="75">
        <f>AVERAGE(R8:R29)</f>
        <v>8.7610681818181817</v>
      </c>
      <c r="S31" s="76"/>
    </row>
    <row r="32" spans="1:19" x14ac:dyDescent="0.3">
      <c r="A32" s="73" t="s">
        <v>28</v>
      </c>
      <c r="B32" s="74"/>
      <c r="C32" s="74"/>
      <c r="D32" s="75">
        <f>MIN(D8:D29)</f>
        <v>7.3459000000000003</v>
      </c>
      <c r="E32" s="74"/>
      <c r="F32" s="75">
        <f>MIN(F8:F29)</f>
        <v>7.4477000000000002</v>
      </c>
      <c r="G32" s="74"/>
      <c r="H32" s="75">
        <f>MIN(H8:H29)</f>
        <v>-23.819600000000001</v>
      </c>
      <c r="I32" s="74"/>
      <c r="J32" s="75">
        <f>MIN(J8:J29)</f>
        <v>-16.144300000000001</v>
      </c>
      <c r="K32" s="74"/>
      <c r="L32" s="75">
        <f>MIN(L8:L29)</f>
        <v>0.77149999999999996</v>
      </c>
      <c r="M32" s="74"/>
      <c r="N32" s="75">
        <f>MIN(N8:N29)</f>
        <v>1.8015000000000001</v>
      </c>
      <c r="O32" s="74"/>
      <c r="P32" s="75">
        <f>MIN(P8:P29)</f>
        <v>3.8778000000000001</v>
      </c>
      <c r="Q32" s="74"/>
      <c r="R32" s="75">
        <f>MIN(R8:R29)</f>
        <v>-7.8384</v>
      </c>
      <c r="S32" s="76"/>
    </row>
    <row r="33" spans="1:19" ht="15" thickBot="1" x14ac:dyDescent="0.35">
      <c r="A33" s="77" t="s">
        <v>29</v>
      </c>
      <c r="B33" s="78"/>
      <c r="C33" s="78"/>
      <c r="D33" s="79">
        <f>MAX(D8:D29)</f>
        <v>21.6752</v>
      </c>
      <c r="E33" s="78"/>
      <c r="F33" s="79">
        <f>MAX(F8:F29)</f>
        <v>18.873000000000001</v>
      </c>
      <c r="G33" s="78"/>
      <c r="H33" s="79">
        <f>MAX(H8:H29)</f>
        <v>20.1602</v>
      </c>
      <c r="I33" s="78"/>
      <c r="J33" s="79">
        <f>MAX(J8:J29)</f>
        <v>25.4969</v>
      </c>
      <c r="K33" s="78"/>
      <c r="L33" s="79">
        <f>MAX(L8:L29)</f>
        <v>16.276399999999999</v>
      </c>
      <c r="M33" s="78"/>
      <c r="N33" s="79">
        <f>MAX(N8:N29)</f>
        <v>13.0983</v>
      </c>
      <c r="O33" s="78"/>
      <c r="P33" s="79">
        <f>MAX(P8:P29)</f>
        <v>10.5457</v>
      </c>
      <c r="Q33" s="78"/>
      <c r="R33" s="79">
        <f>MAX(R8:R29)</f>
        <v>11.408799999999999</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44448</v>
      </c>
      <c r="C8" s="65">
        <f>VLOOKUP($A8,'Return Data'!$B$7:$R$2843,4,0)</f>
        <v>49.652000000000001</v>
      </c>
      <c r="D8" s="65">
        <f>VLOOKUP($A8,'Return Data'!$B$7:$R$2843,10,0)</f>
        <v>19.076499999999999</v>
      </c>
      <c r="E8" s="66">
        <f t="shared" ref="E8:E29" si="0">RANK(D8,D$8:D$29,0)</f>
        <v>2</v>
      </c>
      <c r="F8" s="65">
        <f>VLOOKUP($A8,'Return Data'!$B$7:$R$2843,11,0)</f>
        <v>14.3072</v>
      </c>
      <c r="G8" s="66">
        <f t="shared" ref="G8:G29" si="1">RANK(F8,F$8:F$29,0)</f>
        <v>8</v>
      </c>
      <c r="H8" s="65">
        <f>VLOOKUP($A8,'Return Data'!$B$7:$R$2843,12,0)</f>
        <v>19.207799999999999</v>
      </c>
      <c r="I8" s="66">
        <f t="shared" ref="I8:I29" si="2">RANK(H8,H$8:H$29,0)</f>
        <v>1</v>
      </c>
      <c r="J8" s="65">
        <f>VLOOKUP($A8,'Return Data'!$B$7:$R$2843,13,0)</f>
        <v>24.464500000000001</v>
      </c>
      <c r="K8" s="66">
        <f t="shared" ref="K8:K29" si="3">RANK(J8,J$8:J$29,0)</f>
        <v>1</v>
      </c>
      <c r="L8" s="65">
        <f>VLOOKUP($A8,'Return Data'!$B$7:$R$2843,17,0)</f>
        <v>12.3246</v>
      </c>
      <c r="M8" s="66">
        <f t="shared" ref="M8:M27" si="4">RANK(L8,L$8:L$29,0)</f>
        <v>6</v>
      </c>
      <c r="N8" s="65">
        <f>VLOOKUP($A8,'Return Data'!$B$7:$R$2843,14,0)</f>
        <v>8.4841999999999995</v>
      </c>
      <c r="O8" s="66">
        <f t="shared" ref="O8:O27" si="5">RANK(N8,N$8:N$29,0)</f>
        <v>9</v>
      </c>
      <c r="P8" s="65">
        <f>VLOOKUP($A8,'Return Data'!$B$7:$R$2843,15,0)</f>
        <v>7.6345999999999998</v>
      </c>
      <c r="Q8" s="66">
        <f t="shared" ref="Q8:Q27" si="6">RANK(P8,P$8:P$29,0)</f>
        <v>8</v>
      </c>
      <c r="R8" s="65">
        <f>VLOOKUP($A8,'Return Data'!$B$7:$R$2843,16,0)</f>
        <v>9.6981000000000002</v>
      </c>
      <c r="S8" s="67">
        <f t="shared" ref="S8:S29" si="7">RANK(R8,R$8:R$29,0)</f>
        <v>3</v>
      </c>
    </row>
    <row r="9" spans="1:20" x14ac:dyDescent="0.3">
      <c r="A9" s="63" t="s">
        <v>1635</v>
      </c>
      <c r="B9" s="64">
        <f>VLOOKUP($A9,'Return Data'!$B$7:$R$2843,3,0)</f>
        <v>44448</v>
      </c>
      <c r="C9" s="65">
        <f>VLOOKUP($A9,'Return Data'!$B$7:$R$2843,4,0)</f>
        <v>24.149899999999999</v>
      </c>
      <c r="D9" s="65">
        <f>VLOOKUP($A9,'Return Data'!$B$7:$R$2843,10,0)</f>
        <v>18.875699999999998</v>
      </c>
      <c r="E9" s="66">
        <f t="shared" si="0"/>
        <v>3</v>
      </c>
      <c r="F9" s="65">
        <f>VLOOKUP($A9,'Return Data'!$B$7:$R$2843,11,0)</f>
        <v>15.465199999999999</v>
      </c>
      <c r="G9" s="66">
        <f t="shared" si="1"/>
        <v>4</v>
      </c>
      <c r="H9" s="65">
        <f>VLOOKUP($A9,'Return Data'!$B$7:$R$2843,12,0)</f>
        <v>13.6808</v>
      </c>
      <c r="I9" s="66">
        <f t="shared" si="2"/>
        <v>7</v>
      </c>
      <c r="J9" s="65">
        <f>VLOOKUP($A9,'Return Data'!$B$7:$R$2843,13,0)</f>
        <v>17.462299999999999</v>
      </c>
      <c r="K9" s="66">
        <f t="shared" si="3"/>
        <v>6</v>
      </c>
      <c r="L9" s="65">
        <f>VLOOKUP($A9,'Return Data'!$B$7:$R$2843,17,0)</f>
        <v>13.466900000000001</v>
      </c>
      <c r="M9" s="66">
        <f t="shared" si="4"/>
        <v>4</v>
      </c>
      <c r="N9" s="65">
        <f>VLOOKUP($A9,'Return Data'!$B$7:$R$2843,14,0)</f>
        <v>8.0412999999999997</v>
      </c>
      <c r="O9" s="66">
        <f t="shared" si="5"/>
        <v>12</v>
      </c>
      <c r="P9" s="65">
        <f>VLOOKUP($A9,'Return Data'!$B$7:$R$2843,15,0)</f>
        <v>7.4581</v>
      </c>
      <c r="Q9" s="66">
        <f t="shared" si="6"/>
        <v>10</v>
      </c>
      <c r="R9" s="65">
        <f>VLOOKUP($A9,'Return Data'!$B$7:$R$2843,16,0)</f>
        <v>8.2218</v>
      </c>
      <c r="S9" s="67">
        <f t="shared" si="7"/>
        <v>15</v>
      </c>
    </row>
    <row r="10" spans="1:20" x14ac:dyDescent="0.3">
      <c r="A10" s="63" t="s">
        <v>1636</v>
      </c>
      <c r="B10" s="64">
        <f>VLOOKUP($A10,'Return Data'!$B$7:$R$2843,3,0)</f>
        <v>44448</v>
      </c>
      <c r="C10" s="65">
        <f>VLOOKUP($A10,'Return Data'!$B$7:$R$2843,4,0)</f>
        <v>30.5748</v>
      </c>
      <c r="D10" s="65">
        <f>VLOOKUP($A10,'Return Data'!$B$7:$R$2843,10,0)</f>
        <v>13.1653</v>
      </c>
      <c r="E10" s="66">
        <f t="shared" si="0"/>
        <v>15</v>
      </c>
      <c r="F10" s="65">
        <f>VLOOKUP($A10,'Return Data'!$B$7:$R$2843,11,0)</f>
        <v>9.3979999999999997</v>
      </c>
      <c r="G10" s="66">
        <f t="shared" si="1"/>
        <v>20</v>
      </c>
      <c r="H10" s="65">
        <f>VLOOKUP($A10,'Return Data'!$B$7:$R$2843,12,0)</f>
        <v>7.9645999999999999</v>
      </c>
      <c r="I10" s="66">
        <f t="shared" si="2"/>
        <v>21</v>
      </c>
      <c r="J10" s="65">
        <f>VLOOKUP($A10,'Return Data'!$B$7:$R$2843,13,0)</f>
        <v>11.117699999999999</v>
      </c>
      <c r="K10" s="66">
        <f t="shared" si="3"/>
        <v>20</v>
      </c>
      <c r="L10" s="65">
        <f>VLOOKUP($A10,'Return Data'!$B$7:$R$2843,17,0)</f>
        <v>10.107200000000001</v>
      </c>
      <c r="M10" s="66">
        <f t="shared" si="4"/>
        <v>12</v>
      </c>
      <c r="N10" s="65">
        <f>VLOOKUP($A10,'Return Data'!$B$7:$R$2843,14,0)</f>
        <v>11.083</v>
      </c>
      <c r="O10" s="66">
        <f t="shared" si="5"/>
        <v>3</v>
      </c>
      <c r="P10" s="65">
        <f>VLOOKUP($A10,'Return Data'!$B$7:$R$2843,15,0)</f>
        <v>8.4037000000000006</v>
      </c>
      <c r="Q10" s="66">
        <f t="shared" si="6"/>
        <v>4</v>
      </c>
      <c r="R10" s="65">
        <f>VLOOKUP($A10,'Return Data'!$B$7:$R$2843,16,0)</f>
        <v>6.7892999999999999</v>
      </c>
      <c r="S10" s="67">
        <f t="shared" si="7"/>
        <v>20</v>
      </c>
    </row>
    <row r="11" spans="1:20" x14ac:dyDescent="0.3">
      <c r="A11" s="63" t="s">
        <v>1637</v>
      </c>
      <c r="B11" s="64">
        <f>VLOOKUP($A11,'Return Data'!$B$7:$R$2843,3,0)</f>
        <v>44448</v>
      </c>
      <c r="C11" s="65">
        <f>VLOOKUP($A11,'Return Data'!$B$7:$R$2843,4,0)</f>
        <v>34.822899999999997</v>
      </c>
      <c r="D11" s="65">
        <f>VLOOKUP($A11,'Return Data'!$B$7:$R$2843,10,0)</f>
        <v>13.450799999999999</v>
      </c>
      <c r="E11" s="66">
        <f t="shared" si="0"/>
        <v>14</v>
      </c>
      <c r="F11" s="65">
        <f>VLOOKUP($A11,'Return Data'!$B$7:$R$2843,11,0)</f>
        <v>10.2479</v>
      </c>
      <c r="G11" s="66">
        <f t="shared" si="1"/>
        <v>18</v>
      </c>
      <c r="H11" s="65">
        <f>VLOOKUP($A11,'Return Data'!$B$7:$R$2843,12,0)</f>
        <v>10.3529</v>
      </c>
      <c r="I11" s="66">
        <f t="shared" si="2"/>
        <v>16</v>
      </c>
      <c r="J11" s="65">
        <f>VLOOKUP($A11,'Return Data'!$B$7:$R$2843,13,0)</f>
        <v>12.866</v>
      </c>
      <c r="K11" s="66">
        <f t="shared" si="3"/>
        <v>16</v>
      </c>
      <c r="L11" s="65">
        <f>VLOOKUP($A11,'Return Data'!$B$7:$R$2843,17,0)</f>
        <v>9.4673999999999996</v>
      </c>
      <c r="M11" s="66">
        <f t="shared" si="4"/>
        <v>14</v>
      </c>
      <c r="N11" s="65">
        <f>VLOOKUP($A11,'Return Data'!$B$7:$R$2843,14,0)</f>
        <v>8.2535000000000007</v>
      </c>
      <c r="O11" s="66">
        <f t="shared" si="5"/>
        <v>10</v>
      </c>
      <c r="P11" s="65">
        <f>VLOOKUP($A11,'Return Data'!$B$7:$R$2843,15,0)</f>
        <v>7.2248999999999999</v>
      </c>
      <c r="Q11" s="66">
        <f t="shared" si="6"/>
        <v>11</v>
      </c>
      <c r="R11" s="65">
        <f>VLOOKUP($A11,'Return Data'!$B$7:$R$2843,16,0)</f>
        <v>7.6280999999999999</v>
      </c>
      <c r="S11" s="67">
        <f t="shared" si="7"/>
        <v>16</v>
      </c>
    </row>
    <row r="12" spans="1:20" x14ac:dyDescent="0.3">
      <c r="A12" s="63" t="s">
        <v>1638</v>
      </c>
      <c r="B12" s="64">
        <f>VLOOKUP($A12,'Return Data'!$B$7:$R$2843,3,0)</f>
        <v>44448</v>
      </c>
      <c r="C12" s="65">
        <f>VLOOKUP($A12,'Return Data'!$B$7:$R$2843,4,0)</f>
        <v>22.886700000000001</v>
      </c>
      <c r="D12" s="65">
        <f>VLOOKUP($A12,'Return Data'!$B$7:$R$2843,10,0)</f>
        <v>17.164400000000001</v>
      </c>
      <c r="E12" s="66">
        <f t="shared" si="0"/>
        <v>6</v>
      </c>
      <c r="F12" s="65">
        <f>VLOOKUP($A12,'Return Data'!$B$7:$R$2843,11,0)</f>
        <v>15.2425</v>
      </c>
      <c r="G12" s="66">
        <f t="shared" si="1"/>
        <v>6</v>
      </c>
      <c r="H12" s="65">
        <f>VLOOKUP($A12,'Return Data'!$B$7:$R$2843,12,0)</f>
        <v>11.524900000000001</v>
      </c>
      <c r="I12" s="66">
        <f t="shared" si="2"/>
        <v>10</v>
      </c>
      <c r="J12" s="65">
        <f>VLOOKUP($A12,'Return Data'!$B$7:$R$2843,13,0)</f>
        <v>13.280900000000001</v>
      </c>
      <c r="K12" s="66">
        <f t="shared" si="3"/>
        <v>15</v>
      </c>
      <c r="L12" s="65">
        <f>VLOOKUP($A12,'Return Data'!$B$7:$R$2843,17,0)</f>
        <v>11.5646</v>
      </c>
      <c r="M12" s="66">
        <f t="shared" si="4"/>
        <v>8</v>
      </c>
      <c r="N12" s="65">
        <f>VLOOKUP($A12,'Return Data'!$B$7:$R$2843,14,0)</f>
        <v>2.6509999999999998</v>
      </c>
      <c r="O12" s="66">
        <f t="shared" si="5"/>
        <v>20</v>
      </c>
      <c r="P12" s="65">
        <f>VLOOKUP($A12,'Return Data'!$B$7:$R$2843,15,0)</f>
        <v>4.4248000000000003</v>
      </c>
      <c r="Q12" s="66">
        <f t="shared" si="6"/>
        <v>20</v>
      </c>
      <c r="R12" s="65">
        <f>VLOOKUP($A12,'Return Data'!$B$7:$R$2843,16,0)</f>
        <v>6.8551000000000002</v>
      </c>
      <c r="S12" s="67">
        <f t="shared" si="7"/>
        <v>19</v>
      </c>
    </row>
    <row r="13" spans="1:20" x14ac:dyDescent="0.3">
      <c r="A13" s="63" t="s">
        <v>1639</v>
      </c>
      <c r="B13" s="64">
        <f>VLOOKUP($A13,'Return Data'!$B$7:$R$2843,3,0)</f>
        <v>44448</v>
      </c>
      <c r="C13" s="65">
        <f>VLOOKUP($A13,'Return Data'!$B$7:$R$2843,4,0)</f>
        <v>86.486280801814601</v>
      </c>
      <c r="D13" s="65">
        <f>VLOOKUP($A13,'Return Data'!$B$7:$R$2843,10,0)</f>
        <v>17.283000000000001</v>
      </c>
      <c r="E13" s="66">
        <f t="shared" si="0"/>
        <v>5</v>
      </c>
      <c r="F13" s="65">
        <f>VLOOKUP($A13,'Return Data'!$B$7:$R$2843,11,0)</f>
        <v>14.7293</v>
      </c>
      <c r="G13" s="66">
        <f t="shared" si="1"/>
        <v>7</v>
      </c>
      <c r="H13" s="65">
        <f>VLOOKUP($A13,'Return Data'!$B$7:$R$2843,12,0)</f>
        <v>13.9407</v>
      </c>
      <c r="I13" s="66">
        <f t="shared" si="2"/>
        <v>6</v>
      </c>
      <c r="J13" s="65">
        <f>VLOOKUP($A13,'Return Data'!$B$7:$R$2843,13,0)</f>
        <v>16.473199999999999</v>
      </c>
      <c r="K13" s="66">
        <f t="shared" si="3"/>
        <v>7</v>
      </c>
      <c r="L13" s="65">
        <f>VLOOKUP($A13,'Return Data'!$B$7:$R$2843,17,0)</f>
        <v>13.8782</v>
      </c>
      <c r="M13" s="66">
        <f t="shared" si="4"/>
        <v>2</v>
      </c>
      <c r="N13" s="65">
        <f>VLOOKUP($A13,'Return Data'!$B$7:$R$2843,14,0)</f>
        <v>11.6248</v>
      </c>
      <c r="O13" s="66">
        <f t="shared" si="5"/>
        <v>2</v>
      </c>
      <c r="P13" s="65">
        <f>VLOOKUP($A13,'Return Data'!$B$7:$R$2843,15,0)</f>
        <v>8.9474999999999998</v>
      </c>
      <c r="Q13" s="66">
        <f t="shared" si="6"/>
        <v>3</v>
      </c>
      <c r="R13" s="65">
        <f>VLOOKUP($A13,'Return Data'!$B$7:$R$2843,16,0)</f>
        <v>8.6554000000000002</v>
      </c>
      <c r="S13" s="67">
        <f t="shared" si="7"/>
        <v>8</v>
      </c>
    </row>
    <row r="14" spans="1:20" x14ac:dyDescent="0.3">
      <c r="A14" s="63" t="s">
        <v>1640</v>
      </c>
      <c r="B14" s="64">
        <f>VLOOKUP($A14,'Return Data'!$B$7:$R$2843,3,0)</f>
        <v>44448</v>
      </c>
      <c r="C14" s="65">
        <f>VLOOKUP($A14,'Return Data'!$B$7:$R$2843,4,0)</f>
        <v>43.950200000000002</v>
      </c>
      <c r="D14" s="65">
        <f>VLOOKUP($A14,'Return Data'!$B$7:$R$2843,10,0)</f>
        <v>13.6584</v>
      </c>
      <c r="E14" s="66">
        <f t="shared" si="0"/>
        <v>13</v>
      </c>
      <c r="F14" s="65">
        <f>VLOOKUP($A14,'Return Data'!$B$7:$R$2843,11,0)</f>
        <v>14.3071</v>
      </c>
      <c r="G14" s="66">
        <f t="shared" si="1"/>
        <v>9</v>
      </c>
      <c r="H14" s="65">
        <f>VLOOKUP($A14,'Return Data'!$B$7:$R$2843,12,0)</f>
        <v>12.4887</v>
      </c>
      <c r="I14" s="66">
        <f t="shared" si="2"/>
        <v>8</v>
      </c>
      <c r="J14" s="65">
        <f>VLOOKUP($A14,'Return Data'!$B$7:$R$2843,13,0)</f>
        <v>15.9908</v>
      </c>
      <c r="K14" s="66">
        <f t="shared" si="3"/>
        <v>8</v>
      </c>
      <c r="L14" s="65">
        <f>VLOOKUP($A14,'Return Data'!$B$7:$R$2843,17,0)</f>
        <v>10.925000000000001</v>
      </c>
      <c r="M14" s="66">
        <f t="shared" si="4"/>
        <v>10</v>
      </c>
      <c r="N14" s="65">
        <f>VLOOKUP($A14,'Return Data'!$B$7:$R$2843,14,0)</f>
        <v>6.2839</v>
      </c>
      <c r="O14" s="66">
        <f t="shared" si="5"/>
        <v>17</v>
      </c>
      <c r="P14" s="65">
        <f>VLOOKUP($A14,'Return Data'!$B$7:$R$2843,15,0)</f>
        <v>5.9497</v>
      </c>
      <c r="Q14" s="66">
        <f t="shared" si="6"/>
        <v>17</v>
      </c>
      <c r="R14" s="65">
        <f>VLOOKUP($A14,'Return Data'!$B$7:$R$2843,16,0)</f>
        <v>8.9573999999999998</v>
      </c>
      <c r="S14" s="67">
        <f t="shared" si="7"/>
        <v>7</v>
      </c>
    </row>
    <row r="15" spans="1:20" x14ac:dyDescent="0.3">
      <c r="A15" s="63" t="s">
        <v>1641</v>
      </c>
      <c r="B15" s="64">
        <f>VLOOKUP($A15,'Return Data'!$B$7:$R$2843,3,0)</f>
        <v>44448</v>
      </c>
      <c r="C15" s="65">
        <f>VLOOKUP($A15,'Return Data'!$B$7:$R$2843,4,0)</f>
        <v>67.758899999999997</v>
      </c>
      <c r="D15" s="65">
        <f>VLOOKUP($A15,'Return Data'!$B$7:$R$2843,10,0)</f>
        <v>10.655200000000001</v>
      </c>
      <c r="E15" s="66">
        <f t="shared" si="0"/>
        <v>21</v>
      </c>
      <c r="F15" s="65">
        <f>VLOOKUP($A15,'Return Data'!$B$7:$R$2843,11,0)</f>
        <v>11.196999999999999</v>
      </c>
      <c r="G15" s="66">
        <f t="shared" si="1"/>
        <v>16</v>
      </c>
      <c r="H15" s="65">
        <f>VLOOKUP($A15,'Return Data'!$B$7:$R$2843,12,0)</f>
        <v>10.8209</v>
      </c>
      <c r="I15" s="66">
        <f t="shared" si="2"/>
        <v>14</v>
      </c>
      <c r="J15" s="65">
        <f>VLOOKUP($A15,'Return Data'!$B$7:$R$2843,13,0)</f>
        <v>15.198399999999999</v>
      </c>
      <c r="K15" s="66">
        <f t="shared" si="3"/>
        <v>9</v>
      </c>
      <c r="L15" s="65">
        <f>VLOOKUP($A15,'Return Data'!$B$7:$R$2843,17,0)</f>
        <v>9.3477999999999994</v>
      </c>
      <c r="M15" s="66">
        <f t="shared" si="4"/>
        <v>15</v>
      </c>
      <c r="N15" s="65">
        <f>VLOOKUP($A15,'Return Data'!$B$7:$R$2843,14,0)</f>
        <v>7.9313000000000002</v>
      </c>
      <c r="O15" s="66">
        <f t="shared" si="5"/>
        <v>13</v>
      </c>
      <c r="P15" s="65">
        <f>VLOOKUP($A15,'Return Data'!$B$7:$R$2843,15,0)</f>
        <v>6.6478999999999999</v>
      </c>
      <c r="Q15" s="66">
        <f t="shared" si="6"/>
        <v>16</v>
      </c>
      <c r="R15" s="65">
        <f>VLOOKUP($A15,'Return Data'!$B$7:$R$2843,16,0)</f>
        <v>9.5574999999999992</v>
      </c>
      <c r="S15" s="67">
        <f t="shared" si="7"/>
        <v>4</v>
      </c>
    </row>
    <row r="16" spans="1:20" x14ac:dyDescent="0.3">
      <c r="A16" s="63" t="s">
        <v>1643</v>
      </c>
      <c r="B16" s="64">
        <f>VLOOKUP($A16,'Return Data'!$B$7:$R$2843,3,0)</f>
        <v>44448</v>
      </c>
      <c r="C16" s="65">
        <f>VLOOKUP($A16,'Return Data'!$B$7:$R$2843,4,0)</f>
        <v>58.318800000000003</v>
      </c>
      <c r="D16" s="65">
        <f>VLOOKUP($A16,'Return Data'!$B$7:$R$2843,10,0)</f>
        <v>13.0304</v>
      </c>
      <c r="E16" s="66">
        <f t="shared" si="0"/>
        <v>16</v>
      </c>
      <c r="F16" s="65">
        <f>VLOOKUP($A16,'Return Data'!$B$7:$R$2843,11,0)</f>
        <v>15.826700000000001</v>
      </c>
      <c r="G16" s="66">
        <f t="shared" si="1"/>
        <v>3</v>
      </c>
      <c r="H16" s="65">
        <f>VLOOKUP($A16,'Return Data'!$B$7:$R$2843,12,0)</f>
        <v>17.003900000000002</v>
      </c>
      <c r="I16" s="66">
        <f t="shared" si="2"/>
        <v>2</v>
      </c>
      <c r="J16" s="65">
        <f>VLOOKUP($A16,'Return Data'!$B$7:$R$2843,13,0)</f>
        <v>21.227</v>
      </c>
      <c r="K16" s="66">
        <f t="shared" si="3"/>
        <v>2</v>
      </c>
      <c r="L16" s="65">
        <f>VLOOKUP($A16,'Return Data'!$B$7:$R$2843,17,0)</f>
        <v>12.51</v>
      </c>
      <c r="M16" s="66">
        <f t="shared" si="4"/>
        <v>5</v>
      </c>
      <c r="N16" s="65">
        <f>VLOOKUP($A16,'Return Data'!$B$7:$R$2843,14,0)</f>
        <v>10.042299999999999</v>
      </c>
      <c r="O16" s="66">
        <f t="shared" si="5"/>
        <v>6</v>
      </c>
      <c r="P16" s="65">
        <f>VLOOKUP($A16,'Return Data'!$B$7:$R$2843,15,0)</f>
        <v>8.0265000000000004</v>
      </c>
      <c r="Q16" s="66">
        <f t="shared" si="6"/>
        <v>7</v>
      </c>
      <c r="R16" s="65">
        <f>VLOOKUP($A16,'Return Data'!$B$7:$R$2843,16,0)</f>
        <v>10.464499999999999</v>
      </c>
      <c r="S16" s="67">
        <f t="shared" si="7"/>
        <v>1</v>
      </c>
    </row>
    <row r="17" spans="1:19" x14ac:dyDescent="0.3">
      <c r="A17" s="63" t="s">
        <v>1644</v>
      </c>
      <c r="B17" s="64">
        <f>VLOOKUP($A17,'Return Data'!$B$7:$R$2843,3,0)</f>
        <v>44448</v>
      </c>
      <c r="C17" s="65">
        <f>VLOOKUP($A17,'Return Data'!$B$7:$R$2843,4,0)</f>
        <v>45.764000000000003</v>
      </c>
      <c r="D17" s="65">
        <f>VLOOKUP($A17,'Return Data'!$B$7:$R$2843,10,0)</f>
        <v>16.0229</v>
      </c>
      <c r="E17" s="66">
        <f t="shared" si="0"/>
        <v>8</v>
      </c>
      <c r="F17" s="65">
        <f>VLOOKUP($A17,'Return Data'!$B$7:$R$2843,11,0)</f>
        <v>13.525700000000001</v>
      </c>
      <c r="G17" s="66">
        <f t="shared" si="1"/>
        <v>10</v>
      </c>
      <c r="H17" s="65">
        <f>VLOOKUP($A17,'Return Data'!$B$7:$R$2843,12,0)</f>
        <v>11.189500000000001</v>
      </c>
      <c r="I17" s="66">
        <f t="shared" si="2"/>
        <v>13</v>
      </c>
      <c r="J17" s="65">
        <f>VLOOKUP($A17,'Return Data'!$B$7:$R$2843,13,0)</f>
        <v>15.0792</v>
      </c>
      <c r="K17" s="66">
        <f t="shared" si="3"/>
        <v>10</v>
      </c>
      <c r="L17" s="65">
        <f>VLOOKUP($A17,'Return Data'!$B$7:$R$2843,17,0)</f>
        <v>10.572900000000001</v>
      </c>
      <c r="M17" s="66">
        <f t="shared" si="4"/>
        <v>11</v>
      </c>
      <c r="N17" s="65">
        <f>VLOOKUP($A17,'Return Data'!$B$7:$R$2843,14,0)</f>
        <v>9.1876999999999995</v>
      </c>
      <c r="O17" s="66">
        <f t="shared" si="5"/>
        <v>7</v>
      </c>
      <c r="P17" s="65">
        <f>VLOOKUP($A17,'Return Data'!$B$7:$R$2843,15,0)</f>
        <v>7.1443000000000003</v>
      </c>
      <c r="Q17" s="66">
        <f t="shared" si="6"/>
        <v>13</v>
      </c>
      <c r="R17" s="65">
        <f>VLOOKUP($A17,'Return Data'!$B$7:$R$2843,16,0)</f>
        <v>9.0509000000000004</v>
      </c>
      <c r="S17" s="67">
        <f t="shared" si="7"/>
        <v>6</v>
      </c>
    </row>
    <row r="18" spans="1:19" x14ac:dyDescent="0.3">
      <c r="A18" s="63" t="s">
        <v>1645</v>
      </c>
      <c r="B18" s="64">
        <f>VLOOKUP($A18,'Return Data'!$B$7:$R$2843,3,0)</f>
        <v>44448</v>
      </c>
      <c r="C18" s="65">
        <f>VLOOKUP($A18,'Return Data'!$B$7:$R$2843,4,0)</f>
        <v>54.300800000000002</v>
      </c>
      <c r="D18" s="65">
        <f>VLOOKUP($A18,'Return Data'!$B$7:$R$2843,10,0)</f>
        <v>14.671900000000001</v>
      </c>
      <c r="E18" s="66">
        <f t="shared" si="0"/>
        <v>11</v>
      </c>
      <c r="F18" s="65">
        <f>VLOOKUP($A18,'Return Data'!$B$7:$R$2843,11,0)</f>
        <v>12.0976</v>
      </c>
      <c r="G18" s="66">
        <f t="shared" si="1"/>
        <v>13</v>
      </c>
      <c r="H18" s="65">
        <f>VLOOKUP($A18,'Return Data'!$B$7:$R$2843,12,0)</f>
        <v>11.360900000000001</v>
      </c>
      <c r="I18" s="66">
        <f t="shared" si="2"/>
        <v>11</v>
      </c>
      <c r="J18" s="65">
        <f>VLOOKUP($A18,'Return Data'!$B$7:$R$2843,13,0)</f>
        <v>14.3719</v>
      </c>
      <c r="K18" s="66">
        <f t="shared" si="3"/>
        <v>11</v>
      </c>
      <c r="L18" s="65">
        <f>VLOOKUP($A18,'Return Data'!$B$7:$R$2843,17,0)</f>
        <v>11.891999999999999</v>
      </c>
      <c r="M18" s="66">
        <f t="shared" si="4"/>
        <v>7</v>
      </c>
      <c r="N18" s="65">
        <f>VLOOKUP($A18,'Return Data'!$B$7:$R$2843,14,0)</f>
        <v>10.1823</v>
      </c>
      <c r="O18" s="66">
        <f t="shared" si="5"/>
        <v>5</v>
      </c>
      <c r="P18" s="65">
        <f>VLOOKUP($A18,'Return Data'!$B$7:$R$2843,15,0)</f>
        <v>9.3184000000000005</v>
      </c>
      <c r="Q18" s="66">
        <f t="shared" si="6"/>
        <v>1</v>
      </c>
      <c r="R18" s="65">
        <f>VLOOKUP($A18,'Return Data'!$B$7:$R$2843,16,0)</f>
        <v>10.177</v>
      </c>
      <c r="S18" s="67">
        <f t="shared" si="7"/>
        <v>2</v>
      </c>
    </row>
    <row r="19" spans="1:19" x14ac:dyDescent="0.3">
      <c r="A19" s="63" t="s">
        <v>1646</v>
      </c>
      <c r="B19" s="64">
        <f>VLOOKUP($A19,'Return Data'!$B$7:$R$2843,3,0)</f>
        <v>44448</v>
      </c>
      <c r="C19" s="65">
        <f>VLOOKUP($A19,'Return Data'!$B$7:$R$2843,4,0)</f>
        <v>25.998799999999999</v>
      </c>
      <c r="D19" s="65">
        <f>VLOOKUP($A19,'Return Data'!$B$7:$R$2843,10,0)</f>
        <v>13.909000000000001</v>
      </c>
      <c r="E19" s="66">
        <f t="shared" si="0"/>
        <v>12</v>
      </c>
      <c r="F19" s="65">
        <f>VLOOKUP($A19,'Return Data'!$B$7:$R$2843,11,0)</f>
        <v>10.299899999999999</v>
      </c>
      <c r="G19" s="66">
        <f t="shared" si="1"/>
        <v>17</v>
      </c>
      <c r="H19" s="65">
        <f>VLOOKUP($A19,'Return Data'!$B$7:$R$2843,12,0)</f>
        <v>9.0475999999999992</v>
      </c>
      <c r="I19" s="66">
        <f t="shared" si="2"/>
        <v>19</v>
      </c>
      <c r="J19" s="65">
        <f>VLOOKUP($A19,'Return Data'!$B$7:$R$2843,13,0)</f>
        <v>11.915699999999999</v>
      </c>
      <c r="K19" s="66">
        <f t="shared" si="3"/>
        <v>19</v>
      </c>
      <c r="L19" s="65">
        <f>VLOOKUP($A19,'Return Data'!$B$7:$R$2843,17,0)</f>
        <v>8.9784000000000006</v>
      </c>
      <c r="M19" s="66">
        <f t="shared" si="4"/>
        <v>18</v>
      </c>
      <c r="N19" s="65">
        <f>VLOOKUP($A19,'Return Data'!$B$7:$R$2843,14,0)</f>
        <v>7.9222000000000001</v>
      </c>
      <c r="O19" s="66">
        <f t="shared" si="5"/>
        <v>14</v>
      </c>
      <c r="P19" s="65">
        <f>VLOOKUP($A19,'Return Data'!$B$7:$R$2843,15,0)</f>
        <v>6.9043000000000001</v>
      </c>
      <c r="Q19" s="66">
        <f t="shared" si="6"/>
        <v>14</v>
      </c>
      <c r="R19" s="65">
        <f>VLOOKUP($A19,'Return Data'!$B$7:$R$2843,16,0)</f>
        <v>8.6280000000000001</v>
      </c>
      <c r="S19" s="67">
        <f t="shared" si="7"/>
        <v>10</v>
      </c>
    </row>
    <row r="20" spans="1:19" x14ac:dyDescent="0.3">
      <c r="A20" s="63" t="s">
        <v>1647</v>
      </c>
      <c r="B20" s="64">
        <f>VLOOKUP($A20,'Return Data'!$B$7:$R$2843,3,0)</f>
        <v>44448</v>
      </c>
      <c r="C20" s="65">
        <f>VLOOKUP($A20,'Return Data'!$B$7:$R$2843,4,0)</f>
        <v>15.9428</v>
      </c>
      <c r="D20" s="65">
        <f>VLOOKUP($A20,'Return Data'!$B$7:$R$2843,10,0)</f>
        <v>5.5693000000000001</v>
      </c>
      <c r="E20" s="66">
        <f t="shared" si="0"/>
        <v>22</v>
      </c>
      <c r="F20" s="65">
        <f>VLOOKUP($A20,'Return Data'!$B$7:$R$2843,11,0)</f>
        <v>5.6433</v>
      </c>
      <c r="G20" s="66">
        <f t="shared" si="1"/>
        <v>22</v>
      </c>
      <c r="H20" s="65">
        <f>VLOOKUP($A20,'Return Data'!$B$7:$R$2843,12,0)</f>
        <v>9.2302999999999997</v>
      </c>
      <c r="I20" s="66">
        <f t="shared" si="2"/>
        <v>18</v>
      </c>
      <c r="J20" s="65">
        <f>VLOOKUP($A20,'Return Data'!$B$7:$R$2843,13,0)</f>
        <v>14.2902</v>
      </c>
      <c r="K20" s="66">
        <f t="shared" si="3"/>
        <v>12</v>
      </c>
      <c r="L20" s="65">
        <f>VLOOKUP($A20,'Return Data'!$B$7:$R$2843,17,0)</f>
        <v>8.3274000000000008</v>
      </c>
      <c r="M20" s="66">
        <f t="shared" si="4"/>
        <v>19</v>
      </c>
      <c r="N20" s="65">
        <f>VLOOKUP($A20,'Return Data'!$B$7:$R$2843,14,0)</f>
        <v>6.7455999999999996</v>
      </c>
      <c r="O20" s="66">
        <f t="shared" si="5"/>
        <v>16</v>
      </c>
      <c r="P20" s="65">
        <f>VLOOKUP($A20,'Return Data'!$B$7:$R$2843,15,0)</f>
        <v>8.1906999999999996</v>
      </c>
      <c r="Q20" s="66">
        <f t="shared" si="6"/>
        <v>6</v>
      </c>
      <c r="R20" s="65">
        <f>VLOOKUP($A20,'Return Data'!$B$7:$R$2843,16,0)</f>
        <v>8.4111999999999991</v>
      </c>
      <c r="S20" s="67">
        <f t="shared" si="7"/>
        <v>12</v>
      </c>
    </row>
    <row r="21" spans="1:19" x14ac:dyDescent="0.3">
      <c r="A21" s="63" t="s">
        <v>1648</v>
      </c>
      <c r="B21" s="64">
        <f>VLOOKUP($A21,'Return Data'!$B$7:$R$2843,3,0)</f>
        <v>44448</v>
      </c>
      <c r="C21" s="65">
        <f>VLOOKUP($A21,'Return Data'!$B$7:$R$2843,4,0)</f>
        <v>41.916899999999998</v>
      </c>
      <c r="D21" s="65">
        <f>VLOOKUP($A21,'Return Data'!$B$7:$R$2843,10,0)</f>
        <v>16.452000000000002</v>
      </c>
      <c r="E21" s="66">
        <f t="shared" si="0"/>
        <v>7</v>
      </c>
      <c r="F21" s="65">
        <f>VLOOKUP($A21,'Return Data'!$B$7:$R$2843,11,0)</f>
        <v>17.442900000000002</v>
      </c>
      <c r="G21" s="66">
        <f t="shared" si="1"/>
        <v>1</v>
      </c>
      <c r="H21" s="65">
        <f>VLOOKUP($A21,'Return Data'!$B$7:$R$2843,12,0)</f>
        <v>15.956300000000001</v>
      </c>
      <c r="I21" s="66">
        <f t="shared" si="2"/>
        <v>3</v>
      </c>
      <c r="J21" s="65">
        <f>VLOOKUP($A21,'Return Data'!$B$7:$R$2843,13,0)</f>
        <v>20.2515</v>
      </c>
      <c r="K21" s="66">
        <f t="shared" si="3"/>
        <v>5</v>
      </c>
      <c r="L21" s="65">
        <f>VLOOKUP($A21,'Return Data'!$B$7:$R$2843,17,0)</f>
        <v>14.9017</v>
      </c>
      <c r="M21" s="66">
        <f t="shared" si="4"/>
        <v>1</v>
      </c>
      <c r="N21" s="65">
        <f>VLOOKUP($A21,'Return Data'!$B$7:$R$2843,14,0)</f>
        <v>11.7766</v>
      </c>
      <c r="O21" s="66">
        <f t="shared" si="5"/>
        <v>1</v>
      </c>
      <c r="P21" s="65">
        <f>VLOOKUP($A21,'Return Data'!$B$7:$R$2843,15,0)</f>
        <v>9.2012</v>
      </c>
      <c r="Q21" s="66">
        <f t="shared" si="6"/>
        <v>2</v>
      </c>
      <c r="R21" s="65">
        <f>VLOOKUP($A21,'Return Data'!$B$7:$R$2843,16,0)</f>
        <v>8.3922000000000008</v>
      </c>
      <c r="S21" s="67">
        <f t="shared" si="7"/>
        <v>13</v>
      </c>
    </row>
    <row r="22" spans="1:19" x14ac:dyDescent="0.3">
      <c r="A22" s="63" t="s">
        <v>1649</v>
      </c>
      <c r="B22" s="64">
        <f>VLOOKUP($A22,'Return Data'!$B$7:$R$2843,3,0)</f>
        <v>44448</v>
      </c>
      <c r="C22" s="65">
        <f>VLOOKUP($A22,'Return Data'!$B$7:$R$2843,4,0)</f>
        <v>42.834899999999998</v>
      </c>
      <c r="D22" s="65">
        <f>VLOOKUP($A22,'Return Data'!$B$7:$R$2843,10,0)</f>
        <v>15.359299999999999</v>
      </c>
      <c r="E22" s="66">
        <f t="shared" si="0"/>
        <v>10</v>
      </c>
      <c r="F22" s="65">
        <f>VLOOKUP($A22,'Return Data'!$B$7:$R$2843,11,0)</f>
        <v>13.03</v>
      </c>
      <c r="G22" s="66">
        <f t="shared" si="1"/>
        <v>11</v>
      </c>
      <c r="H22" s="65">
        <f>VLOOKUP($A22,'Return Data'!$B$7:$R$2843,12,0)</f>
        <v>11.2347</v>
      </c>
      <c r="I22" s="66">
        <f t="shared" si="2"/>
        <v>12</v>
      </c>
      <c r="J22" s="65">
        <f>VLOOKUP($A22,'Return Data'!$B$7:$R$2843,13,0)</f>
        <v>13.8499</v>
      </c>
      <c r="K22" s="66">
        <f t="shared" si="3"/>
        <v>13</v>
      </c>
      <c r="L22" s="65">
        <f>VLOOKUP($A22,'Return Data'!$B$7:$R$2843,17,0)</f>
        <v>9.3000000000000007</v>
      </c>
      <c r="M22" s="66">
        <f t="shared" si="4"/>
        <v>17</v>
      </c>
      <c r="N22" s="65">
        <f>VLOOKUP($A22,'Return Data'!$B$7:$R$2843,14,0)</f>
        <v>8.6454000000000004</v>
      </c>
      <c r="O22" s="66">
        <f t="shared" si="5"/>
        <v>8</v>
      </c>
      <c r="P22" s="65">
        <f>VLOOKUP($A22,'Return Data'!$B$7:$R$2843,15,0)</f>
        <v>7.1661000000000001</v>
      </c>
      <c r="Q22" s="66">
        <f t="shared" si="6"/>
        <v>12</v>
      </c>
      <c r="R22" s="65">
        <f>VLOOKUP($A22,'Return Data'!$B$7:$R$2843,16,0)</f>
        <v>6.1180000000000003</v>
      </c>
      <c r="S22" s="67">
        <f t="shared" si="7"/>
        <v>21</v>
      </c>
    </row>
    <row r="23" spans="1:19" x14ac:dyDescent="0.3">
      <c r="A23" s="63" t="s">
        <v>1650</v>
      </c>
      <c r="B23" s="64">
        <f>VLOOKUP($A23,'Return Data'!$B$7:$R$2843,3,0)</f>
        <v>44448</v>
      </c>
      <c r="C23" s="65">
        <f>VLOOKUP($A23,'Return Data'!$B$7:$R$2843,4,0)</f>
        <v>67.052499999999995</v>
      </c>
      <c r="D23" s="65">
        <f>VLOOKUP($A23,'Return Data'!$B$7:$R$2843,10,0)</f>
        <v>17.5825</v>
      </c>
      <c r="E23" s="66">
        <f t="shared" si="0"/>
        <v>4</v>
      </c>
      <c r="F23" s="65">
        <f>VLOOKUP($A23,'Return Data'!$B$7:$R$2843,11,0)</f>
        <v>11.5662</v>
      </c>
      <c r="G23" s="66">
        <f t="shared" si="1"/>
        <v>14</v>
      </c>
      <c r="H23" s="65">
        <f>VLOOKUP($A23,'Return Data'!$B$7:$R$2843,12,0)</f>
        <v>9.7753999999999994</v>
      </c>
      <c r="I23" s="66">
        <f t="shared" si="2"/>
        <v>17</v>
      </c>
      <c r="J23" s="65">
        <f>VLOOKUP($A23,'Return Data'!$B$7:$R$2843,13,0)</f>
        <v>12.388199999999999</v>
      </c>
      <c r="K23" s="66">
        <f t="shared" si="3"/>
        <v>18</v>
      </c>
      <c r="L23" s="65">
        <f>VLOOKUP($A23,'Return Data'!$B$7:$R$2843,17,0)</f>
        <v>9.3085000000000004</v>
      </c>
      <c r="M23" s="66">
        <f t="shared" si="4"/>
        <v>16</v>
      </c>
      <c r="N23" s="65">
        <f>VLOOKUP($A23,'Return Data'!$B$7:$R$2843,14,0)</f>
        <v>8.1686999999999994</v>
      </c>
      <c r="O23" s="66">
        <f t="shared" si="5"/>
        <v>11</v>
      </c>
      <c r="P23" s="65">
        <f>VLOOKUP($A23,'Return Data'!$B$7:$R$2843,15,0)</f>
        <v>6.7434000000000003</v>
      </c>
      <c r="Q23" s="66">
        <f t="shared" si="6"/>
        <v>15</v>
      </c>
      <c r="R23" s="65">
        <f>VLOOKUP($A23,'Return Data'!$B$7:$R$2843,16,0)</f>
        <v>8.4502000000000006</v>
      </c>
      <c r="S23" s="67">
        <f t="shared" si="7"/>
        <v>11</v>
      </c>
    </row>
    <row r="24" spans="1:19" x14ac:dyDescent="0.3">
      <c r="A24" s="63" t="s">
        <v>2012</v>
      </c>
      <c r="B24" s="64">
        <f>VLOOKUP($A24,'Return Data'!$B$7:$R$2843,3,0)</f>
        <v>44448</v>
      </c>
      <c r="C24" s="65">
        <f>VLOOKUP($A24,'Return Data'!$B$7:$R$2843,4,0)</f>
        <v>22.063800000000001</v>
      </c>
      <c r="D24" s="65">
        <f>VLOOKUP($A24,'Return Data'!$B$7:$R$2843,10,0)</f>
        <v>12.058</v>
      </c>
      <c r="E24" s="66">
        <f t="shared" si="0"/>
        <v>18</v>
      </c>
      <c r="F24" s="65">
        <f>VLOOKUP($A24,'Return Data'!$B$7:$R$2843,11,0)</f>
        <v>6.7542</v>
      </c>
      <c r="G24" s="66">
        <f t="shared" si="1"/>
        <v>21</v>
      </c>
      <c r="H24" s="65">
        <f>VLOOKUP($A24,'Return Data'!$B$7:$R$2843,12,0)</f>
        <v>8.5696999999999992</v>
      </c>
      <c r="I24" s="66">
        <f t="shared" si="2"/>
        <v>20</v>
      </c>
      <c r="J24" s="65">
        <f>VLOOKUP($A24,'Return Data'!$B$7:$R$2843,13,0)</f>
        <v>10.3598</v>
      </c>
      <c r="K24" s="66">
        <f t="shared" si="3"/>
        <v>21</v>
      </c>
      <c r="L24" s="65">
        <f>VLOOKUP($A24,'Return Data'!$B$7:$R$2843,17,0)</f>
        <v>7.2275999999999998</v>
      </c>
      <c r="M24" s="66">
        <f t="shared" si="4"/>
        <v>20</v>
      </c>
      <c r="N24" s="65">
        <f>VLOOKUP($A24,'Return Data'!$B$7:$R$2843,14,0)</f>
        <v>6.2024999999999997</v>
      </c>
      <c r="O24" s="66">
        <f t="shared" si="5"/>
        <v>18</v>
      </c>
      <c r="P24" s="65">
        <f>VLOOKUP($A24,'Return Data'!$B$7:$R$2843,15,0)</f>
        <v>5.7480000000000002</v>
      </c>
      <c r="Q24" s="66">
        <f t="shared" si="6"/>
        <v>18</v>
      </c>
      <c r="R24" s="65">
        <f>VLOOKUP($A24,'Return Data'!$B$7:$R$2843,16,0)</f>
        <v>7.3735999999999997</v>
      </c>
      <c r="S24" s="67">
        <f t="shared" si="7"/>
        <v>17</v>
      </c>
    </row>
    <row r="25" spans="1:19" x14ac:dyDescent="0.3">
      <c r="A25" s="63" t="s">
        <v>1651</v>
      </c>
      <c r="B25" s="64">
        <f>VLOOKUP($A25,'Return Data'!$B$7:$R$2843,3,0)</f>
        <v>44448</v>
      </c>
      <c r="C25" s="65">
        <f>VLOOKUP($A25,'Return Data'!$B$7:$R$2843,4,0)</f>
        <v>43.2789</v>
      </c>
      <c r="D25" s="65">
        <f>VLOOKUP($A25,'Return Data'!$B$7:$R$2843,10,0)</f>
        <v>12.516299999999999</v>
      </c>
      <c r="E25" s="66">
        <f t="shared" si="0"/>
        <v>17</v>
      </c>
      <c r="F25" s="65">
        <f>VLOOKUP($A25,'Return Data'!$B$7:$R$2843,11,0)</f>
        <v>12.1252</v>
      </c>
      <c r="G25" s="66">
        <f t="shared" si="1"/>
        <v>12</v>
      </c>
      <c r="H25" s="65">
        <f>VLOOKUP($A25,'Return Data'!$B$7:$R$2843,12,0)</f>
        <v>11.799200000000001</v>
      </c>
      <c r="I25" s="66">
        <f t="shared" si="2"/>
        <v>9</v>
      </c>
      <c r="J25" s="65">
        <f>VLOOKUP($A25,'Return Data'!$B$7:$R$2843,13,0)</f>
        <v>13.5649</v>
      </c>
      <c r="K25" s="66">
        <f t="shared" si="3"/>
        <v>14</v>
      </c>
      <c r="L25" s="65">
        <f>VLOOKUP($A25,'Return Data'!$B$7:$R$2843,17,0)</f>
        <v>0.12820000000000001</v>
      </c>
      <c r="M25" s="66">
        <f t="shared" si="4"/>
        <v>21</v>
      </c>
      <c r="N25" s="65">
        <f>VLOOKUP($A25,'Return Data'!$B$7:$R$2843,14,0)</f>
        <v>1.0722</v>
      </c>
      <c r="O25" s="66">
        <f t="shared" si="5"/>
        <v>21</v>
      </c>
      <c r="P25" s="65">
        <f>VLOOKUP($A25,'Return Data'!$B$7:$R$2843,15,0)</f>
        <v>3.0682999999999998</v>
      </c>
      <c r="Q25" s="66">
        <f t="shared" si="6"/>
        <v>21</v>
      </c>
      <c r="R25" s="65">
        <f>VLOOKUP($A25,'Return Data'!$B$7:$R$2843,16,0)</f>
        <v>8.6440999999999999</v>
      </c>
      <c r="S25" s="67">
        <f t="shared" si="7"/>
        <v>9</v>
      </c>
    </row>
    <row r="26" spans="1:19" x14ac:dyDescent="0.3">
      <c r="A26" s="63" t="s">
        <v>1653</v>
      </c>
      <c r="B26" s="64">
        <f>VLOOKUP($A26,'Return Data'!$B$7:$R$2843,3,0)</f>
        <v>44448</v>
      </c>
      <c r="C26" s="65">
        <f>VLOOKUP($A26,'Return Data'!$B$7:$R$2843,4,0)</f>
        <v>51.742100000000001</v>
      </c>
      <c r="D26" s="65">
        <f>VLOOKUP($A26,'Return Data'!$B$7:$R$2843,10,0)</f>
        <v>15.6393</v>
      </c>
      <c r="E26" s="66">
        <f t="shared" si="0"/>
        <v>9</v>
      </c>
      <c r="F26" s="65">
        <f>VLOOKUP($A26,'Return Data'!$B$7:$R$2843,11,0)</f>
        <v>15.452500000000001</v>
      </c>
      <c r="G26" s="66">
        <f t="shared" si="1"/>
        <v>5</v>
      </c>
      <c r="H26" s="65">
        <f>VLOOKUP($A26,'Return Data'!$B$7:$R$2843,12,0)</f>
        <v>15.4429</v>
      </c>
      <c r="I26" s="66">
        <f t="shared" si="2"/>
        <v>4</v>
      </c>
      <c r="J26" s="65">
        <f>VLOOKUP($A26,'Return Data'!$B$7:$R$2843,13,0)</f>
        <v>20.486499999999999</v>
      </c>
      <c r="K26" s="66">
        <f t="shared" si="3"/>
        <v>4</v>
      </c>
      <c r="L26" s="65">
        <f>VLOOKUP($A26,'Return Data'!$B$7:$R$2843,17,0)</f>
        <v>13.8017</v>
      </c>
      <c r="M26" s="66">
        <f t="shared" si="4"/>
        <v>3</v>
      </c>
      <c r="N26" s="65">
        <f>VLOOKUP($A26,'Return Data'!$B$7:$R$2843,14,0)</f>
        <v>10.9466</v>
      </c>
      <c r="O26" s="66">
        <f t="shared" si="5"/>
        <v>4</v>
      </c>
      <c r="P26" s="65">
        <f>VLOOKUP($A26,'Return Data'!$B$7:$R$2843,15,0)</f>
        <v>8.2967999999999993</v>
      </c>
      <c r="Q26" s="66">
        <f t="shared" si="6"/>
        <v>5</v>
      </c>
      <c r="R26" s="65">
        <f>VLOOKUP($A26,'Return Data'!$B$7:$R$2843,16,0)</f>
        <v>8.3568999999999996</v>
      </c>
      <c r="S26" s="67">
        <f t="shared" si="7"/>
        <v>14</v>
      </c>
    </row>
    <row r="27" spans="1:19" x14ac:dyDescent="0.3">
      <c r="A27" s="63" t="s">
        <v>1654</v>
      </c>
      <c r="B27" s="64">
        <f>VLOOKUP($A27,'Return Data'!$B$7:$R$2843,3,0)</f>
        <v>44448</v>
      </c>
      <c r="C27" s="65">
        <f>VLOOKUP($A27,'Return Data'!$B$7:$R$2843,4,0)</f>
        <v>22.169799999999999</v>
      </c>
      <c r="D27" s="65">
        <f>VLOOKUP($A27,'Return Data'!$B$7:$R$2843,10,0)</f>
        <v>11.049200000000001</v>
      </c>
      <c r="E27" s="66">
        <f t="shared" si="0"/>
        <v>19</v>
      </c>
      <c r="F27" s="65">
        <f>VLOOKUP($A27,'Return Data'!$B$7:$R$2843,11,0)</f>
        <v>9.8582999999999998</v>
      </c>
      <c r="G27" s="66">
        <f t="shared" si="1"/>
        <v>19</v>
      </c>
      <c r="H27" s="65">
        <f>VLOOKUP($A27,'Return Data'!$B$7:$R$2843,12,0)</f>
        <v>10.382</v>
      </c>
      <c r="I27" s="66">
        <f t="shared" si="2"/>
        <v>15</v>
      </c>
      <c r="J27" s="65">
        <f>VLOOKUP($A27,'Return Data'!$B$7:$R$2843,13,0)</f>
        <v>12.5245</v>
      </c>
      <c r="K27" s="66">
        <f t="shared" si="3"/>
        <v>17</v>
      </c>
      <c r="L27" s="65">
        <f>VLOOKUP($A27,'Return Data'!$B$7:$R$2843,17,0)</f>
        <v>9.7277000000000005</v>
      </c>
      <c r="M27" s="66">
        <f t="shared" si="4"/>
        <v>13</v>
      </c>
      <c r="N27" s="65">
        <f>VLOOKUP($A27,'Return Data'!$B$7:$R$2843,14,0)</f>
        <v>5.2374000000000001</v>
      </c>
      <c r="O27" s="66">
        <f t="shared" si="5"/>
        <v>19</v>
      </c>
      <c r="P27" s="65">
        <f>VLOOKUP($A27,'Return Data'!$B$7:$R$2843,15,0)</f>
        <v>5.3449</v>
      </c>
      <c r="Q27" s="66">
        <f t="shared" si="6"/>
        <v>19</v>
      </c>
      <c r="R27" s="65">
        <f>VLOOKUP($A27,'Return Data'!$B$7:$R$2843,16,0)</f>
        <v>7.1585999999999999</v>
      </c>
      <c r="S27" s="67">
        <f t="shared" si="7"/>
        <v>18</v>
      </c>
    </row>
    <row r="28" spans="1:19" x14ac:dyDescent="0.3">
      <c r="A28" s="63" t="s">
        <v>1655</v>
      </c>
      <c r="B28" s="64">
        <f>VLOOKUP($A28,'Return Data'!$B$7:$R$2843,3,0)</f>
        <v>44448</v>
      </c>
      <c r="C28" s="65">
        <f>VLOOKUP($A28,'Return Data'!$B$7:$R$2843,4,0)</f>
        <v>0.94799999999999995</v>
      </c>
      <c r="D28" s="65">
        <f>VLOOKUP($A28,'Return Data'!$B$7:$R$2843,10,0)</f>
        <v>11.010999999999999</v>
      </c>
      <c r="E28" s="66">
        <f t="shared" si="0"/>
        <v>20</v>
      </c>
      <c r="F28" s="65">
        <f>VLOOKUP($A28,'Return Data'!$B$7:$R$2843,11,0)</f>
        <v>11.3253</v>
      </c>
      <c r="G28" s="66">
        <f t="shared" si="1"/>
        <v>15</v>
      </c>
      <c r="H28" s="65">
        <f>VLOOKUP($A28,'Return Data'!$B$7:$R$2843,12,0)</f>
        <v>-24.072700000000001</v>
      </c>
      <c r="I28" s="66">
        <f t="shared" si="2"/>
        <v>22</v>
      </c>
      <c r="J28" s="65">
        <f>VLOOKUP($A28,'Return Data'!$B$7:$R$2843,13,0)</f>
        <v>-16.335699999999999</v>
      </c>
      <c r="K28" s="66">
        <f t="shared" si="3"/>
        <v>22</v>
      </c>
      <c r="L28" s="65"/>
      <c r="M28" s="66"/>
      <c r="N28" s="65"/>
      <c r="O28" s="66"/>
      <c r="P28" s="65"/>
      <c r="Q28" s="66"/>
      <c r="R28" s="65">
        <f>VLOOKUP($A28,'Return Data'!$B$7:$R$2843,16,0)</f>
        <v>-7.9760999999999997</v>
      </c>
      <c r="S28" s="67">
        <f t="shared" si="7"/>
        <v>22</v>
      </c>
    </row>
    <row r="29" spans="1:19" x14ac:dyDescent="0.3">
      <c r="A29" s="63" t="s">
        <v>1656</v>
      </c>
      <c r="B29" s="64">
        <f>VLOOKUP($A29,'Return Data'!$B$7:$R$2843,3,0)</f>
        <v>44448</v>
      </c>
      <c r="C29" s="65">
        <f>VLOOKUP($A29,'Return Data'!$B$7:$R$2843,4,0)</f>
        <v>50.0535</v>
      </c>
      <c r="D29" s="65">
        <f>VLOOKUP($A29,'Return Data'!$B$7:$R$2843,10,0)</f>
        <v>21.064900000000002</v>
      </c>
      <c r="E29" s="66">
        <f t="shared" si="0"/>
        <v>1</v>
      </c>
      <c r="F29" s="65">
        <f>VLOOKUP($A29,'Return Data'!$B$7:$R$2843,11,0)</f>
        <v>16.758600000000001</v>
      </c>
      <c r="G29" s="66">
        <f t="shared" si="1"/>
        <v>2</v>
      </c>
      <c r="H29" s="65">
        <f>VLOOKUP($A29,'Return Data'!$B$7:$R$2843,12,0)</f>
        <v>14.7896</v>
      </c>
      <c r="I29" s="66">
        <f t="shared" si="2"/>
        <v>5</v>
      </c>
      <c r="J29" s="65">
        <f>VLOOKUP($A29,'Return Data'!$B$7:$R$2843,13,0)</f>
        <v>20.548999999999999</v>
      </c>
      <c r="K29" s="66">
        <f t="shared" si="3"/>
        <v>3</v>
      </c>
      <c r="L29" s="65">
        <f>VLOOKUP($A29,'Return Data'!$B$7:$R$2843,17,0)</f>
        <v>11.070399999999999</v>
      </c>
      <c r="M29" s="66">
        <f>RANK(L29,L$8:L$29,0)</f>
        <v>9</v>
      </c>
      <c r="N29" s="65">
        <f>VLOOKUP($A29,'Return Data'!$B$7:$R$2843,14,0)</f>
        <v>7.0571000000000002</v>
      </c>
      <c r="O29" s="66">
        <f>RANK(N29,N$8:N$29,0)</f>
        <v>15</v>
      </c>
      <c r="P29" s="65">
        <f>VLOOKUP($A29,'Return Data'!$B$7:$R$2843,15,0)</f>
        <v>7.4627999999999997</v>
      </c>
      <c r="Q29" s="66">
        <f>RANK(P29,P$8:P$29,0)</f>
        <v>9</v>
      </c>
      <c r="R29" s="65">
        <f>VLOOKUP($A29,'Return Data'!$B$7:$R$2843,16,0)</f>
        <v>9.5002999999999993</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14.512059090909089</v>
      </c>
      <c r="E31" s="74"/>
      <c r="F31" s="75">
        <f>AVERAGE(F8:F29)</f>
        <v>12.572754545454547</v>
      </c>
      <c r="G31" s="74"/>
      <c r="H31" s="75">
        <f>AVERAGE(H8:H29)</f>
        <v>10.531390909090909</v>
      </c>
      <c r="I31" s="74"/>
      <c r="J31" s="75">
        <f>AVERAGE(J8:J29)</f>
        <v>14.153472727272726</v>
      </c>
      <c r="K31" s="74"/>
      <c r="L31" s="75">
        <f>AVERAGE(L8:L29)</f>
        <v>10.420390476190478</v>
      </c>
      <c r="M31" s="74"/>
      <c r="N31" s="75">
        <f>AVERAGE(N8:N29)</f>
        <v>7.9780761904761892</v>
      </c>
      <c r="O31" s="74"/>
      <c r="P31" s="75">
        <f>AVERAGE(P8:P29)</f>
        <v>7.109852380952379</v>
      </c>
      <c r="Q31" s="74"/>
      <c r="R31" s="75">
        <f>AVERAGE(R8:R29)</f>
        <v>7.6869136363636379</v>
      </c>
      <c r="S31" s="76"/>
    </row>
    <row r="32" spans="1:19" x14ac:dyDescent="0.3">
      <c r="A32" s="73" t="s">
        <v>28</v>
      </c>
      <c r="B32" s="74"/>
      <c r="C32" s="74"/>
      <c r="D32" s="75">
        <f>MIN(D8:D29)</f>
        <v>5.5693000000000001</v>
      </c>
      <c r="E32" s="74"/>
      <c r="F32" s="75">
        <f>MIN(F8:F29)</f>
        <v>5.6433</v>
      </c>
      <c r="G32" s="74"/>
      <c r="H32" s="75">
        <f>MIN(H8:H29)</f>
        <v>-24.072700000000001</v>
      </c>
      <c r="I32" s="74"/>
      <c r="J32" s="75">
        <f>MIN(J8:J29)</f>
        <v>-16.335699999999999</v>
      </c>
      <c r="K32" s="74"/>
      <c r="L32" s="75">
        <f>MIN(L8:L29)</f>
        <v>0.12820000000000001</v>
      </c>
      <c r="M32" s="74"/>
      <c r="N32" s="75">
        <f>MIN(N8:N29)</f>
        <v>1.0722</v>
      </c>
      <c r="O32" s="74"/>
      <c r="P32" s="75">
        <f>MIN(P8:P29)</f>
        <v>3.0682999999999998</v>
      </c>
      <c r="Q32" s="74"/>
      <c r="R32" s="75">
        <f>MIN(R8:R29)</f>
        <v>-7.9760999999999997</v>
      </c>
      <c r="S32" s="76"/>
    </row>
    <row r="33" spans="1:19" ht="15" thickBot="1" x14ac:dyDescent="0.35">
      <c r="A33" s="77" t="s">
        <v>29</v>
      </c>
      <c r="B33" s="78"/>
      <c r="C33" s="78"/>
      <c r="D33" s="79">
        <f>MAX(D8:D29)</f>
        <v>21.064900000000002</v>
      </c>
      <c r="E33" s="78"/>
      <c r="F33" s="79">
        <f>MAX(F8:F29)</f>
        <v>17.442900000000002</v>
      </c>
      <c r="G33" s="78"/>
      <c r="H33" s="79">
        <f>MAX(H8:H29)</f>
        <v>19.207799999999999</v>
      </c>
      <c r="I33" s="78"/>
      <c r="J33" s="79">
        <f>MAX(J8:J29)</f>
        <v>24.464500000000001</v>
      </c>
      <c r="K33" s="78"/>
      <c r="L33" s="79">
        <f>MAX(L8:L29)</f>
        <v>14.9017</v>
      </c>
      <c r="M33" s="78"/>
      <c r="N33" s="79">
        <f>MAX(N8:N29)</f>
        <v>11.7766</v>
      </c>
      <c r="O33" s="78"/>
      <c r="P33" s="79">
        <f>MAX(P8:P29)</f>
        <v>9.3184000000000005</v>
      </c>
      <c r="Q33" s="78"/>
      <c r="R33" s="79">
        <f>MAX(R8:R29)</f>
        <v>10.464499999999999</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44448</v>
      </c>
      <c r="C8" s="65">
        <f>VLOOKUP($A8,'Return Data'!$B$7:$R$2843,4,0)</f>
        <v>18.87</v>
      </c>
      <c r="D8" s="65">
        <f>VLOOKUP($A8,'Return Data'!$B$7:$R$2843,10,0)</f>
        <v>6.4897999999999998</v>
      </c>
      <c r="E8" s="66">
        <f t="shared" ref="E8:E23" si="0">RANK(D8,D$8:D$31,0)</f>
        <v>4</v>
      </c>
      <c r="F8" s="65">
        <f>VLOOKUP($A8,'Return Data'!$B$7:$R$2843,11,0)</f>
        <v>8.3859999999999992</v>
      </c>
      <c r="G8" s="66">
        <f t="shared" ref="G8:G23" si="1">RANK(F8,F$8:F$31,0)</f>
        <v>9</v>
      </c>
      <c r="H8" s="65">
        <f>VLOOKUP($A8,'Return Data'!$B$7:$R$2843,12,0)</f>
        <v>16.123100000000001</v>
      </c>
      <c r="I8" s="66">
        <f t="shared" ref="I8:I23" si="2">RANK(H8,H$8:H$31,0)</f>
        <v>7</v>
      </c>
      <c r="J8" s="65">
        <f>VLOOKUP($A8,'Return Data'!$B$7:$R$2843,13,0)</f>
        <v>27.070699999999999</v>
      </c>
      <c r="K8" s="66">
        <f t="shared" ref="K8:K23" si="3">RANK(J8,J$8:J$31,0)</f>
        <v>7</v>
      </c>
      <c r="L8" s="65">
        <f>VLOOKUP($A8,'Return Data'!$B$7:$R$2843,17,0)</f>
        <v>16.531600000000001</v>
      </c>
      <c r="M8" s="66">
        <f t="shared" ref="M8:M28" si="4">RANK(L8,L$8:L$31,0)</f>
        <v>4</v>
      </c>
      <c r="N8" s="65">
        <f>VLOOKUP($A8,'Return Data'!$B$7:$R$2843,14,0)</f>
        <v>10.4849</v>
      </c>
      <c r="O8" s="66">
        <f t="shared" ref="O8:O27" si="5">RANK(N8,N$8:N$31,0)</f>
        <v>7</v>
      </c>
      <c r="P8" s="65">
        <f>VLOOKUP($A8,'Return Data'!$B$7:$R$2843,15,0)</f>
        <v>9.2888999999999999</v>
      </c>
      <c r="Q8" s="66">
        <f t="shared" ref="Q8:Q27" si="6">RANK(P8,P$8:P$31,0)</f>
        <v>8</v>
      </c>
      <c r="R8" s="65">
        <f>VLOOKUP($A8,'Return Data'!$B$7:$R$2843,16,0)</f>
        <v>9.8087</v>
      </c>
      <c r="S8" s="67">
        <f t="shared" ref="S8:S23" si="7">RANK(R8,R$8:R$31,0)</f>
        <v>13</v>
      </c>
    </row>
    <row r="9" spans="1:20" x14ac:dyDescent="0.3">
      <c r="A9" s="63" t="s">
        <v>1662</v>
      </c>
      <c r="B9" s="64">
        <f>VLOOKUP($A9,'Return Data'!$B$7:$R$2843,3,0)</f>
        <v>44448</v>
      </c>
      <c r="C9" s="65">
        <f>VLOOKUP($A9,'Return Data'!$B$7:$R$2843,4,0)</f>
        <v>18.2</v>
      </c>
      <c r="D9" s="65">
        <f>VLOOKUP($A9,'Return Data'!$B$7:$R$2843,10,0)</f>
        <v>8.5271000000000008</v>
      </c>
      <c r="E9" s="66">
        <f t="shared" si="0"/>
        <v>1</v>
      </c>
      <c r="F9" s="65">
        <f>VLOOKUP($A9,'Return Data'!$B$7:$R$2843,11,0)</f>
        <v>10.5039</v>
      </c>
      <c r="G9" s="66">
        <f t="shared" si="1"/>
        <v>3</v>
      </c>
      <c r="H9" s="65">
        <f>VLOOKUP($A9,'Return Data'!$B$7:$R$2843,12,0)</f>
        <v>15.7761</v>
      </c>
      <c r="I9" s="66">
        <f t="shared" si="2"/>
        <v>8</v>
      </c>
      <c r="J9" s="65">
        <f>VLOOKUP($A9,'Return Data'!$B$7:$R$2843,13,0)</f>
        <v>28.6219</v>
      </c>
      <c r="K9" s="66">
        <f t="shared" si="3"/>
        <v>5</v>
      </c>
      <c r="L9" s="65">
        <f>VLOOKUP($A9,'Return Data'!$B$7:$R$2843,17,0)</f>
        <v>16.172000000000001</v>
      </c>
      <c r="M9" s="66">
        <f t="shared" si="4"/>
        <v>6</v>
      </c>
      <c r="N9" s="65">
        <f>VLOOKUP($A9,'Return Data'!$B$7:$R$2843,14,0)</f>
        <v>11.635199999999999</v>
      </c>
      <c r="O9" s="66">
        <f t="shared" si="5"/>
        <v>3</v>
      </c>
      <c r="P9" s="65">
        <f>VLOOKUP($A9,'Return Data'!$B$7:$R$2843,15,0)</f>
        <v>11.0983</v>
      </c>
      <c r="Q9" s="66">
        <f t="shared" si="6"/>
        <v>1</v>
      </c>
      <c r="R9" s="65">
        <f>VLOOKUP($A9,'Return Data'!$B$7:$R$2843,16,0)</f>
        <v>10.3565</v>
      </c>
      <c r="S9" s="67">
        <f t="shared" si="7"/>
        <v>8</v>
      </c>
    </row>
    <row r="10" spans="1:20" x14ac:dyDescent="0.3">
      <c r="A10" s="63" t="s">
        <v>1663</v>
      </c>
      <c r="B10" s="64">
        <f>VLOOKUP($A10,'Return Data'!$B$7:$R$2843,3,0)</f>
        <v>44448</v>
      </c>
      <c r="C10" s="65">
        <f>VLOOKUP($A10,'Return Data'!$B$7:$R$2843,4,0)</f>
        <v>12.51</v>
      </c>
      <c r="D10" s="65">
        <f>VLOOKUP($A10,'Return Data'!$B$7:$R$2843,10,0)</f>
        <v>3.8174000000000001</v>
      </c>
      <c r="E10" s="66">
        <f t="shared" si="0"/>
        <v>20</v>
      </c>
      <c r="F10" s="65">
        <f>VLOOKUP($A10,'Return Data'!$B$7:$R$2843,11,0)</f>
        <v>5.4805999999999999</v>
      </c>
      <c r="G10" s="66">
        <f t="shared" si="1"/>
        <v>21</v>
      </c>
      <c r="H10" s="65">
        <f>VLOOKUP($A10,'Return Data'!$B$7:$R$2843,12,0)</f>
        <v>7.1978999999999997</v>
      </c>
      <c r="I10" s="66">
        <f t="shared" si="2"/>
        <v>23</v>
      </c>
      <c r="J10" s="65">
        <f>VLOOKUP($A10,'Return Data'!$B$7:$R$2843,13,0)</f>
        <v>11.8962</v>
      </c>
      <c r="K10" s="66">
        <f t="shared" si="3"/>
        <v>23</v>
      </c>
      <c r="L10" s="65">
        <f>VLOOKUP($A10,'Return Data'!$B$7:$R$2843,17,0)</f>
        <v>11.6083</v>
      </c>
      <c r="M10" s="66">
        <f t="shared" si="4"/>
        <v>21</v>
      </c>
      <c r="N10" s="65"/>
      <c r="O10" s="66"/>
      <c r="P10" s="65"/>
      <c r="Q10" s="66"/>
      <c r="R10" s="65">
        <f>VLOOKUP($A10,'Return Data'!$B$7:$R$2843,16,0)</f>
        <v>11.0931</v>
      </c>
      <c r="S10" s="67">
        <f t="shared" si="7"/>
        <v>4</v>
      </c>
    </row>
    <row r="11" spans="1:20" x14ac:dyDescent="0.3">
      <c r="A11" s="63" t="s">
        <v>1664</v>
      </c>
      <c r="B11" s="64">
        <f>VLOOKUP($A11,'Return Data'!$B$7:$R$2843,3,0)</f>
        <v>44448</v>
      </c>
      <c r="C11" s="65">
        <f>VLOOKUP($A11,'Return Data'!$B$7:$R$2843,4,0)</f>
        <v>17.466999999999999</v>
      </c>
      <c r="D11" s="65">
        <f>VLOOKUP($A11,'Return Data'!$B$7:$R$2843,10,0)</f>
        <v>5.9634</v>
      </c>
      <c r="E11" s="66">
        <f t="shared" si="0"/>
        <v>5</v>
      </c>
      <c r="F11" s="65">
        <f>VLOOKUP($A11,'Return Data'!$B$7:$R$2843,11,0)</f>
        <v>10.6767</v>
      </c>
      <c r="G11" s="66">
        <f t="shared" si="1"/>
        <v>1</v>
      </c>
      <c r="H11" s="65">
        <f>VLOOKUP($A11,'Return Data'!$B$7:$R$2843,12,0)</f>
        <v>17.008299999999998</v>
      </c>
      <c r="I11" s="66">
        <f t="shared" si="2"/>
        <v>6</v>
      </c>
      <c r="J11" s="65">
        <f>VLOOKUP($A11,'Return Data'!$B$7:$R$2843,13,0)</f>
        <v>27.004999999999999</v>
      </c>
      <c r="K11" s="66">
        <f t="shared" si="3"/>
        <v>8</v>
      </c>
      <c r="L11" s="65">
        <f>VLOOKUP($A11,'Return Data'!$B$7:$R$2843,17,0)</f>
        <v>15.7355</v>
      </c>
      <c r="M11" s="66">
        <f t="shared" si="4"/>
        <v>8</v>
      </c>
      <c r="N11" s="65">
        <f>VLOOKUP($A11,'Return Data'!$B$7:$R$2843,14,0)</f>
        <v>10.546200000000001</v>
      </c>
      <c r="O11" s="66">
        <f t="shared" si="5"/>
        <v>6</v>
      </c>
      <c r="P11" s="65">
        <f>VLOOKUP($A11,'Return Data'!$B$7:$R$2843,15,0)</f>
        <v>9.6422000000000008</v>
      </c>
      <c r="Q11" s="66">
        <f t="shared" si="6"/>
        <v>6</v>
      </c>
      <c r="R11" s="65">
        <f>VLOOKUP($A11,'Return Data'!$B$7:$R$2843,16,0)</f>
        <v>10.765499999999999</v>
      </c>
      <c r="S11" s="67">
        <f t="shared" si="7"/>
        <v>5</v>
      </c>
    </row>
    <row r="12" spans="1:20" x14ac:dyDescent="0.3">
      <c r="A12" s="63" t="s">
        <v>1665</v>
      </c>
      <c r="B12" s="64">
        <f>VLOOKUP($A12,'Return Data'!$B$7:$R$2843,3,0)</f>
        <v>44448</v>
      </c>
      <c r="C12" s="65">
        <f>VLOOKUP($A12,'Return Data'!$B$7:$R$2843,4,0)</f>
        <v>19.232900000000001</v>
      </c>
      <c r="D12" s="65">
        <f>VLOOKUP($A12,'Return Data'!$B$7:$R$2843,10,0)</f>
        <v>5.6920999999999999</v>
      </c>
      <c r="E12" s="66">
        <f t="shared" si="0"/>
        <v>8</v>
      </c>
      <c r="F12" s="65">
        <f>VLOOKUP($A12,'Return Data'!$B$7:$R$2843,11,0)</f>
        <v>8.4326000000000008</v>
      </c>
      <c r="G12" s="66">
        <f t="shared" si="1"/>
        <v>8</v>
      </c>
      <c r="H12" s="65">
        <f>VLOOKUP($A12,'Return Data'!$B$7:$R$2843,12,0)</f>
        <v>14.012600000000001</v>
      </c>
      <c r="I12" s="66">
        <f t="shared" si="2"/>
        <v>12</v>
      </c>
      <c r="J12" s="65">
        <f>VLOOKUP($A12,'Return Data'!$B$7:$R$2843,13,0)</f>
        <v>21.4666</v>
      </c>
      <c r="K12" s="66">
        <f t="shared" si="3"/>
        <v>14</v>
      </c>
      <c r="L12" s="65">
        <f>VLOOKUP($A12,'Return Data'!$B$7:$R$2843,17,0)</f>
        <v>15.411300000000001</v>
      </c>
      <c r="M12" s="66">
        <f t="shared" si="4"/>
        <v>9</v>
      </c>
      <c r="N12" s="65">
        <f>VLOOKUP($A12,'Return Data'!$B$7:$R$2843,14,0)</f>
        <v>11.261100000000001</v>
      </c>
      <c r="O12" s="66">
        <f t="shared" si="5"/>
        <v>4</v>
      </c>
      <c r="P12" s="65">
        <f>VLOOKUP($A12,'Return Data'!$B$7:$R$2843,15,0)</f>
        <v>10.4748</v>
      </c>
      <c r="Q12" s="66">
        <f t="shared" si="6"/>
        <v>4</v>
      </c>
      <c r="R12" s="65">
        <f>VLOOKUP($A12,'Return Data'!$B$7:$R$2843,16,0)</f>
        <v>9.9239999999999995</v>
      </c>
      <c r="S12" s="67">
        <f t="shared" si="7"/>
        <v>11</v>
      </c>
    </row>
    <row r="13" spans="1:20" x14ac:dyDescent="0.3">
      <c r="A13" s="63" t="s">
        <v>1666</v>
      </c>
      <c r="B13" s="64">
        <f>VLOOKUP($A13,'Return Data'!$B$7:$R$2843,3,0)</f>
        <v>44448</v>
      </c>
      <c r="C13" s="65">
        <f>VLOOKUP($A13,'Return Data'!$B$7:$R$2843,4,0)</f>
        <v>13.176500000000001</v>
      </c>
      <c r="D13" s="65">
        <f>VLOOKUP($A13,'Return Data'!$B$7:$R$2843,10,0)</f>
        <v>3.7610000000000001</v>
      </c>
      <c r="E13" s="66">
        <f t="shared" si="0"/>
        <v>21</v>
      </c>
      <c r="F13" s="65">
        <f>VLOOKUP($A13,'Return Data'!$B$7:$R$2843,11,0)</f>
        <v>7.6292</v>
      </c>
      <c r="G13" s="66">
        <f t="shared" si="1"/>
        <v>14</v>
      </c>
      <c r="H13" s="65">
        <f>VLOOKUP($A13,'Return Data'!$B$7:$R$2843,12,0)</f>
        <v>13.2887</v>
      </c>
      <c r="I13" s="66">
        <f t="shared" si="2"/>
        <v>14</v>
      </c>
      <c r="J13" s="65">
        <f>VLOOKUP($A13,'Return Data'!$B$7:$R$2843,13,0)</f>
        <v>24.885100000000001</v>
      </c>
      <c r="K13" s="66">
        <f t="shared" si="3"/>
        <v>10</v>
      </c>
      <c r="L13" s="65">
        <f>VLOOKUP($A13,'Return Data'!$B$7:$R$2843,17,0)</f>
        <v>13.198399999999999</v>
      </c>
      <c r="M13" s="66">
        <f t="shared" si="4"/>
        <v>12</v>
      </c>
      <c r="N13" s="65">
        <f>VLOOKUP($A13,'Return Data'!$B$7:$R$2843,14,0)</f>
        <v>9.4841999999999995</v>
      </c>
      <c r="O13" s="66">
        <f t="shared" si="5"/>
        <v>15</v>
      </c>
      <c r="P13" s="65"/>
      <c r="Q13" s="66"/>
      <c r="R13" s="65">
        <f>VLOOKUP($A13,'Return Data'!$B$7:$R$2843,16,0)</f>
        <v>9.5038</v>
      </c>
      <c r="S13" s="67">
        <f t="shared" si="7"/>
        <v>16</v>
      </c>
    </row>
    <row r="14" spans="1:20" x14ac:dyDescent="0.3">
      <c r="A14" s="63" t="s">
        <v>1667</v>
      </c>
      <c r="B14" s="64">
        <f>VLOOKUP($A14,'Return Data'!$B$7:$R$2843,3,0)</f>
        <v>44448</v>
      </c>
      <c r="C14" s="65">
        <f>VLOOKUP($A14,'Return Data'!$B$7:$R$2843,4,0)</f>
        <v>51.07</v>
      </c>
      <c r="D14" s="65">
        <f>VLOOKUP($A14,'Return Data'!$B$7:$R$2843,10,0)</f>
        <v>4.7590000000000003</v>
      </c>
      <c r="E14" s="66">
        <f t="shared" si="0"/>
        <v>12</v>
      </c>
      <c r="F14" s="65">
        <f>VLOOKUP($A14,'Return Data'!$B$7:$R$2843,11,0)</f>
        <v>9.2360000000000007</v>
      </c>
      <c r="G14" s="66">
        <f t="shared" si="1"/>
        <v>7</v>
      </c>
      <c r="H14" s="65">
        <f>VLOOKUP($A14,'Return Data'!$B$7:$R$2843,12,0)</f>
        <v>18.414999999999999</v>
      </c>
      <c r="I14" s="66">
        <f t="shared" si="2"/>
        <v>2</v>
      </c>
      <c r="J14" s="65">
        <f>VLOOKUP($A14,'Return Data'!$B$7:$R$2843,13,0)</f>
        <v>29.576499999999999</v>
      </c>
      <c r="K14" s="66">
        <f t="shared" si="3"/>
        <v>2</v>
      </c>
      <c r="L14" s="65">
        <f>VLOOKUP($A14,'Return Data'!$B$7:$R$2843,17,0)</f>
        <v>14.872999999999999</v>
      </c>
      <c r="M14" s="66">
        <f t="shared" si="4"/>
        <v>10</v>
      </c>
      <c r="N14" s="65">
        <f>VLOOKUP($A14,'Return Data'!$B$7:$R$2843,14,0)</f>
        <v>10.4399</v>
      </c>
      <c r="O14" s="66">
        <f t="shared" si="5"/>
        <v>8</v>
      </c>
      <c r="P14" s="65">
        <f>VLOOKUP($A14,'Return Data'!$B$7:$R$2843,15,0)</f>
        <v>10.6877</v>
      </c>
      <c r="Q14" s="66">
        <f t="shared" si="6"/>
        <v>3</v>
      </c>
      <c r="R14" s="65">
        <f>VLOOKUP($A14,'Return Data'!$B$7:$R$2843,16,0)</f>
        <v>10.732200000000001</v>
      </c>
      <c r="S14" s="67">
        <f t="shared" si="7"/>
        <v>6</v>
      </c>
    </row>
    <row r="15" spans="1:20" x14ac:dyDescent="0.3">
      <c r="A15" s="63" t="s">
        <v>1668</v>
      </c>
      <c r="B15" s="64">
        <f>VLOOKUP($A15,'Return Data'!$B$7:$R$2843,3,0)</f>
        <v>44448</v>
      </c>
      <c r="C15" s="65">
        <f>VLOOKUP($A15,'Return Data'!$B$7:$R$2843,4,0)</f>
        <v>17.489999999999998</v>
      </c>
      <c r="D15" s="65">
        <f>VLOOKUP($A15,'Return Data'!$B$7:$R$2843,10,0)</f>
        <v>2.4005000000000001</v>
      </c>
      <c r="E15" s="66">
        <f t="shared" si="0"/>
        <v>23</v>
      </c>
      <c r="F15" s="65">
        <f>VLOOKUP($A15,'Return Data'!$B$7:$R$2843,11,0)</f>
        <v>4.7305000000000001</v>
      </c>
      <c r="G15" s="66">
        <f t="shared" si="1"/>
        <v>23</v>
      </c>
      <c r="H15" s="65">
        <f>VLOOKUP($A15,'Return Data'!$B$7:$R$2843,12,0)</f>
        <v>9.5177999999999994</v>
      </c>
      <c r="I15" s="66">
        <f t="shared" si="2"/>
        <v>22</v>
      </c>
      <c r="J15" s="65">
        <f>VLOOKUP($A15,'Return Data'!$B$7:$R$2843,13,0)</f>
        <v>16.3673</v>
      </c>
      <c r="K15" s="66">
        <f t="shared" si="3"/>
        <v>22</v>
      </c>
      <c r="L15" s="65">
        <f>VLOOKUP($A15,'Return Data'!$B$7:$R$2843,17,0)</f>
        <v>9.6623999999999999</v>
      </c>
      <c r="M15" s="66">
        <f t="shared" si="4"/>
        <v>22</v>
      </c>
      <c r="N15" s="65">
        <f>VLOOKUP($A15,'Return Data'!$B$7:$R$2843,14,0)</f>
        <v>8.6424000000000003</v>
      </c>
      <c r="O15" s="66">
        <f t="shared" si="5"/>
        <v>17</v>
      </c>
      <c r="P15" s="65">
        <f>VLOOKUP($A15,'Return Data'!$B$7:$R$2843,15,0)</f>
        <v>8.2574000000000005</v>
      </c>
      <c r="Q15" s="66">
        <f t="shared" si="6"/>
        <v>11</v>
      </c>
      <c r="R15" s="65">
        <f>VLOOKUP($A15,'Return Data'!$B$7:$R$2843,16,0)</f>
        <v>8.6120000000000001</v>
      </c>
      <c r="S15" s="67">
        <f t="shared" si="7"/>
        <v>20</v>
      </c>
    </row>
    <row r="16" spans="1:20" x14ac:dyDescent="0.3">
      <c r="A16" s="63" t="s">
        <v>1669</v>
      </c>
      <c r="B16" s="64">
        <f>VLOOKUP($A16,'Return Data'!$B$7:$R$2843,3,0)</f>
        <v>44448</v>
      </c>
      <c r="C16" s="65">
        <f>VLOOKUP($A16,'Return Data'!$B$7:$R$2843,4,0)</f>
        <v>22.511900000000001</v>
      </c>
      <c r="D16" s="65">
        <f>VLOOKUP($A16,'Return Data'!$B$7:$R$2843,10,0)</f>
        <v>4.3400999999999996</v>
      </c>
      <c r="E16" s="66">
        <f t="shared" si="0"/>
        <v>15</v>
      </c>
      <c r="F16" s="65">
        <f>VLOOKUP($A16,'Return Data'!$B$7:$R$2843,11,0)</f>
        <v>5.1765999999999996</v>
      </c>
      <c r="G16" s="66">
        <f t="shared" si="1"/>
        <v>22</v>
      </c>
      <c r="H16" s="65">
        <f>VLOOKUP($A16,'Return Data'!$B$7:$R$2843,12,0)</f>
        <v>11.6136</v>
      </c>
      <c r="I16" s="66">
        <f t="shared" si="2"/>
        <v>16</v>
      </c>
      <c r="J16" s="65">
        <f>VLOOKUP($A16,'Return Data'!$B$7:$R$2843,13,0)</f>
        <v>21.180299999999999</v>
      </c>
      <c r="K16" s="66">
        <f t="shared" si="3"/>
        <v>15</v>
      </c>
      <c r="L16" s="65">
        <f>VLOOKUP($A16,'Return Data'!$B$7:$R$2843,17,0)</f>
        <v>13.1685</v>
      </c>
      <c r="M16" s="66">
        <f t="shared" si="4"/>
        <v>13</v>
      </c>
      <c r="N16" s="65">
        <f>VLOOKUP($A16,'Return Data'!$B$7:$R$2843,14,0)</f>
        <v>9.5254999999999992</v>
      </c>
      <c r="O16" s="66">
        <f t="shared" si="5"/>
        <v>13</v>
      </c>
      <c r="P16" s="65">
        <f>VLOOKUP($A16,'Return Data'!$B$7:$R$2843,15,0)</f>
        <v>7.7403000000000004</v>
      </c>
      <c r="Q16" s="66">
        <f t="shared" si="6"/>
        <v>14</v>
      </c>
      <c r="R16" s="65">
        <f>VLOOKUP($A16,'Return Data'!$B$7:$R$2843,16,0)</f>
        <v>7.9600999999999997</v>
      </c>
      <c r="S16" s="67">
        <f t="shared" si="7"/>
        <v>22</v>
      </c>
    </row>
    <row r="17" spans="1:19" x14ac:dyDescent="0.3">
      <c r="A17" s="63" t="s">
        <v>1670</v>
      </c>
      <c r="B17" s="64">
        <f>VLOOKUP($A17,'Return Data'!$B$7:$R$2843,3,0)</f>
        <v>44448</v>
      </c>
      <c r="C17" s="65">
        <f>VLOOKUP($A17,'Return Data'!$B$7:$R$2843,4,0)</f>
        <v>26.3</v>
      </c>
      <c r="D17" s="65">
        <f>VLOOKUP($A17,'Return Data'!$B$7:$R$2843,10,0)</f>
        <v>4.1584000000000003</v>
      </c>
      <c r="E17" s="66">
        <f t="shared" si="0"/>
        <v>18</v>
      </c>
      <c r="F17" s="65">
        <f>VLOOKUP($A17,'Return Data'!$B$7:$R$2843,11,0)</f>
        <v>6.2196999999999996</v>
      </c>
      <c r="G17" s="66">
        <f t="shared" si="1"/>
        <v>18</v>
      </c>
      <c r="H17" s="65">
        <f>VLOOKUP($A17,'Return Data'!$B$7:$R$2843,12,0)</f>
        <v>10.643700000000001</v>
      </c>
      <c r="I17" s="66">
        <f t="shared" si="2"/>
        <v>19</v>
      </c>
      <c r="J17" s="65">
        <f>VLOOKUP($A17,'Return Data'!$B$7:$R$2843,13,0)</f>
        <v>17.937200000000001</v>
      </c>
      <c r="K17" s="66">
        <f t="shared" si="3"/>
        <v>19</v>
      </c>
      <c r="L17" s="65">
        <f>VLOOKUP($A17,'Return Data'!$B$7:$R$2843,17,0)</f>
        <v>12.455500000000001</v>
      </c>
      <c r="M17" s="66">
        <f t="shared" si="4"/>
        <v>18</v>
      </c>
      <c r="N17" s="65">
        <f>VLOOKUP($A17,'Return Data'!$B$7:$R$2843,14,0)</f>
        <v>8.4941999999999993</v>
      </c>
      <c r="O17" s="66">
        <f t="shared" si="5"/>
        <v>18</v>
      </c>
      <c r="P17" s="65">
        <f>VLOOKUP($A17,'Return Data'!$B$7:$R$2843,15,0)</f>
        <v>7.8587999999999996</v>
      </c>
      <c r="Q17" s="66">
        <f t="shared" si="6"/>
        <v>13</v>
      </c>
      <c r="R17" s="65">
        <f>VLOOKUP($A17,'Return Data'!$B$7:$R$2843,16,0)</f>
        <v>8.0289000000000001</v>
      </c>
      <c r="S17" s="67">
        <f t="shared" si="7"/>
        <v>21</v>
      </c>
    </row>
    <row r="18" spans="1:19" x14ac:dyDescent="0.3">
      <c r="A18" s="63" t="s">
        <v>1671</v>
      </c>
      <c r="B18" s="64">
        <f>VLOOKUP($A18,'Return Data'!$B$7:$R$2843,3,0)</f>
        <v>44448</v>
      </c>
      <c r="C18" s="65">
        <f>VLOOKUP($A18,'Return Data'!$B$7:$R$2843,4,0)</f>
        <v>13.082700000000001</v>
      </c>
      <c r="D18" s="65">
        <f>VLOOKUP($A18,'Return Data'!$B$7:$R$2843,10,0)</f>
        <v>4.5937999999999999</v>
      </c>
      <c r="E18" s="66">
        <f t="shared" si="0"/>
        <v>13</v>
      </c>
      <c r="F18" s="65">
        <f>VLOOKUP($A18,'Return Data'!$B$7:$R$2843,11,0)</f>
        <v>7.7404000000000002</v>
      </c>
      <c r="G18" s="66">
        <f t="shared" si="1"/>
        <v>11</v>
      </c>
      <c r="H18" s="65">
        <f>VLOOKUP($A18,'Return Data'!$B$7:$R$2843,12,0)</f>
        <v>11.594799999999999</v>
      </c>
      <c r="I18" s="66">
        <f t="shared" si="2"/>
        <v>17</v>
      </c>
      <c r="J18" s="65">
        <f>VLOOKUP($A18,'Return Data'!$B$7:$R$2843,13,0)</f>
        <v>17.800599999999999</v>
      </c>
      <c r="K18" s="66">
        <f t="shared" si="3"/>
        <v>20</v>
      </c>
      <c r="L18" s="65">
        <f>VLOOKUP($A18,'Return Data'!$B$7:$R$2843,17,0)</f>
        <v>13.031700000000001</v>
      </c>
      <c r="M18" s="66">
        <f t="shared" si="4"/>
        <v>14</v>
      </c>
      <c r="N18" s="65"/>
      <c r="O18" s="66"/>
      <c r="P18" s="65"/>
      <c r="Q18" s="66"/>
      <c r="R18" s="65">
        <f>VLOOKUP($A18,'Return Data'!$B$7:$R$2843,16,0)</f>
        <v>11.288399999999999</v>
      </c>
      <c r="S18" s="67">
        <f t="shared" si="7"/>
        <v>3</v>
      </c>
    </row>
    <row r="19" spans="1:19" x14ac:dyDescent="0.3">
      <c r="A19" s="63" t="s">
        <v>1672</v>
      </c>
      <c r="B19" s="64">
        <f>VLOOKUP($A19,'Return Data'!$B$7:$R$2843,3,0)</f>
        <v>44448</v>
      </c>
      <c r="C19" s="65">
        <f>VLOOKUP($A19,'Return Data'!$B$7:$R$2843,4,0)</f>
        <v>18.7745</v>
      </c>
      <c r="D19" s="65">
        <f>VLOOKUP($A19,'Return Data'!$B$7:$R$2843,10,0)</f>
        <v>3.6132</v>
      </c>
      <c r="E19" s="66">
        <f t="shared" si="0"/>
        <v>22</v>
      </c>
      <c r="F19" s="65">
        <f>VLOOKUP($A19,'Return Data'!$B$7:$R$2843,11,0)</f>
        <v>5.9448999999999996</v>
      </c>
      <c r="G19" s="66">
        <f t="shared" si="1"/>
        <v>20</v>
      </c>
      <c r="H19" s="65">
        <f>VLOOKUP($A19,'Return Data'!$B$7:$R$2843,12,0)</f>
        <v>10.1409</v>
      </c>
      <c r="I19" s="66">
        <f t="shared" si="2"/>
        <v>20</v>
      </c>
      <c r="J19" s="65">
        <f>VLOOKUP($A19,'Return Data'!$B$7:$R$2843,13,0)</f>
        <v>18.152200000000001</v>
      </c>
      <c r="K19" s="66">
        <f t="shared" si="3"/>
        <v>18</v>
      </c>
      <c r="L19" s="65">
        <f>VLOOKUP($A19,'Return Data'!$B$7:$R$2843,17,0)</f>
        <v>12.9511</v>
      </c>
      <c r="M19" s="66">
        <f t="shared" si="4"/>
        <v>15</v>
      </c>
      <c r="N19" s="65">
        <f>VLOOKUP($A19,'Return Data'!$B$7:$R$2843,14,0)</f>
        <v>9.5219000000000005</v>
      </c>
      <c r="O19" s="66">
        <f t="shared" si="5"/>
        <v>14</v>
      </c>
      <c r="P19" s="65">
        <f>VLOOKUP($A19,'Return Data'!$B$7:$R$2843,15,0)</f>
        <v>9.5879999999999992</v>
      </c>
      <c r="Q19" s="66">
        <f t="shared" si="6"/>
        <v>7</v>
      </c>
      <c r="R19" s="65">
        <f>VLOOKUP($A19,'Return Data'!$B$7:$R$2843,16,0)</f>
        <v>9.5410000000000004</v>
      </c>
      <c r="S19" s="67">
        <f t="shared" si="7"/>
        <v>15</v>
      </c>
    </row>
    <row r="20" spans="1:19" x14ac:dyDescent="0.3">
      <c r="A20" s="63" t="s">
        <v>1673</v>
      </c>
      <c r="B20" s="64">
        <f>VLOOKUP($A20,'Return Data'!$B$7:$R$2843,3,0)</f>
        <v>44448</v>
      </c>
      <c r="C20" s="65">
        <f>VLOOKUP($A20,'Return Data'!$B$7:$R$2843,4,0)</f>
        <v>24.338000000000001</v>
      </c>
      <c r="D20" s="65">
        <f>VLOOKUP($A20,'Return Data'!$B$7:$R$2843,10,0)</f>
        <v>5.8403999999999998</v>
      </c>
      <c r="E20" s="66">
        <f t="shared" si="0"/>
        <v>6</v>
      </c>
      <c r="F20" s="65">
        <f>VLOOKUP($A20,'Return Data'!$B$7:$R$2843,11,0)</f>
        <v>10.4115</v>
      </c>
      <c r="G20" s="66">
        <f t="shared" si="1"/>
        <v>4</v>
      </c>
      <c r="H20" s="65">
        <f>VLOOKUP($A20,'Return Data'!$B$7:$R$2843,12,0)</f>
        <v>17.060300000000002</v>
      </c>
      <c r="I20" s="66">
        <f t="shared" si="2"/>
        <v>4</v>
      </c>
      <c r="J20" s="65">
        <f>VLOOKUP($A20,'Return Data'!$B$7:$R$2843,13,0)</f>
        <v>28.65</v>
      </c>
      <c r="K20" s="66">
        <f t="shared" si="3"/>
        <v>4</v>
      </c>
      <c r="L20" s="65">
        <f>VLOOKUP($A20,'Return Data'!$B$7:$R$2843,17,0)</f>
        <v>16.2499</v>
      </c>
      <c r="M20" s="66">
        <f t="shared" si="4"/>
        <v>5</v>
      </c>
      <c r="N20" s="65">
        <f>VLOOKUP($A20,'Return Data'!$B$7:$R$2843,14,0)</f>
        <v>9.9344000000000001</v>
      </c>
      <c r="O20" s="66">
        <f t="shared" si="5"/>
        <v>10</v>
      </c>
      <c r="P20" s="65">
        <f>VLOOKUP($A20,'Return Data'!$B$7:$R$2843,15,0)</f>
        <v>9.0017999999999994</v>
      </c>
      <c r="Q20" s="66">
        <f t="shared" si="6"/>
        <v>9</v>
      </c>
      <c r="R20" s="65">
        <f>VLOOKUP($A20,'Return Data'!$B$7:$R$2843,16,0)</f>
        <v>9.4762000000000004</v>
      </c>
      <c r="S20" s="67">
        <f t="shared" si="7"/>
        <v>17</v>
      </c>
    </row>
    <row r="21" spans="1:19" x14ac:dyDescent="0.3">
      <c r="A21" s="63" t="s">
        <v>1674</v>
      </c>
      <c r="B21" s="64">
        <f>VLOOKUP($A21,'Return Data'!$B$7:$R$2843,3,0)</f>
        <v>44448</v>
      </c>
      <c r="C21" s="65">
        <f>VLOOKUP($A21,'Return Data'!$B$7:$R$2843,4,0)</f>
        <v>16.779900000000001</v>
      </c>
      <c r="D21" s="65">
        <f>VLOOKUP($A21,'Return Data'!$B$7:$R$2843,10,0)</f>
        <v>6.8762999999999996</v>
      </c>
      <c r="E21" s="66">
        <f t="shared" si="0"/>
        <v>3</v>
      </c>
      <c r="F21" s="65">
        <f>VLOOKUP($A21,'Return Data'!$B$7:$R$2843,11,0)</f>
        <v>10.599299999999999</v>
      </c>
      <c r="G21" s="66">
        <f t="shared" si="1"/>
        <v>2</v>
      </c>
      <c r="H21" s="65">
        <f>VLOOKUP($A21,'Return Data'!$B$7:$R$2843,12,0)</f>
        <v>19.005500000000001</v>
      </c>
      <c r="I21" s="66">
        <f t="shared" si="2"/>
        <v>1</v>
      </c>
      <c r="J21" s="65">
        <f>VLOOKUP($A21,'Return Data'!$B$7:$R$2843,13,0)</f>
        <v>31.859400000000001</v>
      </c>
      <c r="K21" s="66">
        <f t="shared" si="3"/>
        <v>1</v>
      </c>
      <c r="L21" s="65">
        <f>VLOOKUP($A21,'Return Data'!$B$7:$R$2843,17,0)</f>
        <v>19.284600000000001</v>
      </c>
      <c r="M21" s="66">
        <f t="shared" si="4"/>
        <v>1</v>
      </c>
      <c r="N21" s="65">
        <f>VLOOKUP($A21,'Return Data'!$B$7:$R$2843,14,0)</f>
        <v>13.460699999999999</v>
      </c>
      <c r="O21" s="66">
        <f t="shared" si="5"/>
        <v>1</v>
      </c>
      <c r="P21" s="65"/>
      <c r="Q21" s="66"/>
      <c r="R21" s="65">
        <f>VLOOKUP($A21,'Return Data'!$B$7:$R$2843,16,0)</f>
        <v>11.894600000000001</v>
      </c>
      <c r="S21" s="67">
        <f t="shared" si="7"/>
        <v>2</v>
      </c>
    </row>
    <row r="22" spans="1:19" x14ac:dyDescent="0.3">
      <c r="A22" s="63" t="s">
        <v>1675</v>
      </c>
      <c r="B22" s="64">
        <f>VLOOKUP($A22,'Return Data'!$B$7:$R$2843,3,0)</f>
        <v>44448</v>
      </c>
      <c r="C22" s="65">
        <f>VLOOKUP($A22,'Return Data'!$B$7:$R$2843,4,0)</f>
        <v>14.904999999999999</v>
      </c>
      <c r="D22" s="65">
        <f>VLOOKUP($A22,'Return Data'!$B$7:$R$2843,10,0)</f>
        <v>5.7466999999999997</v>
      </c>
      <c r="E22" s="66">
        <f t="shared" si="0"/>
        <v>7</v>
      </c>
      <c r="F22" s="65">
        <f>VLOOKUP($A22,'Return Data'!$B$7:$R$2843,11,0)</f>
        <v>9.6278000000000006</v>
      </c>
      <c r="G22" s="66">
        <f t="shared" si="1"/>
        <v>6</v>
      </c>
      <c r="H22" s="65">
        <f>VLOOKUP($A22,'Return Data'!$B$7:$R$2843,12,0)</f>
        <v>17.0213</v>
      </c>
      <c r="I22" s="66">
        <f t="shared" si="2"/>
        <v>5</v>
      </c>
      <c r="J22" s="65">
        <f>VLOOKUP($A22,'Return Data'!$B$7:$R$2843,13,0)</f>
        <v>28.281300000000002</v>
      </c>
      <c r="K22" s="66">
        <f t="shared" si="3"/>
        <v>6</v>
      </c>
      <c r="L22" s="65">
        <f>VLOOKUP($A22,'Return Data'!$B$7:$R$2843,17,0)</f>
        <v>19.002099999999999</v>
      </c>
      <c r="M22" s="66">
        <f t="shared" si="4"/>
        <v>2</v>
      </c>
      <c r="N22" s="65"/>
      <c r="O22" s="66"/>
      <c r="P22" s="65"/>
      <c r="Q22" s="66"/>
      <c r="R22" s="65">
        <f>VLOOKUP($A22,'Return Data'!$B$7:$R$2843,16,0)</f>
        <v>15.732799999999999</v>
      </c>
      <c r="S22" s="67">
        <f t="shared" si="7"/>
        <v>1</v>
      </c>
    </row>
    <row r="23" spans="1:19" x14ac:dyDescent="0.3">
      <c r="A23" s="63" t="s">
        <v>1676</v>
      </c>
      <c r="B23" s="64">
        <f>VLOOKUP($A23,'Return Data'!$B$7:$R$2843,3,0)</f>
        <v>44448</v>
      </c>
      <c r="C23" s="65">
        <f>VLOOKUP($A23,'Return Data'!$B$7:$R$2843,4,0)</f>
        <v>13.097899999999999</v>
      </c>
      <c r="D23" s="65">
        <f>VLOOKUP($A23,'Return Data'!$B$7:$R$2843,10,0)</f>
        <v>4.8864000000000001</v>
      </c>
      <c r="E23" s="66">
        <f t="shared" si="0"/>
        <v>11</v>
      </c>
      <c r="F23" s="65">
        <f>VLOOKUP($A23,'Return Data'!$B$7:$R$2843,11,0)</f>
        <v>6.6318000000000001</v>
      </c>
      <c r="G23" s="66">
        <f t="shared" si="1"/>
        <v>16</v>
      </c>
      <c r="H23" s="65">
        <f>VLOOKUP($A23,'Return Data'!$B$7:$R$2843,12,0)</f>
        <v>13.331099999999999</v>
      </c>
      <c r="I23" s="66">
        <f t="shared" si="2"/>
        <v>13</v>
      </c>
      <c r="J23" s="65">
        <f>VLOOKUP($A23,'Return Data'!$B$7:$R$2843,13,0)</f>
        <v>22.476700000000001</v>
      </c>
      <c r="K23" s="66">
        <f t="shared" si="3"/>
        <v>12</v>
      </c>
      <c r="L23" s="65">
        <f>VLOOKUP($A23,'Return Data'!$B$7:$R$2843,17,0)</f>
        <v>1.6171</v>
      </c>
      <c r="M23" s="66">
        <f t="shared" si="4"/>
        <v>23</v>
      </c>
      <c r="N23" s="65">
        <f>VLOOKUP($A23,'Return Data'!$B$7:$R$2843,14,0)</f>
        <v>-0.70909999999999995</v>
      </c>
      <c r="O23" s="66">
        <f t="shared" si="5"/>
        <v>19</v>
      </c>
      <c r="P23" s="65">
        <f>VLOOKUP($A23,'Return Data'!$B$7:$R$2843,15,0)</f>
        <v>3.3605</v>
      </c>
      <c r="Q23" s="66">
        <f t="shared" si="6"/>
        <v>15</v>
      </c>
      <c r="R23" s="65">
        <f>VLOOKUP($A23,'Return Data'!$B$7:$R$2843,16,0)</f>
        <v>4.3874000000000004</v>
      </c>
      <c r="S23" s="67">
        <f t="shared" si="7"/>
        <v>23</v>
      </c>
    </row>
    <row r="24" spans="1:19" x14ac:dyDescent="0.3">
      <c r="A24" s="63" t="s">
        <v>1677</v>
      </c>
      <c r="B24" s="64">
        <f>VLOOKUP($A24,'Return Data'!$B$7:$R$2843,3,0)</f>
        <v>44448</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44448</v>
      </c>
      <c r="C25" s="65">
        <f>VLOOKUP($A25,'Return Data'!$B$7:$R$2843,4,0)</f>
        <v>43.014200000000002</v>
      </c>
      <c r="D25" s="65">
        <f>VLOOKUP($A25,'Return Data'!$B$7:$R$2843,10,0)</f>
        <v>4.2910000000000004</v>
      </c>
      <c r="E25" s="66">
        <f t="shared" ref="E25:E31" si="8">RANK(D25,D$8:D$31,0)</f>
        <v>16</v>
      </c>
      <c r="F25" s="65">
        <f>VLOOKUP($A25,'Return Data'!$B$7:$R$2843,11,0)</f>
        <v>8.1076999999999995</v>
      </c>
      <c r="G25" s="66">
        <f t="shared" ref="G25:G31" si="9">RANK(F25,F$8:F$31,0)</f>
        <v>10</v>
      </c>
      <c r="H25" s="65">
        <f>VLOOKUP($A25,'Return Data'!$B$7:$R$2843,12,0)</f>
        <v>14.1942</v>
      </c>
      <c r="I25" s="66">
        <f t="shared" ref="I25:I31" si="10">RANK(H25,H$8:H$31,0)</f>
        <v>11</v>
      </c>
      <c r="J25" s="65">
        <f>VLOOKUP($A25,'Return Data'!$B$7:$R$2843,13,0)</f>
        <v>22.1189</v>
      </c>
      <c r="K25" s="66">
        <f t="shared" ref="K25:K31" si="11">RANK(J25,J$8:J$31,0)</f>
        <v>13</v>
      </c>
      <c r="L25" s="65">
        <f>VLOOKUP($A25,'Return Data'!$B$7:$R$2843,17,0)</f>
        <v>12.39</v>
      </c>
      <c r="M25" s="66">
        <f t="shared" si="4"/>
        <v>19</v>
      </c>
      <c r="N25" s="65">
        <f>VLOOKUP($A25,'Return Data'!$B$7:$R$2843,14,0)</f>
        <v>9.1759000000000004</v>
      </c>
      <c r="O25" s="66">
        <f t="shared" si="5"/>
        <v>16</v>
      </c>
      <c r="P25" s="65">
        <f>VLOOKUP($A25,'Return Data'!$B$7:$R$2843,15,0)</f>
        <v>8.8679000000000006</v>
      </c>
      <c r="Q25" s="66">
        <f t="shared" si="6"/>
        <v>10</v>
      </c>
      <c r="R25" s="65">
        <f>VLOOKUP($A25,'Return Data'!$B$7:$R$2843,16,0)</f>
        <v>9.92</v>
      </c>
      <c r="S25" s="67">
        <f t="shared" ref="S25:S31" si="12">RANK(R25,R$8:R$31,0)</f>
        <v>12</v>
      </c>
    </row>
    <row r="26" spans="1:19" x14ac:dyDescent="0.3">
      <c r="A26" s="63" t="s">
        <v>1680</v>
      </c>
      <c r="B26" s="64">
        <f>VLOOKUP($A26,'Return Data'!$B$7:$R$2843,3,0)</f>
        <v>44448</v>
      </c>
      <c r="C26" s="65">
        <f>VLOOKUP($A26,'Return Data'!$B$7:$R$2843,4,0)</f>
        <v>53.052599999999998</v>
      </c>
      <c r="D26" s="65">
        <f>VLOOKUP($A26,'Return Data'!$B$7:$R$2843,10,0)</f>
        <v>6.9145000000000003</v>
      </c>
      <c r="E26" s="66">
        <f t="shared" si="8"/>
        <v>2</v>
      </c>
      <c r="F26" s="65">
        <f>VLOOKUP($A26,'Return Data'!$B$7:$R$2843,11,0)</f>
        <v>10.4094</v>
      </c>
      <c r="G26" s="66">
        <f t="shared" si="9"/>
        <v>5</v>
      </c>
      <c r="H26" s="65">
        <f>VLOOKUP($A26,'Return Data'!$B$7:$R$2843,12,0)</f>
        <v>17.832899999999999</v>
      </c>
      <c r="I26" s="66">
        <f t="shared" si="10"/>
        <v>3</v>
      </c>
      <c r="J26" s="65">
        <f>VLOOKUP($A26,'Return Data'!$B$7:$R$2843,13,0)</f>
        <v>29.392800000000001</v>
      </c>
      <c r="K26" s="66">
        <f t="shared" si="11"/>
        <v>3</v>
      </c>
      <c r="L26" s="65">
        <f>VLOOKUP($A26,'Return Data'!$B$7:$R$2843,17,0)</f>
        <v>18.0901</v>
      </c>
      <c r="M26" s="66">
        <f t="shared" si="4"/>
        <v>3</v>
      </c>
      <c r="N26" s="65">
        <f>VLOOKUP($A26,'Return Data'!$B$7:$R$2843,14,0)</f>
        <v>12.523</v>
      </c>
      <c r="O26" s="66">
        <f t="shared" si="5"/>
        <v>2</v>
      </c>
      <c r="P26" s="65">
        <f>VLOOKUP($A26,'Return Data'!$B$7:$R$2843,15,0)</f>
        <v>10.799799999999999</v>
      </c>
      <c r="Q26" s="66">
        <f t="shared" si="6"/>
        <v>2</v>
      </c>
      <c r="R26" s="65">
        <f>VLOOKUP($A26,'Return Data'!$B$7:$R$2843,16,0)</f>
        <v>9.4490999999999996</v>
      </c>
      <c r="S26" s="67">
        <f t="shared" si="12"/>
        <v>18</v>
      </c>
    </row>
    <row r="27" spans="1:19" x14ac:dyDescent="0.3">
      <c r="A27" s="63" t="s">
        <v>1681</v>
      </c>
      <c r="B27" s="64">
        <f>VLOOKUP($A27,'Return Data'!$B$7:$R$2843,3,0)</f>
        <v>44448</v>
      </c>
      <c r="C27" s="65">
        <f>VLOOKUP($A27,'Return Data'!$B$7:$R$2843,4,0)</f>
        <v>18.468699999999998</v>
      </c>
      <c r="D27" s="65">
        <f>VLOOKUP($A27,'Return Data'!$B$7:$R$2843,10,0)</f>
        <v>4.4946999999999999</v>
      </c>
      <c r="E27" s="66">
        <f t="shared" si="8"/>
        <v>14</v>
      </c>
      <c r="F27" s="65">
        <f>VLOOKUP($A27,'Return Data'!$B$7:$R$2843,11,0)</f>
        <v>7.7230999999999996</v>
      </c>
      <c r="G27" s="66">
        <f t="shared" si="9"/>
        <v>12</v>
      </c>
      <c r="H27" s="65">
        <f>VLOOKUP($A27,'Return Data'!$B$7:$R$2843,12,0)</f>
        <v>14.3325</v>
      </c>
      <c r="I27" s="66">
        <f t="shared" si="10"/>
        <v>10</v>
      </c>
      <c r="J27" s="65">
        <f>VLOOKUP($A27,'Return Data'!$B$7:$R$2843,13,0)</f>
        <v>25.533200000000001</v>
      </c>
      <c r="K27" s="66">
        <f t="shared" si="11"/>
        <v>9</v>
      </c>
      <c r="L27" s="65">
        <f>VLOOKUP($A27,'Return Data'!$B$7:$R$2843,17,0)</f>
        <v>15.7835</v>
      </c>
      <c r="M27" s="66">
        <f t="shared" si="4"/>
        <v>7</v>
      </c>
      <c r="N27" s="65">
        <f>VLOOKUP($A27,'Return Data'!$B$7:$R$2843,14,0)</f>
        <v>10.8965</v>
      </c>
      <c r="O27" s="66">
        <f t="shared" si="5"/>
        <v>5</v>
      </c>
      <c r="P27" s="65">
        <f>VLOOKUP($A27,'Return Data'!$B$7:$R$2843,15,0)</f>
        <v>9.8010999999999999</v>
      </c>
      <c r="Q27" s="66">
        <f t="shared" si="6"/>
        <v>5</v>
      </c>
      <c r="R27" s="65">
        <f>VLOOKUP($A27,'Return Data'!$B$7:$R$2843,16,0)</f>
        <v>10.239599999999999</v>
      </c>
      <c r="S27" s="67">
        <f t="shared" si="12"/>
        <v>9</v>
      </c>
    </row>
    <row r="28" spans="1:19" x14ac:dyDescent="0.3">
      <c r="A28" s="63" t="s">
        <v>1682</v>
      </c>
      <c r="B28" s="64">
        <f>VLOOKUP($A28,'Return Data'!$B$7:$R$2843,3,0)</f>
        <v>44448</v>
      </c>
      <c r="C28" s="65">
        <f>VLOOKUP($A28,'Return Data'!$B$7:$R$2843,4,0)</f>
        <v>13.188700000000001</v>
      </c>
      <c r="D28" s="65">
        <f>VLOOKUP($A28,'Return Data'!$B$7:$R$2843,10,0)</f>
        <v>4.9137000000000004</v>
      </c>
      <c r="E28" s="66">
        <f t="shared" si="8"/>
        <v>10</v>
      </c>
      <c r="F28" s="65">
        <f>VLOOKUP($A28,'Return Data'!$B$7:$R$2843,11,0)</f>
        <v>6.5650000000000004</v>
      </c>
      <c r="G28" s="66">
        <f t="shared" si="9"/>
        <v>17</v>
      </c>
      <c r="H28" s="65">
        <f>VLOOKUP($A28,'Return Data'!$B$7:$R$2843,12,0)</f>
        <v>11.408899999999999</v>
      </c>
      <c r="I28" s="66">
        <f t="shared" si="10"/>
        <v>18</v>
      </c>
      <c r="J28" s="65">
        <f>VLOOKUP($A28,'Return Data'!$B$7:$R$2843,13,0)</f>
        <v>19.1187</v>
      </c>
      <c r="K28" s="66">
        <f t="shared" si="11"/>
        <v>17</v>
      </c>
      <c r="L28" s="65">
        <f>VLOOKUP($A28,'Return Data'!$B$7:$R$2843,17,0)</f>
        <v>12.1038</v>
      </c>
      <c r="M28" s="66">
        <f t="shared" si="4"/>
        <v>20</v>
      </c>
      <c r="N28" s="65"/>
      <c r="O28" s="66"/>
      <c r="P28" s="65"/>
      <c r="Q28" s="66"/>
      <c r="R28" s="65">
        <f>VLOOKUP($A28,'Return Data'!$B$7:$R$2843,16,0)</f>
        <v>10.5525</v>
      </c>
      <c r="S28" s="67">
        <f t="shared" si="12"/>
        <v>7</v>
      </c>
    </row>
    <row r="29" spans="1:19" x14ac:dyDescent="0.3">
      <c r="A29" s="63" t="s">
        <v>1683</v>
      </c>
      <c r="B29" s="64">
        <f>VLOOKUP($A29,'Return Data'!$B$7:$R$2843,3,0)</f>
        <v>44448</v>
      </c>
      <c r="C29" s="65">
        <f>VLOOKUP($A29,'Return Data'!$B$7:$R$2843,4,0)</f>
        <v>44.56</v>
      </c>
      <c r="D29" s="65">
        <f>VLOOKUP($A29,'Return Data'!$B$7:$R$2843,10,0)</f>
        <v>5.0229999999999997</v>
      </c>
      <c r="E29" s="66">
        <f t="shared" si="8"/>
        <v>9</v>
      </c>
      <c r="F29" s="65">
        <f>VLOOKUP($A29,'Return Data'!$B$7:$R$2843,11,0)</f>
        <v>6.7877999999999998</v>
      </c>
      <c r="G29" s="66">
        <f t="shared" si="9"/>
        <v>15</v>
      </c>
      <c r="H29" s="65">
        <f>VLOOKUP($A29,'Return Data'!$B$7:$R$2843,12,0)</f>
        <v>12.247199999999999</v>
      </c>
      <c r="I29" s="66">
        <f t="shared" si="10"/>
        <v>15</v>
      </c>
      <c r="J29" s="65">
        <f>VLOOKUP($A29,'Return Data'!$B$7:$R$2843,13,0)</f>
        <v>20.683599999999998</v>
      </c>
      <c r="K29" s="66">
        <f t="shared" si="11"/>
        <v>16</v>
      </c>
      <c r="L29" s="65">
        <f>VLOOKUP($A29,'Return Data'!$B$7:$R$2843,17,0)</f>
        <v>12.858599999999999</v>
      </c>
      <c r="M29" s="66">
        <f>RANK(L29,L$8:L$31,0)</f>
        <v>16</v>
      </c>
      <c r="N29" s="65">
        <f>VLOOKUP($A29,'Return Data'!$B$7:$R$2843,14,0)</f>
        <v>9.5995000000000008</v>
      </c>
      <c r="O29" s="66">
        <f>RANK(N29,N$8:N$31,0)</f>
        <v>12</v>
      </c>
      <c r="P29" s="65">
        <f>VLOOKUP($A29,'Return Data'!$B$7:$R$2843,15,0)</f>
        <v>8.0996000000000006</v>
      </c>
      <c r="Q29" s="66">
        <f>RANK(P29,P$8:P$31,0)</f>
        <v>12</v>
      </c>
      <c r="R29" s="65">
        <f>VLOOKUP($A29,'Return Data'!$B$7:$R$2843,16,0)</f>
        <v>8.6902000000000008</v>
      </c>
      <c r="S29" s="67">
        <f t="shared" si="12"/>
        <v>19</v>
      </c>
    </row>
    <row r="30" spans="1:19" x14ac:dyDescent="0.3">
      <c r="A30" s="63" t="s">
        <v>1684</v>
      </c>
      <c r="B30" s="64">
        <f>VLOOKUP($A30,'Return Data'!$B$7:$R$2843,3,0)</f>
        <v>44448</v>
      </c>
      <c r="C30" s="65">
        <f>VLOOKUP($A30,'Return Data'!$B$7:$R$2843,4,0)</f>
        <v>13.44</v>
      </c>
      <c r="D30" s="65">
        <f>VLOOKUP($A30,'Return Data'!$B$7:$R$2843,10,0)</f>
        <v>4.1859999999999999</v>
      </c>
      <c r="E30" s="66">
        <f t="shared" si="8"/>
        <v>17</v>
      </c>
      <c r="F30" s="65">
        <f>VLOOKUP($A30,'Return Data'!$B$7:$R$2843,11,0)</f>
        <v>6.0773000000000001</v>
      </c>
      <c r="G30" s="66">
        <f t="shared" si="9"/>
        <v>19</v>
      </c>
      <c r="H30" s="65">
        <f>VLOOKUP($A30,'Return Data'!$B$7:$R$2843,12,0)</f>
        <v>9.8039000000000005</v>
      </c>
      <c r="I30" s="66">
        <f t="shared" si="10"/>
        <v>21</v>
      </c>
      <c r="J30" s="65">
        <f>VLOOKUP($A30,'Return Data'!$B$7:$R$2843,13,0)</f>
        <v>17.5853</v>
      </c>
      <c r="K30" s="66">
        <f t="shared" si="11"/>
        <v>21</v>
      </c>
      <c r="L30" s="65">
        <f>VLOOKUP($A30,'Return Data'!$B$7:$R$2843,17,0)</f>
        <v>12.478</v>
      </c>
      <c r="M30" s="66">
        <f>RANK(L30,L$8:L$31,0)</f>
        <v>17</v>
      </c>
      <c r="N30" s="65">
        <f>VLOOKUP($A30,'Return Data'!$B$7:$R$2843,14,0)</f>
        <v>10.1081</v>
      </c>
      <c r="O30" s="66">
        <f t="shared" ref="O30:O31" si="13">RANK(N30,N$8:N$31,0)</f>
        <v>9</v>
      </c>
      <c r="P30" s="65"/>
      <c r="Q30" s="66"/>
      <c r="R30" s="65">
        <f>VLOOKUP($A30,'Return Data'!$B$7:$R$2843,16,0)</f>
        <v>10.0486</v>
      </c>
      <c r="S30" s="67">
        <f t="shared" si="12"/>
        <v>10</v>
      </c>
    </row>
    <row r="31" spans="1:19" x14ac:dyDescent="0.3">
      <c r="A31" s="63" t="s">
        <v>1685</v>
      </c>
      <c r="B31" s="64">
        <f>VLOOKUP($A31,'Return Data'!$B$7:$R$2843,3,0)</f>
        <v>44448</v>
      </c>
      <c r="C31" s="65">
        <f>VLOOKUP($A31,'Return Data'!$B$7:$R$2843,4,0)</f>
        <v>13.261100000000001</v>
      </c>
      <c r="D31" s="65">
        <f>VLOOKUP($A31,'Return Data'!$B$7:$R$2843,10,0)</f>
        <v>4.0526999999999997</v>
      </c>
      <c r="E31" s="66">
        <f t="shared" si="8"/>
        <v>19</v>
      </c>
      <c r="F31" s="65">
        <f>VLOOKUP($A31,'Return Data'!$B$7:$R$2843,11,0)</f>
        <v>7.6877000000000004</v>
      </c>
      <c r="G31" s="66">
        <f t="shared" si="9"/>
        <v>13</v>
      </c>
      <c r="H31" s="65">
        <f>VLOOKUP($A31,'Return Data'!$B$7:$R$2843,12,0)</f>
        <v>14.459899999999999</v>
      </c>
      <c r="I31" s="66">
        <f t="shared" si="10"/>
        <v>9</v>
      </c>
      <c r="J31" s="65">
        <f>VLOOKUP($A31,'Return Data'!$B$7:$R$2843,13,0)</f>
        <v>24.526700000000002</v>
      </c>
      <c r="K31" s="66">
        <f t="shared" si="11"/>
        <v>11</v>
      </c>
      <c r="L31" s="65">
        <f>VLOOKUP($A31,'Return Data'!$B$7:$R$2843,17,0)</f>
        <v>13.7044</v>
      </c>
      <c r="M31" s="66">
        <f>RANK(L31,L$8:L$31,0)</f>
        <v>11</v>
      </c>
      <c r="N31" s="65">
        <f>VLOOKUP($A31,'Return Data'!$B$7:$R$2843,14,0)</f>
        <v>9.7569999999999997</v>
      </c>
      <c r="O31" s="66">
        <f t="shared" si="13"/>
        <v>11</v>
      </c>
      <c r="P31" s="65"/>
      <c r="Q31" s="66"/>
      <c r="R31" s="65">
        <f>VLOOKUP($A31,'Return Data'!$B$7:$R$2843,16,0)</f>
        <v>9.7623999999999995</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5.0148347826086956</v>
      </c>
      <c r="E33" s="74"/>
      <c r="F33" s="75">
        <f>AVERAGE(F8:F31)</f>
        <v>7.860239130434783</v>
      </c>
      <c r="G33" s="74"/>
      <c r="H33" s="75">
        <f>AVERAGE(H8:H31)</f>
        <v>13.740443478260872</v>
      </c>
      <c r="I33" s="74"/>
      <c r="J33" s="75">
        <f>AVERAGE(J8:J31)</f>
        <v>23.138530434782609</v>
      </c>
      <c r="K33" s="74"/>
      <c r="L33" s="75">
        <f>AVERAGE(L8:L31)</f>
        <v>13.841800000000003</v>
      </c>
      <c r="M33" s="74"/>
      <c r="N33" s="75">
        <f>AVERAGE(N8:N31)</f>
        <v>9.7253421052631595</v>
      </c>
      <c r="O33" s="74"/>
      <c r="P33" s="75">
        <f>AVERAGE(P8:P31)</f>
        <v>8.9711400000000019</v>
      </c>
      <c r="Q33" s="74"/>
      <c r="R33" s="75">
        <f>AVERAGE(R8:R31)</f>
        <v>9.9029391304347811</v>
      </c>
      <c r="S33" s="76"/>
    </row>
    <row r="34" spans="1:19" x14ac:dyDescent="0.3">
      <c r="A34" s="73" t="s">
        <v>28</v>
      </c>
      <c r="B34" s="74"/>
      <c r="C34" s="74"/>
      <c r="D34" s="75">
        <f>MIN(D8:D31)</f>
        <v>2.4005000000000001</v>
      </c>
      <c r="E34" s="74"/>
      <c r="F34" s="75">
        <f>MIN(F8:F31)</f>
        <v>4.7305000000000001</v>
      </c>
      <c r="G34" s="74"/>
      <c r="H34" s="75">
        <f>MIN(H8:H31)</f>
        <v>7.1978999999999997</v>
      </c>
      <c r="I34" s="74"/>
      <c r="J34" s="75">
        <f>MIN(J8:J31)</f>
        <v>11.8962</v>
      </c>
      <c r="K34" s="74"/>
      <c r="L34" s="75">
        <f>MIN(L8:L31)</f>
        <v>1.6171</v>
      </c>
      <c r="M34" s="74"/>
      <c r="N34" s="75">
        <f>MIN(N8:N31)</f>
        <v>-0.70909999999999995</v>
      </c>
      <c r="O34" s="74"/>
      <c r="P34" s="75">
        <f>MIN(P8:P31)</f>
        <v>3.3605</v>
      </c>
      <c r="Q34" s="74"/>
      <c r="R34" s="75">
        <f>MIN(R8:R31)</f>
        <v>4.3874000000000004</v>
      </c>
      <c r="S34" s="76"/>
    </row>
    <row r="35" spans="1:19" ht="15" thickBot="1" x14ac:dyDescent="0.35">
      <c r="A35" s="77" t="s">
        <v>29</v>
      </c>
      <c r="B35" s="78"/>
      <c r="C35" s="78"/>
      <c r="D35" s="79">
        <f>MAX(D8:D31)</f>
        <v>8.5271000000000008</v>
      </c>
      <c r="E35" s="78"/>
      <c r="F35" s="79">
        <f>MAX(F8:F31)</f>
        <v>10.6767</v>
      </c>
      <c r="G35" s="78"/>
      <c r="H35" s="79">
        <f>MAX(H8:H31)</f>
        <v>19.005500000000001</v>
      </c>
      <c r="I35" s="78"/>
      <c r="J35" s="79">
        <f>MAX(J8:J31)</f>
        <v>31.859400000000001</v>
      </c>
      <c r="K35" s="78"/>
      <c r="L35" s="79">
        <f>MAX(L8:L31)</f>
        <v>19.284600000000001</v>
      </c>
      <c r="M35" s="78"/>
      <c r="N35" s="79">
        <f>MAX(N8:N31)</f>
        <v>13.460699999999999</v>
      </c>
      <c r="O35" s="78"/>
      <c r="P35" s="79">
        <f>MAX(P8:P31)</f>
        <v>11.0983</v>
      </c>
      <c r="Q35" s="78"/>
      <c r="R35" s="79">
        <f>MAX(R8:R31)</f>
        <v>15.732799999999999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44448</v>
      </c>
      <c r="C8" s="65">
        <f>VLOOKUP($A8,'Return Data'!$B$7:$R$2843,4,0)</f>
        <v>17.559999999999999</v>
      </c>
      <c r="D8" s="65">
        <f>VLOOKUP($A8,'Return Data'!$B$7:$R$2843,10,0)</f>
        <v>6.2310999999999996</v>
      </c>
      <c r="E8" s="66">
        <f t="shared" ref="E8:E23" si="0">RANK(D8,D$8:D$31,0)</f>
        <v>4</v>
      </c>
      <c r="F8" s="65">
        <f>VLOOKUP($A8,'Return Data'!$B$7:$R$2843,11,0)</f>
        <v>7.8624000000000001</v>
      </c>
      <c r="G8" s="66">
        <f t="shared" ref="G8:G23" si="1">RANK(F8,F$8:F$31,0)</f>
        <v>8</v>
      </c>
      <c r="H8" s="65">
        <f>VLOOKUP($A8,'Return Data'!$B$7:$R$2843,12,0)</f>
        <v>15.223100000000001</v>
      </c>
      <c r="I8" s="66">
        <f t="shared" ref="I8:I23" si="2">RANK(H8,H$8:H$31,0)</f>
        <v>7</v>
      </c>
      <c r="J8" s="65">
        <f>VLOOKUP($A8,'Return Data'!$B$7:$R$2843,13,0)</f>
        <v>25.788</v>
      </c>
      <c r="K8" s="66">
        <f t="shared" ref="K8:K23" si="3">RANK(J8,J$8:J$31,0)</f>
        <v>7</v>
      </c>
      <c r="L8" s="65">
        <f>VLOOKUP($A8,'Return Data'!$B$7:$R$2843,17,0)</f>
        <v>15.403600000000001</v>
      </c>
      <c r="M8" s="66">
        <f>RANK(L8,L$8:L$31,0)</f>
        <v>4</v>
      </c>
      <c r="N8" s="65">
        <f>VLOOKUP($A8,'Return Data'!$B$7:$R$2843,14,0)</f>
        <v>9.4582999999999995</v>
      </c>
      <c r="O8" s="66">
        <f>RANK(N8,N$8:N$31,0)</f>
        <v>8</v>
      </c>
      <c r="P8" s="65">
        <f>VLOOKUP($A8,'Return Data'!$B$7:$R$2843,15,0)</f>
        <v>8.1424000000000003</v>
      </c>
      <c r="Q8" s="66">
        <f>RANK(P8,P$8:P$31,0)</f>
        <v>7</v>
      </c>
      <c r="R8" s="65">
        <f>VLOOKUP($A8,'Return Data'!$B$7:$R$2843,16,0)</f>
        <v>8.6506000000000007</v>
      </c>
      <c r="S8" s="67">
        <f t="shared" ref="S8:S23" si="4">RANK(R8,R$8:R$31,0)</f>
        <v>13</v>
      </c>
    </row>
    <row r="9" spans="1:20" x14ac:dyDescent="0.3">
      <c r="A9" s="63" t="s">
        <v>1687</v>
      </c>
      <c r="B9" s="64">
        <f>VLOOKUP($A9,'Return Data'!$B$7:$R$2843,3,0)</f>
        <v>44448</v>
      </c>
      <c r="C9" s="65">
        <f>VLOOKUP($A9,'Return Data'!$B$7:$R$2843,4,0)</f>
        <v>16.89</v>
      </c>
      <c r="D9" s="65">
        <f>VLOOKUP($A9,'Return Data'!$B$7:$R$2843,10,0)</f>
        <v>8.1305999999999994</v>
      </c>
      <c r="E9" s="66">
        <f t="shared" si="0"/>
        <v>1</v>
      </c>
      <c r="F9" s="65">
        <f>VLOOKUP($A9,'Return Data'!$B$7:$R$2843,11,0)</f>
        <v>9.6753</v>
      </c>
      <c r="G9" s="66">
        <f t="shared" si="1"/>
        <v>3</v>
      </c>
      <c r="H9" s="65">
        <f>VLOOKUP($A9,'Return Data'!$B$7:$R$2843,12,0)</f>
        <v>14.5862</v>
      </c>
      <c r="I9" s="66">
        <f t="shared" si="2"/>
        <v>8</v>
      </c>
      <c r="J9" s="65">
        <f>VLOOKUP($A9,'Return Data'!$B$7:$R$2843,13,0)</f>
        <v>26.8018</v>
      </c>
      <c r="K9" s="66">
        <f t="shared" si="3"/>
        <v>6</v>
      </c>
      <c r="L9" s="65">
        <f>VLOOKUP($A9,'Return Data'!$B$7:$R$2843,17,0)</f>
        <v>14.6257</v>
      </c>
      <c r="M9" s="66">
        <f t="shared" ref="M9:M31" si="5">RANK(L9,L$8:L$31,0)</f>
        <v>7</v>
      </c>
      <c r="N9" s="65">
        <f>VLOOKUP($A9,'Return Data'!$B$7:$R$2843,14,0)</f>
        <v>10.231</v>
      </c>
      <c r="O9" s="66">
        <f t="shared" ref="O9:O31" si="6">RANK(N9,N$8:N$31,0)</f>
        <v>3</v>
      </c>
      <c r="P9" s="65">
        <f>VLOOKUP($A9,'Return Data'!$B$7:$R$2843,15,0)</f>
        <v>9.7596000000000007</v>
      </c>
      <c r="Q9" s="66">
        <f t="shared" ref="Q9:Q29" si="7">RANK(P9,P$8:P$31,0)</f>
        <v>1</v>
      </c>
      <c r="R9" s="65">
        <f>VLOOKUP($A9,'Return Data'!$B$7:$R$2843,16,0)</f>
        <v>9.0082000000000004</v>
      </c>
      <c r="S9" s="67">
        <f t="shared" si="4"/>
        <v>9</v>
      </c>
    </row>
    <row r="10" spans="1:20" x14ac:dyDescent="0.3">
      <c r="A10" s="63" t="s">
        <v>1688</v>
      </c>
      <c r="B10" s="64">
        <f>VLOOKUP($A10,'Return Data'!$B$7:$R$2843,3,0)</f>
        <v>44448</v>
      </c>
      <c r="C10" s="65">
        <f>VLOOKUP($A10,'Return Data'!$B$7:$R$2843,4,0)</f>
        <v>12.23</v>
      </c>
      <c r="D10" s="65">
        <f>VLOOKUP($A10,'Return Data'!$B$7:$R$2843,10,0)</f>
        <v>3.5562999999999998</v>
      </c>
      <c r="E10" s="66">
        <f t="shared" si="0"/>
        <v>20</v>
      </c>
      <c r="F10" s="65">
        <f>VLOOKUP($A10,'Return Data'!$B$7:$R$2843,11,0)</f>
        <v>4.8884999999999996</v>
      </c>
      <c r="G10" s="66">
        <f t="shared" si="1"/>
        <v>21</v>
      </c>
      <c r="H10" s="65">
        <f>VLOOKUP($A10,'Return Data'!$B$7:$R$2843,12,0)</f>
        <v>6.3478000000000003</v>
      </c>
      <c r="I10" s="66">
        <f t="shared" si="2"/>
        <v>23</v>
      </c>
      <c r="J10" s="65">
        <f>VLOOKUP($A10,'Return Data'!$B$7:$R$2843,13,0)</f>
        <v>10.678699999999999</v>
      </c>
      <c r="K10" s="66">
        <f t="shared" si="3"/>
        <v>23</v>
      </c>
      <c r="L10" s="65">
        <f>VLOOKUP($A10,'Return Data'!$B$7:$R$2843,17,0)</f>
        <v>10.408799999999999</v>
      </c>
      <c r="M10" s="66">
        <f t="shared" si="5"/>
        <v>20</v>
      </c>
      <c r="N10" s="65"/>
      <c r="O10" s="66"/>
      <c r="P10" s="65"/>
      <c r="Q10" s="66"/>
      <c r="R10" s="65">
        <f>VLOOKUP($A10,'Return Data'!$B$7:$R$2843,16,0)</f>
        <v>9.9181000000000008</v>
      </c>
      <c r="S10" s="67">
        <f t="shared" si="4"/>
        <v>2</v>
      </c>
    </row>
    <row r="11" spans="1:20" x14ac:dyDescent="0.3">
      <c r="A11" s="63" t="s">
        <v>1689</v>
      </c>
      <c r="B11" s="64">
        <f>VLOOKUP($A11,'Return Data'!$B$7:$R$2843,3,0)</f>
        <v>44448</v>
      </c>
      <c r="C11" s="65">
        <f>VLOOKUP($A11,'Return Data'!$B$7:$R$2843,4,0)</f>
        <v>16.126999999999999</v>
      </c>
      <c r="D11" s="65">
        <f>VLOOKUP($A11,'Return Data'!$B$7:$R$2843,10,0)</f>
        <v>5.5362999999999998</v>
      </c>
      <c r="E11" s="66">
        <f t="shared" si="0"/>
        <v>6</v>
      </c>
      <c r="F11" s="65">
        <f>VLOOKUP($A11,'Return Data'!$B$7:$R$2843,11,0)</f>
        <v>9.7971000000000004</v>
      </c>
      <c r="G11" s="66">
        <f t="shared" si="1"/>
        <v>2</v>
      </c>
      <c r="H11" s="65">
        <f>VLOOKUP($A11,'Return Data'!$B$7:$R$2843,12,0)</f>
        <v>15.630599999999999</v>
      </c>
      <c r="I11" s="66">
        <f t="shared" si="2"/>
        <v>6</v>
      </c>
      <c r="J11" s="65">
        <f>VLOOKUP($A11,'Return Data'!$B$7:$R$2843,13,0)</f>
        <v>25.025200000000002</v>
      </c>
      <c r="K11" s="66">
        <f t="shared" si="3"/>
        <v>8</v>
      </c>
      <c r="L11" s="65">
        <f>VLOOKUP($A11,'Return Data'!$B$7:$R$2843,17,0)</f>
        <v>13.966699999999999</v>
      </c>
      <c r="M11" s="66">
        <f t="shared" si="5"/>
        <v>10</v>
      </c>
      <c r="N11" s="65">
        <f>VLOOKUP($A11,'Return Data'!$B$7:$R$2843,14,0)</f>
        <v>8.8611000000000004</v>
      </c>
      <c r="O11" s="66">
        <f t="shared" si="6"/>
        <v>10</v>
      </c>
      <c r="P11" s="65">
        <f>VLOOKUP($A11,'Return Data'!$B$7:$R$2843,15,0)</f>
        <v>8.0029000000000003</v>
      </c>
      <c r="Q11" s="66">
        <f t="shared" si="7"/>
        <v>9</v>
      </c>
      <c r="R11" s="65">
        <f>VLOOKUP($A11,'Return Data'!$B$7:$R$2843,16,0)</f>
        <v>9.1564999999999994</v>
      </c>
      <c r="S11" s="67">
        <f t="shared" si="4"/>
        <v>7</v>
      </c>
    </row>
    <row r="12" spans="1:20" x14ac:dyDescent="0.3">
      <c r="A12" s="63" t="s">
        <v>1690</v>
      </c>
      <c r="B12" s="64">
        <f>VLOOKUP($A12,'Return Data'!$B$7:$R$2843,3,0)</f>
        <v>44448</v>
      </c>
      <c r="C12" s="65">
        <f>VLOOKUP($A12,'Return Data'!$B$7:$R$2843,4,0)</f>
        <v>18.225200000000001</v>
      </c>
      <c r="D12" s="65">
        <f>VLOOKUP($A12,'Return Data'!$B$7:$R$2843,10,0)</f>
        <v>5.3224</v>
      </c>
      <c r="E12" s="66">
        <f t="shared" si="0"/>
        <v>8</v>
      </c>
      <c r="F12" s="65">
        <f>VLOOKUP($A12,'Return Data'!$B$7:$R$2843,11,0)</f>
        <v>7.7591999999999999</v>
      </c>
      <c r="G12" s="66">
        <f t="shared" si="1"/>
        <v>9</v>
      </c>
      <c r="H12" s="65">
        <f>VLOOKUP($A12,'Return Data'!$B$7:$R$2843,12,0)</f>
        <v>13.029400000000001</v>
      </c>
      <c r="I12" s="66">
        <f t="shared" si="2"/>
        <v>11</v>
      </c>
      <c r="J12" s="65">
        <f>VLOOKUP($A12,'Return Data'!$B$7:$R$2843,13,0)</f>
        <v>20.118400000000001</v>
      </c>
      <c r="K12" s="66">
        <f t="shared" si="3"/>
        <v>14</v>
      </c>
      <c r="L12" s="65">
        <f>VLOOKUP($A12,'Return Data'!$B$7:$R$2843,17,0)</f>
        <v>14.203799999999999</v>
      </c>
      <c r="M12" s="66">
        <f t="shared" si="5"/>
        <v>8</v>
      </c>
      <c r="N12" s="65">
        <f>VLOOKUP($A12,'Return Data'!$B$7:$R$2843,14,0)</f>
        <v>10.0892</v>
      </c>
      <c r="O12" s="66">
        <f t="shared" si="6"/>
        <v>4</v>
      </c>
      <c r="P12" s="65">
        <f>VLOOKUP($A12,'Return Data'!$B$7:$R$2843,15,0)</f>
        <v>9.4589999999999996</v>
      </c>
      <c r="Q12" s="66">
        <f t="shared" si="7"/>
        <v>3</v>
      </c>
      <c r="R12" s="65">
        <f>VLOOKUP($A12,'Return Data'!$B$7:$R$2843,16,0)</f>
        <v>9.0715000000000003</v>
      </c>
      <c r="S12" s="67">
        <f t="shared" si="4"/>
        <v>8</v>
      </c>
    </row>
    <row r="13" spans="1:20" x14ac:dyDescent="0.3">
      <c r="A13" s="63" t="s">
        <v>1691</v>
      </c>
      <c r="B13" s="64">
        <f>VLOOKUP($A13,'Return Data'!$B$7:$R$2843,3,0)</f>
        <v>44448</v>
      </c>
      <c r="C13" s="65">
        <f>VLOOKUP($A13,'Return Data'!$B$7:$R$2843,4,0)</f>
        <v>12.5425</v>
      </c>
      <c r="D13" s="65">
        <f>VLOOKUP($A13,'Return Data'!$B$7:$R$2843,10,0)</f>
        <v>3.4287999999999998</v>
      </c>
      <c r="E13" s="66">
        <f t="shared" si="0"/>
        <v>21</v>
      </c>
      <c r="F13" s="65">
        <f>VLOOKUP($A13,'Return Data'!$B$7:$R$2843,11,0)</f>
        <v>6.9221000000000004</v>
      </c>
      <c r="G13" s="66">
        <f t="shared" si="1"/>
        <v>13</v>
      </c>
      <c r="H13" s="65">
        <f>VLOOKUP($A13,'Return Data'!$B$7:$R$2843,12,0)</f>
        <v>12.1629</v>
      </c>
      <c r="I13" s="66">
        <f t="shared" si="2"/>
        <v>14</v>
      </c>
      <c r="J13" s="65">
        <f>VLOOKUP($A13,'Return Data'!$B$7:$R$2843,13,0)</f>
        <v>23.258099999999999</v>
      </c>
      <c r="K13" s="66">
        <f t="shared" si="3"/>
        <v>11</v>
      </c>
      <c r="L13" s="65">
        <f>VLOOKUP($A13,'Return Data'!$B$7:$R$2843,17,0)</f>
        <v>11.4656</v>
      </c>
      <c r="M13" s="66">
        <f t="shared" si="5"/>
        <v>16</v>
      </c>
      <c r="N13" s="65">
        <f>VLOOKUP($A13,'Return Data'!$B$7:$R$2843,14,0)</f>
        <v>7.7222999999999997</v>
      </c>
      <c r="O13" s="66">
        <f t="shared" si="6"/>
        <v>17</v>
      </c>
      <c r="P13" s="65"/>
      <c r="Q13" s="66"/>
      <c r="R13" s="65">
        <f>VLOOKUP($A13,'Return Data'!$B$7:$R$2843,16,0)</f>
        <v>7.7408999999999999</v>
      </c>
      <c r="S13" s="67">
        <f t="shared" si="4"/>
        <v>20</v>
      </c>
    </row>
    <row r="14" spans="1:20" x14ac:dyDescent="0.3">
      <c r="A14" s="63" t="s">
        <v>1692</v>
      </c>
      <c r="B14" s="64">
        <f>VLOOKUP($A14,'Return Data'!$B$7:$R$2843,3,0)</f>
        <v>44448</v>
      </c>
      <c r="C14" s="65">
        <f>VLOOKUP($A14,'Return Data'!$B$7:$R$2843,4,0)</f>
        <v>47.265000000000001</v>
      </c>
      <c r="D14" s="65">
        <f>VLOOKUP($A14,'Return Data'!$B$7:$R$2843,10,0)</f>
        <v>4.5385</v>
      </c>
      <c r="E14" s="66">
        <f t="shared" si="0"/>
        <v>11</v>
      </c>
      <c r="F14" s="65">
        <f>VLOOKUP($A14,'Return Data'!$B$7:$R$2843,11,0)</f>
        <v>8.7902000000000005</v>
      </c>
      <c r="G14" s="66">
        <f t="shared" si="1"/>
        <v>7</v>
      </c>
      <c r="H14" s="65">
        <f>VLOOKUP($A14,'Return Data'!$B$7:$R$2843,12,0)</f>
        <v>17.709299999999999</v>
      </c>
      <c r="I14" s="66">
        <f t="shared" si="2"/>
        <v>1</v>
      </c>
      <c r="J14" s="65">
        <f>VLOOKUP($A14,'Return Data'!$B$7:$R$2843,13,0)</f>
        <v>28.5458</v>
      </c>
      <c r="K14" s="66">
        <f t="shared" si="3"/>
        <v>2</v>
      </c>
      <c r="L14" s="65">
        <f>VLOOKUP($A14,'Return Data'!$B$7:$R$2843,17,0)</f>
        <v>14.0123</v>
      </c>
      <c r="M14" s="66">
        <f t="shared" si="5"/>
        <v>9</v>
      </c>
      <c r="N14" s="65">
        <f>VLOOKUP($A14,'Return Data'!$B$7:$R$2843,14,0)</f>
        <v>9.5098000000000003</v>
      </c>
      <c r="O14" s="66">
        <f t="shared" si="6"/>
        <v>6</v>
      </c>
      <c r="P14" s="65">
        <f>VLOOKUP($A14,'Return Data'!$B$7:$R$2843,15,0)</f>
        <v>9.4335000000000004</v>
      </c>
      <c r="Q14" s="66">
        <f t="shared" si="7"/>
        <v>4</v>
      </c>
      <c r="R14" s="65">
        <f>VLOOKUP($A14,'Return Data'!$B$7:$R$2843,16,0)</f>
        <v>9.5731999999999999</v>
      </c>
      <c r="S14" s="67">
        <f t="shared" si="4"/>
        <v>4</v>
      </c>
    </row>
    <row r="15" spans="1:20" x14ac:dyDescent="0.3">
      <c r="A15" s="63" t="s">
        <v>1693</v>
      </c>
      <c r="B15" s="64">
        <f>VLOOKUP($A15,'Return Data'!$B$7:$R$2843,3,0)</f>
        <v>44448</v>
      </c>
      <c r="C15" s="65">
        <f>VLOOKUP($A15,'Return Data'!$B$7:$R$2843,4,0)</f>
        <v>16.62</v>
      </c>
      <c r="D15" s="65">
        <f>VLOOKUP($A15,'Return Data'!$B$7:$R$2843,10,0)</f>
        <v>2.3399000000000001</v>
      </c>
      <c r="E15" s="66">
        <f t="shared" si="0"/>
        <v>23</v>
      </c>
      <c r="F15" s="65">
        <f>VLOOKUP($A15,'Return Data'!$B$7:$R$2843,11,0)</f>
        <v>4.4626000000000001</v>
      </c>
      <c r="G15" s="66">
        <f t="shared" si="1"/>
        <v>23</v>
      </c>
      <c r="H15" s="65">
        <f>VLOOKUP($A15,'Return Data'!$B$7:$R$2843,12,0)</f>
        <v>8.9835999999999991</v>
      </c>
      <c r="I15" s="66">
        <f t="shared" si="2"/>
        <v>22</v>
      </c>
      <c r="J15" s="65">
        <f>VLOOKUP($A15,'Return Data'!$B$7:$R$2843,13,0)</f>
        <v>15.6576</v>
      </c>
      <c r="K15" s="66">
        <f t="shared" si="3"/>
        <v>22</v>
      </c>
      <c r="L15" s="65">
        <f>VLOOKUP($A15,'Return Data'!$B$7:$R$2843,17,0)</f>
        <v>8.9822000000000006</v>
      </c>
      <c r="M15" s="66">
        <f t="shared" si="5"/>
        <v>22</v>
      </c>
      <c r="N15" s="65">
        <f>VLOOKUP($A15,'Return Data'!$B$7:$R$2843,14,0)</f>
        <v>7.9596</v>
      </c>
      <c r="O15" s="66">
        <f t="shared" si="6"/>
        <v>15</v>
      </c>
      <c r="P15" s="65">
        <f>VLOOKUP($A15,'Return Data'!$B$7:$R$2843,15,0)</f>
        <v>7.4897999999999998</v>
      </c>
      <c r="Q15" s="66">
        <f t="shared" si="7"/>
        <v>11</v>
      </c>
      <c r="R15" s="65">
        <f>VLOOKUP($A15,'Return Data'!$B$7:$R$2843,16,0)</f>
        <v>7.7961999999999998</v>
      </c>
      <c r="S15" s="67">
        <f t="shared" si="4"/>
        <v>19</v>
      </c>
    </row>
    <row r="16" spans="1:20" x14ac:dyDescent="0.3">
      <c r="A16" s="63" t="s">
        <v>1694</v>
      </c>
      <c r="B16" s="64">
        <f>VLOOKUP($A16,'Return Data'!$B$7:$R$2843,3,0)</f>
        <v>44448</v>
      </c>
      <c r="C16" s="65">
        <f>VLOOKUP($A16,'Return Data'!$B$7:$R$2843,4,0)</f>
        <v>20.724499999999999</v>
      </c>
      <c r="D16" s="65">
        <f>VLOOKUP($A16,'Return Data'!$B$7:$R$2843,10,0)</f>
        <v>4.0643000000000002</v>
      </c>
      <c r="E16" s="66">
        <f t="shared" si="0"/>
        <v>15</v>
      </c>
      <c r="F16" s="65">
        <f>VLOOKUP($A16,'Return Data'!$B$7:$R$2843,11,0)</f>
        <v>4.6723999999999997</v>
      </c>
      <c r="G16" s="66">
        <f t="shared" si="1"/>
        <v>22</v>
      </c>
      <c r="H16" s="65">
        <f>VLOOKUP($A16,'Return Data'!$B$7:$R$2843,12,0)</f>
        <v>10.819100000000001</v>
      </c>
      <c r="I16" s="66">
        <f t="shared" si="2"/>
        <v>16</v>
      </c>
      <c r="J16" s="65">
        <f>VLOOKUP($A16,'Return Data'!$B$7:$R$2843,13,0)</f>
        <v>20.016100000000002</v>
      </c>
      <c r="K16" s="66">
        <f t="shared" si="3"/>
        <v>15</v>
      </c>
      <c r="L16" s="65">
        <f>VLOOKUP($A16,'Return Data'!$B$7:$R$2843,17,0)</f>
        <v>12.114000000000001</v>
      </c>
      <c r="M16" s="66">
        <f t="shared" si="5"/>
        <v>12</v>
      </c>
      <c r="N16" s="65">
        <f>VLOOKUP($A16,'Return Data'!$B$7:$R$2843,14,0)</f>
        <v>8.2347999999999999</v>
      </c>
      <c r="O16" s="66">
        <f t="shared" si="6"/>
        <v>14</v>
      </c>
      <c r="P16" s="65">
        <f>VLOOKUP($A16,'Return Data'!$B$7:$R$2843,15,0)</f>
        <v>6.3449</v>
      </c>
      <c r="Q16" s="66">
        <f t="shared" si="7"/>
        <v>14</v>
      </c>
      <c r="R16" s="65">
        <f>VLOOKUP($A16,'Return Data'!$B$7:$R$2843,16,0)</f>
        <v>7.1741999999999999</v>
      </c>
      <c r="S16" s="67">
        <f t="shared" si="4"/>
        <v>21</v>
      </c>
    </row>
    <row r="17" spans="1:19" x14ac:dyDescent="0.3">
      <c r="A17" s="63" t="s">
        <v>1695</v>
      </c>
      <c r="B17" s="64">
        <f>VLOOKUP($A17,'Return Data'!$B$7:$R$2843,3,0)</f>
        <v>44448</v>
      </c>
      <c r="C17" s="65">
        <f>VLOOKUP($A17,'Return Data'!$B$7:$R$2843,4,0)</f>
        <v>24.62</v>
      </c>
      <c r="D17" s="65">
        <f>VLOOKUP($A17,'Return Data'!$B$7:$R$2843,10,0)</f>
        <v>3.8818999999999999</v>
      </c>
      <c r="E17" s="66">
        <f t="shared" si="0"/>
        <v>18</v>
      </c>
      <c r="F17" s="65">
        <f>VLOOKUP($A17,'Return Data'!$B$7:$R$2843,11,0)</f>
        <v>5.6651999999999996</v>
      </c>
      <c r="G17" s="66">
        <f t="shared" si="1"/>
        <v>18</v>
      </c>
      <c r="H17" s="65">
        <f>VLOOKUP($A17,'Return Data'!$B$7:$R$2843,12,0)</f>
        <v>9.8126999999999995</v>
      </c>
      <c r="I17" s="66">
        <f t="shared" si="2"/>
        <v>19</v>
      </c>
      <c r="J17" s="65">
        <f>VLOOKUP($A17,'Return Data'!$B$7:$R$2843,13,0)</f>
        <v>16.7378</v>
      </c>
      <c r="K17" s="66">
        <f t="shared" si="3"/>
        <v>20</v>
      </c>
      <c r="L17" s="65">
        <f>VLOOKUP($A17,'Return Data'!$B$7:$R$2843,17,0)</f>
        <v>11.2965</v>
      </c>
      <c r="M17" s="66">
        <f t="shared" si="5"/>
        <v>17</v>
      </c>
      <c r="N17" s="65">
        <f>VLOOKUP($A17,'Return Data'!$B$7:$R$2843,14,0)</f>
        <v>7.3853999999999997</v>
      </c>
      <c r="O17" s="66">
        <f t="shared" si="6"/>
        <v>18</v>
      </c>
      <c r="P17" s="65">
        <f>VLOOKUP($A17,'Return Data'!$B$7:$R$2843,15,0)</f>
        <v>6.8101000000000003</v>
      </c>
      <c r="Q17" s="66">
        <f t="shared" si="7"/>
        <v>13</v>
      </c>
      <c r="R17" s="65">
        <f>VLOOKUP($A17,'Return Data'!$B$7:$R$2843,16,0)</f>
        <v>7.0307000000000004</v>
      </c>
      <c r="S17" s="67">
        <f t="shared" si="4"/>
        <v>22</v>
      </c>
    </row>
    <row r="18" spans="1:19" x14ac:dyDescent="0.3">
      <c r="A18" s="63" t="s">
        <v>1696</v>
      </c>
      <c r="B18" s="64">
        <f>VLOOKUP($A18,'Return Data'!$B$7:$R$2843,3,0)</f>
        <v>44448</v>
      </c>
      <c r="C18" s="65">
        <f>VLOOKUP($A18,'Return Data'!$B$7:$R$2843,4,0)</f>
        <v>12.510300000000001</v>
      </c>
      <c r="D18" s="65">
        <f>VLOOKUP($A18,'Return Data'!$B$7:$R$2843,10,0)</f>
        <v>4.1527000000000003</v>
      </c>
      <c r="E18" s="66">
        <f t="shared" si="0"/>
        <v>14</v>
      </c>
      <c r="F18" s="65">
        <f>VLOOKUP($A18,'Return Data'!$B$7:$R$2843,11,0)</f>
        <v>6.8224999999999998</v>
      </c>
      <c r="G18" s="66">
        <f t="shared" si="1"/>
        <v>14</v>
      </c>
      <c r="H18" s="65">
        <f>VLOOKUP($A18,'Return Data'!$B$7:$R$2843,12,0)</f>
        <v>10.170500000000001</v>
      </c>
      <c r="I18" s="66">
        <f t="shared" si="2"/>
        <v>17</v>
      </c>
      <c r="J18" s="65">
        <f>VLOOKUP($A18,'Return Data'!$B$7:$R$2843,13,0)</f>
        <v>15.8018</v>
      </c>
      <c r="K18" s="66">
        <f t="shared" si="3"/>
        <v>21</v>
      </c>
      <c r="L18" s="65">
        <f>VLOOKUP($A18,'Return Data'!$B$7:$R$2843,17,0)</f>
        <v>11.077299999999999</v>
      </c>
      <c r="M18" s="66">
        <f t="shared" si="5"/>
        <v>18</v>
      </c>
      <c r="N18" s="65"/>
      <c r="O18" s="66"/>
      <c r="P18" s="65"/>
      <c r="Q18" s="66"/>
      <c r="R18" s="65">
        <f>VLOOKUP($A18,'Return Data'!$B$7:$R$2843,16,0)</f>
        <v>9.3241999999999994</v>
      </c>
      <c r="S18" s="67">
        <f t="shared" si="4"/>
        <v>6</v>
      </c>
    </row>
    <row r="19" spans="1:19" x14ac:dyDescent="0.3">
      <c r="A19" s="63" t="s">
        <v>1697</v>
      </c>
      <c r="B19" s="64">
        <f>VLOOKUP($A19,'Return Data'!$B$7:$R$2843,3,0)</f>
        <v>44448</v>
      </c>
      <c r="C19" s="65">
        <f>VLOOKUP($A19,'Return Data'!$B$7:$R$2843,4,0)</f>
        <v>17.809000000000001</v>
      </c>
      <c r="D19" s="65">
        <f>VLOOKUP($A19,'Return Data'!$B$7:$R$2843,10,0)</f>
        <v>3.3628</v>
      </c>
      <c r="E19" s="66">
        <f t="shared" si="0"/>
        <v>22</v>
      </c>
      <c r="F19" s="65">
        <f>VLOOKUP($A19,'Return Data'!$B$7:$R$2843,11,0)</f>
        <v>5.4336000000000002</v>
      </c>
      <c r="G19" s="66">
        <f t="shared" si="1"/>
        <v>20</v>
      </c>
      <c r="H19" s="65">
        <f>VLOOKUP($A19,'Return Data'!$B$7:$R$2843,12,0)</f>
        <v>9.3501999999999992</v>
      </c>
      <c r="I19" s="66">
        <f t="shared" si="2"/>
        <v>21</v>
      </c>
      <c r="J19" s="65">
        <f>VLOOKUP($A19,'Return Data'!$B$7:$R$2843,13,0)</f>
        <v>17.0244</v>
      </c>
      <c r="K19" s="66">
        <f t="shared" si="3"/>
        <v>18</v>
      </c>
      <c r="L19" s="65">
        <f>VLOOKUP($A19,'Return Data'!$B$7:$R$2843,17,0)</f>
        <v>11.8942</v>
      </c>
      <c r="M19" s="66">
        <f t="shared" si="5"/>
        <v>14</v>
      </c>
      <c r="N19" s="65">
        <f>VLOOKUP($A19,'Return Data'!$B$7:$R$2843,14,0)</f>
        <v>8.5701000000000001</v>
      </c>
      <c r="O19" s="66">
        <f t="shared" si="6"/>
        <v>12</v>
      </c>
      <c r="P19" s="65">
        <f>VLOOKUP($A19,'Return Data'!$B$7:$R$2843,15,0)</f>
        <v>8.7101000000000006</v>
      </c>
      <c r="Q19" s="66">
        <f t="shared" si="7"/>
        <v>5</v>
      </c>
      <c r="R19" s="65">
        <f>VLOOKUP($A19,'Return Data'!$B$7:$R$2843,16,0)</f>
        <v>8.7075999999999993</v>
      </c>
      <c r="S19" s="67">
        <f t="shared" si="4"/>
        <v>12</v>
      </c>
    </row>
    <row r="20" spans="1:19" x14ac:dyDescent="0.3">
      <c r="A20" s="63" t="s">
        <v>1698</v>
      </c>
      <c r="B20" s="64">
        <f>VLOOKUP($A20,'Return Data'!$B$7:$R$2843,3,0)</f>
        <v>44448</v>
      </c>
      <c r="C20" s="65">
        <f>VLOOKUP($A20,'Return Data'!$B$7:$R$2843,4,0)</f>
        <v>22.704999999999998</v>
      </c>
      <c r="D20" s="65">
        <f>VLOOKUP($A20,'Return Data'!$B$7:$R$2843,10,0)</f>
        <v>5.5997000000000003</v>
      </c>
      <c r="E20" s="66">
        <f t="shared" si="0"/>
        <v>5</v>
      </c>
      <c r="F20" s="65">
        <f>VLOOKUP($A20,'Return Data'!$B$7:$R$2843,11,0)</f>
        <v>9.9196000000000009</v>
      </c>
      <c r="G20" s="66">
        <f t="shared" si="1"/>
        <v>1</v>
      </c>
      <c r="H20" s="65">
        <f>VLOOKUP($A20,'Return Data'!$B$7:$R$2843,12,0)</f>
        <v>16.316600000000001</v>
      </c>
      <c r="I20" s="66">
        <f t="shared" si="2"/>
        <v>4</v>
      </c>
      <c r="J20" s="65">
        <f>VLOOKUP($A20,'Return Data'!$B$7:$R$2843,13,0)</f>
        <v>27.5562</v>
      </c>
      <c r="K20" s="66">
        <f t="shared" si="3"/>
        <v>4</v>
      </c>
      <c r="L20" s="65">
        <f>VLOOKUP($A20,'Return Data'!$B$7:$R$2843,17,0)</f>
        <v>15.217000000000001</v>
      </c>
      <c r="M20" s="66">
        <f t="shared" si="5"/>
        <v>5</v>
      </c>
      <c r="N20" s="65">
        <f>VLOOKUP($A20,'Return Data'!$B$7:$R$2843,14,0)</f>
        <v>8.9463000000000008</v>
      </c>
      <c r="O20" s="66">
        <f t="shared" si="6"/>
        <v>9</v>
      </c>
      <c r="P20" s="65">
        <f>VLOOKUP($A20,'Return Data'!$B$7:$R$2843,15,0)</f>
        <v>8.0915999999999997</v>
      </c>
      <c r="Q20" s="66">
        <f t="shared" si="7"/>
        <v>8</v>
      </c>
      <c r="R20" s="65">
        <f>VLOOKUP($A20,'Return Data'!$B$7:$R$2843,16,0)</f>
        <v>8.6342999999999996</v>
      </c>
      <c r="S20" s="67">
        <f t="shared" si="4"/>
        <v>15</v>
      </c>
    </row>
    <row r="21" spans="1:19" x14ac:dyDescent="0.3">
      <c r="A21" s="63" t="s">
        <v>1699</v>
      </c>
      <c r="B21" s="64">
        <f>VLOOKUP($A21,'Return Data'!$B$7:$R$2843,3,0)</f>
        <v>44448</v>
      </c>
      <c r="C21" s="65">
        <f>VLOOKUP($A21,'Return Data'!$B$7:$R$2843,4,0)</f>
        <v>15.3748</v>
      </c>
      <c r="D21" s="65">
        <f>VLOOKUP($A21,'Return Data'!$B$7:$R$2843,10,0)</f>
        <v>6.3940999999999999</v>
      </c>
      <c r="E21" s="66">
        <f t="shared" si="0"/>
        <v>3</v>
      </c>
      <c r="F21" s="65">
        <f>VLOOKUP($A21,'Return Data'!$B$7:$R$2843,11,0)</f>
        <v>9.625</v>
      </c>
      <c r="G21" s="66">
        <f t="shared" si="1"/>
        <v>4</v>
      </c>
      <c r="H21" s="65">
        <f>VLOOKUP($A21,'Return Data'!$B$7:$R$2843,12,0)</f>
        <v>17.4985</v>
      </c>
      <c r="I21" s="66">
        <f t="shared" si="2"/>
        <v>2</v>
      </c>
      <c r="J21" s="65">
        <f>VLOOKUP($A21,'Return Data'!$B$7:$R$2843,13,0)</f>
        <v>29.677299999999999</v>
      </c>
      <c r="K21" s="66">
        <f t="shared" si="3"/>
        <v>1</v>
      </c>
      <c r="L21" s="65">
        <f>VLOOKUP($A21,'Return Data'!$B$7:$R$2843,17,0)</f>
        <v>17.346399999999999</v>
      </c>
      <c r="M21" s="66">
        <f t="shared" si="5"/>
        <v>2</v>
      </c>
      <c r="N21" s="65">
        <f>VLOOKUP($A21,'Return Data'!$B$7:$R$2843,14,0)</f>
        <v>11.5601</v>
      </c>
      <c r="O21" s="66">
        <f t="shared" si="6"/>
        <v>1</v>
      </c>
      <c r="P21" s="65"/>
      <c r="Q21" s="66"/>
      <c r="R21" s="65">
        <f>VLOOKUP($A21,'Return Data'!$B$7:$R$2843,16,0)</f>
        <v>9.7898999999999994</v>
      </c>
      <c r="S21" s="67">
        <f t="shared" si="4"/>
        <v>3</v>
      </c>
    </row>
    <row r="22" spans="1:19" x14ac:dyDescent="0.3">
      <c r="A22" s="63" t="s">
        <v>1700</v>
      </c>
      <c r="B22" s="64">
        <f>VLOOKUP($A22,'Return Data'!$B$7:$R$2843,3,0)</f>
        <v>44448</v>
      </c>
      <c r="C22" s="65">
        <f>VLOOKUP($A22,'Return Data'!$B$7:$R$2843,4,0)</f>
        <v>14.465</v>
      </c>
      <c r="D22" s="65">
        <f>VLOOKUP($A22,'Return Data'!$B$7:$R$2843,10,0)</f>
        <v>5.4762000000000004</v>
      </c>
      <c r="E22" s="66">
        <f t="shared" si="0"/>
        <v>7</v>
      </c>
      <c r="F22" s="65">
        <f>VLOOKUP($A22,'Return Data'!$B$7:$R$2843,11,0)</f>
        <v>9.0627999999999993</v>
      </c>
      <c r="G22" s="66">
        <f t="shared" si="1"/>
        <v>6</v>
      </c>
      <c r="H22" s="65">
        <f>VLOOKUP($A22,'Return Data'!$B$7:$R$2843,12,0)</f>
        <v>16.128799999999998</v>
      </c>
      <c r="I22" s="66">
        <f t="shared" si="2"/>
        <v>5</v>
      </c>
      <c r="J22" s="65">
        <f>VLOOKUP($A22,'Return Data'!$B$7:$R$2843,13,0)</f>
        <v>26.975100000000001</v>
      </c>
      <c r="K22" s="66">
        <f t="shared" si="3"/>
        <v>5</v>
      </c>
      <c r="L22" s="65">
        <f>VLOOKUP($A22,'Return Data'!$B$7:$R$2843,17,0)</f>
        <v>17.783999999999999</v>
      </c>
      <c r="M22" s="66">
        <f t="shared" si="5"/>
        <v>1</v>
      </c>
      <c r="N22" s="65"/>
      <c r="O22" s="66"/>
      <c r="P22" s="65"/>
      <c r="Q22" s="66"/>
      <c r="R22" s="65">
        <f>VLOOKUP($A22,'Return Data'!$B$7:$R$2843,16,0)</f>
        <v>14.4702</v>
      </c>
      <c r="S22" s="67">
        <f t="shared" si="4"/>
        <v>1</v>
      </c>
    </row>
    <row r="23" spans="1:19" x14ac:dyDescent="0.3">
      <c r="A23" s="63" t="s">
        <v>1701</v>
      </c>
      <c r="B23" s="64">
        <f>VLOOKUP($A23,'Return Data'!$B$7:$R$2843,3,0)</f>
        <v>44448</v>
      </c>
      <c r="C23" s="65">
        <f>VLOOKUP($A23,'Return Data'!$B$7:$R$2843,4,0)</f>
        <v>12.308999999999999</v>
      </c>
      <c r="D23" s="65">
        <f>VLOOKUP($A23,'Return Data'!$B$7:$R$2843,10,0)</f>
        <v>4.6585999999999999</v>
      </c>
      <c r="E23" s="66">
        <f t="shared" si="0"/>
        <v>10</v>
      </c>
      <c r="F23" s="65">
        <f>VLOOKUP($A23,'Return Data'!$B$7:$R$2843,11,0)</f>
        <v>6.1806999999999999</v>
      </c>
      <c r="G23" s="66">
        <f t="shared" si="1"/>
        <v>16</v>
      </c>
      <c r="H23" s="65">
        <f>VLOOKUP($A23,'Return Data'!$B$7:$R$2843,12,0)</f>
        <v>12.6259</v>
      </c>
      <c r="I23" s="66">
        <f t="shared" si="2"/>
        <v>13</v>
      </c>
      <c r="J23" s="65">
        <f>VLOOKUP($A23,'Return Data'!$B$7:$R$2843,13,0)</f>
        <v>21.4696</v>
      </c>
      <c r="K23" s="66">
        <f t="shared" si="3"/>
        <v>12</v>
      </c>
      <c r="L23" s="65">
        <f>VLOOKUP($A23,'Return Data'!$B$7:$R$2843,17,0)</f>
        <v>0.79720000000000002</v>
      </c>
      <c r="M23" s="66">
        <f t="shared" si="5"/>
        <v>23</v>
      </c>
      <c r="N23" s="65">
        <f>VLOOKUP($A23,'Return Data'!$B$7:$R$2843,14,0)</f>
        <v>-1.5324</v>
      </c>
      <c r="O23" s="66">
        <f t="shared" si="6"/>
        <v>19</v>
      </c>
      <c r="P23" s="65">
        <f>VLOOKUP($A23,'Return Data'!$B$7:$R$2843,15,0)</f>
        <v>2.3666999999999998</v>
      </c>
      <c r="Q23" s="66">
        <f t="shared" si="7"/>
        <v>15</v>
      </c>
      <c r="R23" s="65">
        <f>VLOOKUP($A23,'Return Data'!$B$7:$R$2843,16,0)</f>
        <v>3.3607</v>
      </c>
      <c r="S23" s="67">
        <f t="shared" si="4"/>
        <v>23</v>
      </c>
    </row>
    <row r="24" spans="1:19" x14ac:dyDescent="0.3">
      <c r="A24" s="63" t="s">
        <v>1702</v>
      </c>
      <c r="B24" s="64">
        <f>VLOOKUP($A24,'Return Data'!$B$7:$R$2843,3,0)</f>
        <v>44448</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44448</v>
      </c>
      <c r="C25" s="65">
        <f>VLOOKUP($A25,'Return Data'!$B$7:$R$2843,4,0)</f>
        <v>39.186799999999998</v>
      </c>
      <c r="D25" s="65">
        <f>VLOOKUP($A25,'Return Data'!$B$7:$R$2843,10,0)</f>
        <v>3.9434999999999998</v>
      </c>
      <c r="E25" s="66">
        <f t="shared" ref="E25:E31" si="8">RANK(D25,D$8:D$31,0)</f>
        <v>17</v>
      </c>
      <c r="F25" s="65">
        <f>VLOOKUP($A25,'Return Data'!$B$7:$R$2843,11,0)</f>
        <v>7.3520000000000003</v>
      </c>
      <c r="G25" s="66">
        <f t="shared" ref="G25:G31" si="9">RANK(F25,F$8:F$31,0)</f>
        <v>11</v>
      </c>
      <c r="H25" s="65">
        <f>VLOOKUP($A25,'Return Data'!$B$7:$R$2843,12,0)</f>
        <v>12.993399999999999</v>
      </c>
      <c r="I25" s="66">
        <f t="shared" ref="I25:I31" si="10">RANK(H25,H$8:H$31,0)</f>
        <v>12</v>
      </c>
      <c r="J25" s="65">
        <f>VLOOKUP($A25,'Return Data'!$B$7:$R$2843,13,0)</f>
        <v>20.448799999999999</v>
      </c>
      <c r="K25" s="66">
        <f t="shared" ref="K25:K31" si="11">RANK(J25,J$8:J$31,0)</f>
        <v>13</v>
      </c>
      <c r="L25" s="65">
        <f>VLOOKUP($A25,'Return Data'!$B$7:$R$2843,17,0)</f>
        <v>11.002800000000001</v>
      </c>
      <c r="M25" s="66">
        <f t="shared" si="5"/>
        <v>19</v>
      </c>
      <c r="N25" s="65">
        <f>VLOOKUP($A25,'Return Data'!$B$7:$R$2843,14,0)</f>
        <v>7.9414999999999996</v>
      </c>
      <c r="O25" s="66">
        <f t="shared" si="6"/>
        <v>16</v>
      </c>
      <c r="P25" s="65">
        <f>VLOOKUP($A25,'Return Data'!$B$7:$R$2843,15,0)</f>
        <v>7.5652999999999997</v>
      </c>
      <c r="Q25" s="66">
        <f t="shared" si="7"/>
        <v>10</v>
      </c>
      <c r="R25" s="65">
        <f>VLOOKUP($A25,'Return Data'!$B$7:$R$2843,16,0)</f>
        <v>8.0663999999999998</v>
      </c>
      <c r="S25" s="67">
        <f t="shared" ref="S25:S31" si="12">RANK(R25,R$8:R$31,0)</f>
        <v>17</v>
      </c>
    </row>
    <row r="26" spans="1:19" x14ac:dyDescent="0.3">
      <c r="A26" s="63" t="s">
        <v>1705</v>
      </c>
      <c r="B26" s="64">
        <f>VLOOKUP($A26,'Return Data'!$B$7:$R$2843,3,0)</f>
        <v>44448</v>
      </c>
      <c r="C26" s="65">
        <f>VLOOKUP($A26,'Return Data'!$B$7:$R$2843,4,0)</f>
        <v>48.709000000000003</v>
      </c>
      <c r="D26" s="65">
        <f>VLOOKUP($A26,'Return Data'!$B$7:$R$2843,10,0)</f>
        <v>6.5275999999999996</v>
      </c>
      <c r="E26" s="66">
        <f t="shared" si="8"/>
        <v>2</v>
      </c>
      <c r="F26" s="65">
        <f>VLOOKUP($A26,'Return Data'!$B$7:$R$2843,11,0)</f>
        <v>9.6039999999999992</v>
      </c>
      <c r="G26" s="66">
        <f t="shared" si="9"/>
        <v>5</v>
      </c>
      <c r="H26" s="65">
        <f>VLOOKUP($A26,'Return Data'!$B$7:$R$2843,12,0)</f>
        <v>16.578600000000002</v>
      </c>
      <c r="I26" s="66">
        <f t="shared" si="10"/>
        <v>3</v>
      </c>
      <c r="J26" s="65">
        <f>VLOOKUP($A26,'Return Data'!$B$7:$R$2843,13,0)</f>
        <v>27.593</v>
      </c>
      <c r="K26" s="66">
        <f t="shared" si="11"/>
        <v>3</v>
      </c>
      <c r="L26" s="65">
        <f>VLOOKUP($A26,'Return Data'!$B$7:$R$2843,17,0)</f>
        <v>16.600100000000001</v>
      </c>
      <c r="M26" s="66">
        <f t="shared" si="5"/>
        <v>3</v>
      </c>
      <c r="N26" s="65">
        <f>VLOOKUP($A26,'Return Data'!$B$7:$R$2843,14,0)</f>
        <v>11.0867</v>
      </c>
      <c r="O26" s="66">
        <f t="shared" si="6"/>
        <v>2</v>
      </c>
      <c r="P26" s="65">
        <f>VLOOKUP($A26,'Return Data'!$B$7:$R$2843,15,0)</f>
        <v>9.5168999999999997</v>
      </c>
      <c r="Q26" s="66">
        <f t="shared" si="7"/>
        <v>2</v>
      </c>
      <c r="R26" s="65">
        <f>VLOOKUP($A26,'Return Data'!$B$7:$R$2843,16,0)</f>
        <v>8.5436999999999994</v>
      </c>
      <c r="S26" s="67">
        <f t="shared" si="12"/>
        <v>16</v>
      </c>
    </row>
    <row r="27" spans="1:19" x14ac:dyDescent="0.3">
      <c r="A27" s="63" t="s">
        <v>1706</v>
      </c>
      <c r="B27" s="64">
        <f>VLOOKUP($A27,'Return Data'!$B$7:$R$2843,3,0)</f>
        <v>44448</v>
      </c>
      <c r="C27" s="65">
        <f>VLOOKUP($A27,'Return Data'!$B$7:$R$2843,4,0)</f>
        <v>17.094200000000001</v>
      </c>
      <c r="D27" s="65">
        <f>VLOOKUP($A27,'Return Data'!$B$7:$R$2843,10,0)</f>
        <v>4.3391999999999999</v>
      </c>
      <c r="E27" s="66">
        <f t="shared" si="8"/>
        <v>13</v>
      </c>
      <c r="F27" s="65">
        <f>VLOOKUP($A27,'Return Data'!$B$7:$R$2843,11,0)</f>
        <v>7.3762999999999996</v>
      </c>
      <c r="G27" s="66">
        <f t="shared" si="9"/>
        <v>10</v>
      </c>
      <c r="H27" s="65">
        <f>VLOOKUP($A27,'Return Data'!$B$7:$R$2843,12,0)</f>
        <v>13.770200000000001</v>
      </c>
      <c r="I27" s="66">
        <f t="shared" si="10"/>
        <v>9</v>
      </c>
      <c r="J27" s="65">
        <f>VLOOKUP($A27,'Return Data'!$B$7:$R$2843,13,0)</f>
        <v>24.700500000000002</v>
      </c>
      <c r="K27" s="66">
        <f t="shared" si="11"/>
        <v>9</v>
      </c>
      <c r="L27" s="65">
        <f>VLOOKUP($A27,'Return Data'!$B$7:$R$2843,17,0)</f>
        <v>15.030799999999999</v>
      </c>
      <c r="M27" s="66">
        <f t="shared" si="5"/>
        <v>6</v>
      </c>
      <c r="N27" s="65">
        <f>VLOOKUP($A27,'Return Data'!$B$7:$R$2843,14,0)</f>
        <v>10.047000000000001</v>
      </c>
      <c r="O27" s="66">
        <f t="shared" si="6"/>
        <v>5</v>
      </c>
      <c r="P27" s="65">
        <f>VLOOKUP($A27,'Return Data'!$B$7:$R$2843,15,0)</f>
        <v>8.6</v>
      </c>
      <c r="Q27" s="66">
        <f t="shared" si="7"/>
        <v>6</v>
      </c>
      <c r="R27" s="65">
        <f>VLOOKUP($A27,'Return Data'!$B$7:$R$2843,16,0)</f>
        <v>8.8931000000000004</v>
      </c>
      <c r="S27" s="67">
        <f t="shared" si="12"/>
        <v>10</v>
      </c>
    </row>
    <row r="28" spans="1:19" x14ac:dyDescent="0.3">
      <c r="A28" s="63" t="s">
        <v>1707</v>
      </c>
      <c r="B28" s="64">
        <f>VLOOKUP($A28,'Return Data'!$B$7:$R$2843,3,0)</f>
        <v>44448</v>
      </c>
      <c r="C28" s="65">
        <f>VLOOKUP($A28,'Return Data'!$B$7:$R$2843,4,0)</f>
        <v>12.5687</v>
      </c>
      <c r="D28" s="65">
        <f>VLOOKUP($A28,'Return Data'!$B$7:$R$2843,10,0)</f>
        <v>4.4649000000000001</v>
      </c>
      <c r="E28" s="66">
        <f t="shared" si="8"/>
        <v>12</v>
      </c>
      <c r="F28" s="65">
        <f>VLOOKUP($A28,'Return Data'!$B$7:$R$2843,11,0)</f>
        <v>5.6531000000000002</v>
      </c>
      <c r="G28" s="66">
        <f t="shared" si="9"/>
        <v>19</v>
      </c>
      <c r="H28" s="65">
        <f>VLOOKUP($A28,'Return Data'!$B$7:$R$2843,12,0)</f>
        <v>9.9989000000000008</v>
      </c>
      <c r="I28" s="66">
        <f t="shared" si="10"/>
        <v>18</v>
      </c>
      <c r="J28" s="65">
        <f>VLOOKUP($A28,'Return Data'!$B$7:$R$2843,13,0)</f>
        <v>17.154599999999999</v>
      </c>
      <c r="K28" s="66">
        <f t="shared" si="11"/>
        <v>17</v>
      </c>
      <c r="L28" s="65">
        <f>VLOOKUP($A28,'Return Data'!$B$7:$R$2843,17,0)</f>
        <v>10.194900000000001</v>
      </c>
      <c r="M28" s="66">
        <f t="shared" si="5"/>
        <v>21</v>
      </c>
      <c r="N28" s="65"/>
      <c r="O28" s="66"/>
      <c r="P28" s="65"/>
      <c r="Q28" s="66"/>
      <c r="R28" s="65">
        <f>VLOOKUP($A28,'Return Data'!$B$7:$R$2843,16,0)</f>
        <v>8.6397999999999993</v>
      </c>
      <c r="S28" s="67">
        <f t="shared" si="12"/>
        <v>14</v>
      </c>
    </row>
    <row r="29" spans="1:19" x14ac:dyDescent="0.3">
      <c r="A29" s="63" t="s">
        <v>1708</v>
      </c>
      <c r="B29" s="64">
        <f>VLOOKUP($A29,'Return Data'!$B$7:$R$2843,3,0)</f>
        <v>44448</v>
      </c>
      <c r="C29" s="65">
        <f>VLOOKUP($A29,'Return Data'!$B$7:$R$2843,4,0)</f>
        <v>53.842255612698096</v>
      </c>
      <c r="D29" s="65">
        <f>VLOOKUP($A29,'Return Data'!$B$7:$R$2843,10,0)</f>
        <v>4.7221000000000002</v>
      </c>
      <c r="E29" s="66">
        <f t="shared" si="8"/>
        <v>9</v>
      </c>
      <c r="F29" s="65">
        <f>VLOOKUP($A29,'Return Data'!$B$7:$R$2843,11,0)</f>
        <v>6.1985999999999999</v>
      </c>
      <c r="G29" s="66">
        <f t="shared" si="9"/>
        <v>15</v>
      </c>
      <c r="H29" s="65">
        <f>VLOOKUP($A29,'Return Data'!$B$7:$R$2843,12,0)</f>
        <v>11.3148</v>
      </c>
      <c r="I29" s="66">
        <f t="shared" si="10"/>
        <v>15</v>
      </c>
      <c r="J29" s="65">
        <f>VLOOKUP($A29,'Return Data'!$B$7:$R$2843,13,0)</f>
        <v>19.344799999999999</v>
      </c>
      <c r="K29" s="66">
        <f t="shared" si="11"/>
        <v>16</v>
      </c>
      <c r="L29" s="65">
        <f>VLOOKUP($A29,'Return Data'!$B$7:$R$2843,17,0)</f>
        <v>11.624599999999999</v>
      </c>
      <c r="M29" s="66">
        <f t="shared" si="5"/>
        <v>15</v>
      </c>
      <c r="N29" s="65">
        <f>VLOOKUP($A29,'Return Data'!$B$7:$R$2843,14,0)</f>
        <v>8.4304000000000006</v>
      </c>
      <c r="O29" s="66">
        <f t="shared" si="6"/>
        <v>13</v>
      </c>
      <c r="P29" s="65">
        <f>VLOOKUP($A29,'Return Data'!$B$7:$R$2843,15,0)</f>
        <v>6.9394999999999998</v>
      </c>
      <c r="Q29" s="66">
        <f t="shared" si="7"/>
        <v>12</v>
      </c>
      <c r="R29" s="65">
        <f>VLOOKUP($A29,'Return Data'!$B$7:$R$2843,16,0)</f>
        <v>7.9520999999999997</v>
      </c>
      <c r="S29" s="67">
        <f t="shared" si="12"/>
        <v>18</v>
      </c>
    </row>
    <row r="30" spans="1:19" x14ac:dyDescent="0.3">
      <c r="A30" s="63" t="s">
        <v>1709</v>
      </c>
      <c r="B30" s="64">
        <f>VLOOKUP($A30,'Return Data'!$B$7:$R$2843,3,0)</f>
        <v>44448</v>
      </c>
      <c r="C30" s="65">
        <f>VLOOKUP($A30,'Return Data'!$B$7:$R$2843,4,0)</f>
        <v>13.19</v>
      </c>
      <c r="D30" s="65">
        <f>VLOOKUP($A30,'Return Data'!$B$7:$R$2843,10,0)</f>
        <v>4.0221</v>
      </c>
      <c r="E30" s="66">
        <f t="shared" si="8"/>
        <v>16</v>
      </c>
      <c r="F30" s="65">
        <f>VLOOKUP($A30,'Return Data'!$B$7:$R$2843,11,0)</f>
        <v>5.7739000000000003</v>
      </c>
      <c r="G30" s="66">
        <f t="shared" si="9"/>
        <v>17</v>
      </c>
      <c r="H30" s="65">
        <f>VLOOKUP($A30,'Return Data'!$B$7:$R$2843,12,0)</f>
        <v>9.3697999999999997</v>
      </c>
      <c r="I30" s="66">
        <f t="shared" si="10"/>
        <v>20</v>
      </c>
      <c r="J30" s="65">
        <f>VLOOKUP($A30,'Return Data'!$B$7:$R$2843,13,0)</f>
        <v>16.8291</v>
      </c>
      <c r="K30" s="66">
        <f t="shared" si="11"/>
        <v>19</v>
      </c>
      <c r="L30" s="65">
        <f>VLOOKUP($A30,'Return Data'!$B$7:$R$2843,17,0)</f>
        <v>11.902900000000001</v>
      </c>
      <c r="M30" s="66">
        <f t="shared" si="5"/>
        <v>13</v>
      </c>
      <c r="N30" s="65">
        <f>VLOOKUP($A30,'Return Data'!$B$7:$R$2843,14,0)</f>
        <v>9.4590999999999994</v>
      </c>
      <c r="O30" s="66">
        <f t="shared" si="6"/>
        <v>7</v>
      </c>
      <c r="P30" s="65"/>
      <c r="Q30" s="66"/>
      <c r="R30" s="65">
        <f>VLOOKUP($A30,'Return Data'!$B$7:$R$2843,16,0)</f>
        <v>9.3813999999999993</v>
      </c>
      <c r="S30" s="67">
        <f t="shared" si="12"/>
        <v>5</v>
      </c>
    </row>
    <row r="31" spans="1:19" x14ac:dyDescent="0.3">
      <c r="A31" s="63" t="s">
        <v>1710</v>
      </c>
      <c r="B31" s="64">
        <f>VLOOKUP($A31,'Return Data'!$B$7:$R$2843,3,0)</f>
        <v>44448</v>
      </c>
      <c r="C31" s="65">
        <f>VLOOKUP($A31,'Return Data'!$B$7:$R$2843,4,0)</f>
        <v>12.8911</v>
      </c>
      <c r="D31" s="65">
        <f>VLOOKUP($A31,'Return Data'!$B$7:$R$2843,10,0)</f>
        <v>3.8357000000000001</v>
      </c>
      <c r="E31" s="66">
        <f t="shared" si="8"/>
        <v>19</v>
      </c>
      <c r="F31" s="65">
        <f>VLOOKUP($A31,'Return Data'!$B$7:$R$2843,11,0)</f>
        <v>7.2382</v>
      </c>
      <c r="G31" s="66">
        <f t="shared" si="9"/>
        <v>12</v>
      </c>
      <c r="H31" s="65">
        <f>VLOOKUP($A31,'Return Data'!$B$7:$R$2843,12,0)</f>
        <v>13.7453</v>
      </c>
      <c r="I31" s="66">
        <f t="shared" si="10"/>
        <v>10</v>
      </c>
      <c r="J31" s="65">
        <f>VLOOKUP($A31,'Return Data'!$B$7:$R$2843,13,0)</f>
        <v>23.4862</v>
      </c>
      <c r="K31" s="66">
        <f t="shared" si="11"/>
        <v>10</v>
      </c>
      <c r="L31" s="65">
        <f>VLOOKUP($A31,'Return Data'!$B$7:$R$2843,17,0)</f>
        <v>12.804500000000001</v>
      </c>
      <c r="M31" s="66">
        <f t="shared" si="5"/>
        <v>11</v>
      </c>
      <c r="N31" s="65">
        <f>VLOOKUP($A31,'Return Data'!$B$7:$R$2843,14,0)</f>
        <v>8.7409999999999997</v>
      </c>
      <c r="O31" s="66">
        <f t="shared" si="6"/>
        <v>11</v>
      </c>
      <c r="P31" s="65"/>
      <c r="Q31" s="66"/>
      <c r="R31" s="65">
        <f>VLOOKUP($A31,'Return Data'!$B$7:$R$2843,16,0)</f>
        <v>8.7421000000000006</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4.7186652173913055</v>
      </c>
      <c r="E33" s="74"/>
      <c r="F33" s="75">
        <f>AVERAGE(F8:F31)</f>
        <v>7.2493608695652174</v>
      </c>
      <c r="G33" s="74"/>
      <c r="H33" s="75">
        <f>AVERAGE(H8:H31)</f>
        <v>12.789834782608693</v>
      </c>
      <c r="I33" s="74"/>
      <c r="J33" s="75">
        <f>AVERAGE(J8:J31)</f>
        <v>21.769082608695655</v>
      </c>
      <c r="K33" s="74"/>
      <c r="L33" s="75">
        <f>AVERAGE(L8:L31)</f>
        <v>12.598082608695652</v>
      </c>
      <c r="M33" s="74"/>
      <c r="N33" s="75">
        <f>AVERAGE(N8:N31)</f>
        <v>8.563226315789473</v>
      </c>
      <c r="O33" s="74"/>
      <c r="P33" s="75">
        <f>AVERAGE(P8:P31)</f>
        <v>7.8154866666666667</v>
      </c>
      <c r="Q33" s="74"/>
      <c r="R33" s="75">
        <f>AVERAGE(R8:R31)</f>
        <v>8.679373913043479</v>
      </c>
      <c r="S33" s="76"/>
    </row>
    <row r="34" spans="1:19" x14ac:dyDescent="0.3">
      <c r="A34" s="73" t="s">
        <v>28</v>
      </c>
      <c r="B34" s="74"/>
      <c r="C34" s="74"/>
      <c r="D34" s="75">
        <f>MIN(D8:D31)</f>
        <v>2.3399000000000001</v>
      </c>
      <c r="E34" s="74"/>
      <c r="F34" s="75">
        <f>MIN(F8:F31)</f>
        <v>4.4626000000000001</v>
      </c>
      <c r="G34" s="74"/>
      <c r="H34" s="75">
        <f>MIN(H8:H31)</f>
        <v>6.3478000000000003</v>
      </c>
      <c r="I34" s="74"/>
      <c r="J34" s="75">
        <f>MIN(J8:J31)</f>
        <v>10.678699999999999</v>
      </c>
      <c r="K34" s="74"/>
      <c r="L34" s="75">
        <f>MIN(L8:L31)</f>
        <v>0.79720000000000002</v>
      </c>
      <c r="M34" s="74"/>
      <c r="N34" s="75">
        <f>MIN(N8:N31)</f>
        <v>-1.5324</v>
      </c>
      <c r="O34" s="74"/>
      <c r="P34" s="75">
        <f>MIN(P8:P31)</f>
        <v>2.3666999999999998</v>
      </c>
      <c r="Q34" s="74"/>
      <c r="R34" s="75">
        <f>MIN(R8:R31)</f>
        <v>3.3607</v>
      </c>
      <c r="S34" s="76"/>
    </row>
    <row r="35" spans="1:19" ht="15" thickBot="1" x14ac:dyDescent="0.35">
      <c r="A35" s="77" t="s">
        <v>29</v>
      </c>
      <c r="B35" s="78"/>
      <c r="C35" s="78"/>
      <c r="D35" s="79">
        <f>MAX(D8:D31)</f>
        <v>8.1305999999999994</v>
      </c>
      <c r="E35" s="78"/>
      <c r="F35" s="79">
        <f>MAX(F8:F31)</f>
        <v>9.9196000000000009</v>
      </c>
      <c r="G35" s="78"/>
      <c r="H35" s="79">
        <f>MAX(H8:H31)</f>
        <v>17.709299999999999</v>
      </c>
      <c r="I35" s="78"/>
      <c r="J35" s="79">
        <f>MAX(J8:J31)</f>
        <v>29.677299999999999</v>
      </c>
      <c r="K35" s="78"/>
      <c r="L35" s="79">
        <f>MAX(L8:L31)</f>
        <v>17.783999999999999</v>
      </c>
      <c r="M35" s="78"/>
      <c r="N35" s="79">
        <f>MAX(N8:N31)</f>
        <v>11.5601</v>
      </c>
      <c r="O35" s="78"/>
      <c r="P35" s="79">
        <f>MAX(P8:P31)</f>
        <v>9.7596000000000007</v>
      </c>
      <c r="Q35" s="78"/>
      <c r="R35" s="79">
        <f>MAX(R8:R31)</f>
        <v>14.4702</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44448</v>
      </c>
      <c r="C8" s="65">
        <f>VLOOKUP($A8,'Return Data'!$B$7:$R$2843,4,0)</f>
        <v>22.278099999999998</v>
      </c>
      <c r="D8" s="65">
        <f>VLOOKUP($A8,'Return Data'!$B$7:$R$2843,10,0)</f>
        <v>1.2098</v>
      </c>
      <c r="E8" s="66">
        <f t="shared" ref="E8:E33" si="0">RANK(D8,D$8:D$33,0)</f>
        <v>4</v>
      </c>
      <c r="F8" s="65">
        <f>VLOOKUP($A8,'Return Data'!$B$7:$R$2843,11,0)</f>
        <v>2.7303000000000002</v>
      </c>
      <c r="G8" s="66">
        <f t="shared" ref="G8:G33" si="1">RANK(F8,F$8:F$33,0)</f>
        <v>3</v>
      </c>
      <c r="H8" s="65">
        <f>VLOOKUP($A8,'Return Data'!$B$7:$R$2843,12,0)</f>
        <v>3.7357999999999998</v>
      </c>
      <c r="I8" s="66">
        <f>RANK(H8,H$8:H$33,0)</f>
        <v>3</v>
      </c>
      <c r="J8" s="65">
        <f>VLOOKUP($A8,'Return Data'!$B$7:$R$2843,13,0)</f>
        <v>4.7488999999999999</v>
      </c>
      <c r="K8" s="66">
        <f>RANK(J8,J$8:J$33,0)</f>
        <v>4</v>
      </c>
      <c r="L8" s="65">
        <f>VLOOKUP($A8,'Return Data'!$B$7:$R$2843,17,0)</f>
        <v>4.9478999999999997</v>
      </c>
      <c r="M8" s="66">
        <f>RANK(L8,L$8:L$33,0)</f>
        <v>8</v>
      </c>
      <c r="N8" s="65">
        <f>VLOOKUP($A8,'Return Data'!$B$7:$R$2843,14,0)</f>
        <v>5.7137000000000002</v>
      </c>
      <c r="O8" s="66">
        <f>RANK(N8,N$8:N$33,0)</f>
        <v>6</v>
      </c>
      <c r="P8" s="65">
        <f>VLOOKUP($A8,'Return Data'!$B$7:$R$2843,15,0)</f>
        <v>6.0225999999999997</v>
      </c>
      <c r="Q8" s="66">
        <f>RANK(P8,P$8:P$33,0)</f>
        <v>6</v>
      </c>
      <c r="R8" s="65">
        <f>VLOOKUP($A8,'Return Data'!$B$7:$R$2843,16,0)</f>
        <v>7.1071999999999997</v>
      </c>
      <c r="S8" s="67">
        <f>RANK(R8,R$8:R$33,0)</f>
        <v>4</v>
      </c>
    </row>
    <row r="9" spans="1:20" x14ac:dyDescent="0.3">
      <c r="A9" s="63" t="s">
        <v>1712</v>
      </c>
      <c r="B9" s="64">
        <f>VLOOKUP($A9,'Return Data'!$B$7:$R$2843,3,0)</f>
        <v>44448</v>
      </c>
      <c r="C9" s="65">
        <f>VLOOKUP($A9,'Return Data'!$B$7:$R$2843,4,0)</f>
        <v>15.772</v>
      </c>
      <c r="D9" s="65">
        <f>VLOOKUP($A9,'Return Data'!$B$7:$R$2843,10,0)</f>
        <v>1.1648000000000001</v>
      </c>
      <c r="E9" s="66">
        <f t="shared" si="0"/>
        <v>11</v>
      </c>
      <c r="F9" s="65">
        <f>VLOOKUP($A9,'Return Data'!$B$7:$R$2843,11,0)</f>
        <v>2.5320999999999998</v>
      </c>
      <c r="G9" s="66">
        <f t="shared" si="1"/>
        <v>14</v>
      </c>
      <c r="H9" s="65">
        <f>VLOOKUP($A9,'Return Data'!$B$7:$R$2843,12,0)</f>
        <v>3.5221</v>
      </c>
      <c r="I9" s="66">
        <f t="shared" ref="I9:I33" si="2">RANK(H9,H$8:H$33,0)</f>
        <v>12</v>
      </c>
      <c r="J9" s="65">
        <f>VLOOKUP($A9,'Return Data'!$B$7:$R$2843,13,0)</f>
        <v>4.5492999999999997</v>
      </c>
      <c r="K9" s="66">
        <f t="shared" ref="K9:K33" si="3">RANK(J9,J$8:J$33,0)</f>
        <v>14</v>
      </c>
      <c r="L9" s="65">
        <f>VLOOKUP($A9,'Return Data'!$B$7:$R$2843,17,0)</f>
        <v>4.8689</v>
      </c>
      <c r="M9" s="66">
        <f t="shared" ref="M9:M33" si="4">RANK(L9,L$8:L$33,0)</f>
        <v>10</v>
      </c>
      <c r="N9" s="65">
        <f>VLOOKUP($A9,'Return Data'!$B$7:$R$2843,14,0)</f>
        <v>5.6814999999999998</v>
      </c>
      <c r="O9" s="66">
        <f t="shared" ref="O9:O33" si="5">RANK(N9,N$8:N$33,0)</f>
        <v>8</v>
      </c>
      <c r="P9" s="65">
        <f>VLOOKUP($A9,'Return Data'!$B$7:$R$2843,15,0)</f>
        <v>6.1406000000000001</v>
      </c>
      <c r="Q9" s="66">
        <f t="shared" ref="Q9:Q33" si="6">RANK(P9,P$8:P$33,0)</f>
        <v>3</v>
      </c>
      <c r="R9" s="65">
        <f>VLOOKUP($A9,'Return Data'!$B$7:$R$2843,16,0)</f>
        <v>6.6505000000000001</v>
      </c>
      <c r="S9" s="67">
        <f t="shared" ref="S9:S33" si="7">RANK(R9,R$8:R$33,0)</f>
        <v>11</v>
      </c>
    </row>
    <row r="10" spans="1:20" x14ac:dyDescent="0.3">
      <c r="A10" s="63" t="s">
        <v>1713</v>
      </c>
      <c r="B10" s="64">
        <f>VLOOKUP($A10,'Return Data'!$B$7:$R$2843,3,0)</f>
        <v>44448</v>
      </c>
      <c r="C10" s="65">
        <f>VLOOKUP($A10,'Return Data'!$B$7:$R$2843,4,0)</f>
        <v>13.265000000000001</v>
      </c>
      <c r="D10" s="65">
        <f>VLOOKUP($A10,'Return Data'!$B$7:$R$2843,10,0)</f>
        <v>1.1283000000000001</v>
      </c>
      <c r="E10" s="66">
        <f t="shared" si="0"/>
        <v>16</v>
      </c>
      <c r="F10" s="65">
        <f>VLOOKUP($A10,'Return Data'!$B$7:$R$2843,11,0)</f>
        <v>2.4958</v>
      </c>
      <c r="G10" s="66">
        <f t="shared" si="1"/>
        <v>16</v>
      </c>
      <c r="H10" s="65">
        <f>VLOOKUP($A10,'Return Data'!$B$7:$R$2843,12,0)</f>
        <v>3.5680999999999998</v>
      </c>
      <c r="I10" s="66">
        <f t="shared" si="2"/>
        <v>9</v>
      </c>
      <c r="J10" s="65">
        <f>VLOOKUP($A10,'Return Data'!$B$7:$R$2843,13,0)</f>
        <v>4.7126999999999999</v>
      </c>
      <c r="K10" s="66">
        <f t="shared" si="3"/>
        <v>8</v>
      </c>
      <c r="L10" s="65">
        <f>VLOOKUP($A10,'Return Data'!$B$7:$R$2843,17,0)</f>
        <v>5.1185</v>
      </c>
      <c r="M10" s="66">
        <f t="shared" si="4"/>
        <v>4</v>
      </c>
      <c r="N10" s="65">
        <f>VLOOKUP($A10,'Return Data'!$B$7:$R$2843,14,0)</f>
        <v>5.7487000000000004</v>
      </c>
      <c r="O10" s="66">
        <f t="shared" si="5"/>
        <v>4</v>
      </c>
      <c r="P10" s="65"/>
      <c r="Q10" s="66"/>
      <c r="R10" s="65">
        <f>VLOOKUP($A10,'Return Data'!$B$7:$R$2843,16,0)</f>
        <v>6.1940999999999997</v>
      </c>
      <c r="S10" s="67">
        <f t="shared" si="7"/>
        <v>16</v>
      </c>
    </row>
    <row r="11" spans="1:20" x14ac:dyDescent="0.3">
      <c r="A11" s="63" t="s">
        <v>1714</v>
      </c>
      <c r="B11" s="64">
        <f>VLOOKUP($A11,'Return Data'!$B$7:$R$2843,3,0)</f>
        <v>44448</v>
      </c>
      <c r="C11" s="65">
        <f>VLOOKUP($A11,'Return Data'!$B$7:$R$2843,4,0)</f>
        <v>11.616</v>
      </c>
      <c r="D11" s="65">
        <f>VLOOKUP($A11,'Return Data'!$B$7:$R$2843,10,0)</f>
        <v>0.70569999999999999</v>
      </c>
      <c r="E11" s="66">
        <f t="shared" si="0"/>
        <v>26</v>
      </c>
      <c r="F11" s="65">
        <f>VLOOKUP($A11,'Return Data'!$B$7:$R$2843,11,0)</f>
        <v>1.7519</v>
      </c>
      <c r="G11" s="66">
        <f t="shared" si="1"/>
        <v>26</v>
      </c>
      <c r="H11" s="65">
        <f>VLOOKUP($A11,'Return Data'!$B$7:$R$2843,12,0)</f>
        <v>2.3967999999999998</v>
      </c>
      <c r="I11" s="66">
        <f t="shared" si="2"/>
        <v>25</v>
      </c>
      <c r="J11" s="65">
        <f>VLOOKUP($A11,'Return Data'!$B$7:$R$2843,13,0)</f>
        <v>3.1076000000000001</v>
      </c>
      <c r="K11" s="66">
        <f t="shared" si="3"/>
        <v>26</v>
      </c>
      <c r="L11" s="65">
        <f>VLOOKUP($A11,'Return Data'!$B$7:$R$2843,17,0)</f>
        <v>3.7244999999999999</v>
      </c>
      <c r="M11" s="66">
        <f t="shared" si="4"/>
        <v>20</v>
      </c>
      <c r="N11" s="65">
        <f>VLOOKUP($A11,'Return Data'!$B$7:$R$2843,14,0)</f>
        <v>4.6707999999999998</v>
      </c>
      <c r="O11" s="66">
        <f t="shared" si="5"/>
        <v>17</v>
      </c>
      <c r="P11" s="65"/>
      <c r="Q11" s="66"/>
      <c r="R11" s="65">
        <f>VLOOKUP($A11,'Return Data'!$B$7:$R$2843,16,0)</f>
        <v>4.7466999999999997</v>
      </c>
      <c r="S11" s="67">
        <f t="shared" si="7"/>
        <v>21</v>
      </c>
    </row>
    <row r="12" spans="1:20" x14ac:dyDescent="0.3">
      <c r="A12" s="63" t="s">
        <v>1715</v>
      </c>
      <c r="B12" s="64">
        <f>VLOOKUP($A12,'Return Data'!$B$7:$R$2843,3,0)</f>
        <v>44448</v>
      </c>
      <c r="C12" s="65">
        <f>VLOOKUP($A12,'Return Data'!$B$7:$R$2843,4,0)</f>
        <v>12.234999999999999</v>
      </c>
      <c r="D12" s="65">
        <f>VLOOKUP($A12,'Return Data'!$B$7:$R$2843,10,0)</f>
        <v>1.1491</v>
      </c>
      <c r="E12" s="66">
        <f t="shared" si="0"/>
        <v>13</v>
      </c>
      <c r="F12" s="65">
        <f>VLOOKUP($A12,'Return Data'!$B$7:$R$2843,11,0)</f>
        <v>2.5394000000000001</v>
      </c>
      <c r="G12" s="66">
        <f t="shared" si="1"/>
        <v>13</v>
      </c>
      <c r="H12" s="65">
        <f>VLOOKUP($A12,'Return Data'!$B$7:$R$2843,12,0)</f>
        <v>3.3012000000000001</v>
      </c>
      <c r="I12" s="66">
        <f t="shared" si="2"/>
        <v>18</v>
      </c>
      <c r="J12" s="65">
        <f>VLOOKUP($A12,'Return Data'!$B$7:$R$2843,13,0)</f>
        <v>4.3586</v>
      </c>
      <c r="K12" s="66">
        <f t="shared" si="3"/>
        <v>17</v>
      </c>
      <c r="L12" s="65">
        <f>VLOOKUP($A12,'Return Data'!$B$7:$R$2843,17,0)</f>
        <v>4.6943000000000001</v>
      </c>
      <c r="M12" s="66">
        <f t="shared" si="4"/>
        <v>14</v>
      </c>
      <c r="N12" s="65">
        <f>VLOOKUP($A12,'Return Data'!$B$7:$R$2843,14,0)</f>
        <v>5.5839999999999996</v>
      </c>
      <c r="O12" s="66">
        <f t="shared" si="5"/>
        <v>11</v>
      </c>
      <c r="P12" s="65"/>
      <c r="Q12" s="66"/>
      <c r="R12" s="65">
        <f>VLOOKUP($A12,'Return Data'!$B$7:$R$2843,16,0)</f>
        <v>5.7229000000000001</v>
      </c>
      <c r="S12" s="67">
        <f t="shared" si="7"/>
        <v>18</v>
      </c>
    </row>
    <row r="13" spans="1:20" x14ac:dyDescent="0.3">
      <c r="A13" s="63" t="s">
        <v>1716</v>
      </c>
      <c r="B13" s="64">
        <f>VLOOKUP($A13,'Return Data'!$B$7:$R$2843,3,0)</f>
        <v>44448</v>
      </c>
      <c r="C13" s="65">
        <f>VLOOKUP($A13,'Return Data'!$B$7:$R$2843,4,0)</f>
        <v>16.098700000000001</v>
      </c>
      <c r="D13" s="65">
        <f>VLOOKUP($A13,'Return Data'!$B$7:$R$2843,10,0)</f>
        <v>1.2032</v>
      </c>
      <c r="E13" s="66">
        <f t="shared" si="0"/>
        <v>5</v>
      </c>
      <c r="F13" s="65">
        <f>VLOOKUP($A13,'Return Data'!$B$7:$R$2843,11,0)</f>
        <v>2.6440999999999999</v>
      </c>
      <c r="G13" s="66">
        <f t="shared" si="1"/>
        <v>6</v>
      </c>
      <c r="H13" s="65">
        <f>VLOOKUP($A13,'Return Data'!$B$7:$R$2843,12,0)</f>
        <v>3.6573000000000002</v>
      </c>
      <c r="I13" s="66">
        <f t="shared" si="2"/>
        <v>6</v>
      </c>
      <c r="J13" s="65">
        <f>VLOOKUP($A13,'Return Data'!$B$7:$R$2843,13,0)</f>
        <v>4.7096999999999998</v>
      </c>
      <c r="K13" s="66">
        <f t="shared" si="3"/>
        <v>9</v>
      </c>
      <c r="L13" s="65">
        <f>VLOOKUP($A13,'Return Data'!$B$7:$R$2843,17,0)</f>
        <v>5.1740000000000004</v>
      </c>
      <c r="M13" s="66">
        <f t="shared" si="4"/>
        <v>3</v>
      </c>
      <c r="N13" s="65">
        <f>VLOOKUP($A13,'Return Data'!$B$7:$R$2843,14,0)</f>
        <v>5.891</v>
      </c>
      <c r="O13" s="66">
        <f t="shared" si="5"/>
        <v>1</v>
      </c>
      <c r="P13" s="65">
        <f>VLOOKUP($A13,'Return Data'!$B$7:$R$2843,15,0)</f>
        <v>6.2020999999999997</v>
      </c>
      <c r="Q13" s="66">
        <f t="shared" si="6"/>
        <v>2</v>
      </c>
      <c r="R13" s="65">
        <f>VLOOKUP($A13,'Return Data'!$B$7:$R$2843,16,0)</f>
        <v>6.8288000000000002</v>
      </c>
      <c r="S13" s="67">
        <f t="shared" si="7"/>
        <v>9</v>
      </c>
    </row>
    <row r="14" spans="1:20" x14ac:dyDescent="0.3">
      <c r="A14" s="63" t="s">
        <v>1717</v>
      </c>
      <c r="B14" s="64">
        <f>VLOOKUP($A14,'Return Data'!$B$7:$R$2843,3,0)</f>
        <v>44448</v>
      </c>
      <c r="C14" s="65">
        <f>VLOOKUP($A14,'Return Data'!$B$7:$R$2843,4,0)</f>
        <v>15.77</v>
      </c>
      <c r="D14" s="65">
        <f>VLOOKUP($A14,'Return Data'!$B$7:$R$2843,10,0)</f>
        <v>1.1676</v>
      </c>
      <c r="E14" s="66">
        <f t="shared" si="0"/>
        <v>10</v>
      </c>
      <c r="F14" s="65">
        <f>VLOOKUP($A14,'Return Data'!$B$7:$R$2843,11,0)</f>
        <v>2.5823999999999998</v>
      </c>
      <c r="G14" s="66">
        <f t="shared" si="1"/>
        <v>12</v>
      </c>
      <c r="H14" s="65">
        <f>VLOOKUP($A14,'Return Data'!$B$7:$R$2843,12,0)</f>
        <v>3.5184000000000002</v>
      </c>
      <c r="I14" s="66">
        <f t="shared" si="2"/>
        <v>13</v>
      </c>
      <c r="J14" s="65">
        <f>VLOOKUP($A14,'Return Data'!$B$7:$R$2843,13,0)</f>
        <v>4.5964</v>
      </c>
      <c r="K14" s="66">
        <f t="shared" si="3"/>
        <v>13</v>
      </c>
      <c r="L14" s="65">
        <f>VLOOKUP($A14,'Return Data'!$B$7:$R$2843,17,0)</f>
        <v>4.5880000000000001</v>
      </c>
      <c r="M14" s="66">
        <f t="shared" si="4"/>
        <v>16</v>
      </c>
      <c r="N14" s="65">
        <f>VLOOKUP($A14,'Return Data'!$B$7:$R$2843,14,0)</f>
        <v>5.3230000000000004</v>
      </c>
      <c r="O14" s="66">
        <f t="shared" si="5"/>
        <v>13</v>
      </c>
      <c r="P14" s="65">
        <f>VLOOKUP($A14,'Return Data'!$B$7:$R$2843,15,0)</f>
        <v>5.6551999999999998</v>
      </c>
      <c r="Q14" s="66">
        <f t="shared" si="6"/>
        <v>13</v>
      </c>
      <c r="R14" s="65">
        <f>VLOOKUP($A14,'Return Data'!$B$7:$R$2843,16,0)</f>
        <v>6.3057999999999996</v>
      </c>
      <c r="S14" s="67">
        <f t="shared" si="7"/>
        <v>14</v>
      </c>
    </row>
    <row r="15" spans="1:20" x14ac:dyDescent="0.3">
      <c r="A15" s="63" t="s">
        <v>1718</v>
      </c>
      <c r="B15" s="64">
        <f>VLOOKUP($A15,'Return Data'!$B$7:$R$2843,3,0)</f>
        <v>44448</v>
      </c>
      <c r="C15" s="65">
        <f>VLOOKUP($A15,'Return Data'!$B$7:$R$2843,4,0)</f>
        <v>28.6754</v>
      </c>
      <c r="D15" s="65">
        <f>VLOOKUP($A15,'Return Data'!$B$7:$R$2843,10,0)</f>
        <v>1.1910000000000001</v>
      </c>
      <c r="E15" s="66">
        <f t="shared" si="0"/>
        <v>9</v>
      </c>
      <c r="F15" s="65">
        <f>VLOOKUP($A15,'Return Data'!$B$7:$R$2843,11,0)</f>
        <v>2.621</v>
      </c>
      <c r="G15" s="66">
        <f t="shared" si="1"/>
        <v>8</v>
      </c>
      <c r="H15" s="65">
        <f>VLOOKUP($A15,'Return Data'!$B$7:$R$2843,12,0)</f>
        <v>3.5512000000000001</v>
      </c>
      <c r="I15" s="66">
        <f t="shared" si="2"/>
        <v>10</v>
      </c>
      <c r="J15" s="65">
        <f>VLOOKUP($A15,'Return Data'!$B$7:$R$2843,13,0)</f>
        <v>4.6398999999999999</v>
      </c>
      <c r="K15" s="66">
        <f t="shared" si="3"/>
        <v>12</v>
      </c>
      <c r="L15" s="65">
        <f>VLOOKUP($A15,'Return Data'!$B$7:$R$2843,17,0)</f>
        <v>4.8293999999999997</v>
      </c>
      <c r="M15" s="66">
        <f t="shared" si="4"/>
        <v>12</v>
      </c>
      <c r="N15" s="65">
        <f>VLOOKUP($A15,'Return Data'!$B$7:$R$2843,14,0)</f>
        <v>5.6157000000000004</v>
      </c>
      <c r="O15" s="66">
        <f t="shared" si="5"/>
        <v>10</v>
      </c>
      <c r="P15" s="65">
        <f>VLOOKUP($A15,'Return Data'!$B$7:$R$2843,15,0)</f>
        <v>5.9843000000000002</v>
      </c>
      <c r="Q15" s="66">
        <f t="shared" si="6"/>
        <v>8</v>
      </c>
      <c r="R15" s="65">
        <f>VLOOKUP($A15,'Return Data'!$B$7:$R$2843,16,0)</f>
        <v>7.1970000000000001</v>
      </c>
      <c r="S15" s="67">
        <f t="shared" si="7"/>
        <v>2</v>
      </c>
    </row>
    <row r="16" spans="1:20" x14ac:dyDescent="0.3">
      <c r="A16" s="63" t="s">
        <v>1719</v>
      </c>
      <c r="B16" s="64">
        <f>VLOOKUP($A16,'Return Data'!$B$7:$R$2843,3,0)</f>
        <v>44448</v>
      </c>
      <c r="C16" s="65">
        <f>VLOOKUP($A16,'Return Data'!$B$7:$R$2843,4,0)</f>
        <v>27.320900000000002</v>
      </c>
      <c r="D16" s="65">
        <f>VLOOKUP($A16,'Return Data'!$B$7:$R$2843,10,0)</f>
        <v>1.1375999999999999</v>
      </c>
      <c r="E16" s="66">
        <f t="shared" si="0"/>
        <v>15</v>
      </c>
      <c r="F16" s="65">
        <f>VLOOKUP($A16,'Return Data'!$B$7:$R$2843,11,0)</f>
        <v>2.4982000000000002</v>
      </c>
      <c r="G16" s="66">
        <f t="shared" si="1"/>
        <v>15</v>
      </c>
      <c r="H16" s="65">
        <f>VLOOKUP($A16,'Return Data'!$B$7:$R$2843,12,0)</f>
        <v>3.4298999999999999</v>
      </c>
      <c r="I16" s="66">
        <f t="shared" si="2"/>
        <v>16</v>
      </c>
      <c r="J16" s="65">
        <f>VLOOKUP($A16,'Return Data'!$B$7:$R$2843,13,0)</f>
        <v>4.524</v>
      </c>
      <c r="K16" s="66">
        <f t="shared" si="3"/>
        <v>15</v>
      </c>
      <c r="L16" s="65">
        <f>VLOOKUP($A16,'Return Data'!$B$7:$R$2843,17,0)</f>
        <v>4.6858000000000004</v>
      </c>
      <c r="M16" s="66">
        <f t="shared" si="4"/>
        <v>15</v>
      </c>
      <c r="N16" s="65">
        <f>VLOOKUP($A16,'Return Data'!$B$7:$R$2843,14,0)</f>
        <v>5.6284999999999998</v>
      </c>
      <c r="O16" s="66">
        <f t="shared" si="5"/>
        <v>9</v>
      </c>
      <c r="P16" s="65">
        <f>VLOOKUP($A16,'Return Data'!$B$7:$R$2843,15,0)</f>
        <v>5.97</v>
      </c>
      <c r="Q16" s="66">
        <f t="shared" si="6"/>
        <v>9</v>
      </c>
      <c r="R16" s="65">
        <f>VLOOKUP($A16,'Return Data'!$B$7:$R$2843,16,0)</f>
        <v>7.0575000000000001</v>
      </c>
      <c r="S16" s="67">
        <f t="shared" si="7"/>
        <v>5</v>
      </c>
    </row>
    <row r="17" spans="1:19" x14ac:dyDescent="0.3">
      <c r="A17" s="63" t="s">
        <v>1720</v>
      </c>
      <c r="B17" s="64">
        <f>VLOOKUP($A17,'Return Data'!$B$7:$R$2843,3,0)</f>
        <v>44448</v>
      </c>
      <c r="C17" s="65">
        <f>VLOOKUP($A17,'Return Data'!$B$7:$R$2843,4,0)</f>
        <v>15.01</v>
      </c>
      <c r="D17" s="65">
        <f>VLOOKUP($A17,'Return Data'!$B$7:$R$2843,10,0)</f>
        <v>0.84860000000000002</v>
      </c>
      <c r="E17" s="66">
        <f t="shared" si="0"/>
        <v>24</v>
      </c>
      <c r="F17" s="65">
        <f>VLOOKUP($A17,'Return Data'!$B$7:$R$2843,11,0)</f>
        <v>1.9036</v>
      </c>
      <c r="G17" s="66">
        <f t="shared" si="1"/>
        <v>24</v>
      </c>
      <c r="H17" s="65">
        <f>VLOOKUP($A17,'Return Data'!$B$7:$R$2843,12,0)</f>
        <v>2.4958</v>
      </c>
      <c r="I17" s="66">
        <f t="shared" si="2"/>
        <v>23</v>
      </c>
      <c r="J17" s="65">
        <f>VLOOKUP($A17,'Return Data'!$B$7:$R$2843,13,0)</f>
        <v>3.2176</v>
      </c>
      <c r="K17" s="66">
        <f t="shared" si="3"/>
        <v>23</v>
      </c>
      <c r="L17" s="65">
        <f>VLOOKUP($A17,'Return Data'!$B$7:$R$2843,17,0)</f>
        <v>3.8033000000000001</v>
      </c>
      <c r="M17" s="66">
        <f t="shared" si="4"/>
        <v>19</v>
      </c>
      <c r="N17" s="65">
        <f>VLOOKUP($A17,'Return Data'!$B$7:$R$2843,14,0)</f>
        <v>4.7609000000000004</v>
      </c>
      <c r="O17" s="66">
        <f t="shared" si="5"/>
        <v>16</v>
      </c>
      <c r="P17" s="65">
        <f>VLOOKUP($A17,'Return Data'!$B$7:$R$2843,15,0)</f>
        <v>5.4786999999999999</v>
      </c>
      <c r="Q17" s="66">
        <f t="shared" si="6"/>
        <v>14</v>
      </c>
      <c r="R17" s="65">
        <f>VLOOKUP($A17,'Return Data'!$B$7:$R$2843,16,0)</f>
        <v>6.2215999999999996</v>
      </c>
      <c r="S17" s="67">
        <f t="shared" si="7"/>
        <v>15</v>
      </c>
    </row>
    <row r="18" spans="1:19" x14ac:dyDescent="0.3">
      <c r="A18" s="63" t="s">
        <v>1721</v>
      </c>
      <c r="B18" s="64">
        <f>VLOOKUP($A18,'Return Data'!$B$7:$R$2843,3,0)</f>
        <v>44448</v>
      </c>
      <c r="C18" s="65">
        <f>VLOOKUP($A18,'Return Data'!$B$7:$R$2843,4,0)</f>
        <v>26.558299999999999</v>
      </c>
      <c r="D18" s="65">
        <f>VLOOKUP($A18,'Return Data'!$B$7:$R$2843,10,0)</f>
        <v>1.1140000000000001</v>
      </c>
      <c r="E18" s="66">
        <f t="shared" si="0"/>
        <v>18</v>
      </c>
      <c r="F18" s="65">
        <f>VLOOKUP($A18,'Return Data'!$B$7:$R$2843,11,0)</f>
        <v>2.4447999999999999</v>
      </c>
      <c r="G18" s="66">
        <f t="shared" si="1"/>
        <v>18</v>
      </c>
      <c r="H18" s="65">
        <f>VLOOKUP($A18,'Return Data'!$B$7:$R$2843,12,0)</f>
        <v>3.4346999999999999</v>
      </c>
      <c r="I18" s="66">
        <f t="shared" si="2"/>
        <v>15</v>
      </c>
      <c r="J18" s="65">
        <f>VLOOKUP($A18,'Return Data'!$B$7:$R$2843,13,0)</f>
        <v>4.4808000000000003</v>
      </c>
      <c r="K18" s="66">
        <f t="shared" si="3"/>
        <v>16</v>
      </c>
      <c r="L18" s="65">
        <f>VLOOKUP($A18,'Return Data'!$B$7:$R$2843,17,0)</f>
        <v>4.9264000000000001</v>
      </c>
      <c r="M18" s="66">
        <f t="shared" si="4"/>
        <v>9</v>
      </c>
      <c r="N18" s="65">
        <f>VLOOKUP($A18,'Return Data'!$B$7:$R$2843,14,0)</f>
        <v>5.5586000000000002</v>
      </c>
      <c r="O18" s="66">
        <f t="shared" si="5"/>
        <v>12</v>
      </c>
      <c r="P18" s="65">
        <f>VLOOKUP($A18,'Return Data'!$B$7:$R$2843,15,0)</f>
        <v>5.9124999999999996</v>
      </c>
      <c r="Q18" s="66">
        <f t="shared" si="6"/>
        <v>10</v>
      </c>
      <c r="R18" s="65">
        <f>VLOOKUP($A18,'Return Data'!$B$7:$R$2843,16,0)</f>
        <v>6.9221000000000004</v>
      </c>
      <c r="S18" s="67">
        <f t="shared" si="7"/>
        <v>6</v>
      </c>
    </row>
    <row r="19" spans="1:19" x14ac:dyDescent="0.3">
      <c r="A19" s="63" t="s">
        <v>1722</v>
      </c>
      <c r="B19" s="64">
        <f>VLOOKUP($A19,'Return Data'!$B$7:$R$2843,3,0)</f>
        <v>44448</v>
      </c>
      <c r="C19" s="65">
        <f>VLOOKUP($A19,'Return Data'!$B$7:$R$2843,4,0)</f>
        <v>10.813700000000001</v>
      </c>
      <c r="D19" s="65">
        <f>VLOOKUP($A19,'Return Data'!$B$7:$R$2843,10,0)</f>
        <v>0.85240000000000005</v>
      </c>
      <c r="E19" s="66">
        <f t="shared" si="0"/>
        <v>23</v>
      </c>
      <c r="F19" s="65">
        <f>VLOOKUP($A19,'Return Data'!$B$7:$R$2843,11,0)</f>
        <v>2.0632000000000001</v>
      </c>
      <c r="G19" s="66">
        <f t="shared" si="1"/>
        <v>22</v>
      </c>
      <c r="H19" s="65">
        <f>VLOOKUP($A19,'Return Data'!$B$7:$R$2843,12,0)</f>
        <v>2.665</v>
      </c>
      <c r="I19" s="66">
        <f t="shared" si="2"/>
        <v>22</v>
      </c>
      <c r="J19" s="65">
        <f>VLOOKUP($A19,'Return Data'!$B$7:$R$2843,13,0)</f>
        <v>3.4735</v>
      </c>
      <c r="K19" s="66">
        <f t="shared" si="3"/>
        <v>22</v>
      </c>
      <c r="L19" s="65"/>
      <c r="M19" s="66"/>
      <c r="N19" s="65"/>
      <c r="O19" s="66"/>
      <c r="P19" s="65"/>
      <c r="Q19" s="66"/>
      <c r="R19" s="65">
        <f>VLOOKUP($A19,'Return Data'!$B$7:$R$2843,16,0)</f>
        <v>3.9834000000000001</v>
      </c>
      <c r="S19" s="67">
        <f t="shared" si="7"/>
        <v>24</v>
      </c>
    </row>
    <row r="20" spans="1:19" x14ac:dyDescent="0.3">
      <c r="A20" s="63" t="s">
        <v>1723</v>
      </c>
      <c r="B20" s="64">
        <f>VLOOKUP($A20,'Return Data'!$B$7:$R$2843,3,0)</f>
        <v>44448</v>
      </c>
      <c r="C20" s="65">
        <f>VLOOKUP($A20,'Return Data'!$B$7:$R$2843,4,0)</f>
        <v>27.459700000000002</v>
      </c>
      <c r="D20" s="65">
        <f>VLOOKUP($A20,'Return Data'!$B$7:$R$2843,10,0)</f>
        <v>0.95809999999999995</v>
      </c>
      <c r="E20" s="66">
        <f t="shared" si="0"/>
        <v>22</v>
      </c>
      <c r="F20" s="65">
        <f>VLOOKUP($A20,'Return Data'!$B$7:$R$2843,11,0)</f>
        <v>1.9646999999999999</v>
      </c>
      <c r="G20" s="66">
        <f t="shared" si="1"/>
        <v>23</v>
      </c>
      <c r="H20" s="65">
        <f>VLOOKUP($A20,'Return Data'!$B$7:$R$2843,12,0)</f>
        <v>2.3946999999999998</v>
      </c>
      <c r="I20" s="66">
        <f t="shared" si="2"/>
        <v>26</v>
      </c>
      <c r="J20" s="65">
        <f>VLOOKUP($A20,'Return Data'!$B$7:$R$2843,13,0)</f>
        <v>3.2136999999999998</v>
      </c>
      <c r="K20" s="66">
        <f t="shared" si="3"/>
        <v>24</v>
      </c>
      <c r="L20" s="65">
        <f>VLOOKUP($A20,'Return Data'!$B$7:$R$2843,17,0)</f>
        <v>3.3334999999999999</v>
      </c>
      <c r="M20" s="66">
        <f t="shared" si="4"/>
        <v>21</v>
      </c>
      <c r="N20" s="65">
        <f>VLOOKUP($A20,'Return Data'!$B$7:$R$2843,14,0)</f>
        <v>4.2869999999999999</v>
      </c>
      <c r="O20" s="66">
        <f t="shared" si="5"/>
        <v>18</v>
      </c>
      <c r="P20" s="65">
        <f>VLOOKUP($A20,'Return Data'!$B$7:$R$2843,15,0)</f>
        <v>4.9108999999999998</v>
      </c>
      <c r="Q20" s="66">
        <f t="shared" si="6"/>
        <v>15</v>
      </c>
      <c r="R20" s="65">
        <f>VLOOKUP($A20,'Return Data'!$B$7:$R$2843,16,0)</f>
        <v>6.4371</v>
      </c>
      <c r="S20" s="67">
        <f t="shared" si="7"/>
        <v>12</v>
      </c>
    </row>
    <row r="21" spans="1:19" x14ac:dyDescent="0.3">
      <c r="A21" s="63" t="s">
        <v>1724</v>
      </c>
      <c r="B21" s="64">
        <f>VLOOKUP($A21,'Return Data'!$B$7:$R$2843,3,0)</f>
        <v>44448</v>
      </c>
      <c r="C21" s="65">
        <f>VLOOKUP($A21,'Return Data'!$B$7:$R$2843,4,0)</f>
        <v>30.9512</v>
      </c>
      <c r="D21" s="65">
        <f>VLOOKUP($A21,'Return Data'!$B$7:$R$2843,10,0)</f>
        <v>1.1917</v>
      </c>
      <c r="E21" s="66">
        <f t="shared" si="0"/>
        <v>7</v>
      </c>
      <c r="F21" s="65">
        <f>VLOOKUP($A21,'Return Data'!$B$7:$R$2843,11,0)</f>
        <v>2.6406999999999998</v>
      </c>
      <c r="G21" s="66">
        <f t="shared" si="1"/>
        <v>7</v>
      </c>
      <c r="H21" s="65">
        <f>VLOOKUP($A21,'Return Data'!$B$7:$R$2843,12,0)</f>
        <v>3.6720999999999999</v>
      </c>
      <c r="I21" s="66">
        <f t="shared" si="2"/>
        <v>4</v>
      </c>
      <c r="J21" s="65">
        <f>VLOOKUP($A21,'Return Data'!$B$7:$R$2843,13,0)</f>
        <v>4.7560000000000002</v>
      </c>
      <c r="K21" s="66">
        <f t="shared" si="3"/>
        <v>3</v>
      </c>
      <c r="L21" s="65">
        <f>VLOOKUP($A21,'Return Data'!$B$7:$R$2843,17,0)</f>
        <v>4.9695999999999998</v>
      </c>
      <c r="M21" s="66">
        <f t="shared" si="4"/>
        <v>7</v>
      </c>
      <c r="N21" s="65">
        <f>VLOOKUP($A21,'Return Data'!$B$7:$R$2843,14,0)</f>
        <v>5.6886999999999999</v>
      </c>
      <c r="O21" s="66">
        <f t="shared" si="5"/>
        <v>7</v>
      </c>
      <c r="P21" s="65">
        <f>VLOOKUP($A21,'Return Data'!$B$7:$R$2843,15,0)</f>
        <v>6.0273000000000003</v>
      </c>
      <c r="Q21" s="66">
        <f t="shared" si="6"/>
        <v>5</v>
      </c>
      <c r="R21" s="65">
        <f>VLOOKUP($A21,'Return Data'!$B$7:$R$2843,16,0)</f>
        <v>7.1822999999999997</v>
      </c>
      <c r="S21" s="67">
        <f t="shared" si="7"/>
        <v>3</v>
      </c>
    </row>
    <row r="22" spans="1:19" x14ac:dyDescent="0.3">
      <c r="A22" s="63" t="s">
        <v>1725</v>
      </c>
      <c r="B22" s="64">
        <f>VLOOKUP($A22,'Return Data'!$B$7:$R$2843,3,0)</f>
        <v>44448</v>
      </c>
      <c r="C22" s="65">
        <f>VLOOKUP($A22,'Return Data'!$B$7:$R$2843,4,0)</f>
        <v>15.922000000000001</v>
      </c>
      <c r="D22" s="65">
        <f>VLOOKUP($A22,'Return Data'!$B$7:$R$2843,10,0)</f>
        <v>1.1498999999999999</v>
      </c>
      <c r="E22" s="66">
        <f t="shared" si="0"/>
        <v>12</v>
      </c>
      <c r="F22" s="65">
        <f>VLOOKUP($A22,'Return Data'!$B$7:$R$2843,11,0)</f>
        <v>2.6034000000000002</v>
      </c>
      <c r="G22" s="66">
        <f t="shared" si="1"/>
        <v>9</v>
      </c>
      <c r="H22" s="65">
        <f>VLOOKUP($A22,'Return Data'!$B$7:$R$2843,12,0)</f>
        <v>3.6385999999999998</v>
      </c>
      <c r="I22" s="66">
        <f t="shared" si="2"/>
        <v>7</v>
      </c>
      <c r="J22" s="65">
        <f>VLOOKUP($A22,'Return Data'!$B$7:$R$2843,13,0)</f>
        <v>4.7156000000000002</v>
      </c>
      <c r="K22" s="66">
        <f t="shared" si="3"/>
        <v>7</v>
      </c>
      <c r="L22" s="65">
        <f>VLOOKUP($A22,'Return Data'!$B$7:$R$2843,17,0)</f>
        <v>5.1848999999999998</v>
      </c>
      <c r="M22" s="66">
        <f t="shared" si="4"/>
        <v>2</v>
      </c>
      <c r="N22" s="65">
        <f>VLOOKUP($A22,'Return Data'!$B$7:$R$2843,14,0)</f>
        <v>5.7664</v>
      </c>
      <c r="O22" s="66">
        <f t="shared" si="5"/>
        <v>3</v>
      </c>
      <c r="P22" s="65">
        <f>VLOOKUP($A22,'Return Data'!$B$7:$R$2843,15,0)</f>
        <v>6.1052999999999997</v>
      </c>
      <c r="Q22" s="66">
        <f t="shared" si="6"/>
        <v>4</v>
      </c>
      <c r="R22" s="65">
        <f>VLOOKUP($A22,'Return Data'!$B$7:$R$2843,16,0)</f>
        <v>6.6731999999999996</v>
      </c>
      <c r="S22" s="67">
        <f t="shared" si="7"/>
        <v>10</v>
      </c>
    </row>
    <row r="23" spans="1:19" x14ac:dyDescent="0.3">
      <c r="A23" s="63" t="s">
        <v>1726</v>
      </c>
      <c r="B23" s="64">
        <f>VLOOKUP($A23,'Return Data'!$B$7:$R$2843,3,0)</f>
        <v>44448</v>
      </c>
      <c r="C23" s="65">
        <f>VLOOKUP($A23,'Return Data'!$B$7:$R$2843,4,0)</f>
        <v>11.3377</v>
      </c>
      <c r="D23" s="65">
        <f>VLOOKUP($A23,'Return Data'!$B$7:$R$2843,10,0)</f>
        <v>1.1148</v>
      </c>
      <c r="E23" s="66">
        <f t="shared" si="0"/>
        <v>17</v>
      </c>
      <c r="F23" s="65">
        <f>VLOOKUP($A23,'Return Data'!$B$7:$R$2843,11,0)</f>
        <v>2.3193000000000001</v>
      </c>
      <c r="G23" s="66">
        <f t="shared" si="1"/>
        <v>20</v>
      </c>
      <c r="H23" s="65">
        <f>VLOOKUP($A23,'Return Data'!$B$7:$R$2843,12,0)</f>
        <v>3.1</v>
      </c>
      <c r="I23" s="66">
        <f t="shared" si="2"/>
        <v>20</v>
      </c>
      <c r="J23" s="65">
        <f>VLOOKUP($A23,'Return Data'!$B$7:$R$2843,13,0)</f>
        <v>3.9422000000000001</v>
      </c>
      <c r="K23" s="66">
        <f t="shared" si="3"/>
        <v>20</v>
      </c>
      <c r="L23" s="65">
        <f>VLOOKUP($A23,'Return Data'!$B$7:$R$2843,17,0)</f>
        <v>4.3376000000000001</v>
      </c>
      <c r="M23" s="66">
        <f t="shared" si="4"/>
        <v>17</v>
      </c>
      <c r="N23" s="65"/>
      <c r="O23" s="66"/>
      <c r="P23" s="65"/>
      <c r="Q23" s="66"/>
      <c r="R23" s="65">
        <f>VLOOKUP($A23,'Return Data'!$B$7:$R$2843,16,0)</f>
        <v>4.8997000000000002</v>
      </c>
      <c r="S23" s="67">
        <f t="shared" si="7"/>
        <v>20</v>
      </c>
    </row>
    <row r="24" spans="1:19" x14ac:dyDescent="0.3">
      <c r="A24" s="63" t="s">
        <v>1727</v>
      </c>
      <c r="B24" s="64">
        <f>VLOOKUP($A24,'Return Data'!$B$7:$R$2843,3,0)</f>
        <v>44448</v>
      </c>
      <c r="C24" s="65">
        <f>VLOOKUP($A24,'Return Data'!$B$7:$R$2843,4,0)</f>
        <v>10.398</v>
      </c>
      <c r="D24" s="65">
        <f>VLOOKUP($A24,'Return Data'!$B$7:$R$2843,10,0)</f>
        <v>1.0702</v>
      </c>
      <c r="E24" s="66">
        <f t="shared" si="0"/>
        <v>21</v>
      </c>
      <c r="F24" s="65">
        <f>VLOOKUP($A24,'Return Data'!$B$7:$R$2843,11,0)</f>
        <v>2.2198000000000002</v>
      </c>
      <c r="G24" s="66">
        <f t="shared" si="1"/>
        <v>21</v>
      </c>
      <c r="H24" s="65">
        <f>VLOOKUP($A24,'Return Data'!$B$7:$R$2843,12,0)</f>
        <v>3.0474000000000001</v>
      </c>
      <c r="I24" s="66">
        <f t="shared" si="2"/>
        <v>21</v>
      </c>
      <c r="J24" s="65">
        <f>VLOOKUP($A24,'Return Data'!$B$7:$R$2843,13,0)</f>
        <v>3.9405000000000001</v>
      </c>
      <c r="K24" s="66">
        <f t="shared" si="3"/>
        <v>21</v>
      </c>
      <c r="L24" s="65"/>
      <c r="M24" s="66"/>
      <c r="N24" s="65"/>
      <c r="O24" s="66"/>
      <c r="P24" s="65"/>
      <c r="Q24" s="66"/>
      <c r="R24" s="65">
        <f>VLOOKUP($A24,'Return Data'!$B$7:$R$2843,16,0)</f>
        <v>3.8096999999999999</v>
      </c>
      <c r="S24" s="67">
        <f t="shared" si="7"/>
        <v>25</v>
      </c>
    </row>
    <row r="25" spans="1:19" x14ac:dyDescent="0.3">
      <c r="A25" s="63" t="s">
        <v>1728</v>
      </c>
      <c r="B25" s="64">
        <f>VLOOKUP($A25,'Return Data'!$B$7:$R$2843,3,0)</f>
        <v>44448</v>
      </c>
      <c r="C25" s="65">
        <f>VLOOKUP($A25,'Return Data'!$B$7:$R$2843,4,0)</f>
        <v>10.531000000000001</v>
      </c>
      <c r="D25" s="65">
        <f>VLOOKUP($A25,'Return Data'!$B$7:$R$2843,10,0)</f>
        <v>1.1915</v>
      </c>
      <c r="E25" s="66">
        <f t="shared" si="0"/>
        <v>8</v>
      </c>
      <c r="F25" s="65">
        <f>VLOOKUP($A25,'Return Data'!$B$7:$R$2843,11,0)</f>
        <v>2.5912999999999999</v>
      </c>
      <c r="G25" s="66">
        <f t="shared" si="1"/>
        <v>10</v>
      </c>
      <c r="H25" s="65">
        <f>VLOOKUP($A25,'Return Data'!$B$7:$R$2843,12,0)</f>
        <v>3.5293000000000001</v>
      </c>
      <c r="I25" s="66">
        <f t="shared" si="2"/>
        <v>11</v>
      </c>
      <c r="J25" s="65">
        <f>VLOOKUP($A25,'Return Data'!$B$7:$R$2843,13,0)</f>
        <v>4.6715</v>
      </c>
      <c r="K25" s="66">
        <f t="shared" si="3"/>
        <v>11</v>
      </c>
      <c r="L25" s="65"/>
      <c r="M25" s="66"/>
      <c r="N25" s="65"/>
      <c r="O25" s="66"/>
      <c r="P25" s="65"/>
      <c r="Q25" s="66"/>
      <c r="R25" s="65">
        <f>VLOOKUP($A25,'Return Data'!$B$7:$R$2843,16,0)</f>
        <v>4.3151999999999999</v>
      </c>
      <c r="S25" s="67">
        <f t="shared" si="7"/>
        <v>23</v>
      </c>
    </row>
    <row r="26" spans="1:19" x14ac:dyDescent="0.3">
      <c r="A26" s="63" t="s">
        <v>1729</v>
      </c>
      <c r="B26" s="64">
        <f>VLOOKUP($A26,'Return Data'!$B$7:$R$2843,3,0)</f>
        <v>44448</v>
      </c>
      <c r="C26" s="65">
        <f>VLOOKUP($A26,'Return Data'!$B$7:$R$2843,4,0)</f>
        <v>22.3156</v>
      </c>
      <c r="D26" s="65">
        <f>VLOOKUP($A26,'Return Data'!$B$7:$R$2843,10,0)</f>
        <v>1.1962999999999999</v>
      </c>
      <c r="E26" s="66">
        <f t="shared" si="0"/>
        <v>6</v>
      </c>
      <c r="F26" s="65">
        <f>VLOOKUP($A26,'Return Data'!$B$7:$R$2843,11,0)</f>
        <v>2.6518999999999999</v>
      </c>
      <c r="G26" s="66">
        <f t="shared" si="1"/>
        <v>5</v>
      </c>
      <c r="H26" s="65">
        <f>VLOOKUP($A26,'Return Data'!$B$7:$R$2843,12,0)</f>
        <v>3.6234000000000002</v>
      </c>
      <c r="I26" s="66">
        <f t="shared" si="2"/>
        <v>8</v>
      </c>
      <c r="J26" s="65">
        <f>VLOOKUP($A26,'Return Data'!$B$7:$R$2843,13,0)</f>
        <v>4.7272999999999996</v>
      </c>
      <c r="K26" s="66">
        <f t="shared" si="3"/>
        <v>6</v>
      </c>
      <c r="L26" s="65">
        <f>VLOOKUP($A26,'Return Data'!$B$7:$R$2843,17,0)</f>
        <v>5.0213000000000001</v>
      </c>
      <c r="M26" s="66">
        <f t="shared" si="4"/>
        <v>5</v>
      </c>
      <c r="N26" s="65">
        <f>VLOOKUP($A26,'Return Data'!$B$7:$R$2843,14,0)</f>
        <v>5.8426999999999998</v>
      </c>
      <c r="O26" s="66">
        <f t="shared" si="5"/>
        <v>2</v>
      </c>
      <c r="P26" s="65">
        <f>VLOOKUP($A26,'Return Data'!$B$7:$R$2843,15,0)</f>
        <v>6.2145000000000001</v>
      </c>
      <c r="Q26" s="66">
        <f t="shared" si="6"/>
        <v>1</v>
      </c>
      <c r="R26" s="65">
        <f>VLOOKUP($A26,'Return Data'!$B$7:$R$2843,16,0)</f>
        <v>7.2572000000000001</v>
      </c>
      <c r="S26" s="67">
        <f t="shared" si="7"/>
        <v>1</v>
      </c>
    </row>
    <row r="27" spans="1:19" x14ac:dyDescent="0.3">
      <c r="A27" s="63" t="s">
        <v>1730</v>
      </c>
      <c r="B27" s="64">
        <f>VLOOKUP($A27,'Return Data'!$B$7:$R$2843,3,0)</f>
        <v>44448</v>
      </c>
      <c r="C27" s="65">
        <f>VLOOKUP($A27,'Return Data'!$B$7:$R$2843,4,0)</f>
        <v>15.4626</v>
      </c>
      <c r="D27" s="65">
        <f>VLOOKUP($A27,'Return Data'!$B$7:$R$2843,10,0)</f>
        <v>1.1479999999999999</v>
      </c>
      <c r="E27" s="66">
        <f t="shared" si="0"/>
        <v>14</v>
      </c>
      <c r="F27" s="65">
        <f>VLOOKUP($A27,'Return Data'!$B$7:$R$2843,11,0)</f>
        <v>2.4346000000000001</v>
      </c>
      <c r="G27" s="66">
        <f t="shared" si="1"/>
        <v>19</v>
      </c>
      <c r="H27" s="65">
        <f>VLOOKUP($A27,'Return Data'!$B$7:$R$2843,12,0)</f>
        <v>3.4668000000000001</v>
      </c>
      <c r="I27" s="66">
        <f t="shared" si="2"/>
        <v>14</v>
      </c>
      <c r="J27" s="65">
        <f>VLOOKUP($A27,'Return Data'!$B$7:$R$2843,13,0)</f>
        <v>4.6806999999999999</v>
      </c>
      <c r="K27" s="66">
        <f t="shared" si="3"/>
        <v>10</v>
      </c>
      <c r="L27" s="65">
        <f>VLOOKUP($A27,'Return Data'!$B$7:$R$2843,17,0)</f>
        <v>4.7035</v>
      </c>
      <c r="M27" s="66">
        <f t="shared" si="4"/>
        <v>13</v>
      </c>
      <c r="N27" s="65">
        <f>VLOOKUP($A27,'Return Data'!$B$7:$R$2843,14,0)</f>
        <v>5.3182999999999998</v>
      </c>
      <c r="O27" s="66">
        <f t="shared" si="5"/>
        <v>14</v>
      </c>
      <c r="P27" s="65">
        <f>VLOOKUP($A27,'Return Data'!$B$7:$R$2843,15,0)</f>
        <v>5.7545000000000002</v>
      </c>
      <c r="Q27" s="66">
        <f t="shared" si="6"/>
        <v>11</v>
      </c>
      <c r="R27" s="65">
        <f>VLOOKUP($A27,'Return Data'!$B$7:$R$2843,16,0)</f>
        <v>6.3855000000000004</v>
      </c>
      <c r="S27" s="67">
        <f t="shared" si="7"/>
        <v>13</v>
      </c>
    </row>
    <row r="28" spans="1:19" x14ac:dyDescent="0.3">
      <c r="A28" s="63" t="s">
        <v>1731</v>
      </c>
      <c r="B28" s="64">
        <f>VLOOKUP($A28,'Return Data'!$B$7:$R$2843,3,0)</f>
        <v>44448</v>
      </c>
      <c r="C28" s="65">
        <f>VLOOKUP($A28,'Return Data'!$B$7:$R$2843,4,0)</f>
        <v>12.0921</v>
      </c>
      <c r="D28" s="65">
        <f>VLOOKUP($A28,'Return Data'!$B$7:$R$2843,10,0)</f>
        <v>0.79690000000000005</v>
      </c>
      <c r="E28" s="66">
        <f t="shared" si="0"/>
        <v>25</v>
      </c>
      <c r="F28" s="65">
        <f>VLOOKUP($A28,'Return Data'!$B$7:$R$2843,11,0)</f>
        <v>1.8908</v>
      </c>
      <c r="G28" s="66">
        <f t="shared" si="1"/>
        <v>25</v>
      </c>
      <c r="H28" s="65">
        <f>VLOOKUP($A28,'Return Data'!$B$7:$R$2843,12,0)</f>
        <v>2.4319999999999999</v>
      </c>
      <c r="I28" s="66">
        <f t="shared" si="2"/>
        <v>24</v>
      </c>
      <c r="J28" s="65">
        <f>VLOOKUP($A28,'Return Data'!$B$7:$R$2843,13,0)</f>
        <v>3.1547000000000001</v>
      </c>
      <c r="K28" s="66">
        <f t="shared" si="3"/>
        <v>25</v>
      </c>
      <c r="L28" s="65">
        <f>VLOOKUP($A28,'Return Data'!$B$7:$R$2843,17,0)</f>
        <v>2.9821</v>
      </c>
      <c r="M28" s="66">
        <f t="shared" si="4"/>
        <v>22</v>
      </c>
      <c r="N28" s="65">
        <f>VLOOKUP($A28,'Return Data'!$B$7:$R$2843,14,0)</f>
        <v>1.6668000000000001</v>
      </c>
      <c r="O28" s="66">
        <f t="shared" si="5"/>
        <v>19</v>
      </c>
      <c r="P28" s="65">
        <f>VLOOKUP($A28,'Return Data'!$B$7:$R$2843,15,0)</f>
        <v>3.2753999999999999</v>
      </c>
      <c r="Q28" s="66">
        <f t="shared" si="6"/>
        <v>16</v>
      </c>
      <c r="R28" s="65">
        <f>VLOOKUP($A28,'Return Data'!$B$7:$R$2843,16,0)</f>
        <v>3.5878999999999999</v>
      </c>
      <c r="S28" s="67">
        <f t="shared" si="7"/>
        <v>26</v>
      </c>
    </row>
    <row r="29" spans="1:19" x14ac:dyDescent="0.3">
      <c r="A29" s="63" t="s">
        <v>1732</v>
      </c>
      <c r="B29" s="64">
        <f>VLOOKUP($A29,'Return Data'!$B$7:$R$2843,3,0)</f>
        <v>44448</v>
      </c>
      <c r="C29" s="65">
        <f>VLOOKUP($A29,'Return Data'!$B$7:$R$2843,4,0)</f>
        <v>27.85</v>
      </c>
      <c r="D29" s="65">
        <f>VLOOKUP($A29,'Return Data'!$B$7:$R$2843,10,0)</f>
        <v>1.1094999999999999</v>
      </c>
      <c r="E29" s="66">
        <f t="shared" si="0"/>
        <v>19</v>
      </c>
      <c r="F29" s="65">
        <f>VLOOKUP($A29,'Return Data'!$B$7:$R$2843,11,0)</f>
        <v>2.476</v>
      </c>
      <c r="G29" s="66">
        <f t="shared" si="1"/>
        <v>17</v>
      </c>
      <c r="H29" s="65">
        <f>VLOOKUP($A29,'Return Data'!$B$7:$R$2843,12,0)</f>
        <v>3.3195999999999999</v>
      </c>
      <c r="I29" s="66">
        <f t="shared" si="2"/>
        <v>17</v>
      </c>
      <c r="J29" s="65">
        <f>VLOOKUP($A29,'Return Data'!$B$7:$R$2843,13,0)</f>
        <v>4.2371999999999996</v>
      </c>
      <c r="K29" s="66">
        <f t="shared" si="3"/>
        <v>18</v>
      </c>
      <c r="L29" s="65">
        <f>VLOOKUP($A29,'Return Data'!$B$7:$R$2843,17,0)</f>
        <v>4.2462</v>
      </c>
      <c r="M29" s="66">
        <f t="shared" si="4"/>
        <v>18</v>
      </c>
      <c r="N29" s="65">
        <f>VLOOKUP($A29,'Return Data'!$B$7:$R$2843,14,0)</f>
        <v>5.2317</v>
      </c>
      <c r="O29" s="66">
        <f t="shared" si="5"/>
        <v>15</v>
      </c>
      <c r="P29" s="65">
        <f>VLOOKUP($A29,'Return Data'!$B$7:$R$2843,15,0)</f>
        <v>5.6896000000000004</v>
      </c>
      <c r="Q29" s="66">
        <f t="shared" si="6"/>
        <v>12</v>
      </c>
      <c r="R29" s="65">
        <f>VLOOKUP($A29,'Return Data'!$B$7:$R$2843,16,0)</f>
        <v>6.8319999999999999</v>
      </c>
      <c r="S29" s="67">
        <f t="shared" si="7"/>
        <v>8</v>
      </c>
    </row>
    <row r="30" spans="1:19" x14ac:dyDescent="0.3">
      <c r="A30" s="63" t="s">
        <v>1733</v>
      </c>
      <c r="B30" s="64">
        <f>VLOOKUP($A30,'Return Data'!$B$7:$R$2843,3,0)</f>
        <v>44448</v>
      </c>
      <c r="C30" s="65">
        <f>VLOOKUP($A30,'Return Data'!$B$7:$R$2843,4,0)</f>
        <v>10.7593</v>
      </c>
      <c r="D30" s="65">
        <f>VLOOKUP($A30,'Return Data'!$B$7:$R$2843,10,0)</f>
        <v>1.325</v>
      </c>
      <c r="E30" s="66">
        <f t="shared" si="0"/>
        <v>1</v>
      </c>
      <c r="F30" s="65">
        <f>VLOOKUP($A30,'Return Data'!$B$7:$R$2843,11,0)</f>
        <v>2.95</v>
      </c>
      <c r="G30" s="66">
        <f t="shared" si="1"/>
        <v>1</v>
      </c>
      <c r="H30" s="65">
        <f>VLOOKUP($A30,'Return Data'!$B$7:$R$2843,12,0)</f>
        <v>3.9335</v>
      </c>
      <c r="I30" s="66">
        <f t="shared" si="2"/>
        <v>1</v>
      </c>
      <c r="J30" s="65">
        <f>VLOOKUP($A30,'Return Data'!$B$7:$R$2843,13,0)</f>
        <v>5.1134000000000004</v>
      </c>
      <c r="K30" s="66">
        <f t="shared" si="3"/>
        <v>1</v>
      </c>
      <c r="L30" s="65"/>
      <c r="M30" s="66"/>
      <c r="N30" s="65"/>
      <c r="O30" s="66"/>
      <c r="P30" s="65"/>
      <c r="Q30" s="66"/>
      <c r="R30" s="65">
        <f>VLOOKUP($A30,'Return Data'!$B$7:$R$2843,16,0)</f>
        <v>4.6885000000000003</v>
      </c>
      <c r="S30" s="67">
        <f t="shared" si="7"/>
        <v>22</v>
      </c>
    </row>
    <row r="31" spans="1:19" x14ac:dyDescent="0.3">
      <c r="A31" s="63" t="s">
        <v>1734</v>
      </c>
      <c r="B31" s="64">
        <f>VLOOKUP($A31,'Return Data'!$B$7:$R$2843,3,0)</f>
        <v>44448</v>
      </c>
      <c r="C31" s="65">
        <f>VLOOKUP($A31,'Return Data'!$B$7:$R$2843,4,0)</f>
        <v>11.747</v>
      </c>
      <c r="D31" s="65">
        <f>VLOOKUP($A31,'Return Data'!$B$7:$R$2843,10,0)</f>
        <v>1.3022</v>
      </c>
      <c r="E31" s="66">
        <f t="shared" si="0"/>
        <v>2</v>
      </c>
      <c r="F31" s="65">
        <f>VLOOKUP($A31,'Return Data'!$B$7:$R$2843,11,0)</f>
        <v>2.8660999999999999</v>
      </c>
      <c r="G31" s="66">
        <f t="shared" si="1"/>
        <v>2</v>
      </c>
      <c r="H31" s="65">
        <f>VLOOKUP($A31,'Return Data'!$B$7:$R$2843,12,0)</f>
        <v>3.8822000000000001</v>
      </c>
      <c r="I31" s="66">
        <f t="shared" si="2"/>
        <v>2</v>
      </c>
      <c r="J31" s="65">
        <f>VLOOKUP($A31,'Return Data'!$B$7:$R$2843,13,0)</f>
        <v>5.0922000000000001</v>
      </c>
      <c r="K31" s="66">
        <f t="shared" si="3"/>
        <v>2</v>
      </c>
      <c r="L31" s="65">
        <f>VLOOKUP($A31,'Return Data'!$B$7:$R$2843,17,0)</f>
        <v>5.5898000000000003</v>
      </c>
      <c r="M31" s="66">
        <f t="shared" si="4"/>
        <v>1</v>
      </c>
      <c r="N31" s="65"/>
      <c r="O31" s="66"/>
      <c r="P31" s="65"/>
      <c r="Q31" s="66"/>
      <c r="R31" s="65">
        <f>VLOOKUP($A31,'Return Data'!$B$7:$R$2843,16,0)</f>
        <v>6.0781000000000001</v>
      </c>
      <c r="S31" s="67">
        <f t="shared" si="7"/>
        <v>17</v>
      </c>
    </row>
    <row r="32" spans="1:19" x14ac:dyDescent="0.3">
      <c r="A32" s="63" t="s">
        <v>1735</v>
      </c>
      <c r="B32" s="64">
        <f>VLOOKUP($A32,'Return Data'!$B$7:$R$2843,3,0)</f>
        <v>44448</v>
      </c>
      <c r="C32" s="65">
        <f>VLOOKUP($A32,'Return Data'!$B$7:$R$2843,4,0)</f>
        <v>11.4184</v>
      </c>
      <c r="D32" s="65">
        <f>VLOOKUP($A32,'Return Data'!$B$7:$R$2843,10,0)</f>
        <v>1.1006</v>
      </c>
      <c r="E32" s="66">
        <f t="shared" si="0"/>
        <v>20</v>
      </c>
      <c r="F32" s="65">
        <f>VLOOKUP($A32,'Return Data'!$B$7:$R$2843,11,0)</f>
        <v>2.5903</v>
      </c>
      <c r="G32" s="66">
        <f t="shared" si="1"/>
        <v>11</v>
      </c>
      <c r="H32" s="65">
        <f>VLOOKUP($A32,'Return Data'!$B$7:$R$2843,12,0)</f>
        <v>3.2452000000000001</v>
      </c>
      <c r="I32" s="66">
        <f t="shared" si="2"/>
        <v>19</v>
      </c>
      <c r="J32" s="65">
        <f>VLOOKUP($A32,'Return Data'!$B$7:$R$2843,13,0)</f>
        <v>4.2366999999999999</v>
      </c>
      <c r="K32" s="66">
        <f t="shared" si="3"/>
        <v>19</v>
      </c>
      <c r="L32" s="65">
        <f>VLOOKUP($A32,'Return Data'!$B$7:$R$2843,17,0)</f>
        <v>4.8365999999999998</v>
      </c>
      <c r="M32" s="66">
        <f t="shared" si="4"/>
        <v>11</v>
      </c>
      <c r="N32" s="65"/>
      <c r="O32" s="66"/>
      <c r="P32" s="65"/>
      <c r="Q32" s="66"/>
      <c r="R32" s="65">
        <f>VLOOKUP($A32,'Return Data'!$B$7:$R$2843,16,0)</f>
        <v>5.3319000000000001</v>
      </c>
      <c r="S32" s="67">
        <f t="shared" si="7"/>
        <v>19</v>
      </c>
    </row>
    <row r="33" spans="1:19" x14ac:dyDescent="0.3">
      <c r="A33" s="63" t="s">
        <v>1736</v>
      </c>
      <c r="B33" s="64">
        <f>VLOOKUP($A33,'Return Data'!$B$7:$R$2843,3,0)</f>
        <v>44448</v>
      </c>
      <c r="C33" s="65">
        <f>VLOOKUP($A33,'Return Data'!$B$7:$R$2843,4,0)</f>
        <v>29.111799999999999</v>
      </c>
      <c r="D33" s="65">
        <f>VLOOKUP($A33,'Return Data'!$B$7:$R$2843,10,0)</f>
        <v>1.2313000000000001</v>
      </c>
      <c r="E33" s="66">
        <f t="shared" si="0"/>
        <v>3</v>
      </c>
      <c r="F33" s="65">
        <f>VLOOKUP($A33,'Return Data'!$B$7:$R$2843,11,0)</f>
        <v>2.7149999999999999</v>
      </c>
      <c r="G33" s="66">
        <f t="shared" si="1"/>
        <v>4</v>
      </c>
      <c r="H33" s="65">
        <f>VLOOKUP($A33,'Return Data'!$B$7:$R$2843,12,0)</f>
        <v>3.6692999999999998</v>
      </c>
      <c r="I33" s="66">
        <f t="shared" si="2"/>
        <v>5</v>
      </c>
      <c r="J33" s="65">
        <f>VLOOKUP($A33,'Return Data'!$B$7:$R$2843,13,0)</f>
        <v>4.7386999999999997</v>
      </c>
      <c r="K33" s="66">
        <f t="shared" si="3"/>
        <v>5</v>
      </c>
      <c r="L33" s="65">
        <f>VLOOKUP($A33,'Return Data'!$B$7:$R$2843,17,0)</f>
        <v>4.9770000000000003</v>
      </c>
      <c r="M33" s="66">
        <f t="shared" si="4"/>
        <v>6</v>
      </c>
      <c r="N33" s="65">
        <f>VLOOKUP($A33,'Return Data'!$B$7:$R$2843,14,0)</f>
        <v>5.7194000000000003</v>
      </c>
      <c r="O33" s="66">
        <f t="shared" si="5"/>
        <v>5</v>
      </c>
      <c r="P33" s="65">
        <f>VLOOKUP($A33,'Return Data'!$B$7:$R$2843,15,0)</f>
        <v>5.9949000000000003</v>
      </c>
      <c r="Q33" s="66">
        <f t="shared" si="6"/>
        <v>7</v>
      </c>
      <c r="R33" s="65">
        <f>VLOOKUP($A33,'Return Data'!$B$7:$R$2843,16,0)</f>
        <v>6.8441000000000001</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1.1060807692307693</v>
      </c>
      <c r="E35" s="74"/>
      <c r="F35" s="75">
        <f>AVERAGE(F8:F33)</f>
        <v>2.450796153846154</v>
      </c>
      <c r="G35" s="74"/>
      <c r="H35" s="75">
        <f>AVERAGE(H8:H33)</f>
        <v>3.3165538461538464</v>
      </c>
      <c r="I35" s="74"/>
      <c r="J35" s="75">
        <f>AVERAGE(J8:J33)</f>
        <v>4.3207461538461542</v>
      </c>
      <c r="K35" s="74"/>
      <c r="L35" s="75">
        <f>AVERAGE(L8:L33)</f>
        <v>4.6155954545454554</v>
      </c>
      <c r="M35" s="74"/>
      <c r="N35" s="75">
        <f>AVERAGE(N8:N33)</f>
        <v>5.2472315789473676</v>
      </c>
      <c r="O35" s="74"/>
      <c r="P35" s="75">
        <f>AVERAGE(P8:P33)</f>
        <v>5.7086500000000004</v>
      </c>
      <c r="Q35" s="74"/>
      <c r="R35" s="75">
        <f>AVERAGE(R8:R33)</f>
        <v>5.9715384615384624</v>
      </c>
      <c r="S35" s="76"/>
    </row>
    <row r="36" spans="1:19" x14ac:dyDescent="0.3">
      <c r="A36" s="73" t="s">
        <v>28</v>
      </c>
      <c r="B36" s="74"/>
      <c r="C36" s="74"/>
      <c r="D36" s="75">
        <f>MIN(D8:D33)</f>
        <v>0.70569999999999999</v>
      </c>
      <c r="E36" s="74"/>
      <c r="F36" s="75">
        <f>MIN(F8:F33)</f>
        <v>1.7519</v>
      </c>
      <c r="G36" s="74"/>
      <c r="H36" s="75">
        <f>MIN(H8:H33)</f>
        <v>2.3946999999999998</v>
      </c>
      <c r="I36" s="74"/>
      <c r="J36" s="75">
        <f>MIN(J8:J33)</f>
        <v>3.1076000000000001</v>
      </c>
      <c r="K36" s="74"/>
      <c r="L36" s="75">
        <f>MIN(L8:L33)</f>
        <v>2.9821</v>
      </c>
      <c r="M36" s="74"/>
      <c r="N36" s="75">
        <f>MIN(N8:N33)</f>
        <v>1.6668000000000001</v>
      </c>
      <c r="O36" s="74"/>
      <c r="P36" s="75">
        <f>MIN(P8:P33)</f>
        <v>3.2753999999999999</v>
      </c>
      <c r="Q36" s="74"/>
      <c r="R36" s="75">
        <f>MIN(R8:R33)</f>
        <v>3.5878999999999999</v>
      </c>
      <c r="S36" s="76"/>
    </row>
    <row r="37" spans="1:19" ht="15" thickBot="1" x14ac:dyDescent="0.35">
      <c r="A37" s="77" t="s">
        <v>29</v>
      </c>
      <c r="B37" s="78"/>
      <c r="C37" s="78"/>
      <c r="D37" s="79">
        <f>MAX(D8:D33)</f>
        <v>1.325</v>
      </c>
      <c r="E37" s="78"/>
      <c r="F37" s="79">
        <f>MAX(F8:F33)</f>
        <v>2.95</v>
      </c>
      <c r="G37" s="78"/>
      <c r="H37" s="79">
        <f>MAX(H8:H33)</f>
        <v>3.9335</v>
      </c>
      <c r="I37" s="78"/>
      <c r="J37" s="79">
        <f>MAX(J8:J33)</f>
        <v>5.1134000000000004</v>
      </c>
      <c r="K37" s="78"/>
      <c r="L37" s="79">
        <f>MAX(L8:L33)</f>
        <v>5.5898000000000003</v>
      </c>
      <c r="M37" s="78"/>
      <c r="N37" s="79">
        <f>MAX(N8:N33)</f>
        <v>5.891</v>
      </c>
      <c r="O37" s="78"/>
      <c r="P37" s="79">
        <f>MAX(P8:P33)</f>
        <v>6.2145000000000001</v>
      </c>
      <c r="Q37" s="78"/>
      <c r="R37" s="79">
        <f>MAX(R8:R33)</f>
        <v>7.2572000000000001</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44448</v>
      </c>
      <c r="C8" s="65">
        <f>VLOOKUP($A8,'Return Data'!$B$7:$R$2843,4,0)</f>
        <v>21.2272</v>
      </c>
      <c r="D8" s="65">
        <f>VLOOKUP($A8,'Return Data'!$B$7:$R$2843,10,0)</f>
        <v>1.04</v>
      </c>
      <c r="E8" s="66">
        <f t="shared" ref="E8:E33" si="0">RANK(D8,D$8:D$33,0)</f>
        <v>6</v>
      </c>
      <c r="F8" s="65">
        <f>VLOOKUP($A8,'Return Data'!$B$7:$R$2843,11,0)</f>
        <v>2.3891</v>
      </c>
      <c r="G8" s="66">
        <f>RANK(F8,F$8:F$33,0)</f>
        <v>5</v>
      </c>
      <c r="H8" s="65">
        <f>VLOOKUP($A8,'Return Data'!$B$7:$R$2843,12,0)</f>
        <v>3.2355999999999998</v>
      </c>
      <c r="I8" s="66">
        <f>RANK(H8,H$8:H$33,0)</f>
        <v>3</v>
      </c>
      <c r="J8" s="65">
        <f>VLOOKUP($A8,'Return Data'!$B$7:$R$2843,13,0)</f>
        <v>4.085</v>
      </c>
      <c r="K8" s="66">
        <f>RANK(J8,J$8:J$33,0)</f>
        <v>6</v>
      </c>
      <c r="L8" s="65">
        <f>VLOOKUP($A8,'Return Data'!$B$7:$R$2843,17,0)</f>
        <v>4.3116000000000003</v>
      </c>
      <c r="M8" s="66">
        <f>RANK(L8,L$8:L$33,0)</f>
        <v>8</v>
      </c>
      <c r="N8" s="65">
        <f>VLOOKUP($A8,'Return Data'!$B$7:$R$2843,14,0)</f>
        <v>5.0757000000000003</v>
      </c>
      <c r="O8" s="66">
        <f>RANK(N8,N$8:N$33,0)</f>
        <v>7</v>
      </c>
      <c r="P8" s="65">
        <f>VLOOKUP($A8,'Return Data'!$B$7:$R$2843,15,0)</f>
        <v>5.3727</v>
      </c>
      <c r="Q8" s="66">
        <f>RANK(P8,P$8:P$33,0)</f>
        <v>6</v>
      </c>
      <c r="R8" s="65">
        <f>VLOOKUP($A8,'Return Data'!$B$7:$R$2843,16,0)</f>
        <v>6.3979999999999997</v>
      </c>
      <c r="S8" s="67">
        <f>RANK(R8,R$8:R$33,0)</f>
        <v>10</v>
      </c>
    </row>
    <row r="9" spans="1:20" x14ac:dyDescent="0.3">
      <c r="A9" s="63" t="s">
        <v>1738</v>
      </c>
      <c r="B9" s="64">
        <f>VLOOKUP($A9,'Return Data'!$B$7:$R$2843,3,0)</f>
        <v>44448</v>
      </c>
      <c r="C9" s="65">
        <f>VLOOKUP($A9,'Return Data'!$B$7:$R$2843,4,0)</f>
        <v>14.9131</v>
      </c>
      <c r="D9" s="65">
        <f>VLOOKUP($A9,'Return Data'!$B$7:$R$2843,10,0)</f>
        <v>0.97570000000000001</v>
      </c>
      <c r="E9" s="66">
        <f t="shared" si="0"/>
        <v>16</v>
      </c>
      <c r="F9" s="65">
        <f>VLOOKUP($A9,'Return Data'!$B$7:$R$2843,11,0)</f>
        <v>2.1473</v>
      </c>
      <c r="G9" s="66">
        <f t="shared" ref="G9:G33" si="1">RANK(F9,F$8:F$33,0)</f>
        <v>17</v>
      </c>
      <c r="H9" s="65">
        <f>VLOOKUP($A9,'Return Data'!$B$7:$R$2843,12,0)</f>
        <v>2.9420000000000002</v>
      </c>
      <c r="I9" s="66">
        <f t="shared" ref="I9:I33" si="2">RANK(H9,H$8:H$33,0)</f>
        <v>16</v>
      </c>
      <c r="J9" s="65">
        <f>VLOOKUP($A9,'Return Data'!$B$7:$R$2843,13,0)</f>
        <v>3.7677999999999998</v>
      </c>
      <c r="K9" s="66">
        <f t="shared" ref="K9:K33" si="3">RANK(J9,J$8:J$33,0)</f>
        <v>18</v>
      </c>
      <c r="L9" s="65">
        <f>VLOOKUP($A9,'Return Data'!$B$7:$R$2843,17,0)</f>
        <v>4.0989000000000004</v>
      </c>
      <c r="M9" s="66">
        <f t="shared" ref="M9:M33" si="4">RANK(L9,L$8:L$33,0)</f>
        <v>12</v>
      </c>
      <c r="N9" s="65">
        <f>VLOOKUP($A9,'Return Data'!$B$7:$R$2843,14,0)</f>
        <v>4.91</v>
      </c>
      <c r="O9" s="66">
        <f t="shared" ref="O9:O33" si="5">RANK(N9,N$8:N$33,0)</f>
        <v>10</v>
      </c>
      <c r="P9" s="65">
        <f>VLOOKUP($A9,'Return Data'!$B$7:$R$2843,15,0)</f>
        <v>5.3308999999999997</v>
      </c>
      <c r="Q9" s="66">
        <f t="shared" ref="Q9:Q33" si="6">RANK(P9,P$8:P$33,0)</f>
        <v>8</v>
      </c>
      <c r="R9" s="65">
        <f>VLOOKUP($A9,'Return Data'!$B$7:$R$2843,16,0)</f>
        <v>5.81</v>
      </c>
      <c r="S9" s="67">
        <f t="shared" ref="S9:S33" si="7">RANK(R9,R$8:R$33,0)</f>
        <v>13</v>
      </c>
    </row>
    <row r="10" spans="1:20" x14ac:dyDescent="0.3">
      <c r="A10" s="63" t="s">
        <v>1739</v>
      </c>
      <c r="B10" s="64">
        <f>VLOOKUP($A10,'Return Data'!$B$7:$R$2843,3,0)</f>
        <v>44448</v>
      </c>
      <c r="C10" s="65">
        <f>VLOOKUP($A10,'Return Data'!$B$7:$R$2843,4,0)</f>
        <v>12.898999999999999</v>
      </c>
      <c r="D10" s="65">
        <f>VLOOKUP($A10,'Return Data'!$B$7:$R$2843,10,0)</f>
        <v>0.9627</v>
      </c>
      <c r="E10" s="66">
        <f t="shared" si="0"/>
        <v>18</v>
      </c>
      <c r="F10" s="65">
        <f>VLOOKUP($A10,'Return Data'!$B$7:$R$2843,11,0)</f>
        <v>2.1621999999999999</v>
      </c>
      <c r="G10" s="66">
        <f t="shared" si="1"/>
        <v>15</v>
      </c>
      <c r="H10" s="65">
        <f>VLOOKUP($A10,'Return Data'!$B$7:$R$2843,12,0)</f>
        <v>3.0766</v>
      </c>
      <c r="I10" s="66">
        <f t="shared" si="2"/>
        <v>11</v>
      </c>
      <c r="J10" s="65">
        <f>VLOOKUP($A10,'Return Data'!$B$7:$R$2843,13,0)</f>
        <v>4.0494000000000003</v>
      </c>
      <c r="K10" s="66">
        <f t="shared" si="3"/>
        <v>7</v>
      </c>
      <c r="L10" s="65">
        <f>VLOOKUP($A10,'Return Data'!$B$7:$R$2843,17,0)</f>
        <v>4.4805000000000001</v>
      </c>
      <c r="M10" s="66">
        <f t="shared" si="4"/>
        <v>3</v>
      </c>
      <c r="N10" s="65">
        <f>VLOOKUP($A10,'Return Data'!$B$7:$R$2843,14,0)</f>
        <v>5.1261999999999999</v>
      </c>
      <c r="O10" s="66">
        <f t="shared" si="5"/>
        <v>5</v>
      </c>
      <c r="P10" s="65"/>
      <c r="Q10" s="66"/>
      <c r="R10" s="65">
        <f>VLOOKUP($A10,'Return Data'!$B$7:$R$2843,16,0)</f>
        <v>5.5640000000000001</v>
      </c>
      <c r="S10" s="67">
        <f t="shared" si="7"/>
        <v>16</v>
      </c>
    </row>
    <row r="11" spans="1:20" x14ac:dyDescent="0.3">
      <c r="A11" s="63" t="s">
        <v>1740</v>
      </c>
      <c r="B11" s="64">
        <f>VLOOKUP($A11,'Return Data'!$B$7:$R$2843,3,0)</f>
        <v>44448</v>
      </c>
      <c r="C11" s="65">
        <f>VLOOKUP($A11,'Return Data'!$B$7:$R$2843,4,0)</f>
        <v>11.364699999999999</v>
      </c>
      <c r="D11" s="65">
        <f>VLOOKUP($A11,'Return Data'!$B$7:$R$2843,10,0)</f>
        <v>0.58860000000000001</v>
      </c>
      <c r="E11" s="66">
        <f t="shared" si="0"/>
        <v>26</v>
      </c>
      <c r="F11" s="65">
        <f>VLOOKUP($A11,'Return Data'!$B$7:$R$2843,11,0)</f>
        <v>1.466</v>
      </c>
      <c r="G11" s="66">
        <f t="shared" si="1"/>
        <v>26</v>
      </c>
      <c r="H11" s="65">
        <f>VLOOKUP($A11,'Return Data'!$B$7:$R$2843,12,0)</f>
        <v>1.9118999999999999</v>
      </c>
      <c r="I11" s="66">
        <f t="shared" si="2"/>
        <v>26</v>
      </c>
      <c r="J11" s="65">
        <f>VLOOKUP($A11,'Return Data'!$B$7:$R$2843,13,0)</f>
        <v>2.4188000000000001</v>
      </c>
      <c r="K11" s="66">
        <f t="shared" si="3"/>
        <v>26</v>
      </c>
      <c r="L11" s="65">
        <f>VLOOKUP($A11,'Return Data'!$B$7:$R$2843,17,0)</f>
        <v>2.9863</v>
      </c>
      <c r="M11" s="66">
        <f t="shared" si="4"/>
        <v>20</v>
      </c>
      <c r="N11" s="65">
        <f>VLOOKUP($A11,'Return Data'!$B$7:$R$2843,14,0)</f>
        <v>3.9556</v>
      </c>
      <c r="O11" s="66">
        <f t="shared" si="5"/>
        <v>17</v>
      </c>
      <c r="P11" s="65"/>
      <c r="Q11" s="66"/>
      <c r="R11" s="65">
        <f>VLOOKUP($A11,'Return Data'!$B$7:$R$2843,16,0)</f>
        <v>4.0399000000000003</v>
      </c>
      <c r="S11" s="67">
        <f t="shared" si="7"/>
        <v>21</v>
      </c>
    </row>
    <row r="12" spans="1:20" x14ac:dyDescent="0.3">
      <c r="A12" s="63" t="s">
        <v>1741</v>
      </c>
      <c r="B12" s="64">
        <f>VLOOKUP($A12,'Return Data'!$B$7:$R$2843,3,0)</f>
        <v>44448</v>
      </c>
      <c r="C12" s="65">
        <f>VLOOKUP($A12,'Return Data'!$B$7:$R$2843,4,0)</f>
        <v>11.972</v>
      </c>
      <c r="D12" s="65">
        <f>VLOOKUP($A12,'Return Data'!$B$7:$R$2843,10,0)</f>
        <v>1.004</v>
      </c>
      <c r="E12" s="66">
        <f t="shared" si="0"/>
        <v>12</v>
      </c>
      <c r="F12" s="65">
        <f>VLOOKUP($A12,'Return Data'!$B$7:$R$2843,11,0)</f>
        <v>2.2374000000000001</v>
      </c>
      <c r="G12" s="66">
        <f t="shared" si="1"/>
        <v>14</v>
      </c>
      <c r="H12" s="65">
        <f>VLOOKUP($A12,'Return Data'!$B$7:$R$2843,12,0)</f>
        <v>2.8611</v>
      </c>
      <c r="I12" s="66">
        <f t="shared" si="2"/>
        <v>19</v>
      </c>
      <c r="J12" s="65">
        <f>VLOOKUP($A12,'Return Data'!$B$7:$R$2843,13,0)</f>
        <v>3.7614999999999998</v>
      </c>
      <c r="K12" s="66">
        <f t="shared" si="3"/>
        <v>19</v>
      </c>
      <c r="L12" s="65">
        <f>VLOOKUP($A12,'Return Data'!$B$7:$R$2843,17,0)</f>
        <v>4.0827</v>
      </c>
      <c r="M12" s="66">
        <f t="shared" si="4"/>
        <v>13</v>
      </c>
      <c r="N12" s="65">
        <f>VLOOKUP($A12,'Return Data'!$B$7:$R$2843,14,0)</f>
        <v>4.9585999999999997</v>
      </c>
      <c r="O12" s="66">
        <f t="shared" si="5"/>
        <v>9</v>
      </c>
      <c r="P12" s="65"/>
      <c r="Q12" s="66"/>
      <c r="R12" s="65">
        <f>VLOOKUP($A12,'Return Data'!$B$7:$R$2843,16,0)</f>
        <v>5.0909000000000004</v>
      </c>
      <c r="S12" s="67">
        <f t="shared" si="7"/>
        <v>18</v>
      </c>
    </row>
    <row r="13" spans="1:20" x14ac:dyDescent="0.3">
      <c r="A13" s="63" t="s">
        <v>1742</v>
      </c>
      <c r="B13" s="64">
        <f>VLOOKUP($A13,'Return Data'!$B$7:$R$2843,3,0)</f>
        <v>44448</v>
      </c>
      <c r="C13" s="65">
        <f>VLOOKUP($A13,'Return Data'!$B$7:$R$2843,4,0)</f>
        <v>15.406700000000001</v>
      </c>
      <c r="D13" s="65">
        <f>VLOOKUP($A13,'Return Data'!$B$7:$R$2843,10,0)</f>
        <v>1.0149999999999999</v>
      </c>
      <c r="E13" s="66">
        <f t="shared" si="0"/>
        <v>11</v>
      </c>
      <c r="F13" s="65">
        <f>VLOOKUP($A13,'Return Data'!$B$7:$R$2843,11,0)</f>
        <v>2.2641</v>
      </c>
      <c r="G13" s="66">
        <f t="shared" si="1"/>
        <v>10</v>
      </c>
      <c r="H13" s="65">
        <f>VLOOKUP($A13,'Return Data'!$B$7:$R$2843,12,0)</f>
        <v>3.0954999999999999</v>
      </c>
      <c r="I13" s="66">
        <f t="shared" si="2"/>
        <v>9</v>
      </c>
      <c r="J13" s="65">
        <f>VLOOKUP($A13,'Return Data'!$B$7:$R$2843,13,0)</f>
        <v>3.9609000000000001</v>
      </c>
      <c r="K13" s="66">
        <f t="shared" si="3"/>
        <v>13</v>
      </c>
      <c r="L13" s="65">
        <f>VLOOKUP($A13,'Return Data'!$B$7:$R$2843,17,0)</f>
        <v>4.4135</v>
      </c>
      <c r="M13" s="66">
        <f t="shared" si="4"/>
        <v>4</v>
      </c>
      <c r="N13" s="65">
        <f>VLOOKUP($A13,'Return Data'!$B$7:$R$2843,14,0)</f>
        <v>5.1421999999999999</v>
      </c>
      <c r="O13" s="66">
        <f t="shared" si="5"/>
        <v>3</v>
      </c>
      <c r="P13" s="65">
        <f>VLOOKUP($A13,'Return Data'!$B$7:$R$2843,15,0)</f>
        <v>5.4768999999999997</v>
      </c>
      <c r="Q13" s="66">
        <f t="shared" si="6"/>
        <v>4</v>
      </c>
      <c r="R13" s="65">
        <f>VLOOKUP($A13,'Return Data'!$B$7:$R$2843,16,0)</f>
        <v>6.1795999999999998</v>
      </c>
      <c r="S13" s="67">
        <f t="shared" si="7"/>
        <v>11</v>
      </c>
    </row>
    <row r="14" spans="1:20" x14ac:dyDescent="0.3">
      <c r="A14" s="63" t="s">
        <v>1743</v>
      </c>
      <c r="B14" s="64">
        <f>VLOOKUP($A14,'Return Data'!$B$7:$R$2843,3,0)</f>
        <v>44448</v>
      </c>
      <c r="C14" s="65">
        <f>VLOOKUP($A14,'Return Data'!$B$7:$R$2843,4,0)</f>
        <v>24.443999999999999</v>
      </c>
      <c r="D14" s="65">
        <f>VLOOKUP($A14,'Return Data'!$B$7:$R$2843,10,0)</f>
        <v>1.0249999999999999</v>
      </c>
      <c r="E14" s="66">
        <f t="shared" si="0"/>
        <v>9</v>
      </c>
      <c r="F14" s="65">
        <f>VLOOKUP($A14,'Return Data'!$B$7:$R$2843,11,0)</f>
        <v>2.3018000000000001</v>
      </c>
      <c r="G14" s="66">
        <f t="shared" si="1"/>
        <v>9</v>
      </c>
      <c r="H14" s="65">
        <f>VLOOKUP($A14,'Return Data'!$B$7:$R$2843,12,0)</f>
        <v>3.0914000000000001</v>
      </c>
      <c r="I14" s="66">
        <f t="shared" si="2"/>
        <v>10</v>
      </c>
      <c r="J14" s="65">
        <f>VLOOKUP($A14,'Return Data'!$B$7:$R$2843,13,0)</f>
        <v>4.0213999999999999</v>
      </c>
      <c r="K14" s="66">
        <f t="shared" si="3"/>
        <v>10</v>
      </c>
      <c r="L14" s="65">
        <f>VLOOKUP($A14,'Return Data'!$B$7:$R$2843,17,0)</f>
        <v>4.0217000000000001</v>
      </c>
      <c r="M14" s="66">
        <f t="shared" si="4"/>
        <v>15</v>
      </c>
      <c r="N14" s="65">
        <f>VLOOKUP($A14,'Return Data'!$B$7:$R$2843,14,0)</f>
        <v>4.7682000000000002</v>
      </c>
      <c r="O14" s="66">
        <f t="shared" si="5"/>
        <v>13</v>
      </c>
      <c r="P14" s="65">
        <f>VLOOKUP($A14,'Return Data'!$B$7:$R$2843,15,0)</f>
        <v>5.1066000000000003</v>
      </c>
      <c r="Q14" s="66">
        <f t="shared" si="6"/>
        <v>13</v>
      </c>
      <c r="R14" s="65">
        <f>VLOOKUP($A14,'Return Data'!$B$7:$R$2843,16,0)</f>
        <v>6.6462000000000003</v>
      </c>
      <c r="S14" s="67">
        <f t="shared" si="7"/>
        <v>7</v>
      </c>
    </row>
    <row r="15" spans="1:20" x14ac:dyDescent="0.3">
      <c r="A15" s="63" t="s">
        <v>1744</v>
      </c>
      <c r="B15" s="64">
        <f>VLOOKUP($A15,'Return Data'!$B$7:$R$2843,3,0)</f>
        <v>44448</v>
      </c>
      <c r="C15" s="65">
        <f>VLOOKUP($A15,'Return Data'!$B$7:$R$2843,4,0)</f>
        <v>27.331199999999999</v>
      </c>
      <c r="D15" s="65">
        <f>VLOOKUP($A15,'Return Data'!$B$7:$R$2843,10,0)</f>
        <v>1.056</v>
      </c>
      <c r="E15" s="66">
        <f t="shared" si="0"/>
        <v>4</v>
      </c>
      <c r="F15" s="65">
        <f>VLOOKUP($A15,'Return Data'!$B$7:$R$2843,11,0)</f>
        <v>2.3472</v>
      </c>
      <c r="G15" s="66">
        <f t="shared" si="1"/>
        <v>6</v>
      </c>
      <c r="H15" s="65">
        <f>VLOOKUP($A15,'Return Data'!$B$7:$R$2843,12,0)</f>
        <v>3.1400999999999999</v>
      </c>
      <c r="I15" s="66">
        <f t="shared" si="2"/>
        <v>6</v>
      </c>
      <c r="J15" s="65">
        <f>VLOOKUP($A15,'Return Data'!$B$7:$R$2843,13,0)</f>
        <v>4.0867000000000004</v>
      </c>
      <c r="K15" s="66">
        <f t="shared" si="3"/>
        <v>5</v>
      </c>
      <c r="L15" s="65">
        <f>VLOOKUP($A15,'Return Data'!$B$7:$R$2843,17,0)</f>
        <v>4.2748999999999997</v>
      </c>
      <c r="M15" s="66">
        <f t="shared" si="4"/>
        <v>10</v>
      </c>
      <c r="N15" s="65">
        <f>VLOOKUP($A15,'Return Data'!$B$7:$R$2843,14,0)</f>
        <v>5.0335000000000001</v>
      </c>
      <c r="O15" s="66">
        <f t="shared" si="5"/>
        <v>8</v>
      </c>
      <c r="P15" s="65">
        <f>VLOOKUP($A15,'Return Data'!$B$7:$R$2843,15,0)</f>
        <v>5.3678999999999997</v>
      </c>
      <c r="Q15" s="66">
        <f t="shared" si="6"/>
        <v>7</v>
      </c>
      <c r="R15" s="65">
        <f>VLOOKUP($A15,'Return Data'!$B$7:$R$2843,16,0)</f>
        <v>7.077</v>
      </c>
      <c r="S15" s="67">
        <f t="shared" si="7"/>
        <v>2</v>
      </c>
    </row>
    <row r="16" spans="1:20" x14ac:dyDescent="0.3">
      <c r="A16" s="63" t="s">
        <v>1745</v>
      </c>
      <c r="B16" s="64">
        <f>VLOOKUP($A16,'Return Data'!$B$7:$R$2843,3,0)</f>
        <v>44448</v>
      </c>
      <c r="C16" s="65">
        <f>VLOOKUP($A16,'Return Data'!$B$7:$R$2843,4,0)</f>
        <v>25.931799999999999</v>
      </c>
      <c r="D16" s="65">
        <f>VLOOKUP($A16,'Return Data'!$B$7:$R$2843,10,0)</f>
        <v>0.96440000000000003</v>
      </c>
      <c r="E16" s="66">
        <f t="shared" si="0"/>
        <v>17</v>
      </c>
      <c r="F16" s="65">
        <f>VLOOKUP($A16,'Return Data'!$B$7:$R$2843,11,0)</f>
        <v>2.1551999999999998</v>
      </c>
      <c r="G16" s="66">
        <f t="shared" si="1"/>
        <v>16</v>
      </c>
      <c r="H16" s="65">
        <f>VLOOKUP($A16,'Return Data'!$B$7:$R$2843,12,0)</f>
        <v>2.9161999999999999</v>
      </c>
      <c r="I16" s="66">
        <f t="shared" si="2"/>
        <v>18</v>
      </c>
      <c r="J16" s="65">
        <f>VLOOKUP($A16,'Return Data'!$B$7:$R$2843,13,0)</f>
        <v>3.8077999999999999</v>
      </c>
      <c r="K16" s="66">
        <f t="shared" si="3"/>
        <v>15</v>
      </c>
      <c r="L16" s="65">
        <f>VLOOKUP($A16,'Return Data'!$B$7:$R$2843,17,0)</f>
        <v>3.9348999999999998</v>
      </c>
      <c r="M16" s="66">
        <f t="shared" si="4"/>
        <v>16</v>
      </c>
      <c r="N16" s="65">
        <f>VLOOKUP($A16,'Return Data'!$B$7:$R$2843,14,0)</f>
        <v>4.8865999999999996</v>
      </c>
      <c r="O16" s="66">
        <f t="shared" si="5"/>
        <v>11</v>
      </c>
      <c r="P16" s="65">
        <f>VLOOKUP($A16,'Return Data'!$B$7:$R$2843,15,0)</f>
        <v>5.2605000000000004</v>
      </c>
      <c r="Q16" s="66">
        <f t="shared" si="6"/>
        <v>9</v>
      </c>
      <c r="R16" s="65">
        <f>VLOOKUP($A16,'Return Data'!$B$7:$R$2843,16,0)</f>
        <v>6.6833999999999998</v>
      </c>
      <c r="S16" s="67">
        <f t="shared" si="7"/>
        <v>6</v>
      </c>
    </row>
    <row r="17" spans="1:19" x14ac:dyDescent="0.3">
      <c r="A17" s="63" t="s">
        <v>1746</v>
      </c>
      <c r="B17" s="64">
        <f>VLOOKUP($A17,'Return Data'!$B$7:$R$2843,3,0)</f>
        <v>44448</v>
      </c>
      <c r="C17" s="65">
        <f>VLOOKUP($A17,'Return Data'!$B$7:$R$2843,4,0)</f>
        <v>14.4124</v>
      </c>
      <c r="D17" s="65">
        <f>VLOOKUP($A17,'Return Data'!$B$7:$R$2843,10,0)</f>
        <v>0.67130000000000001</v>
      </c>
      <c r="E17" s="66">
        <f t="shared" si="0"/>
        <v>24</v>
      </c>
      <c r="F17" s="65">
        <f>VLOOKUP($A17,'Return Data'!$B$7:$R$2843,11,0)</f>
        <v>1.5450999999999999</v>
      </c>
      <c r="G17" s="66">
        <f t="shared" si="1"/>
        <v>25</v>
      </c>
      <c r="H17" s="65">
        <f>VLOOKUP($A17,'Return Data'!$B$7:$R$2843,12,0)</f>
        <v>1.9589000000000001</v>
      </c>
      <c r="I17" s="66">
        <f t="shared" si="2"/>
        <v>25</v>
      </c>
      <c r="J17" s="65">
        <f>VLOOKUP($A17,'Return Data'!$B$7:$R$2843,13,0)</f>
        <v>2.4977</v>
      </c>
      <c r="K17" s="66">
        <f t="shared" si="3"/>
        <v>25</v>
      </c>
      <c r="L17" s="65">
        <f>VLOOKUP($A17,'Return Data'!$B$7:$R$2843,17,0)</f>
        <v>3.1234999999999999</v>
      </c>
      <c r="M17" s="66">
        <f t="shared" si="4"/>
        <v>19</v>
      </c>
      <c r="N17" s="65">
        <f>VLOOKUP($A17,'Return Data'!$B$7:$R$2843,14,0)</f>
        <v>4.1276000000000002</v>
      </c>
      <c r="O17" s="66">
        <f t="shared" si="5"/>
        <v>16</v>
      </c>
      <c r="P17" s="65">
        <f>VLOOKUP($A17,'Return Data'!$B$7:$R$2843,15,0)</f>
        <v>4.8681000000000001</v>
      </c>
      <c r="Q17" s="66">
        <f t="shared" si="6"/>
        <v>14</v>
      </c>
      <c r="R17" s="65">
        <f>VLOOKUP($A17,'Return Data'!$B$7:$R$2843,16,0)</f>
        <v>5.5822000000000003</v>
      </c>
      <c r="S17" s="67">
        <f t="shared" si="7"/>
        <v>15</v>
      </c>
    </row>
    <row r="18" spans="1:19" x14ac:dyDescent="0.3">
      <c r="A18" s="63" t="s">
        <v>1747</v>
      </c>
      <c r="B18" s="64">
        <f>VLOOKUP($A18,'Return Data'!$B$7:$R$2843,3,0)</f>
        <v>44448</v>
      </c>
      <c r="C18" s="65">
        <f>VLOOKUP($A18,'Return Data'!$B$7:$R$2843,4,0)</f>
        <v>25.1907</v>
      </c>
      <c r="D18" s="65">
        <f>VLOOKUP($A18,'Return Data'!$B$7:$R$2843,10,0)</f>
        <v>0.96109999999999995</v>
      </c>
      <c r="E18" s="66">
        <f t="shared" si="0"/>
        <v>19</v>
      </c>
      <c r="F18" s="65">
        <f>VLOOKUP($A18,'Return Data'!$B$7:$R$2843,11,0)</f>
        <v>2.1118999999999999</v>
      </c>
      <c r="G18" s="66">
        <f t="shared" si="1"/>
        <v>18</v>
      </c>
      <c r="H18" s="65">
        <f>VLOOKUP($A18,'Return Data'!$B$7:$R$2843,12,0)</f>
        <v>2.9213</v>
      </c>
      <c r="I18" s="66">
        <f t="shared" si="2"/>
        <v>17</v>
      </c>
      <c r="J18" s="65">
        <f>VLOOKUP($A18,'Return Data'!$B$7:$R$2843,13,0)</f>
        <v>3.7782</v>
      </c>
      <c r="K18" s="66">
        <f t="shared" si="3"/>
        <v>16</v>
      </c>
      <c r="L18" s="65">
        <f>VLOOKUP($A18,'Return Data'!$B$7:$R$2843,17,0)</f>
        <v>4.2244000000000002</v>
      </c>
      <c r="M18" s="66">
        <f t="shared" si="4"/>
        <v>11</v>
      </c>
      <c r="N18" s="65">
        <f>VLOOKUP($A18,'Return Data'!$B$7:$R$2843,14,0)</f>
        <v>4.8777999999999997</v>
      </c>
      <c r="O18" s="66">
        <f t="shared" si="5"/>
        <v>12</v>
      </c>
      <c r="P18" s="65">
        <f>VLOOKUP($A18,'Return Data'!$B$7:$R$2843,15,0)</f>
        <v>5.2492999999999999</v>
      </c>
      <c r="Q18" s="66">
        <f t="shared" si="6"/>
        <v>10</v>
      </c>
      <c r="R18" s="65">
        <f>VLOOKUP($A18,'Return Data'!$B$7:$R$2843,16,0)</f>
        <v>6.6391999999999998</v>
      </c>
      <c r="S18" s="67">
        <f t="shared" si="7"/>
        <v>8</v>
      </c>
    </row>
    <row r="19" spans="1:19" x14ac:dyDescent="0.3">
      <c r="A19" s="63" t="s">
        <v>1748</v>
      </c>
      <c r="B19" s="64">
        <f>VLOOKUP($A19,'Return Data'!$B$7:$R$2843,3,0)</f>
        <v>44448</v>
      </c>
      <c r="C19" s="65">
        <f>VLOOKUP($A19,'Return Data'!$B$7:$R$2843,4,0)</f>
        <v>10.6526</v>
      </c>
      <c r="D19" s="65">
        <f>VLOOKUP($A19,'Return Data'!$B$7:$R$2843,10,0)</f>
        <v>0.66239999999999999</v>
      </c>
      <c r="E19" s="66">
        <f t="shared" si="0"/>
        <v>25</v>
      </c>
      <c r="F19" s="65">
        <f>VLOOKUP($A19,'Return Data'!$B$7:$R$2843,11,0)</f>
        <v>1.6779999999999999</v>
      </c>
      <c r="G19" s="66">
        <f t="shared" si="1"/>
        <v>23</v>
      </c>
      <c r="H19" s="65">
        <f>VLOOKUP($A19,'Return Data'!$B$7:$R$2843,12,0)</f>
        <v>2.0901999999999998</v>
      </c>
      <c r="I19" s="66">
        <f t="shared" si="2"/>
        <v>23</v>
      </c>
      <c r="J19" s="65">
        <f>VLOOKUP($A19,'Return Data'!$B$7:$R$2843,13,0)</f>
        <v>2.7014</v>
      </c>
      <c r="K19" s="66">
        <f t="shared" si="3"/>
        <v>24</v>
      </c>
      <c r="L19" s="65"/>
      <c r="M19" s="66"/>
      <c r="N19" s="65"/>
      <c r="O19" s="66"/>
      <c r="P19" s="65"/>
      <c r="Q19" s="66"/>
      <c r="R19" s="65">
        <f>VLOOKUP($A19,'Return Data'!$B$7:$R$2843,16,0)</f>
        <v>3.2069999999999999</v>
      </c>
      <c r="S19" s="67">
        <f t="shared" si="7"/>
        <v>24</v>
      </c>
    </row>
    <row r="20" spans="1:19" x14ac:dyDescent="0.3">
      <c r="A20" s="63" t="s">
        <v>1749</v>
      </c>
      <c r="B20" s="64">
        <f>VLOOKUP($A20,'Return Data'!$B$7:$R$2843,3,0)</f>
        <v>44448</v>
      </c>
      <c r="C20" s="65">
        <f>VLOOKUP($A20,'Return Data'!$B$7:$R$2843,4,0)</f>
        <v>26.398</v>
      </c>
      <c r="D20" s="65">
        <f>VLOOKUP($A20,'Return Data'!$B$7:$R$2843,10,0)</f>
        <v>0.85619999999999996</v>
      </c>
      <c r="E20" s="66">
        <f t="shared" si="0"/>
        <v>21</v>
      </c>
      <c r="F20" s="65">
        <f>VLOOKUP($A20,'Return Data'!$B$7:$R$2843,11,0)</f>
        <v>1.7588999999999999</v>
      </c>
      <c r="G20" s="66">
        <f t="shared" si="1"/>
        <v>22</v>
      </c>
      <c r="H20" s="65">
        <f>VLOOKUP($A20,'Return Data'!$B$7:$R$2843,12,0)</f>
        <v>2.0874999999999999</v>
      </c>
      <c r="I20" s="66">
        <f t="shared" si="2"/>
        <v>24</v>
      </c>
      <c r="J20" s="65">
        <f>VLOOKUP($A20,'Return Data'!$B$7:$R$2843,13,0)</f>
        <v>2.8016000000000001</v>
      </c>
      <c r="K20" s="66">
        <f t="shared" si="3"/>
        <v>22</v>
      </c>
      <c r="L20" s="65">
        <f>VLOOKUP($A20,'Return Data'!$B$7:$R$2843,17,0)</f>
        <v>2.9211999999999998</v>
      </c>
      <c r="M20" s="66">
        <f t="shared" si="4"/>
        <v>21</v>
      </c>
      <c r="N20" s="65">
        <f>VLOOKUP($A20,'Return Data'!$B$7:$R$2843,14,0)</f>
        <v>3.8708999999999998</v>
      </c>
      <c r="O20" s="66">
        <f t="shared" si="5"/>
        <v>18</v>
      </c>
      <c r="P20" s="65">
        <f>VLOOKUP($A20,'Return Data'!$B$7:$R$2843,15,0)</f>
        <v>4.4878999999999998</v>
      </c>
      <c r="Q20" s="66">
        <f t="shared" si="6"/>
        <v>15</v>
      </c>
      <c r="R20" s="65">
        <f>VLOOKUP($A20,'Return Data'!$B$7:$R$2843,16,0)</f>
        <v>6.6142000000000003</v>
      </c>
      <c r="S20" s="67">
        <f t="shared" si="7"/>
        <v>9</v>
      </c>
    </row>
    <row r="21" spans="1:19" x14ac:dyDescent="0.3">
      <c r="A21" s="63" t="s">
        <v>1750</v>
      </c>
      <c r="B21" s="64">
        <f>VLOOKUP($A21,'Return Data'!$B$7:$R$2843,3,0)</f>
        <v>44448</v>
      </c>
      <c r="C21" s="65">
        <f>VLOOKUP($A21,'Return Data'!$B$7:$R$2843,4,0)</f>
        <v>29.6203</v>
      </c>
      <c r="D21" s="65">
        <f>VLOOKUP($A21,'Return Data'!$B$7:$R$2843,10,0)</f>
        <v>1.0448999999999999</v>
      </c>
      <c r="E21" s="66">
        <f t="shared" si="0"/>
        <v>5</v>
      </c>
      <c r="F21" s="65">
        <f>VLOOKUP($A21,'Return Data'!$B$7:$R$2843,11,0)</f>
        <v>2.3426</v>
      </c>
      <c r="G21" s="66">
        <f t="shared" si="1"/>
        <v>7</v>
      </c>
      <c r="H21" s="65">
        <f>VLOOKUP($A21,'Return Data'!$B$7:$R$2843,12,0)</f>
        <v>3.2214</v>
      </c>
      <c r="I21" s="66">
        <f t="shared" si="2"/>
        <v>4</v>
      </c>
      <c r="J21" s="65">
        <f>VLOOKUP($A21,'Return Data'!$B$7:$R$2843,13,0)</f>
        <v>4.1538000000000004</v>
      </c>
      <c r="K21" s="66">
        <f t="shared" si="3"/>
        <v>3</v>
      </c>
      <c r="L21" s="65">
        <f>VLOOKUP($A21,'Return Data'!$B$7:$R$2843,17,0)</f>
        <v>4.3852000000000002</v>
      </c>
      <c r="M21" s="66">
        <f t="shared" si="4"/>
        <v>6</v>
      </c>
      <c r="N21" s="65">
        <f>VLOOKUP($A21,'Return Data'!$B$7:$R$2843,14,0)</f>
        <v>5.1269999999999998</v>
      </c>
      <c r="O21" s="66">
        <f t="shared" si="5"/>
        <v>4</v>
      </c>
      <c r="P21" s="65">
        <f>VLOOKUP($A21,'Return Data'!$B$7:$R$2843,15,0)</f>
        <v>5.4869000000000003</v>
      </c>
      <c r="Q21" s="66">
        <f t="shared" si="6"/>
        <v>2</v>
      </c>
      <c r="R21" s="65">
        <f>VLOOKUP($A21,'Return Data'!$B$7:$R$2843,16,0)</f>
        <v>7.0423</v>
      </c>
      <c r="S21" s="67">
        <f t="shared" si="7"/>
        <v>3</v>
      </c>
    </row>
    <row r="22" spans="1:19" x14ac:dyDescent="0.3">
      <c r="A22" s="63" t="s">
        <v>1751</v>
      </c>
      <c r="B22" s="64">
        <f>VLOOKUP($A22,'Return Data'!$B$7:$R$2843,3,0)</f>
        <v>44448</v>
      </c>
      <c r="C22" s="65">
        <f>VLOOKUP($A22,'Return Data'!$B$7:$R$2843,4,0)</f>
        <v>15.256</v>
      </c>
      <c r="D22" s="65">
        <f>VLOOKUP($A22,'Return Data'!$B$7:$R$2843,10,0)</f>
        <v>0.97960000000000003</v>
      </c>
      <c r="E22" s="66">
        <f t="shared" si="0"/>
        <v>15</v>
      </c>
      <c r="F22" s="65">
        <f>VLOOKUP($A22,'Return Data'!$B$7:$R$2843,11,0)</f>
        <v>2.2452000000000001</v>
      </c>
      <c r="G22" s="66">
        <f t="shared" si="1"/>
        <v>11</v>
      </c>
      <c r="H22" s="65">
        <f>VLOOKUP($A22,'Return Data'!$B$7:$R$2843,12,0)</f>
        <v>3.1019999999999999</v>
      </c>
      <c r="I22" s="66">
        <f t="shared" si="2"/>
        <v>8</v>
      </c>
      <c r="J22" s="65">
        <f>VLOOKUP($A22,'Return Data'!$B$7:$R$2843,13,0)</f>
        <v>4.03</v>
      </c>
      <c r="K22" s="66">
        <f t="shared" si="3"/>
        <v>8</v>
      </c>
      <c r="L22" s="65">
        <f>VLOOKUP($A22,'Return Data'!$B$7:$R$2843,17,0)</f>
        <v>4.5773999999999999</v>
      </c>
      <c r="M22" s="66">
        <f t="shared" si="4"/>
        <v>2</v>
      </c>
      <c r="N22" s="65">
        <f>VLOOKUP($A22,'Return Data'!$B$7:$R$2843,14,0)</f>
        <v>5.1658999999999997</v>
      </c>
      <c r="O22" s="66">
        <f t="shared" si="5"/>
        <v>1</v>
      </c>
      <c r="P22" s="65">
        <f>VLOOKUP($A22,'Return Data'!$B$7:$R$2843,15,0)</f>
        <v>5.4859</v>
      </c>
      <c r="Q22" s="66">
        <f t="shared" si="6"/>
        <v>3</v>
      </c>
      <c r="R22" s="65">
        <f>VLOOKUP($A22,'Return Data'!$B$7:$R$2843,16,0)</f>
        <v>6.0419999999999998</v>
      </c>
      <c r="S22" s="67">
        <f t="shared" si="7"/>
        <v>12</v>
      </c>
    </row>
    <row r="23" spans="1:19" x14ac:dyDescent="0.3">
      <c r="A23" s="63" t="s">
        <v>1752</v>
      </c>
      <c r="B23" s="64">
        <f>VLOOKUP($A23,'Return Data'!$B$7:$R$2843,3,0)</f>
        <v>44448</v>
      </c>
      <c r="C23" s="65">
        <f>VLOOKUP($A23,'Return Data'!$B$7:$R$2843,4,0)</f>
        <v>11.150600000000001</v>
      </c>
      <c r="D23" s="65">
        <f>VLOOKUP($A23,'Return Data'!$B$7:$R$2843,10,0)</f>
        <v>0.9022</v>
      </c>
      <c r="E23" s="66">
        <f t="shared" si="0"/>
        <v>20</v>
      </c>
      <c r="F23" s="65">
        <f>VLOOKUP($A23,'Return Data'!$B$7:$R$2843,11,0)</f>
        <v>1.9614</v>
      </c>
      <c r="G23" s="66">
        <f t="shared" si="1"/>
        <v>20</v>
      </c>
      <c r="H23" s="65">
        <f>VLOOKUP($A23,'Return Data'!$B$7:$R$2843,12,0)</f>
        <v>2.5975000000000001</v>
      </c>
      <c r="I23" s="66">
        <f t="shared" si="2"/>
        <v>20</v>
      </c>
      <c r="J23" s="65">
        <f>VLOOKUP($A23,'Return Data'!$B$7:$R$2843,13,0)</f>
        <v>3.2932000000000001</v>
      </c>
      <c r="K23" s="66">
        <f t="shared" si="3"/>
        <v>20</v>
      </c>
      <c r="L23" s="65">
        <f>VLOOKUP($A23,'Return Data'!$B$7:$R$2843,17,0)</f>
        <v>3.6833</v>
      </c>
      <c r="M23" s="66">
        <f t="shared" si="4"/>
        <v>18</v>
      </c>
      <c r="N23" s="65"/>
      <c r="O23" s="66"/>
      <c r="P23" s="65"/>
      <c r="Q23" s="66"/>
      <c r="R23" s="65">
        <f>VLOOKUP($A23,'Return Data'!$B$7:$R$2843,16,0)</f>
        <v>4.2366999999999999</v>
      </c>
      <c r="S23" s="67">
        <f t="shared" si="7"/>
        <v>20</v>
      </c>
    </row>
    <row r="24" spans="1:19" x14ac:dyDescent="0.3">
      <c r="A24" s="63" t="s">
        <v>1753</v>
      </c>
      <c r="B24" s="64">
        <f>VLOOKUP($A24,'Return Data'!$B$7:$R$2843,3,0)</f>
        <v>44448</v>
      </c>
      <c r="C24" s="65">
        <f>VLOOKUP($A24,'Return Data'!$B$7:$R$2843,4,0)</f>
        <v>10.3062</v>
      </c>
      <c r="D24" s="65">
        <f>VLOOKUP($A24,'Return Data'!$B$7:$R$2843,10,0)</f>
        <v>0.85529999999999995</v>
      </c>
      <c r="E24" s="66">
        <f t="shared" si="0"/>
        <v>22</v>
      </c>
      <c r="F24" s="65">
        <f>VLOOKUP($A24,'Return Data'!$B$7:$R$2843,11,0)</f>
        <v>1.7856000000000001</v>
      </c>
      <c r="G24" s="66">
        <f t="shared" si="1"/>
        <v>21</v>
      </c>
      <c r="H24" s="65">
        <f>VLOOKUP($A24,'Return Data'!$B$7:$R$2843,12,0)</f>
        <v>2.3954</v>
      </c>
      <c r="I24" s="66">
        <f t="shared" si="2"/>
        <v>21</v>
      </c>
      <c r="J24" s="65">
        <f>VLOOKUP($A24,'Return Data'!$B$7:$R$2843,13,0)</f>
        <v>3.0630000000000002</v>
      </c>
      <c r="K24" s="66">
        <f t="shared" si="3"/>
        <v>21</v>
      </c>
      <c r="L24" s="65"/>
      <c r="M24" s="66"/>
      <c r="N24" s="65"/>
      <c r="O24" s="66"/>
      <c r="P24" s="65"/>
      <c r="Q24" s="66"/>
      <c r="R24" s="65">
        <f>VLOOKUP($A24,'Return Data'!$B$7:$R$2843,16,0)</f>
        <v>2.9315000000000002</v>
      </c>
      <c r="S24" s="67">
        <f t="shared" si="7"/>
        <v>26</v>
      </c>
    </row>
    <row r="25" spans="1:19" x14ac:dyDescent="0.3">
      <c r="A25" s="63" t="s">
        <v>1754</v>
      </c>
      <c r="B25" s="64">
        <f>VLOOKUP($A25,'Return Data'!$B$7:$R$2843,3,0)</f>
        <v>44448</v>
      </c>
      <c r="C25" s="65">
        <f>VLOOKUP($A25,'Return Data'!$B$7:$R$2843,4,0)</f>
        <v>10.444000000000001</v>
      </c>
      <c r="D25" s="65">
        <f>VLOOKUP($A25,'Return Data'!$B$7:$R$2843,10,0)</f>
        <v>1.0253000000000001</v>
      </c>
      <c r="E25" s="66">
        <f t="shared" si="0"/>
        <v>8</v>
      </c>
      <c r="F25" s="65">
        <f>VLOOKUP($A25,'Return Data'!$B$7:$R$2843,11,0)</f>
        <v>2.2418</v>
      </c>
      <c r="G25" s="66">
        <f t="shared" si="1"/>
        <v>13</v>
      </c>
      <c r="H25" s="65">
        <f>VLOOKUP($A25,'Return Data'!$B$7:$R$2843,12,0)</f>
        <v>3.0082</v>
      </c>
      <c r="I25" s="66">
        <f t="shared" si="2"/>
        <v>12</v>
      </c>
      <c r="J25" s="65">
        <f>VLOOKUP($A25,'Return Data'!$B$7:$R$2843,13,0)</f>
        <v>3.9721000000000002</v>
      </c>
      <c r="K25" s="66">
        <f t="shared" si="3"/>
        <v>12</v>
      </c>
      <c r="L25" s="65"/>
      <c r="M25" s="66"/>
      <c r="N25" s="65"/>
      <c r="O25" s="66"/>
      <c r="P25" s="65"/>
      <c r="Q25" s="66"/>
      <c r="R25" s="65">
        <f>VLOOKUP($A25,'Return Data'!$B$7:$R$2843,16,0)</f>
        <v>3.6110000000000002</v>
      </c>
      <c r="S25" s="67">
        <f t="shared" si="7"/>
        <v>23</v>
      </c>
    </row>
    <row r="26" spans="1:19" x14ac:dyDescent="0.3">
      <c r="A26" s="63" t="s">
        <v>1755</v>
      </c>
      <c r="B26" s="64">
        <f>VLOOKUP($A26,'Return Data'!$B$7:$R$2843,3,0)</f>
        <v>44448</v>
      </c>
      <c r="C26" s="65">
        <f>VLOOKUP($A26,'Return Data'!$B$7:$R$2843,4,0)</f>
        <v>21.231300000000001</v>
      </c>
      <c r="D26" s="65">
        <f>VLOOKUP($A26,'Return Data'!$B$7:$R$2843,10,0)</f>
        <v>1.0248999999999999</v>
      </c>
      <c r="E26" s="66">
        <f t="shared" si="0"/>
        <v>10</v>
      </c>
      <c r="F26" s="65">
        <f>VLOOKUP($A26,'Return Data'!$B$7:$R$2843,11,0)</f>
        <v>2.3052000000000001</v>
      </c>
      <c r="G26" s="66">
        <f t="shared" si="1"/>
        <v>8</v>
      </c>
      <c r="H26" s="65">
        <f>VLOOKUP($A26,'Return Data'!$B$7:$R$2843,12,0)</f>
        <v>3.1036000000000001</v>
      </c>
      <c r="I26" s="66">
        <f t="shared" si="2"/>
        <v>7</v>
      </c>
      <c r="J26" s="65">
        <f>VLOOKUP($A26,'Return Data'!$B$7:$R$2843,13,0)</f>
        <v>4.0275999999999996</v>
      </c>
      <c r="K26" s="66">
        <f t="shared" si="3"/>
        <v>9</v>
      </c>
      <c r="L26" s="65">
        <f>VLOOKUP($A26,'Return Data'!$B$7:$R$2843,17,0)</f>
        <v>4.3056999999999999</v>
      </c>
      <c r="M26" s="66">
        <f t="shared" si="4"/>
        <v>9</v>
      </c>
      <c r="N26" s="65">
        <f>VLOOKUP($A26,'Return Data'!$B$7:$R$2843,14,0)</f>
        <v>5.1193</v>
      </c>
      <c r="O26" s="66">
        <f t="shared" si="5"/>
        <v>6</v>
      </c>
      <c r="P26" s="65">
        <f>VLOOKUP($A26,'Return Data'!$B$7:$R$2843,15,0)</f>
        <v>5.5214999999999996</v>
      </c>
      <c r="Q26" s="66">
        <f t="shared" si="6"/>
        <v>1</v>
      </c>
      <c r="R26" s="65">
        <f>VLOOKUP($A26,'Return Data'!$B$7:$R$2843,16,0)</f>
        <v>7.1429999999999998</v>
      </c>
      <c r="S26" s="67">
        <f t="shared" si="7"/>
        <v>1</v>
      </c>
    </row>
    <row r="27" spans="1:19" x14ac:dyDescent="0.3">
      <c r="A27" s="63" t="s">
        <v>1756</v>
      </c>
      <c r="B27" s="64">
        <f>VLOOKUP($A27,'Return Data'!$B$7:$R$2843,3,0)</f>
        <v>44448</v>
      </c>
      <c r="C27" s="65">
        <f>VLOOKUP($A27,'Return Data'!$B$7:$R$2843,4,0)</f>
        <v>14.8569</v>
      </c>
      <c r="D27" s="65">
        <f>VLOOKUP($A27,'Return Data'!$B$7:$R$2843,10,0)</f>
        <v>0.98770000000000002</v>
      </c>
      <c r="E27" s="66">
        <f t="shared" si="0"/>
        <v>14</v>
      </c>
      <c r="F27" s="65">
        <f>VLOOKUP($A27,'Return Data'!$B$7:$R$2843,11,0)</f>
        <v>2.1086</v>
      </c>
      <c r="G27" s="66">
        <f t="shared" si="1"/>
        <v>19</v>
      </c>
      <c r="H27" s="65">
        <f>VLOOKUP($A27,'Return Data'!$B$7:$R$2843,12,0)</f>
        <v>2.9748000000000001</v>
      </c>
      <c r="I27" s="66">
        <f t="shared" si="2"/>
        <v>13</v>
      </c>
      <c r="J27" s="65">
        <f>VLOOKUP($A27,'Return Data'!$B$7:$R$2843,13,0)</f>
        <v>4.0172999999999996</v>
      </c>
      <c r="K27" s="66">
        <f t="shared" si="3"/>
        <v>11</v>
      </c>
      <c r="L27" s="65">
        <f>VLOOKUP($A27,'Return Data'!$B$7:$R$2843,17,0)</f>
        <v>4.0650000000000004</v>
      </c>
      <c r="M27" s="66">
        <f t="shared" si="4"/>
        <v>14</v>
      </c>
      <c r="N27" s="65">
        <f>VLOOKUP($A27,'Return Data'!$B$7:$R$2843,14,0)</f>
        <v>4.7175000000000002</v>
      </c>
      <c r="O27" s="66">
        <f t="shared" si="5"/>
        <v>15</v>
      </c>
      <c r="P27" s="65">
        <f>VLOOKUP($A27,'Return Data'!$B$7:$R$2843,15,0)</f>
        <v>5.1536</v>
      </c>
      <c r="Q27" s="66">
        <f t="shared" si="6"/>
        <v>12</v>
      </c>
      <c r="R27" s="65">
        <f>VLOOKUP($A27,'Return Data'!$B$7:$R$2843,16,0)</f>
        <v>5.7835000000000001</v>
      </c>
      <c r="S27" s="67">
        <f t="shared" si="7"/>
        <v>14</v>
      </c>
    </row>
    <row r="28" spans="1:19" x14ac:dyDescent="0.3">
      <c r="A28" s="63" t="s">
        <v>1757</v>
      </c>
      <c r="B28" s="64">
        <f>VLOOKUP($A28,'Return Data'!$B$7:$R$2843,3,0)</f>
        <v>44448</v>
      </c>
      <c r="C28" s="65">
        <f>VLOOKUP($A28,'Return Data'!$B$7:$R$2843,4,0)</f>
        <v>11.7424</v>
      </c>
      <c r="D28" s="65">
        <f>VLOOKUP($A28,'Return Data'!$B$7:$R$2843,10,0)</f>
        <v>0.68769999999999998</v>
      </c>
      <c r="E28" s="66">
        <f t="shared" si="0"/>
        <v>23</v>
      </c>
      <c r="F28" s="65">
        <f>VLOOKUP($A28,'Return Data'!$B$7:$R$2843,11,0)</f>
        <v>1.6701999999999999</v>
      </c>
      <c r="G28" s="66">
        <f t="shared" si="1"/>
        <v>24</v>
      </c>
      <c r="H28" s="65">
        <f>VLOOKUP($A28,'Return Data'!$B$7:$R$2843,12,0)</f>
        <v>2.1052</v>
      </c>
      <c r="I28" s="66">
        <f t="shared" si="2"/>
        <v>22</v>
      </c>
      <c r="J28" s="65">
        <f>VLOOKUP($A28,'Return Data'!$B$7:$R$2843,13,0)</f>
        <v>2.7161</v>
      </c>
      <c r="K28" s="66">
        <f t="shared" si="3"/>
        <v>23</v>
      </c>
      <c r="L28" s="65">
        <f>VLOOKUP($A28,'Return Data'!$B$7:$R$2843,17,0)</f>
        <v>2.5335999999999999</v>
      </c>
      <c r="M28" s="66">
        <f t="shared" si="4"/>
        <v>22</v>
      </c>
      <c r="N28" s="65">
        <f>VLOOKUP($A28,'Return Data'!$B$7:$R$2843,14,0)</f>
        <v>1.2145999999999999</v>
      </c>
      <c r="O28" s="66">
        <f t="shared" si="5"/>
        <v>19</v>
      </c>
      <c r="P28" s="65">
        <f>VLOOKUP($A28,'Return Data'!$B$7:$R$2843,15,0)</f>
        <v>2.7265000000000001</v>
      </c>
      <c r="Q28" s="66">
        <f t="shared" si="6"/>
        <v>16</v>
      </c>
      <c r="R28" s="65">
        <f>VLOOKUP($A28,'Return Data'!$B$7:$R$2843,16,0)</f>
        <v>3.0253999999999999</v>
      </c>
      <c r="S28" s="67">
        <f t="shared" si="7"/>
        <v>25</v>
      </c>
    </row>
    <row r="29" spans="1:19" x14ac:dyDescent="0.3">
      <c r="A29" s="63" t="s">
        <v>1758</v>
      </c>
      <c r="B29" s="64">
        <f>VLOOKUP($A29,'Return Data'!$B$7:$R$2843,3,0)</f>
        <v>44448</v>
      </c>
      <c r="C29" s="65">
        <f>VLOOKUP($A29,'Return Data'!$B$7:$R$2843,4,0)</f>
        <v>26.696400000000001</v>
      </c>
      <c r="D29" s="65">
        <f>VLOOKUP($A29,'Return Data'!$B$7:$R$2843,10,0)</f>
        <v>0.995</v>
      </c>
      <c r="E29" s="66">
        <f t="shared" si="0"/>
        <v>13</v>
      </c>
      <c r="F29" s="65">
        <f>VLOOKUP($A29,'Return Data'!$B$7:$R$2843,11,0)</f>
        <v>2.2431000000000001</v>
      </c>
      <c r="G29" s="66">
        <f t="shared" si="1"/>
        <v>12</v>
      </c>
      <c r="H29" s="65">
        <f>VLOOKUP($A29,'Return Data'!$B$7:$R$2843,12,0)</f>
        <v>2.9706999999999999</v>
      </c>
      <c r="I29" s="66">
        <f t="shared" si="2"/>
        <v>15</v>
      </c>
      <c r="J29" s="65">
        <f>VLOOKUP($A29,'Return Data'!$B$7:$R$2843,13,0)</f>
        <v>3.7692000000000001</v>
      </c>
      <c r="K29" s="66">
        <f t="shared" si="3"/>
        <v>17</v>
      </c>
      <c r="L29" s="65">
        <f>VLOOKUP($A29,'Return Data'!$B$7:$R$2843,17,0)</f>
        <v>3.7789000000000001</v>
      </c>
      <c r="M29" s="66">
        <f t="shared" si="4"/>
        <v>17</v>
      </c>
      <c r="N29" s="65">
        <f>VLOOKUP($A29,'Return Data'!$B$7:$R$2843,14,0)</f>
        <v>4.7352999999999996</v>
      </c>
      <c r="O29" s="66">
        <f t="shared" si="5"/>
        <v>14</v>
      </c>
      <c r="P29" s="65">
        <f>VLOOKUP($A29,'Return Data'!$B$7:$R$2843,15,0)</f>
        <v>5.1692999999999998</v>
      </c>
      <c r="Q29" s="66">
        <f t="shared" si="6"/>
        <v>11</v>
      </c>
      <c r="R29" s="65">
        <f>VLOOKUP($A29,'Return Data'!$B$7:$R$2843,16,0)</f>
        <v>6.8311000000000002</v>
      </c>
      <c r="S29" s="67">
        <f t="shared" si="7"/>
        <v>5</v>
      </c>
    </row>
    <row r="30" spans="1:19" x14ac:dyDescent="0.3">
      <c r="A30" s="63" t="s">
        <v>1759</v>
      </c>
      <c r="B30" s="64">
        <f>VLOOKUP($A30,'Return Data'!$B$7:$R$2843,3,0)</f>
        <v>44448</v>
      </c>
      <c r="C30" s="65">
        <f>VLOOKUP($A30,'Return Data'!$B$7:$R$2843,4,0)</f>
        <v>10.639699999999999</v>
      </c>
      <c r="D30" s="65">
        <f>VLOOKUP($A30,'Return Data'!$B$7:$R$2843,10,0)</f>
        <v>1.1339999999999999</v>
      </c>
      <c r="E30" s="66">
        <f t="shared" si="0"/>
        <v>1</v>
      </c>
      <c r="F30" s="65">
        <f>VLOOKUP($A30,'Return Data'!$B$7:$R$2843,11,0)</f>
        <v>2.5691000000000002</v>
      </c>
      <c r="G30" s="66">
        <f t="shared" si="1"/>
        <v>1</v>
      </c>
      <c r="H30" s="65">
        <f>VLOOKUP($A30,'Return Data'!$B$7:$R$2843,12,0)</f>
        <v>3.3673000000000002</v>
      </c>
      <c r="I30" s="66">
        <f t="shared" si="2"/>
        <v>1</v>
      </c>
      <c r="J30" s="65">
        <f>VLOOKUP($A30,'Return Data'!$B$7:$R$2843,13,0)</f>
        <v>4.3578000000000001</v>
      </c>
      <c r="K30" s="66">
        <f t="shared" si="3"/>
        <v>1</v>
      </c>
      <c r="L30" s="65"/>
      <c r="M30" s="66"/>
      <c r="N30" s="65"/>
      <c r="O30" s="66"/>
      <c r="P30" s="65"/>
      <c r="Q30" s="66"/>
      <c r="R30" s="65">
        <f>VLOOKUP($A30,'Return Data'!$B$7:$R$2843,16,0)</f>
        <v>3.9584000000000001</v>
      </c>
      <c r="S30" s="67">
        <f t="shared" si="7"/>
        <v>22</v>
      </c>
    </row>
    <row r="31" spans="1:19" x14ac:dyDescent="0.3">
      <c r="A31" s="63" t="s">
        <v>1760</v>
      </c>
      <c r="B31" s="64">
        <f>VLOOKUP($A31,'Return Data'!$B$7:$R$2843,3,0)</f>
        <v>44448</v>
      </c>
      <c r="C31" s="65">
        <f>VLOOKUP($A31,'Return Data'!$B$7:$R$2843,4,0)</f>
        <v>11.507300000000001</v>
      </c>
      <c r="D31" s="65">
        <f>VLOOKUP($A31,'Return Data'!$B$7:$R$2843,10,0)</f>
        <v>1.1026</v>
      </c>
      <c r="E31" s="66">
        <f t="shared" si="0"/>
        <v>2</v>
      </c>
      <c r="F31" s="65">
        <f>VLOOKUP($A31,'Return Data'!$B$7:$R$2843,11,0)</f>
        <v>2.4628999999999999</v>
      </c>
      <c r="G31" s="66">
        <f t="shared" si="1"/>
        <v>2</v>
      </c>
      <c r="H31" s="65">
        <f>VLOOKUP($A31,'Return Data'!$B$7:$R$2843,12,0)</f>
        <v>3.2831999999999999</v>
      </c>
      <c r="I31" s="66">
        <f t="shared" si="2"/>
        <v>2</v>
      </c>
      <c r="J31" s="65">
        <f>VLOOKUP($A31,'Return Data'!$B$7:$R$2843,13,0)</f>
        <v>4.2942</v>
      </c>
      <c r="K31" s="66">
        <f t="shared" si="3"/>
        <v>2</v>
      </c>
      <c r="L31" s="65">
        <f>VLOOKUP($A31,'Return Data'!$B$7:$R$2843,17,0)</f>
        <v>4.7750000000000004</v>
      </c>
      <c r="M31" s="66">
        <f t="shared" si="4"/>
        <v>1</v>
      </c>
      <c r="N31" s="65"/>
      <c r="O31" s="66"/>
      <c r="P31" s="65"/>
      <c r="Q31" s="66"/>
      <c r="R31" s="65">
        <f>VLOOKUP($A31,'Return Data'!$B$7:$R$2843,16,0)</f>
        <v>5.2797000000000001</v>
      </c>
      <c r="S31" s="67">
        <f t="shared" si="7"/>
        <v>17</v>
      </c>
    </row>
    <row r="32" spans="1:19" x14ac:dyDescent="0.3">
      <c r="A32" s="63" t="s">
        <v>1761</v>
      </c>
      <c r="B32" s="64">
        <f>VLOOKUP($A32,'Return Data'!$B$7:$R$2843,3,0)</f>
        <v>44448</v>
      </c>
      <c r="C32" s="65">
        <f>VLOOKUP($A32,'Return Data'!$B$7:$R$2843,4,0)</f>
        <v>11.281700000000001</v>
      </c>
      <c r="D32" s="65">
        <f>VLOOKUP($A32,'Return Data'!$B$7:$R$2843,10,0)</f>
        <v>1.0326</v>
      </c>
      <c r="E32" s="66">
        <f t="shared" si="0"/>
        <v>7</v>
      </c>
      <c r="F32" s="65">
        <f>VLOOKUP($A32,'Return Data'!$B$7:$R$2843,11,0)</f>
        <v>2.4296000000000002</v>
      </c>
      <c r="G32" s="66">
        <f t="shared" si="1"/>
        <v>3</v>
      </c>
      <c r="H32" s="65">
        <f>VLOOKUP($A32,'Return Data'!$B$7:$R$2843,12,0)</f>
        <v>2.9737</v>
      </c>
      <c r="I32" s="66">
        <f t="shared" si="2"/>
        <v>14</v>
      </c>
      <c r="J32" s="65">
        <f>VLOOKUP($A32,'Return Data'!$B$7:$R$2843,13,0)</f>
        <v>3.8094999999999999</v>
      </c>
      <c r="K32" s="66">
        <f t="shared" si="3"/>
        <v>14</v>
      </c>
      <c r="L32" s="65">
        <f>VLOOKUP($A32,'Return Data'!$B$7:$R$2843,17,0)</f>
        <v>4.3525</v>
      </c>
      <c r="M32" s="66">
        <f t="shared" si="4"/>
        <v>7</v>
      </c>
      <c r="N32" s="65"/>
      <c r="O32" s="66"/>
      <c r="P32" s="65"/>
      <c r="Q32" s="66"/>
      <c r="R32" s="65">
        <f>VLOOKUP($A32,'Return Data'!$B$7:$R$2843,16,0)</f>
        <v>4.8362999999999996</v>
      </c>
      <c r="S32" s="67">
        <f t="shared" si="7"/>
        <v>19</v>
      </c>
    </row>
    <row r="33" spans="1:19" x14ac:dyDescent="0.3">
      <c r="A33" s="63" t="s">
        <v>1762</v>
      </c>
      <c r="B33" s="64">
        <f>VLOOKUP($A33,'Return Data'!$B$7:$R$2843,3,0)</f>
        <v>44448</v>
      </c>
      <c r="C33" s="65">
        <f>VLOOKUP($A33,'Return Data'!$B$7:$R$2843,4,0)</f>
        <v>27.929500000000001</v>
      </c>
      <c r="D33" s="65">
        <f>VLOOKUP($A33,'Return Data'!$B$7:$R$2843,10,0)</f>
        <v>1.0781000000000001</v>
      </c>
      <c r="E33" s="66">
        <f t="shared" si="0"/>
        <v>3</v>
      </c>
      <c r="F33" s="65">
        <f>VLOOKUP($A33,'Return Data'!$B$7:$R$2843,11,0)</f>
        <v>2.4119999999999999</v>
      </c>
      <c r="G33" s="66">
        <f t="shared" si="1"/>
        <v>4</v>
      </c>
      <c r="H33" s="65">
        <f>VLOOKUP($A33,'Return Data'!$B$7:$R$2843,12,0)</f>
        <v>3.2208999999999999</v>
      </c>
      <c r="I33" s="66">
        <f t="shared" si="2"/>
        <v>5</v>
      </c>
      <c r="J33" s="65">
        <f>VLOOKUP($A33,'Return Data'!$B$7:$R$2843,13,0)</f>
        <v>4.1473000000000004</v>
      </c>
      <c r="K33" s="66">
        <f t="shared" si="3"/>
        <v>4</v>
      </c>
      <c r="L33" s="65">
        <f>VLOOKUP($A33,'Return Data'!$B$7:$R$2843,17,0)</f>
        <v>4.4009999999999998</v>
      </c>
      <c r="M33" s="66">
        <f t="shared" si="4"/>
        <v>5</v>
      </c>
      <c r="N33" s="65">
        <f>VLOOKUP($A33,'Return Data'!$B$7:$R$2843,14,0)</f>
        <v>5.1634000000000002</v>
      </c>
      <c r="O33" s="66">
        <f t="shared" si="5"/>
        <v>2</v>
      </c>
      <c r="P33" s="65">
        <f>VLOOKUP($A33,'Return Data'!$B$7:$R$2843,15,0)</f>
        <v>5.4512999999999998</v>
      </c>
      <c r="Q33" s="66">
        <f t="shared" si="6"/>
        <v>5</v>
      </c>
      <c r="R33" s="65">
        <f>VLOOKUP($A33,'Return Data'!$B$7:$R$2843,16,0)</f>
        <v>6.9867999999999997</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0.94739615384615372</v>
      </c>
      <c r="E35" s="74"/>
      <c r="F35" s="75">
        <f>AVERAGE(F8:F33)</f>
        <v>2.1285192307692311</v>
      </c>
      <c r="G35" s="74"/>
      <c r="H35" s="75">
        <f>AVERAGE(H8:H33)</f>
        <v>2.8327769230769233</v>
      </c>
      <c r="I35" s="74"/>
      <c r="J35" s="75">
        <f>AVERAGE(J8:J33)</f>
        <v>3.6688192307692304</v>
      </c>
      <c r="K35" s="74"/>
      <c r="L35" s="75">
        <f>AVERAGE(L8:L33)</f>
        <v>3.9878045454545448</v>
      </c>
      <c r="M35" s="74"/>
      <c r="N35" s="75">
        <f>AVERAGE(N8:N33)</f>
        <v>4.6303105263157889</v>
      </c>
      <c r="O35" s="74"/>
      <c r="P35" s="75">
        <f>AVERAGE(P8:P33)</f>
        <v>5.094737499999999</v>
      </c>
      <c r="Q35" s="74"/>
      <c r="R35" s="75">
        <f>AVERAGE(R8:R33)</f>
        <v>5.509203846153846</v>
      </c>
      <c r="S35" s="76"/>
    </row>
    <row r="36" spans="1:19" x14ac:dyDescent="0.3">
      <c r="A36" s="73" t="s">
        <v>28</v>
      </c>
      <c r="B36" s="74"/>
      <c r="C36" s="74"/>
      <c r="D36" s="75">
        <f>MIN(D8:D33)</f>
        <v>0.58860000000000001</v>
      </c>
      <c r="E36" s="74"/>
      <c r="F36" s="75">
        <f>MIN(F8:F33)</f>
        <v>1.466</v>
      </c>
      <c r="G36" s="74"/>
      <c r="H36" s="75">
        <f>MIN(H8:H33)</f>
        <v>1.9118999999999999</v>
      </c>
      <c r="I36" s="74"/>
      <c r="J36" s="75">
        <f>MIN(J8:J33)</f>
        <v>2.4188000000000001</v>
      </c>
      <c r="K36" s="74"/>
      <c r="L36" s="75">
        <f>MIN(L8:L33)</f>
        <v>2.5335999999999999</v>
      </c>
      <c r="M36" s="74"/>
      <c r="N36" s="75">
        <f>MIN(N8:N33)</f>
        <v>1.2145999999999999</v>
      </c>
      <c r="O36" s="74"/>
      <c r="P36" s="75">
        <f>MIN(P8:P33)</f>
        <v>2.7265000000000001</v>
      </c>
      <c r="Q36" s="74"/>
      <c r="R36" s="75">
        <f>MIN(R8:R33)</f>
        <v>2.9315000000000002</v>
      </c>
      <c r="S36" s="76"/>
    </row>
    <row r="37" spans="1:19" ht="15" thickBot="1" x14ac:dyDescent="0.35">
      <c r="A37" s="77" t="s">
        <v>29</v>
      </c>
      <c r="B37" s="78"/>
      <c r="C37" s="78"/>
      <c r="D37" s="79">
        <f>MAX(D8:D33)</f>
        <v>1.1339999999999999</v>
      </c>
      <c r="E37" s="78"/>
      <c r="F37" s="79">
        <f>MAX(F8:F33)</f>
        <v>2.5691000000000002</v>
      </c>
      <c r="G37" s="78"/>
      <c r="H37" s="79">
        <f>MAX(H8:H33)</f>
        <v>3.3673000000000002</v>
      </c>
      <c r="I37" s="78"/>
      <c r="J37" s="79">
        <f>MAX(J8:J33)</f>
        <v>4.3578000000000001</v>
      </c>
      <c r="K37" s="78"/>
      <c r="L37" s="79">
        <f>MAX(L8:L33)</f>
        <v>4.7750000000000004</v>
      </c>
      <c r="M37" s="78"/>
      <c r="N37" s="79">
        <f>MAX(N8:N33)</f>
        <v>5.1658999999999997</v>
      </c>
      <c r="O37" s="78"/>
      <c r="P37" s="79">
        <f>MAX(P8:P33)</f>
        <v>5.5214999999999996</v>
      </c>
      <c r="Q37" s="78"/>
      <c r="R37" s="79">
        <f>MAX(R8:R33)</f>
        <v>7.1429999999999998</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44448</v>
      </c>
      <c r="C8" s="65">
        <f>VLOOKUP($A8,'Return Data'!$B$7:$R$2843,4,0)</f>
        <v>84.63</v>
      </c>
      <c r="D8" s="65">
        <f>VLOOKUP($A8,'Return Data'!$B$7:$R$2843,10,0)</f>
        <v>10.267099999999999</v>
      </c>
      <c r="E8" s="66">
        <f>RANK(D8,D$8:D$10,0)</f>
        <v>3</v>
      </c>
      <c r="F8" s="65">
        <f>VLOOKUP($A8,'Return Data'!$B$7:$R$2843,11,0)</f>
        <v>16.8277</v>
      </c>
      <c r="G8" s="66">
        <f>RANK(F8,F$8:F$10,0)</f>
        <v>2</v>
      </c>
      <c r="H8" s="65">
        <f>VLOOKUP($A8,'Return Data'!$B$7:$R$2843,12,0)</f>
        <v>31.351900000000001</v>
      </c>
      <c r="I8" s="66">
        <f>RANK(H8,H$8:H$10,0)</f>
        <v>3</v>
      </c>
      <c r="J8" s="65">
        <f>VLOOKUP($A8,'Return Data'!$B$7:$R$2843,13,0)</f>
        <v>56.635199999999998</v>
      </c>
      <c r="K8" s="66">
        <f>RANK(J8,J$8:J$10,0)</f>
        <v>3</v>
      </c>
      <c r="L8" s="65">
        <f>VLOOKUP($A8,'Return Data'!$B$7:$R$2843,17,0)</f>
        <v>31.0383</v>
      </c>
      <c r="M8" s="66">
        <f>RANK(L8,L$8:L$10,0)</f>
        <v>2</v>
      </c>
      <c r="N8" s="65">
        <f>VLOOKUP($A8,'Return Data'!$B$7:$R$2843,14,0)</f>
        <v>16.259499999999999</v>
      </c>
      <c r="O8" s="66">
        <f>RANK(N8,N$8:N$10,0)</f>
        <v>3</v>
      </c>
      <c r="P8" s="65">
        <f>VLOOKUP($A8,'Return Data'!$B$7:$R$2843,15,0)</f>
        <v>18.1189</v>
      </c>
      <c r="Q8" s="66">
        <f>RANK(P8,P$8:P$10,0)</f>
        <v>1</v>
      </c>
      <c r="R8" s="65">
        <f>VLOOKUP($A8,'Return Data'!$B$7:$R$2843,16,0)</f>
        <v>19.8935</v>
      </c>
      <c r="S8" s="67">
        <f>RANK(R8,R$8:R$10,0)</f>
        <v>1</v>
      </c>
    </row>
    <row r="9" spans="1:20" x14ac:dyDescent="0.3">
      <c r="A9" s="63" t="s">
        <v>608</v>
      </c>
      <c r="B9" s="64">
        <f>VLOOKUP($A9,'Return Data'!$B$7:$R$2843,3,0)</f>
        <v>44448</v>
      </c>
      <c r="C9" s="65">
        <f>VLOOKUP($A9,'Return Data'!$B$7:$R$2843,4,0)</f>
        <v>92.302999999999997</v>
      </c>
      <c r="D9" s="65">
        <f>VLOOKUP($A9,'Return Data'!$B$7:$R$2843,10,0)</f>
        <v>11.325100000000001</v>
      </c>
      <c r="E9" s="66">
        <f>RANK(D9,D$8:D$10,0)</f>
        <v>1</v>
      </c>
      <c r="F9" s="65">
        <f>VLOOKUP($A9,'Return Data'!$B$7:$R$2843,11,0)</f>
        <v>16.322399999999998</v>
      </c>
      <c r="G9" s="66">
        <f>RANK(F9,F$8:F$10,0)</f>
        <v>3</v>
      </c>
      <c r="H9" s="65">
        <f>VLOOKUP($A9,'Return Data'!$B$7:$R$2843,12,0)</f>
        <v>34.303800000000003</v>
      </c>
      <c r="I9" s="66">
        <f>RANK(H9,H$8:H$10,0)</f>
        <v>2</v>
      </c>
      <c r="J9" s="65">
        <f>VLOOKUP($A9,'Return Data'!$B$7:$R$2843,13,0)</f>
        <v>63.295900000000003</v>
      </c>
      <c r="K9" s="66">
        <f>RANK(J9,J$8:J$10,0)</f>
        <v>2</v>
      </c>
      <c r="L9" s="65">
        <f>VLOOKUP($A9,'Return Data'!$B$7:$R$2843,17,0)</f>
        <v>29.818300000000001</v>
      </c>
      <c r="M9" s="66">
        <f>RANK(L9,L$8:L$10,0)</f>
        <v>3</v>
      </c>
      <c r="N9" s="65">
        <f>VLOOKUP($A9,'Return Data'!$B$7:$R$2843,14,0)</f>
        <v>17.2483</v>
      </c>
      <c r="O9" s="66">
        <f>RANK(N9,N$8:N$10,0)</f>
        <v>2</v>
      </c>
      <c r="P9" s="65">
        <f>VLOOKUP($A9,'Return Data'!$B$7:$R$2843,15,0)</f>
        <v>17.9878</v>
      </c>
      <c r="Q9" s="66">
        <f>RANK(P9,P$8:P$10,0)</f>
        <v>2</v>
      </c>
      <c r="R9" s="65">
        <f>VLOOKUP($A9,'Return Data'!$B$7:$R$2843,16,0)</f>
        <v>17.079499999999999</v>
      </c>
      <c r="S9" s="67">
        <f>RANK(R9,R$8:R$10,0)</f>
        <v>2</v>
      </c>
    </row>
    <row r="10" spans="1:20" x14ac:dyDescent="0.3">
      <c r="A10" s="63" t="s">
        <v>1856</v>
      </c>
      <c r="B10" s="64">
        <f>VLOOKUP($A10,'Return Data'!$B$7:$R$2843,3,0)</f>
        <v>44448</v>
      </c>
      <c r="C10" s="65">
        <f>VLOOKUP($A10,'Return Data'!$B$7:$R$2843,4,0)</f>
        <v>200.48750000000001</v>
      </c>
      <c r="D10" s="65">
        <f>VLOOKUP($A10,'Return Data'!$B$7:$R$2843,10,0)</f>
        <v>10.6182</v>
      </c>
      <c r="E10" s="66">
        <f>RANK(D10,D$8:D$10,0)</f>
        <v>2</v>
      </c>
      <c r="F10" s="65">
        <f>VLOOKUP($A10,'Return Data'!$B$7:$R$2843,11,0)</f>
        <v>22.2942</v>
      </c>
      <c r="G10" s="66">
        <f>RANK(F10,F$8:F$10,0)</f>
        <v>1</v>
      </c>
      <c r="H10" s="65">
        <f>VLOOKUP($A10,'Return Data'!$B$7:$R$2843,12,0)</f>
        <v>46.642200000000003</v>
      </c>
      <c r="I10" s="66">
        <f>RANK(H10,H$8:H$10,0)</f>
        <v>1</v>
      </c>
      <c r="J10" s="65">
        <f>VLOOKUP($A10,'Return Data'!$B$7:$R$2843,13,0)</f>
        <v>86.001900000000006</v>
      </c>
      <c r="K10" s="66">
        <f>RANK(J10,J$8:J$10,0)</f>
        <v>1</v>
      </c>
      <c r="L10" s="65">
        <f>VLOOKUP($A10,'Return Data'!$B$7:$R$2843,17,0)</f>
        <v>40.064799999999998</v>
      </c>
      <c r="M10" s="66">
        <f>RANK(L10,L$8:L$10,0)</f>
        <v>1</v>
      </c>
      <c r="N10" s="65">
        <f>VLOOKUP($A10,'Return Data'!$B$7:$R$2843,14,0)</f>
        <v>19.479800000000001</v>
      </c>
      <c r="O10" s="66">
        <f>RANK(N10,N$8:N$10,0)</f>
        <v>1</v>
      </c>
      <c r="P10" s="65">
        <f>VLOOKUP($A10,'Return Data'!$B$7:$R$2843,15,0)</f>
        <v>14.964399999999999</v>
      </c>
      <c r="Q10" s="66">
        <f>RANK(P10,P$8:P$10,0)</f>
        <v>3</v>
      </c>
      <c r="R10" s="65">
        <f>VLOOKUP($A10,'Return Data'!$B$7:$R$2843,16,0)</f>
        <v>15.088900000000001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10.736800000000001</v>
      </c>
      <c r="E12" s="74"/>
      <c r="F12" s="75">
        <f>AVERAGE(F8:F10)</f>
        <v>18.481433333333332</v>
      </c>
      <c r="G12" s="74"/>
      <c r="H12" s="75">
        <f>AVERAGE(H8:H10)</f>
        <v>37.432633333333335</v>
      </c>
      <c r="I12" s="74"/>
      <c r="J12" s="75">
        <f>AVERAGE(J8:J10)</f>
        <v>68.644333333333336</v>
      </c>
      <c r="K12" s="74"/>
      <c r="L12" s="75">
        <f>AVERAGE(L8:L10)</f>
        <v>33.640466666666669</v>
      </c>
      <c r="M12" s="74"/>
      <c r="N12" s="75">
        <f>AVERAGE(N8:N10)</f>
        <v>17.662533333333332</v>
      </c>
      <c r="O12" s="74"/>
      <c r="P12" s="75">
        <f>AVERAGE(P8:P10)</f>
        <v>17.023700000000002</v>
      </c>
      <c r="Q12" s="74"/>
      <c r="R12" s="75">
        <f>AVERAGE(R8:R10)</f>
        <v>17.353966666666668</v>
      </c>
      <c r="S12" s="76"/>
    </row>
    <row r="13" spans="1:20" x14ac:dyDescent="0.3">
      <c r="A13" s="73" t="s">
        <v>28</v>
      </c>
      <c r="B13" s="74"/>
      <c r="C13" s="74"/>
      <c r="D13" s="75">
        <f>MIN(D8:D10)</f>
        <v>10.267099999999999</v>
      </c>
      <c r="E13" s="74"/>
      <c r="F13" s="75">
        <f>MIN(F8:F10)</f>
        <v>16.322399999999998</v>
      </c>
      <c r="G13" s="74"/>
      <c r="H13" s="75">
        <f>MIN(H8:H10)</f>
        <v>31.351900000000001</v>
      </c>
      <c r="I13" s="74"/>
      <c r="J13" s="75">
        <f>MIN(J8:J10)</f>
        <v>56.635199999999998</v>
      </c>
      <c r="K13" s="74"/>
      <c r="L13" s="75">
        <f>MIN(L8:L10)</f>
        <v>29.818300000000001</v>
      </c>
      <c r="M13" s="74"/>
      <c r="N13" s="75">
        <f>MIN(N8:N10)</f>
        <v>16.259499999999999</v>
      </c>
      <c r="O13" s="74"/>
      <c r="P13" s="75">
        <f>MIN(P8:P10)</f>
        <v>14.964399999999999</v>
      </c>
      <c r="Q13" s="74"/>
      <c r="R13" s="75">
        <f>MIN(R8:R10)</f>
        <v>15.088900000000001</v>
      </c>
      <c r="S13" s="76"/>
    </row>
    <row r="14" spans="1:20" ht="15" thickBot="1" x14ac:dyDescent="0.35">
      <c r="A14" s="77" t="s">
        <v>29</v>
      </c>
      <c r="B14" s="78"/>
      <c r="C14" s="78"/>
      <c r="D14" s="79">
        <f>MAX(D8:D10)</f>
        <v>11.325100000000001</v>
      </c>
      <c r="E14" s="78"/>
      <c r="F14" s="79">
        <f>MAX(F8:F10)</f>
        <v>22.2942</v>
      </c>
      <c r="G14" s="78"/>
      <c r="H14" s="79">
        <f>MAX(H8:H10)</f>
        <v>46.642200000000003</v>
      </c>
      <c r="I14" s="78"/>
      <c r="J14" s="79">
        <f>MAX(J8:J10)</f>
        <v>86.001900000000006</v>
      </c>
      <c r="K14" s="78"/>
      <c r="L14" s="79">
        <f>MAX(L8:L10)</f>
        <v>40.064799999999998</v>
      </c>
      <c r="M14" s="78"/>
      <c r="N14" s="79">
        <f>MAX(N8:N10)</f>
        <v>19.479800000000001</v>
      </c>
      <c r="O14" s="78"/>
      <c r="P14" s="79">
        <f>MAX(P8:P10)</f>
        <v>18.1189</v>
      </c>
      <c r="Q14" s="78"/>
      <c r="R14" s="79">
        <f>MAX(R8:R10)</f>
        <v>19.8935</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44448</v>
      </c>
      <c r="C8" s="65">
        <f>VLOOKUP($A8,'Return Data'!$B$7:$R$2843,4,0)</f>
        <v>75.540000000000006</v>
      </c>
      <c r="D8" s="65">
        <f>VLOOKUP($A8,'Return Data'!$B$7:$R$2843,10,0)</f>
        <v>9.8923000000000005</v>
      </c>
      <c r="E8" s="66">
        <f>RANK(D8,D$8:D$10,0)</f>
        <v>3</v>
      </c>
      <c r="F8" s="65">
        <f>VLOOKUP($A8,'Return Data'!$B$7:$R$2843,11,0)</f>
        <v>16.0547</v>
      </c>
      <c r="G8" s="66">
        <f>RANK(F8,F$8:F$10,0)</f>
        <v>2</v>
      </c>
      <c r="H8" s="65">
        <f>VLOOKUP($A8,'Return Data'!$B$7:$R$2843,12,0)</f>
        <v>30.062000000000001</v>
      </c>
      <c r="I8" s="66">
        <f>RANK(H8,H$8:H$10,0)</f>
        <v>3</v>
      </c>
      <c r="J8" s="65">
        <f>VLOOKUP($A8,'Return Data'!$B$7:$R$2843,13,0)</f>
        <v>54.573399999999999</v>
      </c>
      <c r="K8" s="66">
        <f>RANK(J8,J$8:J$10,0)</f>
        <v>3</v>
      </c>
      <c r="L8" s="65">
        <f>VLOOKUP($A8,'Return Data'!$B$7:$R$2843,17,0)</f>
        <v>29.46</v>
      </c>
      <c r="M8" s="66">
        <f>RANK(L8,L$8:L$10,0)</f>
        <v>2</v>
      </c>
      <c r="N8" s="65">
        <f>VLOOKUP($A8,'Return Data'!$B$7:$R$2843,14,0)</f>
        <v>14.885999999999999</v>
      </c>
      <c r="O8" s="66">
        <f>RANK(N8,N$8:N$10,0)</f>
        <v>3</v>
      </c>
      <c r="P8" s="65">
        <f>VLOOKUP($A8,'Return Data'!$B$7:$R$2843,15,0)</f>
        <v>16.530200000000001</v>
      </c>
      <c r="Q8" s="66">
        <f>RANK(P8,P$8:P$10,0)</f>
        <v>1</v>
      </c>
      <c r="R8" s="65">
        <f>VLOOKUP($A8,'Return Data'!$B$7:$R$2843,16,0)</f>
        <v>15.048299999999999</v>
      </c>
      <c r="S8" s="67">
        <f>RANK(R8,R$8:R$10,0)</f>
        <v>2</v>
      </c>
    </row>
    <row r="9" spans="1:20" x14ac:dyDescent="0.3">
      <c r="A9" s="63" t="s">
        <v>607</v>
      </c>
      <c r="B9" s="64">
        <f>VLOOKUP($A9,'Return Data'!$B$7:$R$2843,3,0)</f>
        <v>44448</v>
      </c>
      <c r="C9" s="65">
        <f>VLOOKUP($A9,'Return Data'!$B$7:$R$2843,4,0)</f>
        <v>82.447999999999993</v>
      </c>
      <c r="D9" s="65">
        <f>VLOOKUP($A9,'Return Data'!$B$7:$R$2843,10,0)</f>
        <v>10.936500000000001</v>
      </c>
      <c r="E9" s="66">
        <f>RANK(D9,D$8:D$10,0)</f>
        <v>1</v>
      </c>
      <c r="F9" s="65">
        <f>VLOOKUP($A9,'Return Data'!$B$7:$R$2843,11,0)</f>
        <v>15.5235</v>
      </c>
      <c r="G9" s="66">
        <f>RANK(F9,F$8:F$10,0)</f>
        <v>3</v>
      </c>
      <c r="H9" s="65">
        <f>VLOOKUP($A9,'Return Data'!$B$7:$R$2843,12,0)</f>
        <v>32.946300000000001</v>
      </c>
      <c r="I9" s="66">
        <f>RANK(H9,H$8:H$10,0)</f>
        <v>2</v>
      </c>
      <c r="J9" s="65">
        <f>VLOOKUP($A9,'Return Data'!$B$7:$R$2843,13,0)</f>
        <v>61.113100000000003</v>
      </c>
      <c r="K9" s="66">
        <f>RANK(J9,J$8:J$10,0)</f>
        <v>2</v>
      </c>
      <c r="L9" s="65">
        <f>VLOOKUP($A9,'Return Data'!$B$7:$R$2843,17,0)</f>
        <v>28.082999999999998</v>
      </c>
      <c r="M9" s="66">
        <f>RANK(L9,L$8:L$10,0)</f>
        <v>3</v>
      </c>
      <c r="N9" s="65">
        <f>VLOOKUP($A9,'Return Data'!$B$7:$R$2843,14,0)</f>
        <v>15.660299999999999</v>
      </c>
      <c r="O9" s="66">
        <f>RANK(N9,N$8:N$10,0)</f>
        <v>2</v>
      </c>
      <c r="P9" s="65">
        <f>VLOOKUP($A9,'Return Data'!$B$7:$R$2843,15,0)</f>
        <v>16.3215</v>
      </c>
      <c r="Q9" s="66">
        <f>RANK(P9,P$8:P$10,0)</f>
        <v>2</v>
      </c>
      <c r="R9" s="65">
        <f>VLOOKUP($A9,'Return Data'!$B$7:$R$2843,16,0)</f>
        <v>13.971</v>
      </c>
      <c r="S9" s="67">
        <f>RANK(R9,R$8:R$10,0)</f>
        <v>3</v>
      </c>
    </row>
    <row r="10" spans="1:20" x14ac:dyDescent="0.3">
      <c r="A10" s="63" t="s">
        <v>1857</v>
      </c>
      <c r="B10" s="64">
        <f>VLOOKUP($A10,'Return Data'!$B$7:$R$2843,3,0)</f>
        <v>44448</v>
      </c>
      <c r="C10" s="65">
        <f>VLOOKUP($A10,'Return Data'!$B$7:$R$2843,4,0)</f>
        <v>480.43686131983799</v>
      </c>
      <c r="D10" s="65">
        <f>VLOOKUP($A10,'Return Data'!$B$7:$R$2843,10,0)</f>
        <v>10.397500000000001</v>
      </c>
      <c r="E10" s="66">
        <f>RANK(D10,D$8:D$10,0)</f>
        <v>2</v>
      </c>
      <c r="F10" s="65">
        <f>VLOOKUP($A10,'Return Data'!$B$7:$R$2843,11,0)</f>
        <v>21.857900000000001</v>
      </c>
      <c r="G10" s="66">
        <f>RANK(F10,F$8:F$10,0)</f>
        <v>1</v>
      </c>
      <c r="H10" s="65">
        <f>VLOOKUP($A10,'Return Data'!$B$7:$R$2843,12,0)</f>
        <v>45.89</v>
      </c>
      <c r="I10" s="66">
        <f>RANK(H10,H$8:H$10,0)</f>
        <v>1</v>
      </c>
      <c r="J10" s="65">
        <f>VLOOKUP($A10,'Return Data'!$B$7:$R$2843,13,0)</f>
        <v>84.767600000000002</v>
      </c>
      <c r="K10" s="66">
        <f>RANK(J10,J$8:J$10,0)</f>
        <v>1</v>
      </c>
      <c r="L10" s="65">
        <f>VLOOKUP($A10,'Return Data'!$B$7:$R$2843,17,0)</f>
        <v>39.193100000000001</v>
      </c>
      <c r="M10" s="66">
        <f>RANK(L10,L$8:L$10,0)</f>
        <v>1</v>
      </c>
      <c r="N10" s="65">
        <f>VLOOKUP($A10,'Return Data'!$B$7:$R$2843,14,0)</f>
        <v>18.7437</v>
      </c>
      <c r="O10" s="66">
        <f>RANK(N10,N$8:N$10,0)</f>
        <v>1</v>
      </c>
      <c r="P10" s="65">
        <f>VLOOKUP($A10,'Return Data'!$B$7:$R$2843,15,0)</f>
        <v>14.2293</v>
      </c>
      <c r="Q10" s="66">
        <f>RANK(P10,P$8:P$10,0)</f>
        <v>3</v>
      </c>
      <c r="R10" s="65">
        <f>VLOOKUP($A10,'Return Data'!$B$7:$R$2843,16,0)</f>
        <v>18.575199999999999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10.408766666666667</v>
      </c>
      <c r="E12" s="74"/>
      <c r="F12" s="75">
        <f>AVERAGE(F8:F10)</f>
        <v>17.812033333333336</v>
      </c>
      <c r="G12" s="74"/>
      <c r="H12" s="75">
        <f>AVERAGE(H8:H10)</f>
        <v>36.299433333333333</v>
      </c>
      <c r="I12" s="74"/>
      <c r="J12" s="75">
        <f>AVERAGE(J8:J10)</f>
        <v>66.818033333333332</v>
      </c>
      <c r="K12" s="74"/>
      <c r="L12" s="75">
        <f>AVERAGE(L8:L10)</f>
        <v>32.245366666666662</v>
      </c>
      <c r="M12" s="74"/>
      <c r="N12" s="75">
        <f>AVERAGE(N8:N10)</f>
        <v>16.43</v>
      </c>
      <c r="O12" s="74"/>
      <c r="P12" s="75">
        <f>AVERAGE(P8:P10)</f>
        <v>15.693666666666667</v>
      </c>
      <c r="Q12" s="74"/>
      <c r="R12" s="75">
        <f>AVERAGE(R8:R10)</f>
        <v>15.864833333333332</v>
      </c>
      <c r="S12" s="76"/>
    </row>
    <row r="13" spans="1:20" x14ac:dyDescent="0.3">
      <c r="A13" s="73" t="s">
        <v>28</v>
      </c>
      <c r="B13" s="74"/>
      <c r="C13" s="74"/>
      <c r="D13" s="75">
        <f>MIN(D8:D10)</f>
        <v>9.8923000000000005</v>
      </c>
      <c r="E13" s="74"/>
      <c r="F13" s="75">
        <f>MIN(F8:F10)</f>
        <v>15.5235</v>
      </c>
      <c r="G13" s="74"/>
      <c r="H13" s="75">
        <f>MIN(H8:H10)</f>
        <v>30.062000000000001</v>
      </c>
      <c r="I13" s="74"/>
      <c r="J13" s="75">
        <f>MIN(J8:J10)</f>
        <v>54.573399999999999</v>
      </c>
      <c r="K13" s="74"/>
      <c r="L13" s="75">
        <f>MIN(L8:L10)</f>
        <v>28.082999999999998</v>
      </c>
      <c r="M13" s="74"/>
      <c r="N13" s="75">
        <f>MIN(N8:N10)</f>
        <v>14.885999999999999</v>
      </c>
      <c r="O13" s="74"/>
      <c r="P13" s="75">
        <f>MIN(P8:P10)</f>
        <v>14.2293</v>
      </c>
      <c r="Q13" s="74"/>
      <c r="R13" s="75">
        <f>MIN(R8:R10)</f>
        <v>13.971</v>
      </c>
      <c r="S13" s="76"/>
    </row>
    <row r="14" spans="1:20" ht="15" thickBot="1" x14ac:dyDescent="0.35">
      <c r="A14" s="77" t="s">
        <v>29</v>
      </c>
      <c r="B14" s="78"/>
      <c r="C14" s="78"/>
      <c r="D14" s="79">
        <f>MAX(D8:D10)</f>
        <v>10.936500000000001</v>
      </c>
      <c r="E14" s="78"/>
      <c r="F14" s="79">
        <f>MAX(F8:F10)</f>
        <v>21.857900000000001</v>
      </c>
      <c r="G14" s="78"/>
      <c r="H14" s="79">
        <f>MAX(H8:H10)</f>
        <v>45.89</v>
      </c>
      <c r="I14" s="78"/>
      <c r="J14" s="79">
        <f>MAX(J8:J10)</f>
        <v>84.767600000000002</v>
      </c>
      <c r="K14" s="78"/>
      <c r="L14" s="79">
        <f>MAX(L8:L10)</f>
        <v>39.193100000000001</v>
      </c>
      <c r="M14" s="78"/>
      <c r="N14" s="79">
        <f>MAX(N8:N10)</f>
        <v>18.7437</v>
      </c>
      <c r="O14" s="78"/>
      <c r="P14" s="79">
        <f>MAX(P8:P10)</f>
        <v>16.530200000000001</v>
      </c>
      <c r="Q14" s="78"/>
      <c r="R14" s="79">
        <f>MAX(R8:R10)</f>
        <v>18.575199999999999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44448</v>
      </c>
      <c r="C8" s="65">
        <f>VLOOKUP($A8,'Return Data'!$B$7:$R$2843,4,0)</f>
        <v>78.612899999999996</v>
      </c>
      <c r="D8" s="65">
        <f>VLOOKUP($A8,'Return Data'!$B$7:$R$2843,10,0)</f>
        <v>8.1768999999999998</v>
      </c>
      <c r="E8" s="66">
        <f t="shared" ref="E8:E21" si="0">RANK(D8,D$8:D$21,0)</f>
        <v>12</v>
      </c>
      <c r="F8" s="65">
        <f>VLOOKUP($A8,'Return Data'!$B$7:$R$2843,11,0)</f>
        <v>20.968800000000002</v>
      </c>
      <c r="G8" s="66">
        <f t="shared" ref="G8:G21" si="1">RANK(F8,F$8:F$21,0)</f>
        <v>4</v>
      </c>
      <c r="H8" s="65">
        <f>VLOOKUP($A8,'Return Data'!$B$7:$R$2843,12,0)</f>
        <v>37.845999999999997</v>
      </c>
      <c r="I8" s="66">
        <f t="shared" ref="I8:I21" si="2">RANK(H8,H$8:H$21,0)</f>
        <v>5</v>
      </c>
      <c r="J8" s="65">
        <f>VLOOKUP($A8,'Return Data'!$B$7:$R$2843,13,0)</f>
        <v>66.284300000000002</v>
      </c>
      <c r="K8" s="66">
        <f t="shared" ref="K8:K21" si="3">RANK(J8,J$8:J$21,0)</f>
        <v>6</v>
      </c>
      <c r="L8" s="65">
        <f>VLOOKUP($A8,'Return Data'!$B$7:$R$2843,17,0)</f>
        <v>28.256799999999998</v>
      </c>
      <c r="M8" s="66">
        <f t="shared" ref="M8:M21" si="4">RANK(L8,L$8:L$21,0)</f>
        <v>9</v>
      </c>
      <c r="N8" s="65">
        <f>VLOOKUP($A8,'Return Data'!$B$7:$R$2843,14,0)</f>
        <v>8.6296999999999997</v>
      </c>
      <c r="O8" s="66">
        <f t="shared" ref="O8:O19" si="5">RANK(N8,N$8:N$21,0)</f>
        <v>13</v>
      </c>
      <c r="P8" s="65">
        <f>VLOOKUP($A8,'Return Data'!$B$7:$R$2843,15,0)</f>
        <v>10.37</v>
      </c>
      <c r="Q8" s="66">
        <f>RANK(P8,P$8:P$21,0)</f>
        <v>12</v>
      </c>
      <c r="R8" s="65">
        <f>VLOOKUP($A8,'Return Data'!$B$7:$R$2843,16,0)</f>
        <v>18.153400000000001</v>
      </c>
      <c r="S8" s="67">
        <f t="shared" ref="S8:S21" si="6">RANK(R8,R$8:R$21,0)</f>
        <v>4</v>
      </c>
    </row>
    <row r="9" spans="1:19" s="68" customFormat="1" x14ac:dyDescent="0.3">
      <c r="A9" s="63" t="s">
        <v>12</v>
      </c>
      <c r="B9" s="64">
        <f>VLOOKUP($A9,'Return Data'!$B$7:$R$2843,3,0)</f>
        <v>44448</v>
      </c>
      <c r="C9" s="65">
        <f>VLOOKUP($A9,'Return Data'!$B$7:$R$2843,4,0)</f>
        <v>455.875</v>
      </c>
      <c r="D9" s="65">
        <f>VLOOKUP($A9,'Return Data'!$B$7:$R$2843,10,0)</f>
        <v>12.0006</v>
      </c>
      <c r="E9" s="66">
        <f t="shared" si="0"/>
        <v>3</v>
      </c>
      <c r="F9" s="65">
        <f>VLOOKUP($A9,'Return Data'!$B$7:$R$2843,11,0)</f>
        <v>18.1767</v>
      </c>
      <c r="G9" s="66">
        <f t="shared" si="1"/>
        <v>7</v>
      </c>
      <c r="H9" s="65">
        <f>VLOOKUP($A9,'Return Data'!$B$7:$R$2843,12,0)</f>
        <v>35.4405</v>
      </c>
      <c r="I9" s="66">
        <f t="shared" si="2"/>
        <v>9</v>
      </c>
      <c r="J9" s="65">
        <f>VLOOKUP($A9,'Return Data'!$B$7:$R$2843,13,0)</f>
        <v>62.459200000000003</v>
      </c>
      <c r="K9" s="66">
        <f t="shared" si="3"/>
        <v>8</v>
      </c>
      <c r="L9" s="65">
        <f>VLOOKUP($A9,'Return Data'!$B$7:$R$2843,17,0)</f>
        <v>26.896899999999999</v>
      </c>
      <c r="M9" s="66">
        <f t="shared" si="4"/>
        <v>12</v>
      </c>
      <c r="N9" s="65">
        <f>VLOOKUP($A9,'Return Data'!$B$7:$R$2843,14,0)</f>
        <v>12.326700000000001</v>
      </c>
      <c r="O9" s="66">
        <f t="shared" si="5"/>
        <v>9</v>
      </c>
      <c r="P9" s="65">
        <f>VLOOKUP($A9,'Return Data'!$B$7:$R$2843,15,0)</f>
        <v>14.507999999999999</v>
      </c>
      <c r="Q9" s="66">
        <f>RANK(P9,P$8:P$21,0)</f>
        <v>7</v>
      </c>
      <c r="R9" s="65">
        <f>VLOOKUP($A9,'Return Data'!$B$7:$R$2843,16,0)</f>
        <v>16.954799999999999</v>
      </c>
      <c r="S9" s="67">
        <f t="shared" si="6"/>
        <v>8</v>
      </c>
    </row>
    <row r="10" spans="1:19" s="68" customFormat="1" x14ac:dyDescent="0.3">
      <c r="A10" s="63" t="s">
        <v>13</v>
      </c>
      <c r="B10" s="64">
        <f>VLOOKUP($A10,'Return Data'!$B$7:$R$2843,3,0)</f>
        <v>44448</v>
      </c>
      <c r="C10" s="65">
        <f>VLOOKUP($A10,'Return Data'!$B$7:$R$2843,4,0)</f>
        <v>250.51</v>
      </c>
      <c r="D10" s="65">
        <f>VLOOKUP($A10,'Return Data'!$B$7:$R$2843,10,0)</f>
        <v>8.5587</v>
      </c>
      <c r="E10" s="66">
        <f t="shared" si="0"/>
        <v>11</v>
      </c>
      <c r="F10" s="65">
        <f>VLOOKUP($A10,'Return Data'!$B$7:$R$2843,11,0)</f>
        <v>19.0411</v>
      </c>
      <c r="G10" s="66">
        <f t="shared" si="1"/>
        <v>5</v>
      </c>
      <c r="H10" s="65">
        <f>VLOOKUP($A10,'Return Data'!$B$7:$R$2843,12,0)</f>
        <v>35.939900000000002</v>
      </c>
      <c r="I10" s="66">
        <f t="shared" si="2"/>
        <v>8</v>
      </c>
      <c r="J10" s="65">
        <f>VLOOKUP($A10,'Return Data'!$B$7:$R$2843,13,0)</f>
        <v>61.006500000000003</v>
      </c>
      <c r="K10" s="66">
        <f t="shared" si="3"/>
        <v>9</v>
      </c>
      <c r="L10" s="65">
        <f>VLOOKUP($A10,'Return Data'!$B$7:$R$2843,17,0)</f>
        <v>30.6999</v>
      </c>
      <c r="M10" s="66">
        <f t="shared" si="4"/>
        <v>6</v>
      </c>
      <c r="N10" s="65">
        <f>VLOOKUP($A10,'Return Data'!$B$7:$R$2843,14,0)</f>
        <v>15.1807</v>
      </c>
      <c r="O10" s="66">
        <f t="shared" si="5"/>
        <v>7</v>
      </c>
      <c r="P10" s="65">
        <f>VLOOKUP($A10,'Return Data'!$B$7:$R$2843,15,0)</f>
        <v>13.6236</v>
      </c>
      <c r="Q10" s="66">
        <f>RANK(P10,P$8:P$21,0)</f>
        <v>8</v>
      </c>
      <c r="R10" s="65">
        <f>VLOOKUP($A10,'Return Data'!$B$7:$R$2843,16,0)</f>
        <v>18.319800000000001</v>
      </c>
      <c r="S10" s="67">
        <f t="shared" si="6"/>
        <v>3</v>
      </c>
    </row>
    <row r="11" spans="1:19" s="68" customFormat="1" x14ac:dyDescent="0.3">
      <c r="A11" s="63" t="s">
        <v>14</v>
      </c>
      <c r="B11" s="64">
        <f>VLOOKUP($A11,'Return Data'!$B$7:$R$2843,3,0)</f>
        <v>44448</v>
      </c>
      <c r="C11" s="65">
        <f>VLOOKUP($A11,'Return Data'!$B$7:$R$2843,4,0)</f>
        <v>16.239999999999998</v>
      </c>
      <c r="D11" s="65">
        <f>VLOOKUP($A11,'Return Data'!$B$7:$R$2843,10,0)</f>
        <v>10.3261</v>
      </c>
      <c r="E11" s="66">
        <f t="shared" si="0"/>
        <v>10</v>
      </c>
      <c r="F11" s="65">
        <f>VLOOKUP($A11,'Return Data'!$B$7:$R$2843,11,0)</f>
        <v>17.510899999999999</v>
      </c>
      <c r="G11" s="66">
        <f t="shared" si="1"/>
        <v>10</v>
      </c>
      <c r="H11" s="65">
        <f>VLOOKUP($A11,'Return Data'!$B$7:$R$2843,12,0)</f>
        <v>37.278100000000002</v>
      </c>
      <c r="I11" s="66">
        <f t="shared" si="2"/>
        <v>6</v>
      </c>
      <c r="J11" s="65">
        <f>VLOOKUP($A11,'Return Data'!$B$7:$R$2843,13,0)</f>
        <v>60.9514</v>
      </c>
      <c r="K11" s="66">
        <f t="shared" si="3"/>
        <v>10</v>
      </c>
      <c r="L11" s="65">
        <f>VLOOKUP($A11,'Return Data'!$B$7:$R$2843,17,0)</f>
        <v>27.1403</v>
      </c>
      <c r="M11" s="66">
        <f t="shared" si="4"/>
        <v>11</v>
      </c>
      <c r="N11" s="65">
        <f>VLOOKUP($A11,'Return Data'!$B$7:$R$2843,14,0)</f>
        <v>17.334900000000001</v>
      </c>
      <c r="O11" s="66">
        <f t="shared" si="5"/>
        <v>2</v>
      </c>
      <c r="P11" s="65"/>
      <c r="Q11" s="66"/>
      <c r="R11" s="65">
        <f>VLOOKUP($A11,'Return Data'!$B$7:$R$2843,16,0)</f>
        <v>17.185700000000001</v>
      </c>
      <c r="S11" s="67">
        <f t="shared" si="6"/>
        <v>7</v>
      </c>
    </row>
    <row r="12" spans="1:19" s="68" customFormat="1" x14ac:dyDescent="0.3">
      <c r="A12" s="63" t="s">
        <v>15</v>
      </c>
      <c r="B12" s="64">
        <f>VLOOKUP($A12,'Return Data'!$B$7:$R$2843,3,0)</f>
        <v>44448</v>
      </c>
      <c r="C12" s="65">
        <f>VLOOKUP($A12,'Return Data'!$B$7:$R$2843,4,0)</f>
        <v>90.36</v>
      </c>
      <c r="D12" s="65">
        <f>VLOOKUP($A12,'Return Data'!$B$7:$R$2843,10,0)</f>
        <v>12.234500000000001</v>
      </c>
      <c r="E12" s="66">
        <f t="shared" si="0"/>
        <v>2</v>
      </c>
      <c r="F12" s="65">
        <f>VLOOKUP($A12,'Return Data'!$B$7:$R$2843,11,0)</f>
        <v>27.807600000000001</v>
      </c>
      <c r="G12" s="66">
        <f t="shared" si="1"/>
        <v>1</v>
      </c>
      <c r="H12" s="65">
        <f>VLOOKUP($A12,'Return Data'!$B$7:$R$2843,12,0)</f>
        <v>55.739400000000003</v>
      </c>
      <c r="I12" s="66">
        <f t="shared" si="2"/>
        <v>1</v>
      </c>
      <c r="J12" s="65">
        <f>VLOOKUP($A12,'Return Data'!$B$7:$R$2843,13,0)</f>
        <v>96.178899999999999</v>
      </c>
      <c r="K12" s="66">
        <f t="shared" si="3"/>
        <v>1</v>
      </c>
      <c r="L12" s="65">
        <f>VLOOKUP($A12,'Return Data'!$B$7:$R$2843,17,0)</f>
        <v>38.023499999999999</v>
      </c>
      <c r="M12" s="66">
        <f t="shared" si="4"/>
        <v>1</v>
      </c>
      <c r="N12" s="65">
        <f>VLOOKUP($A12,'Return Data'!$B$7:$R$2843,14,0)</f>
        <v>15.9795</v>
      </c>
      <c r="O12" s="66">
        <f t="shared" si="5"/>
        <v>4</v>
      </c>
      <c r="P12" s="65">
        <f>VLOOKUP($A12,'Return Data'!$B$7:$R$2843,15,0)</f>
        <v>17.343699999999998</v>
      </c>
      <c r="Q12" s="66">
        <f t="shared" ref="Q12:Q19" si="7">RANK(P12,P$8:P$21,0)</f>
        <v>1</v>
      </c>
      <c r="R12" s="65">
        <f>VLOOKUP($A12,'Return Data'!$B$7:$R$2843,16,0)</f>
        <v>17.7136</v>
      </c>
      <c r="S12" s="67">
        <f t="shared" si="6"/>
        <v>6</v>
      </c>
    </row>
    <row r="13" spans="1:19" s="68" customFormat="1" x14ac:dyDescent="0.3">
      <c r="A13" s="63" t="s">
        <v>16</v>
      </c>
      <c r="B13" s="64">
        <f>VLOOKUP($A13,'Return Data'!$B$7:$R$2843,3,0)</f>
        <v>44448</v>
      </c>
      <c r="C13" s="65">
        <f>VLOOKUP($A13,'Return Data'!$B$7:$R$2843,4,0)</f>
        <v>19.001200000000001</v>
      </c>
      <c r="D13" s="65">
        <f>VLOOKUP($A13,'Return Data'!$B$7:$R$2843,10,0)</f>
        <v>10.8485</v>
      </c>
      <c r="E13" s="66">
        <f t="shared" si="0"/>
        <v>9</v>
      </c>
      <c r="F13" s="65">
        <f>VLOOKUP($A13,'Return Data'!$B$7:$R$2843,11,0)</f>
        <v>17.805499999999999</v>
      </c>
      <c r="G13" s="66">
        <f t="shared" si="1"/>
        <v>8</v>
      </c>
      <c r="H13" s="65">
        <f>VLOOKUP($A13,'Return Data'!$B$7:$R$2843,12,0)</f>
        <v>29.276599999999998</v>
      </c>
      <c r="I13" s="66">
        <f t="shared" si="2"/>
        <v>13</v>
      </c>
      <c r="J13" s="65">
        <f>VLOOKUP($A13,'Return Data'!$B$7:$R$2843,13,0)</f>
        <v>55.040999999999997</v>
      </c>
      <c r="K13" s="66">
        <f t="shared" si="3"/>
        <v>13</v>
      </c>
      <c r="L13" s="65">
        <f>VLOOKUP($A13,'Return Data'!$B$7:$R$2843,17,0)</f>
        <v>27.7639</v>
      </c>
      <c r="M13" s="66">
        <f t="shared" si="4"/>
        <v>10</v>
      </c>
      <c r="N13" s="65">
        <f>VLOOKUP($A13,'Return Data'!$B$7:$R$2843,14,0)</f>
        <v>11.277799999999999</v>
      </c>
      <c r="O13" s="66">
        <f t="shared" si="5"/>
        <v>12</v>
      </c>
      <c r="P13" s="65">
        <f>VLOOKUP($A13,'Return Data'!$B$7:$R$2843,15,0)</f>
        <v>10.8026</v>
      </c>
      <c r="Q13" s="66">
        <f t="shared" si="7"/>
        <v>11</v>
      </c>
      <c r="R13" s="65">
        <f>VLOOKUP($A13,'Return Data'!$B$7:$R$2843,16,0)</f>
        <v>11.270200000000001</v>
      </c>
      <c r="S13" s="67">
        <f t="shared" si="6"/>
        <v>14</v>
      </c>
    </row>
    <row r="14" spans="1:19" s="68" customFormat="1" x14ac:dyDescent="0.3">
      <c r="A14" s="63" t="s">
        <v>17</v>
      </c>
      <c r="B14" s="64">
        <f>VLOOKUP($A14,'Return Data'!$B$7:$R$2843,3,0)</f>
        <v>44448</v>
      </c>
      <c r="C14" s="65">
        <f>VLOOKUP($A14,'Return Data'!$B$7:$R$2843,4,0)</f>
        <v>54.430199999999999</v>
      </c>
      <c r="D14" s="65">
        <f>VLOOKUP($A14,'Return Data'!$B$7:$R$2843,10,0)</f>
        <v>11.579599999999999</v>
      </c>
      <c r="E14" s="66">
        <f t="shared" si="0"/>
        <v>6</v>
      </c>
      <c r="F14" s="65">
        <f>VLOOKUP($A14,'Return Data'!$B$7:$R$2843,11,0)</f>
        <v>17.6404</v>
      </c>
      <c r="G14" s="66">
        <f t="shared" si="1"/>
        <v>9</v>
      </c>
      <c r="H14" s="65">
        <f>VLOOKUP($A14,'Return Data'!$B$7:$R$2843,12,0)</f>
        <v>36.109499999999997</v>
      </c>
      <c r="I14" s="66">
        <f t="shared" si="2"/>
        <v>7</v>
      </c>
      <c r="J14" s="65">
        <f>VLOOKUP($A14,'Return Data'!$B$7:$R$2843,13,0)</f>
        <v>67.393100000000004</v>
      </c>
      <c r="K14" s="66">
        <f t="shared" si="3"/>
        <v>4</v>
      </c>
      <c r="L14" s="65">
        <f>VLOOKUP($A14,'Return Data'!$B$7:$R$2843,17,0)</f>
        <v>30.260899999999999</v>
      </c>
      <c r="M14" s="66">
        <f t="shared" si="4"/>
        <v>7</v>
      </c>
      <c r="N14" s="65">
        <f>VLOOKUP($A14,'Return Data'!$B$7:$R$2843,14,0)</f>
        <v>15.7402</v>
      </c>
      <c r="O14" s="66">
        <f t="shared" si="5"/>
        <v>5</v>
      </c>
      <c r="P14" s="65">
        <f>VLOOKUP($A14,'Return Data'!$B$7:$R$2843,15,0)</f>
        <v>15.0067</v>
      </c>
      <c r="Q14" s="66">
        <f t="shared" si="7"/>
        <v>5</v>
      </c>
      <c r="R14" s="65">
        <f>VLOOKUP($A14,'Return Data'!$B$7:$R$2843,16,0)</f>
        <v>16.448599999999999</v>
      </c>
      <c r="S14" s="67">
        <f t="shared" si="6"/>
        <v>9</v>
      </c>
    </row>
    <row r="15" spans="1:19" s="68" customFormat="1" x14ac:dyDescent="0.3">
      <c r="A15" s="63" t="s">
        <v>18</v>
      </c>
      <c r="B15" s="64">
        <f>VLOOKUP($A15,'Return Data'!$B$7:$R$2843,3,0)</f>
        <v>44448</v>
      </c>
      <c r="C15" s="65">
        <f>VLOOKUP($A15,'Return Data'!$B$7:$R$2843,4,0)</f>
        <v>60.51</v>
      </c>
      <c r="D15" s="65">
        <f>VLOOKUP($A15,'Return Data'!$B$7:$R$2843,10,0)</f>
        <v>13.202299999999999</v>
      </c>
      <c r="E15" s="66">
        <f t="shared" si="0"/>
        <v>1</v>
      </c>
      <c r="F15" s="65">
        <f>VLOOKUP($A15,'Return Data'!$B$7:$R$2843,11,0)</f>
        <v>22.277000000000001</v>
      </c>
      <c r="G15" s="66">
        <f t="shared" si="1"/>
        <v>2</v>
      </c>
      <c r="H15" s="65">
        <f>VLOOKUP($A15,'Return Data'!$B$7:$R$2843,12,0)</f>
        <v>40.3521</v>
      </c>
      <c r="I15" s="66">
        <f t="shared" si="2"/>
        <v>4</v>
      </c>
      <c r="J15" s="65">
        <f>VLOOKUP($A15,'Return Data'!$B$7:$R$2843,13,0)</f>
        <v>66.947199999999995</v>
      </c>
      <c r="K15" s="66">
        <f t="shared" si="3"/>
        <v>5</v>
      </c>
      <c r="L15" s="65">
        <f>VLOOKUP($A15,'Return Data'!$B$7:$R$2843,17,0)</f>
        <v>31.402999999999999</v>
      </c>
      <c r="M15" s="66">
        <f t="shared" si="4"/>
        <v>4</v>
      </c>
      <c r="N15" s="65">
        <f>VLOOKUP($A15,'Return Data'!$B$7:$R$2843,14,0)</f>
        <v>15.4026</v>
      </c>
      <c r="O15" s="66">
        <f t="shared" si="5"/>
        <v>6</v>
      </c>
      <c r="P15" s="65">
        <f>VLOOKUP($A15,'Return Data'!$B$7:$R$2843,15,0)</f>
        <v>15.5692</v>
      </c>
      <c r="Q15" s="66">
        <f t="shared" si="7"/>
        <v>3</v>
      </c>
      <c r="R15" s="65">
        <f>VLOOKUP($A15,'Return Data'!$B$7:$R$2843,16,0)</f>
        <v>20.137699999999999</v>
      </c>
      <c r="S15" s="67">
        <f t="shared" si="6"/>
        <v>2</v>
      </c>
    </row>
    <row r="16" spans="1:19" s="68" customFormat="1" x14ac:dyDescent="0.3">
      <c r="A16" s="63" t="s">
        <v>19</v>
      </c>
      <c r="B16" s="64">
        <f>VLOOKUP($A16,'Return Data'!$B$7:$R$2843,3,0)</f>
        <v>44448</v>
      </c>
      <c r="C16" s="65">
        <f>VLOOKUP($A16,'Return Data'!$B$7:$R$2843,4,0)</f>
        <v>127.1987</v>
      </c>
      <c r="D16" s="65">
        <f>VLOOKUP($A16,'Return Data'!$B$7:$R$2843,10,0)</f>
        <v>11.9605</v>
      </c>
      <c r="E16" s="66">
        <f t="shared" si="0"/>
        <v>4</v>
      </c>
      <c r="F16" s="65">
        <f>VLOOKUP($A16,'Return Data'!$B$7:$R$2843,11,0)</f>
        <v>21.306799999999999</v>
      </c>
      <c r="G16" s="66">
        <f t="shared" si="1"/>
        <v>3</v>
      </c>
      <c r="H16" s="65">
        <f>VLOOKUP($A16,'Return Data'!$B$7:$R$2843,12,0)</f>
        <v>41.737400000000001</v>
      </c>
      <c r="I16" s="66">
        <f t="shared" si="2"/>
        <v>3</v>
      </c>
      <c r="J16" s="65">
        <f>VLOOKUP($A16,'Return Data'!$B$7:$R$2843,13,0)</f>
        <v>69.521600000000007</v>
      </c>
      <c r="K16" s="66">
        <f t="shared" si="3"/>
        <v>3</v>
      </c>
      <c r="L16" s="65">
        <f>VLOOKUP($A16,'Return Data'!$B$7:$R$2843,17,0)</f>
        <v>32.594200000000001</v>
      </c>
      <c r="M16" s="66">
        <f t="shared" si="4"/>
        <v>2</v>
      </c>
      <c r="N16" s="65">
        <f>VLOOKUP($A16,'Return Data'!$B$7:$R$2843,14,0)</f>
        <v>17.462299999999999</v>
      </c>
      <c r="O16" s="66">
        <f t="shared" si="5"/>
        <v>1</v>
      </c>
      <c r="P16" s="65">
        <f>VLOOKUP($A16,'Return Data'!$B$7:$R$2843,15,0)</f>
        <v>15.749700000000001</v>
      </c>
      <c r="Q16" s="66">
        <f t="shared" si="7"/>
        <v>2</v>
      </c>
      <c r="R16" s="65">
        <f>VLOOKUP($A16,'Return Data'!$B$7:$R$2843,16,0)</f>
        <v>16.261399999999998</v>
      </c>
      <c r="S16" s="67">
        <f t="shared" si="6"/>
        <v>10</v>
      </c>
    </row>
    <row r="17" spans="1:21" s="68" customFormat="1" x14ac:dyDescent="0.3">
      <c r="A17" s="63" t="s">
        <v>20</v>
      </c>
      <c r="B17" s="64">
        <f>VLOOKUP($A17,'Return Data'!$B$7:$R$2843,3,0)</f>
        <v>44448</v>
      </c>
      <c r="C17" s="65">
        <f>VLOOKUP($A17,'Return Data'!$B$7:$R$2843,4,0)</f>
        <v>77.67</v>
      </c>
      <c r="D17" s="65">
        <f>VLOOKUP($A17,'Return Data'!$B$7:$R$2843,10,0)</f>
        <v>6.8803999999999998</v>
      </c>
      <c r="E17" s="66">
        <f t="shared" si="0"/>
        <v>14</v>
      </c>
      <c r="F17" s="65">
        <f>VLOOKUP($A17,'Return Data'!$B$7:$R$2843,11,0)</f>
        <v>14.726699999999999</v>
      </c>
      <c r="G17" s="66">
        <f t="shared" si="1"/>
        <v>14</v>
      </c>
      <c r="H17" s="65">
        <f>VLOOKUP($A17,'Return Data'!$B$7:$R$2843,12,0)</f>
        <v>30.362500000000001</v>
      </c>
      <c r="I17" s="66">
        <f t="shared" si="2"/>
        <v>12</v>
      </c>
      <c r="J17" s="65">
        <f>VLOOKUP($A17,'Return Data'!$B$7:$R$2843,13,0)</f>
        <v>60.408900000000003</v>
      </c>
      <c r="K17" s="66">
        <f t="shared" si="3"/>
        <v>11</v>
      </c>
      <c r="L17" s="65">
        <f>VLOOKUP($A17,'Return Data'!$B$7:$R$2843,17,0)</f>
        <v>22.4405</v>
      </c>
      <c r="M17" s="66">
        <f t="shared" si="4"/>
        <v>14</v>
      </c>
      <c r="N17" s="65">
        <f>VLOOKUP($A17,'Return Data'!$B$7:$R$2843,14,0)</f>
        <v>11.547000000000001</v>
      </c>
      <c r="O17" s="66">
        <f t="shared" si="5"/>
        <v>11</v>
      </c>
      <c r="P17" s="65">
        <f>VLOOKUP($A17,'Return Data'!$B$7:$R$2843,15,0)</f>
        <v>10.8371</v>
      </c>
      <c r="Q17" s="66">
        <f t="shared" si="7"/>
        <v>10</v>
      </c>
      <c r="R17" s="65">
        <f>VLOOKUP($A17,'Return Data'!$B$7:$R$2843,16,0)</f>
        <v>14.135400000000001</v>
      </c>
      <c r="S17" s="67">
        <f t="shared" si="6"/>
        <v>13</v>
      </c>
    </row>
    <row r="18" spans="1:21" s="68" customFormat="1" x14ac:dyDescent="0.3">
      <c r="A18" s="63" t="s">
        <v>21</v>
      </c>
      <c r="B18" s="64">
        <f>VLOOKUP($A18,'Return Data'!$B$7:$R$2843,3,0)</f>
        <v>44448</v>
      </c>
      <c r="C18" s="65">
        <f>VLOOKUP($A18,'Return Data'!$B$7:$R$2843,4,0)</f>
        <v>209.63810000000001</v>
      </c>
      <c r="D18" s="65">
        <f>VLOOKUP($A18,'Return Data'!$B$7:$R$2843,10,0)</f>
        <v>11.1426</v>
      </c>
      <c r="E18" s="66">
        <f t="shared" si="0"/>
        <v>8</v>
      </c>
      <c r="F18" s="65">
        <f>VLOOKUP($A18,'Return Data'!$B$7:$R$2843,11,0)</f>
        <v>15.3384</v>
      </c>
      <c r="G18" s="66">
        <f t="shared" si="1"/>
        <v>13</v>
      </c>
      <c r="H18" s="65">
        <f>VLOOKUP($A18,'Return Data'!$B$7:$R$2843,12,0)</f>
        <v>28.648299999999999</v>
      </c>
      <c r="I18" s="66">
        <f t="shared" si="2"/>
        <v>14</v>
      </c>
      <c r="J18" s="65">
        <f>VLOOKUP($A18,'Return Data'!$B$7:$R$2843,13,0)</f>
        <v>51.560400000000001</v>
      </c>
      <c r="K18" s="66">
        <f t="shared" si="3"/>
        <v>14</v>
      </c>
      <c r="L18" s="65">
        <f>VLOOKUP($A18,'Return Data'!$B$7:$R$2843,17,0)</f>
        <v>25.032800000000002</v>
      </c>
      <c r="M18" s="66">
        <f t="shared" si="4"/>
        <v>13</v>
      </c>
      <c r="N18" s="65">
        <f>VLOOKUP($A18,'Return Data'!$B$7:$R$2843,14,0)</f>
        <v>12.2361</v>
      </c>
      <c r="O18" s="66">
        <f t="shared" si="5"/>
        <v>10</v>
      </c>
      <c r="P18" s="65">
        <f>VLOOKUP($A18,'Return Data'!$B$7:$R$2843,15,0)</f>
        <v>14.645200000000001</v>
      </c>
      <c r="Q18" s="66">
        <f t="shared" si="7"/>
        <v>6</v>
      </c>
      <c r="R18" s="65">
        <f>VLOOKUP($A18,'Return Data'!$B$7:$R$2843,16,0)</f>
        <v>17.728999999999999</v>
      </c>
      <c r="S18" s="67">
        <f t="shared" si="6"/>
        <v>5</v>
      </c>
    </row>
    <row r="19" spans="1:21" s="68" customFormat="1" x14ac:dyDescent="0.3">
      <c r="A19" s="63" t="s">
        <v>24</v>
      </c>
      <c r="B19" s="64">
        <f>VLOOKUP($A19,'Return Data'!$B$7:$R$2843,3,0)</f>
        <v>44448</v>
      </c>
      <c r="C19" s="65">
        <f>VLOOKUP($A19,'Return Data'!$B$7:$R$2843,4,0)</f>
        <v>405.1481</v>
      </c>
      <c r="D19" s="65">
        <f>VLOOKUP($A19,'Return Data'!$B$7:$R$2843,10,0)</f>
        <v>8.0937999999999999</v>
      </c>
      <c r="E19" s="66">
        <f t="shared" si="0"/>
        <v>13</v>
      </c>
      <c r="F19" s="65">
        <f>VLOOKUP($A19,'Return Data'!$B$7:$R$2843,11,0)</f>
        <v>15.856199999999999</v>
      </c>
      <c r="G19" s="66">
        <f t="shared" si="1"/>
        <v>12</v>
      </c>
      <c r="H19" s="65">
        <f>VLOOKUP($A19,'Return Data'!$B$7:$R$2843,12,0)</f>
        <v>42.313099999999999</v>
      </c>
      <c r="I19" s="66">
        <f t="shared" si="2"/>
        <v>2</v>
      </c>
      <c r="J19" s="65">
        <f>VLOOKUP($A19,'Return Data'!$B$7:$R$2843,13,0)</f>
        <v>79.531899999999993</v>
      </c>
      <c r="K19" s="66">
        <f t="shared" si="3"/>
        <v>2</v>
      </c>
      <c r="L19" s="65">
        <f>VLOOKUP($A19,'Return Data'!$B$7:$R$2843,17,0)</f>
        <v>30.8644</v>
      </c>
      <c r="M19" s="66">
        <f t="shared" si="4"/>
        <v>5</v>
      </c>
      <c r="N19" s="65">
        <f>VLOOKUP($A19,'Return Data'!$B$7:$R$2843,14,0)</f>
        <v>13.051299999999999</v>
      </c>
      <c r="O19" s="66">
        <f t="shared" si="5"/>
        <v>8</v>
      </c>
      <c r="P19" s="65">
        <f>VLOOKUP($A19,'Return Data'!$B$7:$R$2843,15,0)</f>
        <v>13.170400000000001</v>
      </c>
      <c r="Q19" s="66">
        <f t="shared" si="7"/>
        <v>9</v>
      </c>
      <c r="R19" s="65">
        <f>VLOOKUP($A19,'Return Data'!$B$7:$R$2843,16,0)</f>
        <v>14.387499999999999</v>
      </c>
      <c r="S19" s="67">
        <f t="shared" si="6"/>
        <v>12</v>
      </c>
    </row>
    <row r="20" spans="1:21" s="68" customFormat="1" x14ac:dyDescent="0.3">
      <c r="A20" s="63" t="s">
        <v>25</v>
      </c>
      <c r="B20" s="64">
        <f>VLOOKUP($A20,'Return Data'!$B$7:$R$2843,3,0)</f>
        <v>44448</v>
      </c>
      <c r="C20" s="65">
        <f>VLOOKUP($A20,'Return Data'!$B$7:$R$2843,4,0)</f>
        <v>16.72</v>
      </c>
      <c r="D20" s="65">
        <f>VLOOKUP($A20,'Return Data'!$B$7:$R$2843,10,0)</f>
        <v>11.541</v>
      </c>
      <c r="E20" s="66">
        <f t="shared" si="0"/>
        <v>7</v>
      </c>
      <c r="F20" s="65">
        <f>VLOOKUP($A20,'Return Data'!$B$7:$R$2843,11,0)</f>
        <v>16.8414</v>
      </c>
      <c r="G20" s="66">
        <f t="shared" si="1"/>
        <v>11</v>
      </c>
      <c r="H20" s="65">
        <f>VLOOKUP($A20,'Return Data'!$B$7:$R$2843,12,0)</f>
        <v>33.2271</v>
      </c>
      <c r="I20" s="66">
        <f t="shared" si="2"/>
        <v>11</v>
      </c>
      <c r="J20" s="65">
        <f>VLOOKUP($A20,'Return Data'!$B$7:$R$2843,13,0)</f>
        <v>56.9953</v>
      </c>
      <c r="K20" s="66">
        <f t="shared" si="3"/>
        <v>12</v>
      </c>
      <c r="L20" s="65">
        <f>VLOOKUP($A20,'Return Data'!$B$7:$R$2843,17,0)</f>
        <v>29.6494</v>
      </c>
      <c r="M20" s="66">
        <f t="shared" si="4"/>
        <v>8</v>
      </c>
      <c r="N20" s="65"/>
      <c r="O20" s="66"/>
      <c r="P20" s="65"/>
      <c r="Q20" s="66"/>
      <c r="R20" s="65">
        <f>VLOOKUP($A20,'Return Data'!$B$7:$R$2843,16,0)</f>
        <v>20.435500000000001</v>
      </c>
      <c r="S20" s="67">
        <f t="shared" si="6"/>
        <v>1</v>
      </c>
    </row>
    <row r="21" spans="1:21" s="68" customFormat="1" x14ac:dyDescent="0.3">
      <c r="A21" s="63" t="s">
        <v>26</v>
      </c>
      <c r="B21" s="64">
        <f>VLOOKUP($A21,'Return Data'!$B$7:$R$2843,3,0)</f>
        <v>44448</v>
      </c>
      <c r="C21" s="65">
        <f>VLOOKUP($A21,'Return Data'!$B$7:$R$2843,4,0)</f>
        <v>106.002</v>
      </c>
      <c r="D21" s="65">
        <f>VLOOKUP($A21,'Return Data'!$B$7:$R$2843,10,0)</f>
        <v>11.7004</v>
      </c>
      <c r="E21" s="66">
        <f t="shared" si="0"/>
        <v>5</v>
      </c>
      <c r="F21" s="65">
        <f>VLOOKUP($A21,'Return Data'!$B$7:$R$2843,11,0)</f>
        <v>18.202999999999999</v>
      </c>
      <c r="G21" s="66">
        <f t="shared" si="1"/>
        <v>6</v>
      </c>
      <c r="H21" s="65">
        <f>VLOOKUP($A21,'Return Data'!$B$7:$R$2843,12,0)</f>
        <v>33.6143</v>
      </c>
      <c r="I21" s="66">
        <f t="shared" si="2"/>
        <v>10</v>
      </c>
      <c r="J21" s="65">
        <f>VLOOKUP($A21,'Return Data'!$B$7:$R$2843,13,0)</f>
        <v>62.922600000000003</v>
      </c>
      <c r="K21" s="66">
        <f t="shared" si="3"/>
        <v>7</v>
      </c>
      <c r="L21" s="65">
        <f>VLOOKUP($A21,'Return Data'!$B$7:$R$2843,17,0)</f>
        <v>31.9343</v>
      </c>
      <c r="M21" s="66">
        <f t="shared" si="4"/>
        <v>3</v>
      </c>
      <c r="N21" s="65">
        <f>VLOOKUP($A21,'Return Data'!$B$7:$R$2843,14,0)</f>
        <v>16.827000000000002</v>
      </c>
      <c r="O21" s="66">
        <f>RANK(N21,N$8:N$21,0)</f>
        <v>3</v>
      </c>
      <c r="P21" s="65">
        <f>VLOOKUP($A21,'Return Data'!$B$7:$R$2843,15,0)</f>
        <v>15.1286</v>
      </c>
      <c r="Q21" s="66">
        <f>RANK(P21,P$8:P$21,0)</f>
        <v>4</v>
      </c>
      <c r="R21" s="65">
        <f>VLOOKUP($A21,'Return Data'!$B$7:$R$2843,16,0)</f>
        <v>14.628500000000001</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10.588992857142857</v>
      </c>
      <c r="E23" s="74"/>
      <c r="F23" s="75">
        <f>AVERAGE(F8:F21)</f>
        <v>18.821464285714285</v>
      </c>
      <c r="G23" s="74"/>
      <c r="H23" s="75">
        <f>AVERAGE(H8:H21)</f>
        <v>36.991771428571433</v>
      </c>
      <c r="I23" s="74"/>
      <c r="J23" s="75">
        <f>AVERAGE(J8:J21)</f>
        <v>65.514449999999997</v>
      </c>
      <c r="K23" s="74"/>
      <c r="L23" s="75">
        <f>AVERAGE(L8:L21)</f>
        <v>29.497199999999999</v>
      </c>
      <c r="M23" s="74"/>
      <c r="N23" s="75">
        <f>AVERAGE(N8:N21)</f>
        <v>14.076600000000001</v>
      </c>
      <c r="O23" s="74"/>
      <c r="P23" s="75">
        <f>AVERAGE(P8:P21)</f>
        <v>13.896233333333333</v>
      </c>
      <c r="Q23" s="74"/>
      <c r="R23" s="75">
        <f>AVERAGE(R8:R21)</f>
        <v>16.697221428571428</v>
      </c>
      <c r="S23" s="76"/>
    </row>
    <row r="24" spans="1:21" s="68" customFormat="1" x14ac:dyDescent="0.3">
      <c r="A24" s="73" t="s">
        <v>28</v>
      </c>
      <c r="B24" s="74"/>
      <c r="C24" s="74"/>
      <c r="D24" s="75">
        <f>MIN(D8:D21)</f>
        <v>6.8803999999999998</v>
      </c>
      <c r="E24" s="74"/>
      <c r="F24" s="75">
        <f>MIN(F8:F21)</f>
        <v>14.726699999999999</v>
      </c>
      <c r="G24" s="74"/>
      <c r="H24" s="75">
        <f>MIN(H8:H21)</f>
        <v>28.648299999999999</v>
      </c>
      <c r="I24" s="74"/>
      <c r="J24" s="75">
        <f>MIN(J8:J21)</f>
        <v>51.560400000000001</v>
      </c>
      <c r="K24" s="74"/>
      <c r="L24" s="75">
        <f>MIN(L8:L21)</f>
        <v>22.4405</v>
      </c>
      <c r="M24" s="74"/>
      <c r="N24" s="75">
        <f>MIN(N8:N21)</f>
        <v>8.6296999999999997</v>
      </c>
      <c r="O24" s="74"/>
      <c r="P24" s="75">
        <f>MIN(P8:P21)</f>
        <v>10.37</v>
      </c>
      <c r="Q24" s="74"/>
      <c r="R24" s="75">
        <f>MIN(R8:R21)</f>
        <v>11.270200000000001</v>
      </c>
      <c r="S24" s="76"/>
    </row>
    <row r="25" spans="1:21" s="68" customFormat="1" ht="15" thickBot="1" x14ac:dyDescent="0.35">
      <c r="A25" s="77" t="s">
        <v>29</v>
      </c>
      <c r="B25" s="78"/>
      <c r="C25" s="78"/>
      <c r="D25" s="79">
        <f>MAX(D8:D21)</f>
        <v>13.202299999999999</v>
      </c>
      <c r="E25" s="78"/>
      <c r="F25" s="79">
        <f>MAX(F8:F21)</f>
        <v>27.807600000000001</v>
      </c>
      <c r="G25" s="78"/>
      <c r="H25" s="79">
        <f>MAX(H8:H21)</f>
        <v>55.739400000000003</v>
      </c>
      <c r="I25" s="78"/>
      <c r="J25" s="79">
        <f>MAX(J8:J21)</f>
        <v>96.178899999999999</v>
      </c>
      <c r="K25" s="78"/>
      <c r="L25" s="79">
        <f>MAX(L8:L21)</f>
        <v>38.023499999999999</v>
      </c>
      <c r="M25" s="78"/>
      <c r="N25" s="79">
        <f>MAX(N8:N21)</f>
        <v>17.462299999999999</v>
      </c>
      <c r="O25" s="78"/>
      <c r="P25" s="79">
        <f>MAX(P8:P21)</f>
        <v>17.343699999999998</v>
      </c>
      <c r="Q25" s="78"/>
      <c r="R25" s="79">
        <f>MAX(R8:R21)</f>
        <v>20.435500000000001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44448</v>
      </c>
      <c r="C8" s="65">
        <f>VLOOKUP($A8,'Return Data'!$B$7:$R$2843,4,0)</f>
        <v>264.8</v>
      </c>
      <c r="D8" s="65">
        <f>VLOOKUP($A8,'Return Data'!$B$7:$R$2843,10,0)</f>
        <v>11.4056</v>
      </c>
      <c r="E8" s="66">
        <f t="shared" ref="E8:E13" si="0">RANK(D8,D$8:D$13,0)</f>
        <v>3</v>
      </c>
      <c r="F8" s="65">
        <f>VLOOKUP($A8,'Return Data'!$B$7:$R$2843,11,0)</f>
        <v>27.002400000000002</v>
      </c>
      <c r="G8" s="66">
        <f t="shared" ref="G8:G13" si="1">RANK(F8,F$8:F$13,0)</f>
        <v>2</v>
      </c>
      <c r="H8" s="65">
        <f>VLOOKUP($A8,'Return Data'!$B$7:$R$2843,12,0)</f>
        <v>35.843600000000002</v>
      </c>
      <c r="I8" s="66">
        <f t="shared" ref="I8:I13" si="2">RANK(H8,H$8:H$13,0)</f>
        <v>4</v>
      </c>
      <c r="J8" s="65">
        <f>VLOOKUP($A8,'Return Data'!$B$7:$R$2843,13,0)</f>
        <v>57.891599999999997</v>
      </c>
      <c r="K8" s="66">
        <f t="shared" ref="K8:K13" si="3">RANK(J8,J$8:J$13,0)</f>
        <v>5</v>
      </c>
      <c r="L8" s="65">
        <f>VLOOKUP($A8,'Return Data'!$B$7:$R$2843,17,0)</f>
        <v>29.188400000000001</v>
      </c>
      <c r="M8" s="66">
        <f>RANK(L8,L$8:L$13,0)</f>
        <v>4</v>
      </c>
      <c r="N8" s="65">
        <f>VLOOKUP($A8,'Return Data'!$B$7:$R$2843,14,0)</f>
        <v>12.839700000000001</v>
      </c>
      <c r="O8" s="66">
        <f>RANK(N8,N$8:N$13,0)</f>
        <v>4</v>
      </c>
      <c r="P8" s="65">
        <f>VLOOKUP($A8,'Return Data'!$B$7:$R$2843,15,0)</f>
        <v>11.5244</v>
      </c>
      <c r="Q8" s="66">
        <f>RANK(P8,P$8:P$13,0)</f>
        <v>5</v>
      </c>
      <c r="R8" s="65">
        <f>VLOOKUP($A8,'Return Data'!$B$7:$R$2843,16,0)</f>
        <v>12.451599999999999</v>
      </c>
      <c r="S8" s="67">
        <f t="shared" ref="S8:S13" si="4">RANK(R8,R$8:R$13,0)</f>
        <v>6</v>
      </c>
    </row>
    <row r="9" spans="1:20" x14ac:dyDescent="0.3">
      <c r="A9" s="63" t="s">
        <v>767</v>
      </c>
      <c r="B9" s="64">
        <f>VLOOKUP($A9,'Return Data'!$B$7:$R$2843,3,0)</f>
        <v>44448</v>
      </c>
      <c r="C9" s="65">
        <f>VLOOKUP($A9,'Return Data'!$B$7:$R$2843,4,0)</f>
        <v>26.31</v>
      </c>
      <c r="D9" s="65">
        <f>VLOOKUP($A9,'Return Data'!$B$7:$R$2843,10,0)</f>
        <v>10.9658</v>
      </c>
      <c r="E9" s="66">
        <f t="shared" si="0"/>
        <v>4</v>
      </c>
      <c r="F9" s="65">
        <f>VLOOKUP($A9,'Return Data'!$B$7:$R$2843,11,0)</f>
        <v>22.088200000000001</v>
      </c>
      <c r="G9" s="66">
        <f t="shared" si="1"/>
        <v>3</v>
      </c>
      <c r="H9" s="65">
        <f>VLOOKUP($A9,'Return Data'!$B$7:$R$2843,12,0)</f>
        <v>41.985999999999997</v>
      </c>
      <c r="I9" s="66">
        <f t="shared" si="2"/>
        <v>3</v>
      </c>
      <c r="J9" s="65">
        <f>VLOOKUP($A9,'Return Data'!$B$7:$R$2843,13,0)</f>
        <v>70.955200000000005</v>
      </c>
      <c r="K9" s="66">
        <f t="shared" si="3"/>
        <v>2</v>
      </c>
      <c r="L9" s="65">
        <f>VLOOKUP($A9,'Return Data'!$B$7:$R$2843,17,0)</f>
        <v>27.633199999999999</v>
      </c>
      <c r="M9" s="66">
        <f>RANK(L9,L$8:L$13,0)</f>
        <v>5</v>
      </c>
      <c r="N9" s="65">
        <f>VLOOKUP($A9,'Return Data'!$B$7:$R$2843,14,0)</f>
        <v>12.827</v>
      </c>
      <c r="O9" s="66">
        <f>RANK(N9,N$8:N$13,0)</f>
        <v>5</v>
      </c>
      <c r="P9" s="65">
        <f>VLOOKUP($A9,'Return Data'!$B$7:$R$2843,15,0)</f>
        <v>12.9293</v>
      </c>
      <c r="Q9" s="66">
        <f>RANK(P9,P$8:P$13,0)</f>
        <v>4</v>
      </c>
      <c r="R9" s="65">
        <f>VLOOKUP($A9,'Return Data'!$B$7:$R$2843,16,0)</f>
        <v>14.121600000000001</v>
      </c>
      <c r="S9" s="67">
        <f t="shared" si="4"/>
        <v>5</v>
      </c>
    </row>
    <row r="10" spans="1:20" x14ac:dyDescent="0.3">
      <c r="A10" s="63" t="s">
        <v>768</v>
      </c>
      <c r="B10" s="64">
        <f>VLOOKUP($A10,'Return Data'!$B$7:$R$2843,3,0)</f>
        <v>44448</v>
      </c>
      <c r="C10" s="65">
        <f>VLOOKUP($A10,'Return Data'!$B$7:$R$2843,4,0)</f>
        <v>17.36</v>
      </c>
      <c r="D10" s="65">
        <f>VLOOKUP($A10,'Return Data'!$B$7:$R$2843,10,0)</f>
        <v>10.7143</v>
      </c>
      <c r="E10" s="66">
        <f t="shared" si="0"/>
        <v>5</v>
      </c>
      <c r="F10" s="65">
        <f>VLOOKUP($A10,'Return Data'!$B$7:$R$2843,11,0)</f>
        <v>18.9041</v>
      </c>
      <c r="G10" s="66">
        <f t="shared" si="1"/>
        <v>6</v>
      </c>
      <c r="H10" s="65">
        <f>VLOOKUP($A10,'Return Data'!$B$7:$R$2843,12,0)</f>
        <v>29.262799999999999</v>
      </c>
      <c r="I10" s="66">
        <f t="shared" si="2"/>
        <v>6</v>
      </c>
      <c r="J10" s="65">
        <f>VLOOKUP($A10,'Return Data'!$B$7:$R$2843,13,0)</f>
        <v>50.302999999999997</v>
      </c>
      <c r="K10" s="66">
        <f t="shared" si="3"/>
        <v>6</v>
      </c>
      <c r="L10" s="65"/>
      <c r="M10" s="66"/>
      <c r="N10" s="65"/>
      <c r="O10" s="66"/>
      <c r="P10" s="65"/>
      <c r="Q10" s="66"/>
      <c r="R10" s="65">
        <f>VLOOKUP($A10,'Return Data'!$B$7:$R$2843,16,0)</f>
        <v>22.476299999999998</v>
      </c>
      <c r="S10" s="67">
        <f t="shared" si="4"/>
        <v>1</v>
      </c>
    </row>
    <row r="11" spans="1:20" x14ac:dyDescent="0.3">
      <c r="A11" s="63" t="s">
        <v>771</v>
      </c>
      <c r="B11" s="64">
        <f>VLOOKUP($A11,'Return Data'!$B$7:$R$2843,3,0)</f>
        <v>44448</v>
      </c>
      <c r="C11" s="65">
        <f>VLOOKUP($A11,'Return Data'!$B$7:$R$2843,4,0)</f>
        <v>89.97</v>
      </c>
      <c r="D11" s="65">
        <f>VLOOKUP($A11,'Return Data'!$B$7:$R$2843,10,0)</f>
        <v>13.0418</v>
      </c>
      <c r="E11" s="66">
        <f t="shared" si="0"/>
        <v>2</v>
      </c>
      <c r="F11" s="65">
        <f>VLOOKUP($A11,'Return Data'!$B$7:$R$2843,11,0)</f>
        <v>21.335100000000001</v>
      </c>
      <c r="G11" s="66">
        <f t="shared" si="1"/>
        <v>5</v>
      </c>
      <c r="H11" s="65">
        <f>VLOOKUP($A11,'Return Data'!$B$7:$R$2843,12,0)</f>
        <v>35.293199999999999</v>
      </c>
      <c r="I11" s="66">
        <f t="shared" si="2"/>
        <v>5</v>
      </c>
      <c r="J11" s="65">
        <f>VLOOKUP($A11,'Return Data'!$B$7:$R$2843,13,0)</f>
        <v>60.288600000000002</v>
      </c>
      <c r="K11" s="66">
        <f t="shared" si="3"/>
        <v>4</v>
      </c>
      <c r="L11" s="65">
        <f>VLOOKUP($A11,'Return Data'!$B$7:$R$2843,17,0)</f>
        <v>32.277299999999997</v>
      </c>
      <c r="M11" s="66">
        <f>RANK(L11,L$8:L$13,0)</f>
        <v>2</v>
      </c>
      <c r="N11" s="65">
        <f>VLOOKUP($A11,'Return Data'!$B$7:$R$2843,14,0)</f>
        <v>15.9998</v>
      </c>
      <c r="O11" s="66">
        <f>RANK(N11,N$8:N$13,0)</f>
        <v>3</v>
      </c>
      <c r="P11" s="65">
        <f>VLOOKUP($A11,'Return Data'!$B$7:$R$2843,15,0)</f>
        <v>17.062100000000001</v>
      </c>
      <c r="Q11" s="66">
        <f>RANK(P11,P$8:P$13,0)</f>
        <v>1</v>
      </c>
      <c r="R11" s="65">
        <f>VLOOKUP($A11,'Return Data'!$B$7:$R$2843,16,0)</f>
        <v>15.1174</v>
      </c>
      <c r="S11" s="67">
        <f t="shared" si="4"/>
        <v>3</v>
      </c>
    </row>
    <row r="12" spans="1:20" x14ac:dyDescent="0.3">
      <c r="A12" s="63" t="s">
        <v>773</v>
      </c>
      <c r="B12" s="64">
        <f>VLOOKUP($A12,'Return Data'!$B$7:$R$2843,3,0)</f>
        <v>44448</v>
      </c>
      <c r="C12" s="65">
        <f>VLOOKUP($A12,'Return Data'!$B$7:$R$2843,4,0)</f>
        <v>81.822000000000003</v>
      </c>
      <c r="D12" s="65">
        <f>VLOOKUP($A12,'Return Data'!$B$7:$R$2843,10,0)</f>
        <v>8.3759999999999994</v>
      </c>
      <c r="E12" s="66">
        <f t="shared" si="0"/>
        <v>6</v>
      </c>
      <c r="F12" s="65">
        <f>VLOOKUP($A12,'Return Data'!$B$7:$R$2843,11,0)</f>
        <v>22.006</v>
      </c>
      <c r="G12" s="66">
        <f t="shared" si="1"/>
        <v>4</v>
      </c>
      <c r="H12" s="65">
        <f>VLOOKUP($A12,'Return Data'!$B$7:$R$2843,12,0)</f>
        <v>42.913800000000002</v>
      </c>
      <c r="I12" s="66">
        <f t="shared" si="2"/>
        <v>1</v>
      </c>
      <c r="J12" s="65">
        <f>VLOOKUP($A12,'Return Data'!$B$7:$R$2843,13,0)</f>
        <v>74.186499999999995</v>
      </c>
      <c r="K12" s="66">
        <f t="shared" si="3"/>
        <v>1</v>
      </c>
      <c r="L12" s="65">
        <f>VLOOKUP($A12,'Return Data'!$B$7:$R$2843,17,0)</f>
        <v>32.490200000000002</v>
      </c>
      <c r="M12" s="66">
        <f>RANK(L12,L$8:L$13,0)</f>
        <v>1</v>
      </c>
      <c r="N12" s="65">
        <f>VLOOKUP($A12,'Return Data'!$B$7:$R$2843,14,0)</f>
        <v>17.914100000000001</v>
      </c>
      <c r="O12" s="66">
        <f>RANK(N12,N$8:N$13,0)</f>
        <v>1</v>
      </c>
      <c r="P12" s="65">
        <f>VLOOKUP($A12,'Return Data'!$B$7:$R$2843,15,0)</f>
        <v>16.042899999999999</v>
      </c>
      <c r="Q12" s="66">
        <f>RANK(P12,P$8:P$13,0)</f>
        <v>3</v>
      </c>
      <c r="R12" s="65">
        <f>VLOOKUP($A12,'Return Data'!$B$7:$R$2843,16,0)</f>
        <v>15.502800000000001</v>
      </c>
      <c r="S12" s="67">
        <f t="shared" si="4"/>
        <v>2</v>
      </c>
    </row>
    <row r="13" spans="1:20" x14ac:dyDescent="0.3">
      <c r="A13" s="63" t="s">
        <v>774</v>
      </c>
      <c r="B13" s="64">
        <f>VLOOKUP($A13,'Return Data'!$B$7:$R$2843,3,0)</f>
        <v>44448</v>
      </c>
      <c r="C13" s="65">
        <f>VLOOKUP($A13,'Return Data'!$B$7:$R$2843,4,0)</f>
        <v>113.00279999999999</v>
      </c>
      <c r="D13" s="65">
        <f>VLOOKUP($A13,'Return Data'!$B$7:$R$2843,10,0)</f>
        <v>15.6511</v>
      </c>
      <c r="E13" s="66">
        <f t="shared" si="0"/>
        <v>1</v>
      </c>
      <c r="F13" s="65">
        <f>VLOOKUP($A13,'Return Data'!$B$7:$R$2843,11,0)</f>
        <v>28.4543</v>
      </c>
      <c r="G13" s="66">
        <f t="shared" si="1"/>
        <v>1</v>
      </c>
      <c r="H13" s="65">
        <f>VLOOKUP($A13,'Return Data'!$B$7:$R$2843,12,0)</f>
        <v>42.337899999999998</v>
      </c>
      <c r="I13" s="66">
        <f t="shared" si="2"/>
        <v>2</v>
      </c>
      <c r="J13" s="65">
        <f>VLOOKUP($A13,'Return Data'!$B$7:$R$2843,13,0)</f>
        <v>64.626300000000001</v>
      </c>
      <c r="K13" s="66">
        <f t="shared" si="3"/>
        <v>3</v>
      </c>
      <c r="L13" s="65">
        <f>VLOOKUP($A13,'Return Data'!$B$7:$R$2843,17,0)</f>
        <v>31.034400000000002</v>
      </c>
      <c r="M13" s="66">
        <f>RANK(L13,L$8:L$13,0)</f>
        <v>3</v>
      </c>
      <c r="N13" s="65">
        <f>VLOOKUP($A13,'Return Data'!$B$7:$R$2843,14,0)</f>
        <v>17.276399999999999</v>
      </c>
      <c r="O13" s="66">
        <f>RANK(N13,N$8:N$13,0)</f>
        <v>2</v>
      </c>
      <c r="P13" s="65">
        <f>VLOOKUP($A13,'Return Data'!$B$7:$R$2843,15,0)</f>
        <v>16.399999999999999</v>
      </c>
      <c r="Q13" s="66">
        <f>RANK(P13,P$8:P$13,0)</f>
        <v>2</v>
      </c>
      <c r="R13" s="65">
        <f>VLOOKUP($A13,'Return Data'!$B$7:$R$2843,16,0)</f>
        <v>14.5093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11.692433333333334</v>
      </c>
      <c r="E15" s="74"/>
      <c r="F15" s="75">
        <f>AVERAGE(F8:F13)</f>
        <v>23.298349999999999</v>
      </c>
      <c r="G15" s="74"/>
      <c r="H15" s="75">
        <f>AVERAGE(H8:H13)</f>
        <v>37.939550000000004</v>
      </c>
      <c r="I15" s="74"/>
      <c r="J15" s="75">
        <f>AVERAGE(J8:J13)</f>
        <v>63.041866666666671</v>
      </c>
      <c r="K15" s="74"/>
      <c r="L15" s="75">
        <f>AVERAGE(L8:L13)</f>
        <v>30.524700000000003</v>
      </c>
      <c r="M15" s="74"/>
      <c r="N15" s="75">
        <f>AVERAGE(N8:N13)</f>
        <v>15.3714</v>
      </c>
      <c r="O15" s="74"/>
      <c r="P15" s="75">
        <f>AVERAGE(P8:P13)</f>
        <v>14.791739999999999</v>
      </c>
      <c r="Q15" s="74"/>
      <c r="R15" s="75">
        <f>AVERAGE(R8:R13)</f>
        <v>15.6965</v>
      </c>
      <c r="S15" s="76"/>
    </row>
    <row r="16" spans="1:20" x14ac:dyDescent="0.3">
      <c r="A16" s="73" t="s">
        <v>28</v>
      </c>
      <c r="B16" s="74"/>
      <c r="C16" s="74"/>
      <c r="D16" s="75">
        <f>MIN(D8:D13)</f>
        <v>8.3759999999999994</v>
      </c>
      <c r="E16" s="74"/>
      <c r="F16" s="75">
        <f>MIN(F8:F13)</f>
        <v>18.9041</v>
      </c>
      <c r="G16" s="74"/>
      <c r="H16" s="75">
        <f>MIN(H8:H13)</f>
        <v>29.262799999999999</v>
      </c>
      <c r="I16" s="74"/>
      <c r="J16" s="75">
        <f>MIN(J8:J13)</f>
        <v>50.302999999999997</v>
      </c>
      <c r="K16" s="74"/>
      <c r="L16" s="75">
        <f>MIN(L8:L13)</f>
        <v>27.633199999999999</v>
      </c>
      <c r="M16" s="74"/>
      <c r="N16" s="75">
        <f>MIN(N8:N13)</f>
        <v>12.827</v>
      </c>
      <c r="O16" s="74"/>
      <c r="P16" s="75">
        <f>MIN(P8:P13)</f>
        <v>11.5244</v>
      </c>
      <c r="Q16" s="74"/>
      <c r="R16" s="75">
        <f>MIN(R8:R13)</f>
        <v>12.451599999999999</v>
      </c>
      <c r="S16" s="76"/>
    </row>
    <row r="17" spans="1:19" ht="15" thickBot="1" x14ac:dyDescent="0.35">
      <c r="A17" s="77" t="s">
        <v>29</v>
      </c>
      <c r="B17" s="78"/>
      <c r="C17" s="78"/>
      <c r="D17" s="79">
        <f>MAX(D8:D13)</f>
        <v>15.6511</v>
      </c>
      <c r="E17" s="78"/>
      <c r="F17" s="79">
        <f>MAX(F8:F13)</f>
        <v>28.4543</v>
      </c>
      <c r="G17" s="78"/>
      <c r="H17" s="79">
        <f>MAX(H8:H13)</f>
        <v>42.913800000000002</v>
      </c>
      <c r="I17" s="78"/>
      <c r="J17" s="79">
        <f>MAX(J8:J13)</f>
        <v>74.186499999999995</v>
      </c>
      <c r="K17" s="78"/>
      <c r="L17" s="79">
        <f>MAX(L8:L13)</f>
        <v>32.490200000000002</v>
      </c>
      <c r="M17" s="78"/>
      <c r="N17" s="79">
        <f>MAX(N8:N13)</f>
        <v>17.914100000000001</v>
      </c>
      <c r="O17" s="78"/>
      <c r="P17" s="79">
        <f>MAX(P8:P13)</f>
        <v>17.062100000000001</v>
      </c>
      <c r="Q17" s="78"/>
      <c r="R17" s="79">
        <f>MAX(R8:R13)</f>
        <v>22.476299999999998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44448</v>
      </c>
      <c r="C8" s="65">
        <f>VLOOKUP($A8,'Return Data'!$B$7:$R$2843,4,0)</f>
        <v>248.36</v>
      </c>
      <c r="D8" s="65">
        <f>VLOOKUP($A8,'Return Data'!$B$7:$R$2843,10,0)</f>
        <v>11.2325</v>
      </c>
      <c r="E8" s="66">
        <f t="shared" ref="E8:E13" si="0">RANK(D8,D$8:D$13,0)</f>
        <v>3</v>
      </c>
      <c r="F8" s="65">
        <f>VLOOKUP($A8,'Return Data'!$B$7:$R$2843,11,0)</f>
        <v>26.610900000000001</v>
      </c>
      <c r="G8" s="66">
        <f t="shared" ref="G8:G13" si="1">RANK(F8,F$8:F$13,0)</f>
        <v>2</v>
      </c>
      <c r="H8" s="65">
        <f>VLOOKUP($A8,'Return Data'!$B$7:$R$2843,12,0)</f>
        <v>35.2134</v>
      </c>
      <c r="I8" s="66">
        <f t="shared" ref="I8:I13" si="2">RANK(H8,H$8:H$13,0)</f>
        <v>4</v>
      </c>
      <c r="J8" s="65">
        <f>VLOOKUP($A8,'Return Data'!$B$7:$R$2843,13,0)</f>
        <v>56.862200000000001</v>
      </c>
      <c r="K8" s="66">
        <f t="shared" ref="K8:K13" si="3">RANK(J8,J$8:J$13,0)</f>
        <v>5</v>
      </c>
      <c r="L8" s="65">
        <f>VLOOKUP($A8,'Return Data'!$B$7:$R$2843,17,0)</f>
        <v>28.340800000000002</v>
      </c>
      <c r="M8" s="66">
        <f>RANK(L8,L$8:L$13,0)</f>
        <v>4</v>
      </c>
      <c r="N8" s="65">
        <f>VLOOKUP($A8,'Return Data'!$B$7:$R$2843,14,0)</f>
        <v>12.0915</v>
      </c>
      <c r="O8" s="66">
        <f>RANK(N8,N$8:N$13,0)</f>
        <v>4</v>
      </c>
      <c r="P8" s="65">
        <f>VLOOKUP($A8,'Return Data'!$B$7:$R$2843,15,0)</f>
        <v>10.731999999999999</v>
      </c>
      <c r="Q8" s="66">
        <f>RANK(P8,P$8:P$13,0)</f>
        <v>5</v>
      </c>
      <c r="R8" s="65">
        <f>VLOOKUP($A8,'Return Data'!$B$7:$R$2843,16,0)</f>
        <v>18.860499999999998</v>
      </c>
      <c r="S8" s="67">
        <f t="shared" ref="S8:S13" si="4">RANK(R8,R$8:R$13,0)</f>
        <v>2</v>
      </c>
    </row>
    <row r="9" spans="1:20" x14ac:dyDescent="0.3">
      <c r="A9" s="63" t="s">
        <v>766</v>
      </c>
      <c r="B9" s="64">
        <f>VLOOKUP($A9,'Return Data'!$B$7:$R$2843,3,0)</f>
        <v>44448</v>
      </c>
      <c r="C9" s="65">
        <f>VLOOKUP($A9,'Return Data'!$B$7:$R$2843,4,0)</f>
        <v>24.88</v>
      </c>
      <c r="D9" s="65">
        <f>VLOOKUP($A9,'Return Data'!$B$7:$R$2843,10,0)</f>
        <v>10.6762</v>
      </c>
      <c r="E9" s="66">
        <f t="shared" si="0"/>
        <v>4</v>
      </c>
      <c r="F9" s="65">
        <f>VLOOKUP($A9,'Return Data'!$B$7:$R$2843,11,0)</f>
        <v>21.484400000000001</v>
      </c>
      <c r="G9" s="66">
        <f t="shared" si="1"/>
        <v>4</v>
      </c>
      <c r="H9" s="65">
        <f>VLOOKUP($A9,'Return Data'!$B$7:$R$2843,12,0)</f>
        <v>40.963200000000001</v>
      </c>
      <c r="I9" s="66">
        <f t="shared" si="2"/>
        <v>3</v>
      </c>
      <c r="J9" s="65">
        <f>VLOOKUP($A9,'Return Data'!$B$7:$R$2843,13,0)</f>
        <v>69.366900000000001</v>
      </c>
      <c r="K9" s="66">
        <f t="shared" si="3"/>
        <v>2</v>
      </c>
      <c r="L9" s="65">
        <f>VLOOKUP($A9,'Return Data'!$B$7:$R$2843,17,0)</f>
        <v>26.531700000000001</v>
      </c>
      <c r="M9" s="66">
        <f>RANK(L9,L$8:L$13,0)</f>
        <v>5</v>
      </c>
      <c r="N9" s="65">
        <f>VLOOKUP($A9,'Return Data'!$B$7:$R$2843,14,0)</f>
        <v>11.8795</v>
      </c>
      <c r="O9" s="66">
        <f>RANK(N9,N$8:N$13,0)</f>
        <v>5</v>
      </c>
      <c r="P9" s="65">
        <f>VLOOKUP($A9,'Return Data'!$B$7:$R$2843,15,0)</f>
        <v>12.020899999999999</v>
      </c>
      <c r="Q9" s="66">
        <f>RANK(P9,P$8:P$13,0)</f>
        <v>4</v>
      </c>
      <c r="R9" s="65">
        <f>VLOOKUP($A9,'Return Data'!$B$7:$R$2843,16,0)</f>
        <v>13.254</v>
      </c>
      <c r="S9" s="67">
        <f t="shared" si="4"/>
        <v>6</v>
      </c>
    </row>
    <row r="10" spans="1:20" x14ac:dyDescent="0.3">
      <c r="A10" s="63" t="s">
        <v>769</v>
      </c>
      <c r="B10" s="64">
        <f>VLOOKUP($A10,'Return Data'!$B$7:$R$2843,3,0)</f>
        <v>44448</v>
      </c>
      <c r="C10" s="65">
        <f>VLOOKUP($A10,'Return Data'!$B$7:$R$2843,4,0)</f>
        <v>16.73</v>
      </c>
      <c r="D10" s="65">
        <f>VLOOKUP($A10,'Return Data'!$B$7:$R$2843,10,0)</f>
        <v>10.429</v>
      </c>
      <c r="E10" s="66">
        <f t="shared" si="0"/>
        <v>5</v>
      </c>
      <c r="F10" s="65">
        <f>VLOOKUP($A10,'Return Data'!$B$7:$R$2843,11,0)</f>
        <v>18.316800000000001</v>
      </c>
      <c r="G10" s="66">
        <f t="shared" si="1"/>
        <v>6</v>
      </c>
      <c r="H10" s="65">
        <f>VLOOKUP($A10,'Return Data'!$B$7:$R$2843,12,0)</f>
        <v>28.297499999999999</v>
      </c>
      <c r="I10" s="66">
        <f t="shared" si="2"/>
        <v>6</v>
      </c>
      <c r="J10" s="65">
        <f>VLOOKUP($A10,'Return Data'!$B$7:$R$2843,13,0)</f>
        <v>48.843400000000003</v>
      </c>
      <c r="K10" s="66">
        <f t="shared" si="3"/>
        <v>6</v>
      </c>
      <c r="L10" s="65"/>
      <c r="M10" s="66"/>
      <c r="N10" s="65"/>
      <c r="O10" s="66"/>
      <c r="P10" s="65"/>
      <c r="Q10" s="66"/>
      <c r="R10" s="65">
        <f>VLOOKUP($A10,'Return Data'!$B$7:$R$2843,16,0)</f>
        <v>20.823399999999999</v>
      </c>
      <c r="S10" s="67">
        <f t="shared" si="4"/>
        <v>1</v>
      </c>
    </row>
    <row r="11" spans="1:20" x14ac:dyDescent="0.3">
      <c r="A11" s="63" t="s">
        <v>770</v>
      </c>
      <c r="B11" s="64">
        <f>VLOOKUP($A11,'Return Data'!$B$7:$R$2843,3,0)</f>
        <v>44448</v>
      </c>
      <c r="C11" s="65">
        <f>VLOOKUP($A11,'Return Data'!$B$7:$R$2843,4,0)</f>
        <v>86.02</v>
      </c>
      <c r="D11" s="65">
        <f>VLOOKUP($A11,'Return Data'!$B$7:$R$2843,10,0)</f>
        <v>12.9168</v>
      </c>
      <c r="E11" s="66">
        <f t="shared" si="0"/>
        <v>2</v>
      </c>
      <c r="F11" s="65">
        <f>VLOOKUP($A11,'Return Data'!$B$7:$R$2843,11,0)</f>
        <v>21.069700000000001</v>
      </c>
      <c r="G11" s="66">
        <f t="shared" si="1"/>
        <v>5</v>
      </c>
      <c r="H11" s="65">
        <f>VLOOKUP($A11,'Return Data'!$B$7:$R$2843,12,0)</f>
        <v>34.869900000000001</v>
      </c>
      <c r="I11" s="66">
        <f t="shared" si="2"/>
        <v>5</v>
      </c>
      <c r="J11" s="65">
        <f>VLOOKUP($A11,'Return Data'!$B$7:$R$2843,13,0)</f>
        <v>59.562199999999997</v>
      </c>
      <c r="K11" s="66">
        <f t="shared" si="3"/>
        <v>4</v>
      </c>
      <c r="L11" s="65">
        <f>VLOOKUP($A11,'Return Data'!$B$7:$R$2843,17,0)</f>
        <v>31.629000000000001</v>
      </c>
      <c r="M11" s="66">
        <f>RANK(L11,L$8:L$13,0)</f>
        <v>1</v>
      </c>
      <c r="N11" s="65">
        <f>VLOOKUP($A11,'Return Data'!$B$7:$R$2843,14,0)</f>
        <v>15.323</v>
      </c>
      <c r="O11" s="66">
        <f>RANK(N11,N$8:N$13,0)</f>
        <v>3</v>
      </c>
      <c r="P11" s="65">
        <f>VLOOKUP($A11,'Return Data'!$B$7:$R$2843,15,0)</f>
        <v>16.480899999999998</v>
      </c>
      <c r="Q11" s="66">
        <f>RANK(P11,P$8:P$13,0)</f>
        <v>1</v>
      </c>
      <c r="R11" s="65">
        <f>VLOOKUP($A11,'Return Data'!$B$7:$R$2843,16,0)</f>
        <v>13.5694</v>
      </c>
      <c r="S11" s="67">
        <f t="shared" si="4"/>
        <v>5</v>
      </c>
    </row>
    <row r="12" spans="1:20" x14ac:dyDescent="0.3">
      <c r="A12" s="63" t="s">
        <v>772</v>
      </c>
      <c r="B12" s="64">
        <f>VLOOKUP($A12,'Return Data'!$B$7:$R$2843,3,0)</f>
        <v>44448</v>
      </c>
      <c r="C12" s="65">
        <f>VLOOKUP($A12,'Return Data'!$B$7:$R$2843,4,0)</f>
        <v>77.084500000000006</v>
      </c>
      <c r="D12" s="65">
        <f>VLOOKUP($A12,'Return Data'!$B$7:$R$2843,10,0)</f>
        <v>8.1857000000000006</v>
      </c>
      <c r="E12" s="66">
        <f t="shared" si="0"/>
        <v>6</v>
      </c>
      <c r="F12" s="65">
        <f>VLOOKUP($A12,'Return Data'!$B$7:$R$2843,11,0)</f>
        <v>21.5733</v>
      </c>
      <c r="G12" s="66">
        <f t="shared" si="1"/>
        <v>3</v>
      </c>
      <c r="H12" s="65">
        <f>VLOOKUP($A12,'Return Data'!$B$7:$R$2843,12,0)</f>
        <v>42.119500000000002</v>
      </c>
      <c r="I12" s="66">
        <f t="shared" si="2"/>
        <v>1</v>
      </c>
      <c r="J12" s="65">
        <f>VLOOKUP($A12,'Return Data'!$B$7:$R$2843,13,0)</f>
        <v>72.796499999999995</v>
      </c>
      <c r="K12" s="66">
        <f t="shared" si="3"/>
        <v>1</v>
      </c>
      <c r="L12" s="65">
        <f>VLOOKUP($A12,'Return Data'!$B$7:$R$2843,17,0)</f>
        <v>31.2622</v>
      </c>
      <c r="M12" s="66">
        <f>RANK(L12,L$8:L$13,0)</f>
        <v>2</v>
      </c>
      <c r="N12" s="65">
        <f>VLOOKUP($A12,'Return Data'!$B$7:$R$2843,14,0)</f>
        <v>16.951499999999999</v>
      </c>
      <c r="O12" s="66">
        <f>RANK(N12,N$8:N$13,0)</f>
        <v>1</v>
      </c>
      <c r="P12" s="65">
        <f>VLOOKUP($A12,'Return Data'!$B$7:$R$2843,15,0)</f>
        <v>15.1448</v>
      </c>
      <c r="Q12" s="66">
        <f>RANK(P12,P$8:P$13,0)</f>
        <v>3</v>
      </c>
      <c r="R12" s="65">
        <f>VLOOKUP($A12,'Return Data'!$B$7:$R$2843,16,0)</f>
        <v>14.257199999999999</v>
      </c>
      <c r="S12" s="67">
        <f t="shared" si="4"/>
        <v>4</v>
      </c>
    </row>
    <row r="13" spans="1:20" x14ac:dyDescent="0.3">
      <c r="A13" s="63" t="s">
        <v>775</v>
      </c>
      <c r="B13" s="64">
        <f>VLOOKUP($A13,'Return Data'!$B$7:$R$2843,3,0)</f>
        <v>44448</v>
      </c>
      <c r="C13" s="65">
        <f>VLOOKUP($A13,'Return Data'!$B$7:$R$2843,4,0)</f>
        <v>107.17870000000001</v>
      </c>
      <c r="D13" s="65">
        <f>VLOOKUP($A13,'Return Data'!$B$7:$R$2843,10,0)</f>
        <v>15.4823</v>
      </c>
      <c r="E13" s="66">
        <f t="shared" si="0"/>
        <v>1</v>
      </c>
      <c r="F13" s="65">
        <f>VLOOKUP($A13,'Return Data'!$B$7:$R$2843,11,0)</f>
        <v>28.083300000000001</v>
      </c>
      <c r="G13" s="66">
        <f t="shared" si="1"/>
        <v>1</v>
      </c>
      <c r="H13" s="65">
        <f>VLOOKUP($A13,'Return Data'!$B$7:$R$2843,12,0)</f>
        <v>41.726300000000002</v>
      </c>
      <c r="I13" s="66">
        <f t="shared" si="2"/>
        <v>2</v>
      </c>
      <c r="J13" s="65">
        <f>VLOOKUP($A13,'Return Data'!$B$7:$R$2843,13,0)</f>
        <v>63.684600000000003</v>
      </c>
      <c r="K13" s="66">
        <f t="shared" si="3"/>
        <v>3</v>
      </c>
      <c r="L13" s="65">
        <f>VLOOKUP($A13,'Return Data'!$B$7:$R$2843,17,0)</f>
        <v>30.304600000000001</v>
      </c>
      <c r="M13" s="66">
        <f>RANK(L13,L$8:L$13,0)</f>
        <v>3</v>
      </c>
      <c r="N13" s="65">
        <f>VLOOKUP($A13,'Return Data'!$B$7:$R$2843,14,0)</f>
        <v>16.5975</v>
      </c>
      <c r="O13" s="66">
        <f>RANK(N13,N$8:N$13,0)</f>
        <v>2</v>
      </c>
      <c r="P13" s="65">
        <f>VLOOKUP($A13,'Return Data'!$B$7:$R$2843,15,0)</f>
        <v>15.700100000000001</v>
      </c>
      <c r="Q13" s="66">
        <f>RANK(P13,P$8:P$13,0)</f>
        <v>2</v>
      </c>
      <c r="R13" s="65">
        <f>VLOOKUP($A13,'Return Data'!$B$7:$R$2843,16,0)</f>
        <v>15.5974</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11.487083333333333</v>
      </c>
      <c r="E15" s="74"/>
      <c r="F15" s="75">
        <f>AVERAGE(F8:F13)</f>
        <v>22.856400000000004</v>
      </c>
      <c r="G15" s="74"/>
      <c r="H15" s="75">
        <f>AVERAGE(H8:H13)</f>
        <v>37.198300000000003</v>
      </c>
      <c r="I15" s="74"/>
      <c r="J15" s="75">
        <f>AVERAGE(J8:J13)</f>
        <v>61.85263333333333</v>
      </c>
      <c r="K15" s="74"/>
      <c r="L15" s="75">
        <f>AVERAGE(L8:L13)</f>
        <v>29.613659999999999</v>
      </c>
      <c r="M15" s="74"/>
      <c r="N15" s="75">
        <f>AVERAGE(N8:N13)</f>
        <v>14.568599999999998</v>
      </c>
      <c r="O15" s="74"/>
      <c r="P15" s="75">
        <f>AVERAGE(P8:P13)</f>
        <v>14.015739999999999</v>
      </c>
      <c r="Q15" s="74"/>
      <c r="R15" s="75">
        <f>AVERAGE(R8:R13)</f>
        <v>16.060316666666665</v>
      </c>
      <c r="S15" s="76"/>
    </row>
    <row r="16" spans="1:20" x14ac:dyDescent="0.3">
      <c r="A16" s="73" t="s">
        <v>28</v>
      </c>
      <c r="B16" s="74"/>
      <c r="C16" s="74"/>
      <c r="D16" s="75">
        <f>MIN(D8:D13)</f>
        <v>8.1857000000000006</v>
      </c>
      <c r="E16" s="74"/>
      <c r="F16" s="75">
        <f>MIN(F8:F13)</f>
        <v>18.316800000000001</v>
      </c>
      <c r="G16" s="74"/>
      <c r="H16" s="75">
        <f>MIN(H8:H13)</f>
        <v>28.297499999999999</v>
      </c>
      <c r="I16" s="74"/>
      <c r="J16" s="75">
        <f>MIN(J8:J13)</f>
        <v>48.843400000000003</v>
      </c>
      <c r="K16" s="74"/>
      <c r="L16" s="75">
        <f>MIN(L8:L13)</f>
        <v>26.531700000000001</v>
      </c>
      <c r="M16" s="74"/>
      <c r="N16" s="75">
        <f>MIN(N8:N13)</f>
        <v>11.8795</v>
      </c>
      <c r="O16" s="74"/>
      <c r="P16" s="75">
        <f>MIN(P8:P13)</f>
        <v>10.731999999999999</v>
      </c>
      <c r="Q16" s="74"/>
      <c r="R16" s="75">
        <f>MIN(R8:R13)</f>
        <v>13.254</v>
      </c>
      <c r="S16" s="76"/>
    </row>
    <row r="17" spans="1:19" ht="15" thickBot="1" x14ac:dyDescent="0.35">
      <c r="A17" s="77" t="s">
        <v>29</v>
      </c>
      <c r="B17" s="78"/>
      <c r="C17" s="78"/>
      <c r="D17" s="79">
        <f>MAX(D8:D13)</f>
        <v>15.4823</v>
      </c>
      <c r="E17" s="78"/>
      <c r="F17" s="79">
        <f>MAX(F8:F13)</f>
        <v>28.083300000000001</v>
      </c>
      <c r="G17" s="78"/>
      <c r="H17" s="79">
        <f>MAX(H8:H13)</f>
        <v>42.119500000000002</v>
      </c>
      <c r="I17" s="78"/>
      <c r="J17" s="79">
        <f>MAX(J8:J13)</f>
        <v>72.796499999999995</v>
      </c>
      <c r="K17" s="78"/>
      <c r="L17" s="79">
        <f>MAX(L8:L13)</f>
        <v>31.629000000000001</v>
      </c>
      <c r="M17" s="78"/>
      <c r="N17" s="79">
        <f>MAX(N8:N13)</f>
        <v>16.951499999999999</v>
      </c>
      <c r="O17" s="78"/>
      <c r="P17" s="79">
        <f>MAX(P8:P13)</f>
        <v>16.480899999999998</v>
      </c>
      <c r="Q17" s="78"/>
      <c r="R17" s="79">
        <f>MAX(R8:R13)</f>
        <v>20.823399999999999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44448</v>
      </c>
      <c r="C8" s="65">
        <f>VLOOKUP($A8,'Return Data'!$B$7:$R$2843,4,0)</f>
        <v>99.108599999999996</v>
      </c>
      <c r="D8" s="65">
        <f>VLOOKUP($A8,'Return Data'!$B$7:$R$2843,10,0)</f>
        <v>12.5954</v>
      </c>
      <c r="E8" s="66">
        <f t="shared" ref="E8:E29" si="0">RANK(D8,D$8:D$29,0)</f>
        <v>11</v>
      </c>
      <c r="F8" s="65">
        <f>VLOOKUP($A8,'Return Data'!$B$7:$R$2843,11,0)</f>
        <v>18.1831</v>
      </c>
      <c r="G8" s="66">
        <f t="shared" ref="G8:G29" si="1">RANK(F8,F$8:F$29,0)</f>
        <v>12</v>
      </c>
      <c r="H8" s="65">
        <f>VLOOKUP($A8,'Return Data'!$B$7:$R$2843,12,0)</f>
        <v>30.9453</v>
      </c>
      <c r="I8" s="66">
        <f t="shared" ref="I8:I27" si="2">RANK(H8,H$8:H$29,0)</f>
        <v>15</v>
      </c>
      <c r="J8" s="65">
        <f>VLOOKUP($A8,'Return Data'!$B$7:$R$2843,13,0)</f>
        <v>57.100499999999997</v>
      </c>
      <c r="K8" s="66">
        <f t="shared" ref="K8:K26" si="3">RANK(J8,J$8:J$29,0)</f>
        <v>14</v>
      </c>
      <c r="L8" s="65">
        <f>VLOOKUP($A8,'Return Data'!$B$7:$R$2843,17,0)</f>
        <v>27.890499999999999</v>
      </c>
      <c r="M8" s="66">
        <f t="shared" ref="M8:M26" si="4">RANK(L8,L$8:L$29,0)</f>
        <v>11</v>
      </c>
      <c r="N8" s="65">
        <f>VLOOKUP($A8,'Return Data'!$B$7:$R$2843,14,0)</f>
        <v>16.1798</v>
      </c>
      <c r="O8" s="66">
        <f t="shared" ref="O8" si="5">RANK(N8,N$8:N$29,0)</f>
        <v>10</v>
      </c>
      <c r="P8" s="65">
        <f>VLOOKUP($A8,'Return Data'!$B$7:$R$2843,15,0)</f>
        <v>14.6647</v>
      </c>
      <c r="Q8" s="66">
        <f t="shared" ref="Q8" si="6">RANK(P8,P$8:P$29,0)</f>
        <v>11</v>
      </c>
      <c r="R8" s="65">
        <f>VLOOKUP($A8,'Return Data'!$B$7:$R$2843,16,0)</f>
        <v>16.523900000000001</v>
      </c>
      <c r="S8" s="67">
        <f t="shared" ref="S8:S29" si="7">RANK(R8,R$8:R$29,0)</f>
        <v>13</v>
      </c>
    </row>
    <row r="9" spans="1:20" x14ac:dyDescent="0.3">
      <c r="A9" s="63" t="s">
        <v>821</v>
      </c>
      <c r="B9" s="64">
        <f>VLOOKUP($A9,'Return Data'!$B$7:$R$2843,3,0)</f>
        <v>44448</v>
      </c>
      <c r="C9" s="65">
        <f>VLOOKUP($A9,'Return Data'!$B$7:$R$2843,4,0)</f>
        <v>51.83</v>
      </c>
      <c r="D9" s="65">
        <f>VLOOKUP($A9,'Return Data'!$B$7:$R$2843,10,0)</f>
        <v>15.5372</v>
      </c>
      <c r="E9" s="66">
        <f t="shared" si="0"/>
        <v>4</v>
      </c>
      <c r="F9" s="65">
        <f>VLOOKUP($A9,'Return Data'!$B$7:$R$2843,11,0)</f>
        <v>20.759599999999999</v>
      </c>
      <c r="G9" s="66">
        <f t="shared" si="1"/>
        <v>5</v>
      </c>
      <c r="H9" s="65">
        <f>VLOOKUP($A9,'Return Data'!$B$7:$R$2843,12,0)</f>
        <v>31.614999999999998</v>
      </c>
      <c r="I9" s="66">
        <f t="shared" si="2"/>
        <v>13</v>
      </c>
      <c r="J9" s="65">
        <f>VLOOKUP($A9,'Return Data'!$B$7:$R$2843,13,0)</f>
        <v>61.665599999999998</v>
      </c>
      <c r="K9" s="66">
        <f t="shared" si="3"/>
        <v>10</v>
      </c>
      <c r="L9" s="65">
        <f>VLOOKUP($A9,'Return Data'!$B$7:$R$2843,17,0)</f>
        <v>31.941700000000001</v>
      </c>
      <c r="M9" s="66">
        <f t="shared" si="4"/>
        <v>6</v>
      </c>
      <c r="N9" s="65">
        <f>VLOOKUP($A9,'Return Data'!$B$7:$R$2843,14,0)</f>
        <v>18.416899999999998</v>
      </c>
      <c r="O9" s="66">
        <f t="shared" ref="O9:O27" si="8">RANK(N9,N$8:N$29,0)</f>
        <v>5</v>
      </c>
      <c r="P9" s="65">
        <f>VLOOKUP($A9,'Return Data'!$B$7:$R$2843,15,0)</f>
        <v>19.7014</v>
      </c>
      <c r="Q9" s="66">
        <f t="shared" ref="Q9:Q27" si="9">RANK(P9,P$8:P$29,0)</f>
        <v>1</v>
      </c>
      <c r="R9" s="65">
        <f>VLOOKUP($A9,'Return Data'!$B$7:$R$2843,16,0)</f>
        <v>18.7211</v>
      </c>
      <c r="S9" s="67">
        <f t="shared" si="7"/>
        <v>8</v>
      </c>
    </row>
    <row r="10" spans="1:20" x14ac:dyDescent="0.3">
      <c r="A10" s="63" t="s">
        <v>823</v>
      </c>
      <c r="B10" s="64">
        <f>VLOOKUP($A10,'Return Data'!$B$7:$R$2843,3,0)</f>
        <v>44448</v>
      </c>
      <c r="C10" s="65">
        <f>VLOOKUP($A10,'Return Data'!$B$7:$R$2843,4,0)</f>
        <v>15.435</v>
      </c>
      <c r="D10" s="65">
        <f>VLOOKUP($A10,'Return Data'!$B$7:$R$2843,10,0)</f>
        <v>13.467599999999999</v>
      </c>
      <c r="E10" s="66">
        <f t="shared" si="0"/>
        <v>8</v>
      </c>
      <c r="F10" s="65">
        <f>VLOOKUP($A10,'Return Data'!$B$7:$R$2843,11,0)</f>
        <v>16.861000000000001</v>
      </c>
      <c r="G10" s="66">
        <f t="shared" si="1"/>
        <v>16</v>
      </c>
      <c r="H10" s="65">
        <f>VLOOKUP($A10,'Return Data'!$B$7:$R$2843,12,0)</f>
        <v>28.689299999999999</v>
      </c>
      <c r="I10" s="66">
        <f t="shared" si="2"/>
        <v>18</v>
      </c>
      <c r="J10" s="65">
        <f>VLOOKUP($A10,'Return Data'!$B$7:$R$2843,13,0)</f>
        <v>53.888300000000001</v>
      </c>
      <c r="K10" s="66">
        <f t="shared" si="3"/>
        <v>17</v>
      </c>
      <c r="L10" s="65">
        <f>VLOOKUP($A10,'Return Data'!$B$7:$R$2843,17,0)</f>
        <v>27.2958</v>
      </c>
      <c r="M10" s="66">
        <f t="shared" si="4"/>
        <v>13</v>
      </c>
      <c r="N10" s="65">
        <f>VLOOKUP($A10,'Return Data'!$B$7:$R$2843,14,0)</f>
        <v>16.4069</v>
      </c>
      <c r="O10" s="66">
        <f t="shared" si="8"/>
        <v>9</v>
      </c>
      <c r="P10" s="65"/>
      <c r="Q10" s="66"/>
      <c r="R10" s="65">
        <f>VLOOKUP($A10,'Return Data'!$B$7:$R$2843,16,0)</f>
        <v>11.6815</v>
      </c>
      <c r="S10" s="67">
        <f t="shared" si="7"/>
        <v>22</v>
      </c>
    </row>
    <row r="11" spans="1:20" x14ac:dyDescent="0.3">
      <c r="A11" s="63" t="s">
        <v>825</v>
      </c>
      <c r="B11" s="64">
        <f>VLOOKUP($A11,'Return Data'!$B$7:$R$2843,3,0)</f>
        <v>44448</v>
      </c>
      <c r="C11" s="65">
        <f>VLOOKUP($A11,'Return Data'!$B$7:$R$2843,4,0)</f>
        <v>37.606000000000002</v>
      </c>
      <c r="D11" s="65">
        <f>VLOOKUP($A11,'Return Data'!$B$7:$R$2843,10,0)</f>
        <v>11.842700000000001</v>
      </c>
      <c r="E11" s="66">
        <f t="shared" si="0"/>
        <v>12</v>
      </c>
      <c r="F11" s="65">
        <f>VLOOKUP($A11,'Return Data'!$B$7:$R$2843,11,0)</f>
        <v>18.773299999999999</v>
      </c>
      <c r="G11" s="66">
        <f t="shared" si="1"/>
        <v>9</v>
      </c>
      <c r="H11" s="65">
        <f>VLOOKUP($A11,'Return Data'!$B$7:$R$2843,12,0)</f>
        <v>30.771599999999999</v>
      </c>
      <c r="I11" s="66">
        <f t="shared" si="2"/>
        <v>16</v>
      </c>
      <c r="J11" s="65">
        <f>VLOOKUP($A11,'Return Data'!$B$7:$R$2843,13,0)</f>
        <v>55.063499999999998</v>
      </c>
      <c r="K11" s="66">
        <f t="shared" si="3"/>
        <v>15</v>
      </c>
      <c r="L11" s="65">
        <f>VLOOKUP($A11,'Return Data'!$B$7:$R$2843,17,0)</f>
        <v>27.211500000000001</v>
      </c>
      <c r="M11" s="66">
        <f t="shared" si="4"/>
        <v>14</v>
      </c>
      <c r="N11" s="65">
        <f>VLOOKUP($A11,'Return Data'!$B$7:$R$2843,14,0)</f>
        <v>15.206899999999999</v>
      </c>
      <c r="O11" s="66">
        <f t="shared" si="8"/>
        <v>13</v>
      </c>
      <c r="P11" s="65">
        <f>VLOOKUP($A11,'Return Data'!$B$7:$R$2843,15,0)</f>
        <v>13.0479</v>
      </c>
      <c r="Q11" s="66">
        <f t="shared" si="9"/>
        <v>13</v>
      </c>
      <c r="R11" s="65">
        <f>VLOOKUP($A11,'Return Data'!$B$7:$R$2843,16,0)</f>
        <v>15.1014</v>
      </c>
      <c r="S11" s="67">
        <f t="shared" si="7"/>
        <v>16</v>
      </c>
    </row>
    <row r="12" spans="1:20" x14ac:dyDescent="0.3">
      <c r="A12" s="63" t="s">
        <v>828</v>
      </c>
      <c r="B12" s="64">
        <f>VLOOKUP($A12,'Return Data'!$B$7:$R$2843,3,0)</f>
        <v>44448</v>
      </c>
      <c r="C12" s="65">
        <f>VLOOKUP($A12,'Return Data'!$B$7:$R$2843,4,0)</f>
        <v>69.623099999999994</v>
      </c>
      <c r="D12" s="65">
        <f>VLOOKUP($A12,'Return Data'!$B$7:$R$2843,10,0)</f>
        <v>9.0458999999999996</v>
      </c>
      <c r="E12" s="66">
        <f t="shared" si="0"/>
        <v>20</v>
      </c>
      <c r="F12" s="65">
        <f>VLOOKUP($A12,'Return Data'!$B$7:$R$2843,11,0)</f>
        <v>17.546399999999998</v>
      </c>
      <c r="G12" s="66">
        <f t="shared" si="1"/>
        <v>14</v>
      </c>
      <c r="H12" s="65">
        <f>VLOOKUP($A12,'Return Data'!$B$7:$R$2843,12,0)</f>
        <v>40.020499999999998</v>
      </c>
      <c r="I12" s="66">
        <f t="shared" si="2"/>
        <v>4</v>
      </c>
      <c r="J12" s="65">
        <f>VLOOKUP($A12,'Return Data'!$B$7:$R$2843,13,0)</f>
        <v>78.338300000000004</v>
      </c>
      <c r="K12" s="66">
        <f t="shared" si="3"/>
        <v>1</v>
      </c>
      <c r="L12" s="65">
        <f>VLOOKUP($A12,'Return Data'!$B$7:$R$2843,17,0)</f>
        <v>29.665800000000001</v>
      </c>
      <c r="M12" s="66">
        <f t="shared" si="4"/>
        <v>8</v>
      </c>
      <c r="N12" s="65">
        <f>VLOOKUP($A12,'Return Data'!$B$7:$R$2843,14,0)</f>
        <v>17.8247</v>
      </c>
      <c r="O12" s="66">
        <f t="shared" si="8"/>
        <v>6</v>
      </c>
      <c r="P12" s="65">
        <f>VLOOKUP($A12,'Return Data'!$B$7:$R$2843,15,0)</f>
        <v>15.5357</v>
      </c>
      <c r="Q12" s="66">
        <f t="shared" si="9"/>
        <v>8</v>
      </c>
      <c r="R12" s="65">
        <f>VLOOKUP($A12,'Return Data'!$B$7:$R$2843,16,0)</f>
        <v>19.6677</v>
      </c>
      <c r="S12" s="67">
        <f t="shared" si="7"/>
        <v>6</v>
      </c>
    </row>
    <row r="13" spans="1:20" x14ac:dyDescent="0.3">
      <c r="A13" s="63" t="s">
        <v>830</v>
      </c>
      <c r="B13" s="64">
        <f>VLOOKUP($A13,'Return Data'!$B$7:$R$2843,3,0)</f>
        <v>44448</v>
      </c>
      <c r="C13" s="65">
        <f>VLOOKUP($A13,'Return Data'!$B$7:$R$2843,4,0)</f>
        <v>113.59099999999999</v>
      </c>
      <c r="D13" s="65">
        <f>VLOOKUP($A13,'Return Data'!$B$7:$R$2843,10,0)</f>
        <v>8.7870000000000008</v>
      </c>
      <c r="E13" s="66">
        <f t="shared" si="0"/>
        <v>21</v>
      </c>
      <c r="F13" s="65">
        <f>VLOOKUP($A13,'Return Data'!$B$7:$R$2843,11,0)</f>
        <v>16.122499999999999</v>
      </c>
      <c r="G13" s="66">
        <f t="shared" si="1"/>
        <v>17</v>
      </c>
      <c r="H13" s="65">
        <f>VLOOKUP($A13,'Return Data'!$B$7:$R$2843,12,0)</f>
        <v>36.6952</v>
      </c>
      <c r="I13" s="66">
        <f t="shared" si="2"/>
        <v>10</v>
      </c>
      <c r="J13" s="65">
        <f>VLOOKUP($A13,'Return Data'!$B$7:$R$2843,13,0)</f>
        <v>59.632100000000001</v>
      </c>
      <c r="K13" s="66">
        <f t="shared" si="3"/>
        <v>12</v>
      </c>
      <c r="L13" s="65">
        <f>VLOOKUP($A13,'Return Data'!$B$7:$R$2843,17,0)</f>
        <v>21.807200000000002</v>
      </c>
      <c r="M13" s="66">
        <f t="shared" si="4"/>
        <v>17</v>
      </c>
      <c r="N13" s="65">
        <f>VLOOKUP($A13,'Return Data'!$B$7:$R$2843,14,0)</f>
        <v>11.033200000000001</v>
      </c>
      <c r="O13" s="66">
        <f t="shared" si="8"/>
        <v>16</v>
      </c>
      <c r="P13" s="65">
        <f>VLOOKUP($A13,'Return Data'!$B$7:$R$2843,15,0)</f>
        <v>10.898400000000001</v>
      </c>
      <c r="Q13" s="66">
        <f t="shared" si="9"/>
        <v>15</v>
      </c>
      <c r="R13" s="65">
        <f>VLOOKUP($A13,'Return Data'!$B$7:$R$2843,16,0)</f>
        <v>12.824</v>
      </c>
      <c r="S13" s="67">
        <f t="shared" si="7"/>
        <v>21</v>
      </c>
    </row>
    <row r="14" spans="1:20" x14ac:dyDescent="0.3">
      <c r="A14" s="63" t="s">
        <v>833</v>
      </c>
      <c r="B14" s="64">
        <f>VLOOKUP($A14,'Return Data'!$B$7:$R$2843,3,0)</f>
        <v>44448</v>
      </c>
      <c r="C14" s="65">
        <f>VLOOKUP($A14,'Return Data'!$B$7:$R$2843,4,0)</f>
        <v>52.37</v>
      </c>
      <c r="D14" s="65">
        <f>VLOOKUP($A14,'Return Data'!$B$7:$R$2843,10,0)</f>
        <v>11.2835</v>
      </c>
      <c r="E14" s="66">
        <f t="shared" si="0"/>
        <v>13</v>
      </c>
      <c r="F14" s="65">
        <f>VLOOKUP($A14,'Return Data'!$B$7:$R$2843,11,0)</f>
        <v>19.158100000000001</v>
      </c>
      <c r="G14" s="66">
        <f t="shared" si="1"/>
        <v>7</v>
      </c>
      <c r="H14" s="65">
        <f>VLOOKUP($A14,'Return Data'!$B$7:$R$2843,12,0)</f>
        <v>36.380200000000002</v>
      </c>
      <c r="I14" s="66">
        <f t="shared" si="2"/>
        <v>11</v>
      </c>
      <c r="J14" s="65">
        <f>VLOOKUP($A14,'Return Data'!$B$7:$R$2843,13,0)</f>
        <v>59.324599999999997</v>
      </c>
      <c r="K14" s="66">
        <f t="shared" si="3"/>
        <v>13</v>
      </c>
      <c r="L14" s="65">
        <f>VLOOKUP($A14,'Return Data'!$B$7:$R$2843,17,0)</f>
        <v>30.880700000000001</v>
      </c>
      <c r="M14" s="66">
        <f t="shared" si="4"/>
        <v>7</v>
      </c>
      <c r="N14" s="65">
        <f>VLOOKUP($A14,'Return Data'!$B$7:$R$2843,14,0)</f>
        <v>15.543699999999999</v>
      </c>
      <c r="O14" s="66">
        <f t="shared" si="8"/>
        <v>12</v>
      </c>
      <c r="P14" s="65">
        <f>VLOOKUP($A14,'Return Data'!$B$7:$R$2843,15,0)</f>
        <v>14.372</v>
      </c>
      <c r="Q14" s="66">
        <f t="shared" si="9"/>
        <v>12</v>
      </c>
      <c r="R14" s="65">
        <f>VLOOKUP($A14,'Return Data'!$B$7:$R$2843,16,0)</f>
        <v>15.203200000000001</v>
      </c>
      <c r="S14" s="67">
        <f t="shared" si="7"/>
        <v>15</v>
      </c>
    </row>
    <row r="15" spans="1:20" x14ac:dyDescent="0.3">
      <c r="A15" s="63" t="s">
        <v>834</v>
      </c>
      <c r="B15" s="64">
        <f>VLOOKUP($A15,'Return Data'!$B$7:$R$2843,3,0)</f>
        <v>44448</v>
      </c>
      <c r="C15" s="65">
        <f>VLOOKUP($A15,'Return Data'!$B$7:$R$2843,4,0)</f>
        <v>15.91</v>
      </c>
      <c r="D15" s="65">
        <f>VLOOKUP($A15,'Return Data'!$B$7:$R$2843,10,0)</f>
        <v>13.805400000000001</v>
      </c>
      <c r="E15" s="66">
        <f t="shared" si="0"/>
        <v>7</v>
      </c>
      <c r="F15" s="65">
        <f>VLOOKUP($A15,'Return Data'!$B$7:$R$2843,11,0)</f>
        <v>18.202100000000002</v>
      </c>
      <c r="G15" s="66">
        <f t="shared" si="1"/>
        <v>11</v>
      </c>
      <c r="H15" s="65">
        <f>VLOOKUP($A15,'Return Data'!$B$7:$R$2843,12,0)</f>
        <v>28.930299999999999</v>
      </c>
      <c r="I15" s="66">
        <f t="shared" si="2"/>
        <v>17</v>
      </c>
      <c r="J15" s="65">
        <f>VLOOKUP($A15,'Return Data'!$B$7:$R$2843,13,0)</f>
        <v>52.103299999999997</v>
      </c>
      <c r="K15" s="66">
        <f t="shared" si="3"/>
        <v>18</v>
      </c>
      <c r="L15" s="65">
        <f>VLOOKUP($A15,'Return Data'!$B$7:$R$2843,17,0)</f>
        <v>28.0931</v>
      </c>
      <c r="M15" s="66">
        <f t="shared" si="4"/>
        <v>10</v>
      </c>
      <c r="N15" s="65">
        <f>VLOOKUP($A15,'Return Data'!$B$7:$R$2843,14,0)</f>
        <v>14.345599999999999</v>
      </c>
      <c r="O15" s="66">
        <f t="shared" si="8"/>
        <v>14</v>
      </c>
      <c r="P15" s="65"/>
      <c r="Q15" s="66"/>
      <c r="R15" s="65">
        <f>VLOOKUP($A15,'Return Data'!$B$7:$R$2843,16,0)</f>
        <v>12.948499999999999</v>
      </c>
      <c r="S15" s="67">
        <f t="shared" si="7"/>
        <v>20</v>
      </c>
    </row>
    <row r="16" spans="1:20" x14ac:dyDescent="0.3">
      <c r="A16" s="63" t="s">
        <v>836</v>
      </c>
      <c r="B16" s="64">
        <f>VLOOKUP($A16,'Return Data'!$B$7:$R$2843,3,0)</f>
        <v>44448</v>
      </c>
      <c r="C16" s="65">
        <f>VLOOKUP($A16,'Return Data'!$B$7:$R$2843,4,0)</f>
        <v>59.4</v>
      </c>
      <c r="D16" s="65">
        <f>VLOOKUP($A16,'Return Data'!$B$7:$R$2843,10,0)</f>
        <v>9.1710999999999991</v>
      </c>
      <c r="E16" s="66">
        <f t="shared" si="0"/>
        <v>19</v>
      </c>
      <c r="F16" s="65">
        <f>VLOOKUP($A16,'Return Data'!$B$7:$R$2843,11,0)</f>
        <v>12.1601</v>
      </c>
      <c r="G16" s="66">
        <f t="shared" si="1"/>
        <v>22</v>
      </c>
      <c r="H16" s="65">
        <f>VLOOKUP($A16,'Return Data'!$B$7:$R$2843,12,0)</f>
        <v>22.222200000000001</v>
      </c>
      <c r="I16" s="66">
        <f t="shared" si="2"/>
        <v>21</v>
      </c>
      <c r="J16" s="65">
        <f>VLOOKUP($A16,'Return Data'!$B$7:$R$2843,13,0)</f>
        <v>38.720199999999998</v>
      </c>
      <c r="K16" s="66">
        <f t="shared" si="3"/>
        <v>22</v>
      </c>
      <c r="L16" s="65">
        <f>VLOOKUP($A16,'Return Data'!$B$7:$R$2843,17,0)</f>
        <v>27.5794</v>
      </c>
      <c r="M16" s="66">
        <f t="shared" si="4"/>
        <v>12</v>
      </c>
      <c r="N16" s="65">
        <f>VLOOKUP($A16,'Return Data'!$B$7:$R$2843,14,0)</f>
        <v>11.355600000000001</v>
      </c>
      <c r="O16" s="66">
        <f t="shared" si="8"/>
        <v>15</v>
      </c>
      <c r="P16" s="65">
        <f>VLOOKUP($A16,'Return Data'!$B$7:$R$2843,15,0)</f>
        <v>14.7727</v>
      </c>
      <c r="Q16" s="66">
        <f t="shared" si="9"/>
        <v>10</v>
      </c>
      <c r="R16" s="65">
        <f>VLOOKUP($A16,'Return Data'!$B$7:$R$2843,16,0)</f>
        <v>13.352399999999999</v>
      </c>
      <c r="S16" s="67">
        <f t="shared" si="7"/>
        <v>19</v>
      </c>
    </row>
    <row r="17" spans="1:19" x14ac:dyDescent="0.3">
      <c r="A17" s="63" t="s">
        <v>838</v>
      </c>
      <c r="B17" s="64">
        <f>VLOOKUP($A17,'Return Data'!$B$7:$R$2843,3,0)</f>
        <v>44448</v>
      </c>
      <c r="C17" s="65">
        <f>VLOOKUP($A17,'Return Data'!$B$7:$R$2843,4,0)</f>
        <v>32.3155</v>
      </c>
      <c r="D17" s="65">
        <f>VLOOKUP($A17,'Return Data'!$B$7:$R$2843,10,0)</f>
        <v>16.163399999999999</v>
      </c>
      <c r="E17" s="66">
        <f t="shared" si="0"/>
        <v>1</v>
      </c>
      <c r="F17" s="65">
        <f>VLOOKUP($A17,'Return Data'!$B$7:$R$2843,11,0)</f>
        <v>21.420200000000001</v>
      </c>
      <c r="G17" s="66">
        <f t="shared" si="1"/>
        <v>4</v>
      </c>
      <c r="H17" s="65">
        <f>VLOOKUP($A17,'Return Data'!$B$7:$R$2843,12,0)</f>
        <v>36.828000000000003</v>
      </c>
      <c r="I17" s="66">
        <f t="shared" si="2"/>
        <v>9</v>
      </c>
      <c r="J17" s="65">
        <f>VLOOKUP($A17,'Return Data'!$B$7:$R$2843,13,0)</f>
        <v>67.783000000000001</v>
      </c>
      <c r="K17" s="66">
        <f t="shared" si="3"/>
        <v>5</v>
      </c>
      <c r="L17" s="65">
        <f>VLOOKUP($A17,'Return Data'!$B$7:$R$2843,17,0)</f>
        <v>37.850200000000001</v>
      </c>
      <c r="M17" s="66">
        <f t="shared" si="4"/>
        <v>1</v>
      </c>
      <c r="N17" s="65">
        <f>VLOOKUP($A17,'Return Data'!$B$7:$R$2843,14,0)</f>
        <v>24.689599999999999</v>
      </c>
      <c r="O17" s="66">
        <f t="shared" si="8"/>
        <v>1</v>
      </c>
      <c r="P17" s="65">
        <f>VLOOKUP($A17,'Return Data'!$B$7:$R$2843,15,0)</f>
        <v>19.453499999999998</v>
      </c>
      <c r="Q17" s="66">
        <f t="shared" si="9"/>
        <v>2</v>
      </c>
      <c r="R17" s="65">
        <f>VLOOKUP($A17,'Return Data'!$B$7:$R$2843,16,0)</f>
        <v>18.630400000000002</v>
      </c>
      <c r="S17" s="67">
        <f t="shared" si="7"/>
        <v>9</v>
      </c>
    </row>
    <row r="18" spans="1:19" x14ac:dyDescent="0.3">
      <c r="A18" s="63" t="s">
        <v>841</v>
      </c>
      <c r="B18" s="64">
        <f>VLOOKUP($A18,'Return Data'!$B$7:$R$2843,3,0)</f>
        <v>44448</v>
      </c>
      <c r="C18" s="65">
        <f>VLOOKUP($A18,'Return Data'!$B$7:$R$2843,4,0)</f>
        <v>12.829700000000001</v>
      </c>
      <c r="D18" s="65">
        <f>VLOOKUP($A18,'Return Data'!$B$7:$R$2843,10,0)</f>
        <v>10.913500000000001</v>
      </c>
      <c r="E18" s="66">
        <f t="shared" si="0"/>
        <v>15</v>
      </c>
      <c r="F18" s="65">
        <f>VLOOKUP($A18,'Return Data'!$B$7:$R$2843,11,0)</f>
        <v>13.1187</v>
      </c>
      <c r="G18" s="66">
        <f t="shared" si="1"/>
        <v>20</v>
      </c>
      <c r="H18" s="65">
        <f>VLOOKUP($A18,'Return Data'!$B$7:$R$2843,12,0)</f>
        <v>20.170999999999999</v>
      </c>
      <c r="I18" s="66">
        <f t="shared" si="2"/>
        <v>22</v>
      </c>
      <c r="J18" s="65">
        <f>VLOOKUP($A18,'Return Data'!$B$7:$R$2843,13,0)</f>
        <v>47.156599999999997</v>
      </c>
      <c r="K18" s="66">
        <f t="shared" si="3"/>
        <v>20</v>
      </c>
      <c r="L18" s="65">
        <f>VLOOKUP($A18,'Return Data'!$B$7:$R$2843,17,0)</f>
        <v>17.326499999999999</v>
      </c>
      <c r="M18" s="66">
        <f t="shared" si="4"/>
        <v>18</v>
      </c>
      <c r="N18" s="65">
        <f>VLOOKUP($A18,'Return Data'!$B$7:$R$2843,14,0)</f>
        <v>9.7856000000000005</v>
      </c>
      <c r="O18" s="66">
        <f t="shared" si="8"/>
        <v>17</v>
      </c>
      <c r="P18" s="65">
        <f>VLOOKUP($A18,'Return Data'!$B$7:$R$2843,15,0)</f>
        <v>11.010899999999999</v>
      </c>
      <c r="Q18" s="66">
        <f t="shared" si="9"/>
        <v>14</v>
      </c>
      <c r="R18" s="65">
        <f>VLOOKUP($A18,'Return Data'!$B$7:$R$2843,16,0)</f>
        <v>14.7293</v>
      </c>
      <c r="S18" s="67">
        <f t="shared" si="7"/>
        <v>17</v>
      </c>
    </row>
    <row r="19" spans="1:19" x14ac:dyDescent="0.3">
      <c r="A19" s="63" t="s">
        <v>842</v>
      </c>
      <c r="B19" s="64">
        <f>VLOOKUP($A19,'Return Data'!$B$7:$R$2843,3,0)</f>
        <v>44448</v>
      </c>
      <c r="C19" s="65">
        <f>VLOOKUP($A19,'Return Data'!$B$7:$R$2843,4,0)</f>
        <v>16.797999999999998</v>
      </c>
      <c r="D19" s="65">
        <f>VLOOKUP($A19,'Return Data'!$B$7:$R$2843,10,0)</f>
        <v>12.9657</v>
      </c>
      <c r="E19" s="66">
        <f t="shared" si="0"/>
        <v>10</v>
      </c>
      <c r="F19" s="65">
        <f>VLOOKUP($A19,'Return Data'!$B$7:$R$2843,11,0)</f>
        <v>17.831099999999999</v>
      </c>
      <c r="G19" s="66">
        <f t="shared" si="1"/>
        <v>13</v>
      </c>
      <c r="H19" s="65">
        <f>VLOOKUP($A19,'Return Data'!$B$7:$R$2843,12,0)</f>
        <v>35.424100000000003</v>
      </c>
      <c r="I19" s="66">
        <f t="shared" si="2"/>
        <v>12</v>
      </c>
      <c r="J19" s="65">
        <f>VLOOKUP($A19,'Return Data'!$B$7:$R$2843,13,0)</f>
        <v>62.739800000000002</v>
      </c>
      <c r="K19" s="66">
        <f t="shared" si="3"/>
        <v>8</v>
      </c>
      <c r="L19" s="65"/>
      <c r="M19" s="66"/>
      <c r="N19" s="65"/>
      <c r="O19" s="66"/>
      <c r="P19" s="65"/>
      <c r="Q19" s="66"/>
      <c r="R19" s="65">
        <f>VLOOKUP($A19,'Return Data'!$B$7:$R$2843,16,0)</f>
        <v>27.234300000000001</v>
      </c>
      <c r="S19" s="67">
        <f t="shared" si="7"/>
        <v>4</v>
      </c>
    </row>
    <row r="20" spans="1:19" x14ac:dyDescent="0.3">
      <c r="A20" s="63" t="s">
        <v>844</v>
      </c>
      <c r="B20" s="64">
        <f>VLOOKUP($A20,'Return Data'!$B$7:$R$2843,3,0)</f>
        <v>44448</v>
      </c>
      <c r="C20" s="65">
        <f>VLOOKUP($A20,'Return Data'!$B$7:$R$2843,4,0)</f>
        <v>16.84</v>
      </c>
      <c r="D20" s="65">
        <f>VLOOKUP($A20,'Return Data'!$B$7:$R$2843,10,0)</f>
        <v>10.1157</v>
      </c>
      <c r="E20" s="66">
        <f t="shared" si="0"/>
        <v>16</v>
      </c>
      <c r="F20" s="65">
        <f>VLOOKUP($A20,'Return Data'!$B$7:$R$2843,11,0)</f>
        <v>15.738799999999999</v>
      </c>
      <c r="G20" s="66">
        <f t="shared" si="1"/>
        <v>18</v>
      </c>
      <c r="H20" s="65">
        <f>VLOOKUP($A20,'Return Data'!$B$7:$R$2843,12,0)</f>
        <v>28.343900000000001</v>
      </c>
      <c r="I20" s="66">
        <f t="shared" si="2"/>
        <v>19</v>
      </c>
      <c r="J20" s="65">
        <f>VLOOKUP($A20,'Return Data'!$B$7:$R$2843,13,0)</f>
        <v>46.129800000000003</v>
      </c>
      <c r="K20" s="66">
        <f t="shared" si="3"/>
        <v>21</v>
      </c>
      <c r="L20" s="65">
        <f>VLOOKUP($A20,'Return Data'!$B$7:$R$2843,17,0)</f>
        <v>26.7636</v>
      </c>
      <c r="M20" s="66">
        <f t="shared" si="4"/>
        <v>15</v>
      </c>
      <c r="N20" s="65"/>
      <c r="O20" s="66"/>
      <c r="P20" s="65"/>
      <c r="Q20" s="66"/>
      <c r="R20" s="65">
        <f>VLOOKUP($A20,'Return Data'!$B$7:$R$2843,16,0)</f>
        <v>20.091899999999999</v>
      </c>
      <c r="S20" s="67">
        <f t="shared" si="7"/>
        <v>5</v>
      </c>
    </row>
    <row r="21" spans="1:19" x14ac:dyDescent="0.3">
      <c r="A21" s="63" t="s">
        <v>846</v>
      </c>
      <c r="B21" s="64">
        <f>VLOOKUP($A21,'Return Data'!$B$7:$R$2843,3,0)</f>
        <v>44448</v>
      </c>
      <c r="C21" s="65">
        <f>VLOOKUP($A21,'Return Data'!$B$7:$R$2843,4,0)</f>
        <v>20.154</v>
      </c>
      <c r="D21" s="65">
        <f>VLOOKUP($A21,'Return Data'!$B$7:$R$2843,10,0)</f>
        <v>16.107800000000001</v>
      </c>
      <c r="E21" s="66">
        <f t="shared" si="0"/>
        <v>2</v>
      </c>
      <c r="F21" s="65">
        <f>VLOOKUP($A21,'Return Data'!$B$7:$R$2843,11,0)</f>
        <v>21.908999999999999</v>
      </c>
      <c r="G21" s="66">
        <f t="shared" si="1"/>
        <v>3</v>
      </c>
      <c r="H21" s="65">
        <f>VLOOKUP($A21,'Return Data'!$B$7:$R$2843,12,0)</f>
        <v>41.094900000000003</v>
      </c>
      <c r="I21" s="66">
        <f t="shared" si="2"/>
        <v>2</v>
      </c>
      <c r="J21" s="65">
        <f>VLOOKUP($A21,'Return Data'!$B$7:$R$2843,13,0)</f>
        <v>67.852099999999993</v>
      </c>
      <c r="K21" s="66">
        <f t="shared" si="3"/>
        <v>4</v>
      </c>
      <c r="L21" s="65"/>
      <c r="M21" s="66"/>
      <c r="N21" s="65"/>
      <c r="O21" s="66"/>
      <c r="P21" s="65"/>
      <c r="Q21" s="66"/>
      <c r="R21" s="65">
        <f>VLOOKUP($A21,'Return Data'!$B$7:$R$2843,16,0)</f>
        <v>35.160600000000002</v>
      </c>
      <c r="S21" s="67">
        <f t="shared" si="7"/>
        <v>1</v>
      </c>
    </row>
    <row r="22" spans="1:19" x14ac:dyDescent="0.3">
      <c r="A22" s="63" t="s">
        <v>848</v>
      </c>
      <c r="B22" s="64">
        <f>VLOOKUP($A22,'Return Data'!$B$7:$R$2843,3,0)</f>
        <v>44448</v>
      </c>
      <c r="C22" s="65">
        <f>VLOOKUP($A22,'Return Data'!$B$7:$R$2843,4,0)</f>
        <v>38.2667</v>
      </c>
      <c r="D22" s="65">
        <f>VLOOKUP($A22,'Return Data'!$B$7:$R$2843,10,0)</f>
        <v>9.3712</v>
      </c>
      <c r="E22" s="66">
        <f t="shared" si="0"/>
        <v>18</v>
      </c>
      <c r="F22" s="65">
        <f>VLOOKUP($A22,'Return Data'!$B$7:$R$2843,11,0)</f>
        <v>13.0839</v>
      </c>
      <c r="G22" s="66">
        <f t="shared" si="1"/>
        <v>21</v>
      </c>
      <c r="H22" s="65">
        <f>VLOOKUP($A22,'Return Data'!$B$7:$R$2843,12,0)</f>
        <v>25.472000000000001</v>
      </c>
      <c r="I22" s="66">
        <f t="shared" si="2"/>
        <v>20</v>
      </c>
      <c r="J22" s="65">
        <f>VLOOKUP($A22,'Return Data'!$B$7:$R$2843,13,0)</f>
        <v>51.921900000000001</v>
      </c>
      <c r="K22" s="66">
        <f t="shared" si="3"/>
        <v>19</v>
      </c>
      <c r="L22" s="65">
        <f>VLOOKUP($A22,'Return Data'!$B$7:$R$2843,17,0)</f>
        <v>28.714200000000002</v>
      </c>
      <c r="M22" s="66">
        <f t="shared" si="4"/>
        <v>9</v>
      </c>
      <c r="N22" s="65">
        <f>VLOOKUP($A22,'Return Data'!$B$7:$R$2843,14,0)</f>
        <v>16.938600000000001</v>
      </c>
      <c r="O22" s="66">
        <f t="shared" si="8"/>
        <v>8</v>
      </c>
      <c r="P22" s="65">
        <f>VLOOKUP($A22,'Return Data'!$B$7:$R$2843,15,0)</f>
        <v>15.757400000000001</v>
      </c>
      <c r="Q22" s="66">
        <f t="shared" si="9"/>
        <v>7</v>
      </c>
      <c r="R22" s="65">
        <f>VLOOKUP($A22,'Return Data'!$B$7:$R$2843,16,0)</f>
        <v>17.4773</v>
      </c>
      <c r="S22" s="67">
        <f t="shared" si="7"/>
        <v>12</v>
      </c>
    </row>
    <row r="23" spans="1:19" x14ac:dyDescent="0.3">
      <c r="A23" s="63" t="s">
        <v>851</v>
      </c>
      <c r="B23" s="64">
        <f>VLOOKUP($A23,'Return Data'!$B$7:$R$2843,3,0)</f>
        <v>44448</v>
      </c>
      <c r="C23" s="65">
        <f>VLOOKUP($A23,'Return Data'!$B$7:$R$2843,4,0)</f>
        <v>80.792900000000003</v>
      </c>
      <c r="D23" s="65">
        <f>VLOOKUP($A23,'Return Data'!$B$7:$R$2843,10,0)</f>
        <v>9.5914999999999999</v>
      </c>
      <c r="E23" s="66">
        <f t="shared" si="0"/>
        <v>17</v>
      </c>
      <c r="F23" s="65">
        <f>VLOOKUP($A23,'Return Data'!$B$7:$R$2843,11,0)</f>
        <v>14.286300000000001</v>
      </c>
      <c r="G23" s="66">
        <f t="shared" si="1"/>
        <v>19</v>
      </c>
      <c r="H23" s="65">
        <f>VLOOKUP($A23,'Return Data'!$B$7:$R$2843,12,0)</f>
        <v>41.296999999999997</v>
      </c>
      <c r="I23" s="66">
        <f t="shared" si="2"/>
        <v>1</v>
      </c>
      <c r="J23" s="65">
        <f>VLOOKUP($A23,'Return Data'!$B$7:$R$2843,13,0)</f>
        <v>71.023200000000003</v>
      </c>
      <c r="K23" s="66">
        <f t="shared" si="3"/>
        <v>2</v>
      </c>
      <c r="L23" s="65">
        <f>VLOOKUP($A23,'Return Data'!$B$7:$R$2843,17,0)</f>
        <v>33.984499999999997</v>
      </c>
      <c r="M23" s="66">
        <f t="shared" si="4"/>
        <v>4</v>
      </c>
      <c r="N23" s="65">
        <f>VLOOKUP($A23,'Return Data'!$B$7:$R$2843,14,0)</f>
        <v>17.194800000000001</v>
      </c>
      <c r="O23" s="66">
        <f t="shared" si="8"/>
        <v>7</v>
      </c>
      <c r="P23" s="65">
        <f>VLOOKUP($A23,'Return Data'!$B$7:$R$2843,15,0)</f>
        <v>15.328099999999999</v>
      </c>
      <c r="Q23" s="66">
        <f t="shared" si="9"/>
        <v>9</v>
      </c>
      <c r="R23" s="65">
        <f>VLOOKUP($A23,'Return Data'!$B$7:$R$2843,16,0)</f>
        <v>19.4069</v>
      </c>
      <c r="S23" s="67">
        <f t="shared" si="7"/>
        <v>7</v>
      </c>
    </row>
    <row r="24" spans="1:19" x14ac:dyDescent="0.3">
      <c r="A24" s="63" t="s">
        <v>853</v>
      </c>
      <c r="B24" s="64">
        <f>VLOOKUP($A24,'Return Data'!$B$7:$R$2843,3,0)</f>
        <v>44448</v>
      </c>
      <c r="C24" s="65">
        <f>VLOOKUP($A24,'Return Data'!$B$7:$R$2843,4,0)</f>
        <v>115.11</v>
      </c>
      <c r="D24" s="65">
        <f>VLOOKUP($A24,'Return Data'!$B$7:$R$2843,10,0)</f>
        <v>11.131500000000001</v>
      </c>
      <c r="E24" s="66">
        <f t="shared" si="0"/>
        <v>14</v>
      </c>
      <c r="F24" s="65">
        <f>VLOOKUP($A24,'Return Data'!$B$7:$R$2843,11,0)</f>
        <v>18.572299999999998</v>
      </c>
      <c r="G24" s="66">
        <f t="shared" si="1"/>
        <v>10</v>
      </c>
      <c r="H24" s="65">
        <f>VLOOKUP($A24,'Return Data'!$B$7:$R$2843,12,0)</f>
        <v>36.937899999999999</v>
      </c>
      <c r="I24" s="66">
        <f t="shared" si="2"/>
        <v>8</v>
      </c>
      <c r="J24" s="65">
        <f>VLOOKUP($A24,'Return Data'!$B$7:$R$2843,13,0)</f>
        <v>62.561799999999998</v>
      </c>
      <c r="K24" s="66">
        <f t="shared" si="3"/>
        <v>9</v>
      </c>
      <c r="L24" s="65">
        <f>VLOOKUP($A24,'Return Data'!$B$7:$R$2843,17,0)</f>
        <v>34.288499999999999</v>
      </c>
      <c r="M24" s="66">
        <f t="shared" si="4"/>
        <v>3</v>
      </c>
      <c r="N24" s="65">
        <f>VLOOKUP($A24,'Return Data'!$B$7:$R$2843,14,0)</f>
        <v>19.5623</v>
      </c>
      <c r="O24" s="66">
        <f t="shared" si="8"/>
        <v>3</v>
      </c>
      <c r="P24" s="65">
        <f>VLOOKUP($A24,'Return Data'!$B$7:$R$2843,15,0)</f>
        <v>16.598800000000001</v>
      </c>
      <c r="Q24" s="66">
        <f t="shared" si="9"/>
        <v>5</v>
      </c>
      <c r="R24" s="65">
        <f>VLOOKUP($A24,'Return Data'!$B$7:$R$2843,16,0)</f>
        <v>16.2851</v>
      </c>
      <c r="S24" s="67">
        <f t="shared" si="7"/>
        <v>14</v>
      </c>
    </row>
    <row r="25" spans="1:19" x14ac:dyDescent="0.3">
      <c r="A25" s="63" t="s">
        <v>855</v>
      </c>
      <c r="B25" s="64">
        <f>VLOOKUP($A25,'Return Data'!$B$7:$R$2843,3,0)</f>
        <v>44448</v>
      </c>
      <c r="C25" s="65">
        <f>VLOOKUP($A25,'Return Data'!$B$7:$R$2843,4,0)</f>
        <v>54.908999999999999</v>
      </c>
      <c r="D25" s="65">
        <f>VLOOKUP($A25,'Return Data'!$B$7:$R$2843,10,0)</f>
        <v>4.0185000000000004</v>
      </c>
      <c r="E25" s="66">
        <f t="shared" si="0"/>
        <v>22</v>
      </c>
      <c r="F25" s="65">
        <f>VLOOKUP($A25,'Return Data'!$B$7:$R$2843,11,0)</f>
        <v>23.035699999999999</v>
      </c>
      <c r="G25" s="66">
        <f t="shared" si="1"/>
        <v>2</v>
      </c>
      <c r="H25" s="65">
        <f>VLOOKUP($A25,'Return Data'!$B$7:$R$2843,12,0)</f>
        <v>40.361899999999999</v>
      </c>
      <c r="I25" s="66">
        <f t="shared" si="2"/>
        <v>3</v>
      </c>
      <c r="J25" s="65">
        <f>VLOOKUP($A25,'Return Data'!$B$7:$R$2843,13,0)</f>
        <v>69.517200000000003</v>
      </c>
      <c r="K25" s="66">
        <f t="shared" si="3"/>
        <v>3</v>
      </c>
      <c r="L25" s="65">
        <f>VLOOKUP($A25,'Return Data'!$B$7:$R$2843,17,0)</f>
        <v>35.213500000000003</v>
      </c>
      <c r="M25" s="66">
        <f t="shared" si="4"/>
        <v>2</v>
      </c>
      <c r="N25" s="65">
        <f>VLOOKUP($A25,'Return Data'!$B$7:$R$2843,14,0)</f>
        <v>18.4283</v>
      </c>
      <c r="O25" s="66">
        <f t="shared" si="8"/>
        <v>4</v>
      </c>
      <c r="P25" s="65">
        <f>VLOOKUP($A25,'Return Data'!$B$7:$R$2843,15,0)</f>
        <v>16.443999999999999</v>
      </c>
      <c r="Q25" s="66">
        <f t="shared" si="9"/>
        <v>6</v>
      </c>
      <c r="R25" s="65">
        <f>VLOOKUP($A25,'Return Data'!$B$7:$R$2843,16,0)</f>
        <v>18.479299999999999</v>
      </c>
      <c r="S25" s="67">
        <f t="shared" si="7"/>
        <v>10</v>
      </c>
    </row>
    <row r="26" spans="1:19" x14ac:dyDescent="0.3">
      <c r="A26" s="63" t="s">
        <v>856</v>
      </c>
      <c r="B26" s="64">
        <f>VLOOKUP($A26,'Return Data'!$B$7:$R$2843,3,0)</f>
        <v>44448</v>
      </c>
      <c r="C26" s="65">
        <f>VLOOKUP($A26,'Return Data'!$B$7:$R$2843,4,0)</f>
        <v>254.80099999999999</v>
      </c>
      <c r="D26" s="65">
        <f>VLOOKUP($A26,'Return Data'!$B$7:$R$2843,10,0)</f>
        <v>14.1698</v>
      </c>
      <c r="E26" s="66">
        <f t="shared" si="0"/>
        <v>5</v>
      </c>
      <c r="F26" s="65">
        <f>VLOOKUP($A26,'Return Data'!$B$7:$R$2843,11,0)</f>
        <v>23.995999999999999</v>
      </c>
      <c r="G26" s="66">
        <f t="shared" si="1"/>
        <v>1</v>
      </c>
      <c r="H26" s="65">
        <f>VLOOKUP($A26,'Return Data'!$B$7:$R$2843,12,0)</f>
        <v>37.478099999999998</v>
      </c>
      <c r="I26" s="66">
        <f t="shared" si="2"/>
        <v>7</v>
      </c>
      <c r="J26" s="65">
        <f>VLOOKUP($A26,'Return Data'!$B$7:$R$2843,13,0)</f>
        <v>62.760199999999998</v>
      </c>
      <c r="K26" s="66">
        <f t="shared" si="3"/>
        <v>7</v>
      </c>
      <c r="L26" s="65">
        <f>VLOOKUP($A26,'Return Data'!$B$7:$R$2843,17,0)</f>
        <v>32.521099999999997</v>
      </c>
      <c r="M26" s="66">
        <f t="shared" si="4"/>
        <v>5</v>
      </c>
      <c r="N26" s="65">
        <f>VLOOKUP($A26,'Return Data'!$B$7:$R$2843,14,0)</f>
        <v>20.112200000000001</v>
      </c>
      <c r="O26" s="66">
        <f t="shared" si="8"/>
        <v>2</v>
      </c>
      <c r="P26" s="65">
        <f>VLOOKUP($A26,'Return Data'!$B$7:$R$2843,15,0)</f>
        <v>18.504300000000001</v>
      </c>
      <c r="Q26" s="66">
        <f t="shared" si="9"/>
        <v>3</v>
      </c>
      <c r="R26" s="65">
        <f>VLOOKUP($A26,'Return Data'!$B$7:$R$2843,16,0)</f>
        <v>17.7729</v>
      </c>
      <c r="S26" s="67">
        <f t="shared" si="7"/>
        <v>11</v>
      </c>
    </row>
    <row r="27" spans="1:19" x14ac:dyDescent="0.3">
      <c r="A27" s="63" t="s">
        <v>859</v>
      </c>
      <c r="B27" s="64">
        <f>VLOOKUP($A27,'Return Data'!$B$7:$R$2843,3,0)</f>
        <v>44448</v>
      </c>
      <c r="C27" s="65">
        <f>VLOOKUP($A27,'Return Data'!$B$7:$R$2843,4,0)</f>
        <v>291.30149999999998</v>
      </c>
      <c r="D27" s="65">
        <f>VLOOKUP($A27,'Return Data'!$B$7:$R$2843,10,0)</f>
        <v>13.1319</v>
      </c>
      <c r="E27" s="66">
        <f t="shared" si="0"/>
        <v>9</v>
      </c>
      <c r="F27" s="65">
        <f>VLOOKUP($A27,'Return Data'!$B$7:$R$2843,11,0)</f>
        <v>16.918600000000001</v>
      </c>
      <c r="G27" s="66">
        <f t="shared" si="1"/>
        <v>15</v>
      </c>
      <c r="H27" s="65">
        <f>VLOOKUP($A27,'Return Data'!$B$7:$R$2843,12,0)</f>
        <v>31.2499</v>
      </c>
      <c r="I27" s="66">
        <f t="shared" si="2"/>
        <v>14</v>
      </c>
      <c r="J27" s="65">
        <f>VLOOKUP($A27,'Return Data'!$B$7:$R$2843,13,0)</f>
        <v>54.258800000000001</v>
      </c>
      <c r="K27" s="66">
        <f t="shared" ref="K27" si="10">RANK(J27,J$8:J$29,0)</f>
        <v>16</v>
      </c>
      <c r="L27" s="65">
        <f>VLOOKUP($A27,'Return Data'!$B$7:$R$2843,17,0)</f>
        <v>25.9511</v>
      </c>
      <c r="M27" s="66">
        <f t="shared" ref="M27" si="11">RANK(L27,L$8:L$29,0)</f>
        <v>16</v>
      </c>
      <c r="N27" s="65">
        <f>VLOOKUP($A27,'Return Data'!$B$7:$R$2843,14,0)</f>
        <v>15.763299999999999</v>
      </c>
      <c r="O27" s="66">
        <f t="shared" si="8"/>
        <v>11</v>
      </c>
      <c r="P27" s="65">
        <f>VLOOKUP($A27,'Return Data'!$B$7:$R$2843,15,0)</f>
        <v>16.680199999999999</v>
      </c>
      <c r="Q27" s="66">
        <f t="shared" si="9"/>
        <v>4</v>
      </c>
      <c r="R27" s="65">
        <f>VLOOKUP($A27,'Return Data'!$B$7:$R$2843,16,0)</f>
        <v>14.269399999999999</v>
      </c>
      <c r="S27" s="67">
        <f t="shared" si="7"/>
        <v>18</v>
      </c>
    </row>
    <row r="28" spans="1:19" x14ac:dyDescent="0.3">
      <c r="A28" s="63" t="s">
        <v>860</v>
      </c>
      <c r="B28" s="64">
        <f>VLOOKUP($A28,'Return Data'!$B$7:$R$2843,3,0)</f>
        <v>44448</v>
      </c>
      <c r="C28" s="65">
        <f>VLOOKUP($A28,'Return Data'!$B$7:$R$2843,4,0)</f>
        <v>15.559900000000001</v>
      </c>
      <c r="D28" s="65">
        <f>VLOOKUP($A28,'Return Data'!$B$7:$R$2843,10,0)</f>
        <v>14.1014</v>
      </c>
      <c r="E28" s="66">
        <f t="shared" si="0"/>
        <v>6</v>
      </c>
      <c r="F28" s="65">
        <f>VLOOKUP($A28,'Return Data'!$B$7:$R$2843,11,0)</f>
        <v>20.290199999999999</v>
      </c>
      <c r="G28" s="66">
        <f t="shared" si="1"/>
        <v>6</v>
      </c>
      <c r="H28" s="65">
        <f>VLOOKUP($A28,'Return Data'!$B$7:$R$2843,12,0)</f>
        <v>38.7654</v>
      </c>
      <c r="I28" s="66">
        <f t="shared" ref="I28" si="12">RANK(H28,H$8:H$29,0)</f>
        <v>5</v>
      </c>
      <c r="J28" s="65">
        <f>VLOOKUP($A28,'Return Data'!$B$7:$R$2843,13,0)</f>
        <v>65.530900000000003</v>
      </c>
      <c r="K28" s="66">
        <f t="shared" ref="K28:K29" si="13">RANK(J28,J$8:J$29,0)</f>
        <v>6</v>
      </c>
      <c r="L28" s="65"/>
      <c r="M28" s="66"/>
      <c r="N28" s="65"/>
      <c r="O28" s="66"/>
      <c r="P28" s="65"/>
      <c r="Q28" s="66"/>
      <c r="R28" s="65">
        <f>VLOOKUP($A28,'Return Data'!$B$7:$R$2843,16,0)</f>
        <v>28.476500000000001</v>
      </c>
      <c r="S28" s="67">
        <f t="shared" si="7"/>
        <v>3</v>
      </c>
    </row>
    <row r="29" spans="1:19" x14ac:dyDescent="0.3">
      <c r="A29" s="63" t="s">
        <v>862</v>
      </c>
      <c r="B29" s="64">
        <f>VLOOKUP($A29,'Return Data'!$B$7:$R$2843,3,0)</f>
        <v>44448</v>
      </c>
      <c r="C29" s="65">
        <f>VLOOKUP($A29,'Return Data'!$B$7:$R$2843,4,0)</f>
        <v>18.239999999999998</v>
      </c>
      <c r="D29" s="65">
        <f>VLOOKUP($A29,'Return Data'!$B$7:$R$2843,10,0)</f>
        <v>16.0305</v>
      </c>
      <c r="E29" s="66">
        <f t="shared" si="0"/>
        <v>3</v>
      </c>
      <c r="F29" s="65">
        <f>VLOOKUP($A29,'Return Data'!$B$7:$R$2843,11,0)</f>
        <v>18.904800000000002</v>
      </c>
      <c r="G29" s="66">
        <f t="shared" si="1"/>
        <v>8</v>
      </c>
      <c r="H29" s="65">
        <f>VLOOKUP($A29,'Return Data'!$B$7:$R$2843,12,0)</f>
        <v>37.660400000000003</v>
      </c>
      <c r="I29" s="66">
        <f>RANK(H29,H$8:H$29,0)</f>
        <v>6</v>
      </c>
      <c r="J29" s="65">
        <f>VLOOKUP($A29,'Return Data'!$B$7:$R$2843,13,0)</f>
        <v>61.130699999999997</v>
      </c>
      <c r="K29" s="66">
        <f t="shared" si="13"/>
        <v>11</v>
      </c>
      <c r="L29" s="65"/>
      <c r="M29" s="66"/>
      <c r="N29" s="65"/>
      <c r="O29" s="66"/>
      <c r="P29" s="65"/>
      <c r="Q29" s="66"/>
      <c r="R29" s="65">
        <f>VLOOKUP($A29,'Return Data'!$B$7:$R$2843,16,0)</f>
        <v>33.161499999999997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11.970372727272728</v>
      </c>
      <c r="E31" s="74"/>
      <c r="F31" s="75">
        <f>AVERAGE(F8:F29)</f>
        <v>18.039627272727273</v>
      </c>
      <c r="G31" s="74"/>
      <c r="H31" s="75">
        <f>AVERAGE(H8:H29)</f>
        <v>33.516095454545457</v>
      </c>
      <c r="I31" s="74"/>
      <c r="J31" s="75">
        <f>AVERAGE(J8:J29)</f>
        <v>59.37283636363636</v>
      </c>
      <c r="K31" s="74"/>
      <c r="L31" s="75">
        <f>AVERAGE(L8:L29)</f>
        <v>29.165494444444441</v>
      </c>
      <c r="M31" s="74"/>
      <c r="N31" s="75">
        <f>AVERAGE(N8:N29)</f>
        <v>16.399294117647059</v>
      </c>
      <c r="O31" s="74"/>
      <c r="P31" s="75">
        <f>AVERAGE(P8:P29)</f>
        <v>15.517999999999999</v>
      </c>
      <c r="Q31" s="74"/>
      <c r="R31" s="75">
        <f>AVERAGE(R8:R29)</f>
        <v>18.963595454545455</v>
      </c>
      <c r="S31" s="76"/>
    </row>
    <row r="32" spans="1:19" x14ac:dyDescent="0.3">
      <c r="A32" s="73" t="s">
        <v>28</v>
      </c>
      <c r="B32" s="74"/>
      <c r="C32" s="74"/>
      <c r="D32" s="75">
        <f>MIN(D8:D29)</f>
        <v>4.0185000000000004</v>
      </c>
      <c r="E32" s="74"/>
      <c r="F32" s="75">
        <f>MIN(F8:F29)</f>
        <v>12.1601</v>
      </c>
      <c r="G32" s="74"/>
      <c r="H32" s="75">
        <f>MIN(H8:H29)</f>
        <v>20.170999999999999</v>
      </c>
      <c r="I32" s="74"/>
      <c r="J32" s="75">
        <f>MIN(J8:J29)</f>
        <v>38.720199999999998</v>
      </c>
      <c r="K32" s="74"/>
      <c r="L32" s="75">
        <f>MIN(L8:L29)</f>
        <v>17.326499999999999</v>
      </c>
      <c r="M32" s="74"/>
      <c r="N32" s="75">
        <f>MIN(N8:N29)</f>
        <v>9.7856000000000005</v>
      </c>
      <c r="O32" s="74"/>
      <c r="P32" s="75">
        <f>MIN(P8:P29)</f>
        <v>10.898400000000001</v>
      </c>
      <c r="Q32" s="74"/>
      <c r="R32" s="75">
        <f>MIN(R8:R29)</f>
        <v>11.6815</v>
      </c>
      <c r="S32" s="76"/>
    </row>
    <row r="33" spans="1:19" ht="15" thickBot="1" x14ac:dyDescent="0.35">
      <c r="A33" s="77" t="s">
        <v>29</v>
      </c>
      <c r="B33" s="78"/>
      <c r="C33" s="78"/>
      <c r="D33" s="79">
        <f>MAX(D8:D29)</f>
        <v>16.163399999999999</v>
      </c>
      <c r="E33" s="78"/>
      <c r="F33" s="79">
        <f>MAX(F8:F29)</f>
        <v>23.995999999999999</v>
      </c>
      <c r="G33" s="78"/>
      <c r="H33" s="79">
        <f>MAX(H8:H29)</f>
        <v>41.296999999999997</v>
      </c>
      <c r="I33" s="78"/>
      <c r="J33" s="79">
        <f>MAX(J8:J29)</f>
        <v>78.338300000000004</v>
      </c>
      <c r="K33" s="78"/>
      <c r="L33" s="79">
        <f>MAX(L8:L29)</f>
        <v>37.850200000000001</v>
      </c>
      <c r="M33" s="78"/>
      <c r="N33" s="79">
        <f>MAX(N8:N29)</f>
        <v>24.689599999999999</v>
      </c>
      <c r="O33" s="78"/>
      <c r="P33" s="79">
        <f>MAX(P8:P29)</f>
        <v>19.7014</v>
      </c>
      <c r="Q33" s="78"/>
      <c r="R33" s="79">
        <f>MAX(R8:R29)</f>
        <v>35.160600000000002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44448</v>
      </c>
      <c r="C8" s="65">
        <f>VLOOKUP($A8,'Return Data'!$B$7:$R$2843,4,0)</f>
        <v>91.268299999999996</v>
      </c>
      <c r="D8" s="65">
        <f>VLOOKUP($A8,'Return Data'!$B$7:$R$2843,10,0)</f>
        <v>12.346399999999999</v>
      </c>
      <c r="E8" s="66">
        <f t="shared" ref="E8:E29" si="0">RANK(D8,D$8:D$29,0)</f>
        <v>11</v>
      </c>
      <c r="F8" s="65">
        <f>VLOOKUP($A8,'Return Data'!$B$7:$R$2843,11,0)</f>
        <v>17.669</v>
      </c>
      <c r="G8" s="66">
        <f t="shared" ref="G8:G29" si="1">RANK(F8,F$8:F$29,0)</f>
        <v>12</v>
      </c>
      <c r="H8" s="65">
        <f>VLOOKUP($A8,'Return Data'!$B$7:$R$2843,12,0)</f>
        <v>30.1037</v>
      </c>
      <c r="I8" s="66">
        <f t="shared" ref="I8:I27" si="2">RANK(H8,H$8:H$29,0)</f>
        <v>15</v>
      </c>
      <c r="J8" s="65">
        <f>VLOOKUP($A8,'Return Data'!$B$7:$R$2843,13,0)</f>
        <v>55.717100000000002</v>
      </c>
      <c r="K8" s="66">
        <f t="shared" ref="K8:K18" si="3">RANK(J8,J$8:J$29,0)</f>
        <v>14</v>
      </c>
      <c r="L8" s="65">
        <f>VLOOKUP($A8,'Return Data'!$B$7:$R$2843,17,0)</f>
        <v>26.759899999999998</v>
      </c>
      <c r="M8" s="66">
        <f t="shared" ref="M8:M18" si="4">RANK(L8,L$8:L$29,0)</f>
        <v>11</v>
      </c>
      <c r="N8" s="65">
        <f>VLOOKUP($A8,'Return Data'!$B$7:$R$2843,14,0)</f>
        <v>15.157299999999999</v>
      </c>
      <c r="O8" s="66">
        <f t="shared" ref="O8:O14" si="5">RANK(N8,N$8:N$29,0)</f>
        <v>9</v>
      </c>
      <c r="P8" s="65">
        <f>VLOOKUP($A8,'Return Data'!$B$7:$R$2843,15,0)</f>
        <v>13.5078</v>
      </c>
      <c r="Q8" s="66">
        <f>RANK(P8,P$8:P$29,0)</f>
        <v>10</v>
      </c>
      <c r="R8" s="65">
        <f>VLOOKUP($A8,'Return Data'!$B$7:$R$2843,16,0)</f>
        <v>14.9329</v>
      </c>
      <c r="S8" s="67">
        <f t="shared" ref="S8:S29" si="6">RANK(R8,R$8:R$29,0)</f>
        <v>12</v>
      </c>
    </row>
    <row r="9" spans="1:20" x14ac:dyDescent="0.3">
      <c r="A9" s="63" t="s">
        <v>822</v>
      </c>
      <c r="B9" s="64">
        <f>VLOOKUP($A9,'Return Data'!$B$7:$R$2843,3,0)</f>
        <v>44448</v>
      </c>
      <c r="C9" s="65">
        <f>VLOOKUP($A9,'Return Data'!$B$7:$R$2843,4,0)</f>
        <v>46.66</v>
      </c>
      <c r="D9" s="65">
        <f>VLOOKUP($A9,'Return Data'!$B$7:$R$2843,10,0)</f>
        <v>15.1814</v>
      </c>
      <c r="E9" s="66">
        <f t="shared" si="0"/>
        <v>4</v>
      </c>
      <c r="F9" s="65">
        <f>VLOOKUP($A9,'Return Data'!$B$7:$R$2843,11,0)</f>
        <v>20.072099999999999</v>
      </c>
      <c r="G9" s="66">
        <f t="shared" si="1"/>
        <v>5</v>
      </c>
      <c r="H9" s="65">
        <f>VLOOKUP($A9,'Return Data'!$B$7:$R$2843,12,0)</f>
        <v>30.517499999999998</v>
      </c>
      <c r="I9" s="66">
        <f t="shared" si="2"/>
        <v>13</v>
      </c>
      <c r="J9" s="65">
        <f>VLOOKUP($A9,'Return Data'!$B$7:$R$2843,13,0)</f>
        <v>59.739800000000002</v>
      </c>
      <c r="K9" s="66">
        <f t="shared" si="3"/>
        <v>11</v>
      </c>
      <c r="L9" s="65">
        <f>VLOOKUP($A9,'Return Data'!$B$7:$R$2843,17,0)</f>
        <v>30.4009</v>
      </c>
      <c r="M9" s="66">
        <f t="shared" si="4"/>
        <v>6</v>
      </c>
      <c r="N9" s="65">
        <f>VLOOKUP($A9,'Return Data'!$B$7:$R$2843,14,0)</f>
        <v>16.954000000000001</v>
      </c>
      <c r="O9" s="66">
        <f t="shared" si="5"/>
        <v>4</v>
      </c>
      <c r="P9" s="65">
        <f>VLOOKUP($A9,'Return Data'!$B$7:$R$2843,15,0)</f>
        <v>18.2636</v>
      </c>
      <c r="Q9" s="66">
        <f>RANK(P9,P$8:P$29,0)</f>
        <v>1</v>
      </c>
      <c r="R9" s="65">
        <f>VLOOKUP($A9,'Return Data'!$B$7:$R$2843,16,0)</f>
        <v>18.2197</v>
      </c>
      <c r="S9" s="67">
        <f t="shared" si="6"/>
        <v>8</v>
      </c>
    </row>
    <row r="10" spans="1:20" x14ac:dyDescent="0.3">
      <c r="A10" s="63" t="s">
        <v>824</v>
      </c>
      <c r="B10" s="64">
        <f>VLOOKUP($A10,'Return Data'!$B$7:$R$2843,3,0)</f>
        <v>44448</v>
      </c>
      <c r="C10" s="65">
        <f>VLOOKUP($A10,'Return Data'!$B$7:$R$2843,4,0)</f>
        <v>14.595000000000001</v>
      </c>
      <c r="D10" s="65">
        <f>VLOOKUP($A10,'Return Data'!$B$7:$R$2843,10,0)</f>
        <v>12.990600000000001</v>
      </c>
      <c r="E10" s="66">
        <f t="shared" si="0"/>
        <v>8</v>
      </c>
      <c r="F10" s="65">
        <f>VLOOKUP($A10,'Return Data'!$B$7:$R$2843,11,0)</f>
        <v>15.8977</v>
      </c>
      <c r="G10" s="66">
        <f t="shared" si="1"/>
        <v>16</v>
      </c>
      <c r="H10" s="65">
        <f>VLOOKUP($A10,'Return Data'!$B$7:$R$2843,12,0)</f>
        <v>27.145199999999999</v>
      </c>
      <c r="I10" s="66">
        <f t="shared" si="2"/>
        <v>19</v>
      </c>
      <c r="J10" s="65">
        <f>VLOOKUP($A10,'Return Data'!$B$7:$R$2843,13,0)</f>
        <v>51.494700000000002</v>
      </c>
      <c r="K10" s="66">
        <f t="shared" si="3"/>
        <v>17</v>
      </c>
      <c r="L10" s="65">
        <f>VLOOKUP($A10,'Return Data'!$B$7:$R$2843,17,0)</f>
        <v>25.430700000000002</v>
      </c>
      <c r="M10" s="66">
        <f t="shared" si="4"/>
        <v>14</v>
      </c>
      <c r="N10" s="65">
        <f>VLOOKUP($A10,'Return Data'!$B$7:$R$2843,14,0)</f>
        <v>14.783200000000001</v>
      </c>
      <c r="O10" s="66">
        <f t="shared" si="5"/>
        <v>10</v>
      </c>
      <c r="P10" s="65"/>
      <c r="Q10" s="66"/>
      <c r="R10" s="65">
        <f>VLOOKUP($A10,'Return Data'!$B$7:$R$2843,16,0)</f>
        <v>10.102</v>
      </c>
      <c r="S10" s="67">
        <f t="shared" si="6"/>
        <v>21</v>
      </c>
    </row>
    <row r="11" spans="1:20" x14ac:dyDescent="0.3">
      <c r="A11" s="63" t="s">
        <v>826</v>
      </c>
      <c r="B11" s="64">
        <f>VLOOKUP($A11,'Return Data'!$B$7:$R$2843,3,0)</f>
        <v>44448</v>
      </c>
      <c r="C11" s="65">
        <f>VLOOKUP($A11,'Return Data'!$B$7:$R$2843,4,0)</f>
        <v>35.08</v>
      </c>
      <c r="D11" s="65">
        <f>VLOOKUP($A11,'Return Data'!$B$7:$R$2843,10,0)</f>
        <v>11.5457</v>
      </c>
      <c r="E11" s="66">
        <f t="shared" si="0"/>
        <v>12</v>
      </c>
      <c r="F11" s="65">
        <f>VLOOKUP($A11,'Return Data'!$B$7:$R$2843,11,0)</f>
        <v>18.1463</v>
      </c>
      <c r="G11" s="66">
        <f t="shared" si="1"/>
        <v>9</v>
      </c>
      <c r="H11" s="65">
        <f>VLOOKUP($A11,'Return Data'!$B$7:$R$2843,12,0)</f>
        <v>29.738499999999998</v>
      </c>
      <c r="I11" s="66">
        <f t="shared" si="2"/>
        <v>16</v>
      </c>
      <c r="J11" s="65">
        <f>VLOOKUP($A11,'Return Data'!$B$7:$R$2843,13,0)</f>
        <v>53.429000000000002</v>
      </c>
      <c r="K11" s="66">
        <f t="shared" si="3"/>
        <v>15</v>
      </c>
      <c r="L11" s="65">
        <f>VLOOKUP($A11,'Return Data'!$B$7:$R$2843,17,0)</f>
        <v>25.858499999999999</v>
      </c>
      <c r="M11" s="66">
        <f t="shared" si="4"/>
        <v>13</v>
      </c>
      <c r="N11" s="65">
        <f>VLOOKUP($A11,'Return Data'!$B$7:$R$2843,14,0)</f>
        <v>13.996</v>
      </c>
      <c r="O11" s="66">
        <f t="shared" si="5"/>
        <v>13</v>
      </c>
      <c r="P11" s="65">
        <f>VLOOKUP($A11,'Return Data'!$B$7:$R$2843,15,0)</f>
        <v>11.993399999999999</v>
      </c>
      <c r="Q11" s="66">
        <f>RANK(P11,P$8:P$29,0)</f>
        <v>13</v>
      </c>
      <c r="R11" s="65">
        <f>VLOOKUP($A11,'Return Data'!$B$7:$R$2843,16,0)</f>
        <v>11.793699999999999</v>
      </c>
      <c r="S11" s="67">
        <f t="shared" si="6"/>
        <v>18</v>
      </c>
    </row>
    <row r="12" spans="1:20" x14ac:dyDescent="0.3">
      <c r="A12" s="63" t="s">
        <v>827</v>
      </c>
      <c r="B12" s="64">
        <f>VLOOKUP($A12,'Return Data'!$B$7:$R$2843,3,0)</f>
        <v>44448</v>
      </c>
      <c r="C12" s="65">
        <f>VLOOKUP($A12,'Return Data'!$B$7:$R$2843,4,0)</f>
        <v>63.767200000000003</v>
      </c>
      <c r="D12" s="65">
        <f>VLOOKUP($A12,'Return Data'!$B$7:$R$2843,10,0)</f>
        <v>8.8313000000000006</v>
      </c>
      <c r="E12" s="66">
        <f t="shared" si="0"/>
        <v>19</v>
      </c>
      <c r="F12" s="65">
        <f>VLOOKUP($A12,'Return Data'!$B$7:$R$2843,11,0)</f>
        <v>17.0749</v>
      </c>
      <c r="G12" s="66">
        <f t="shared" si="1"/>
        <v>13</v>
      </c>
      <c r="H12" s="65">
        <f>VLOOKUP($A12,'Return Data'!$B$7:$R$2843,12,0)</f>
        <v>39.156500000000001</v>
      </c>
      <c r="I12" s="66">
        <f t="shared" si="2"/>
        <v>3</v>
      </c>
      <c r="J12" s="65">
        <f>VLOOKUP($A12,'Return Data'!$B$7:$R$2843,13,0)</f>
        <v>76.884900000000002</v>
      </c>
      <c r="K12" s="66">
        <f t="shared" si="3"/>
        <v>1</v>
      </c>
      <c r="L12" s="65">
        <f>VLOOKUP($A12,'Return Data'!$B$7:$R$2843,17,0)</f>
        <v>28.590900000000001</v>
      </c>
      <c r="M12" s="66">
        <f t="shared" si="4"/>
        <v>8</v>
      </c>
      <c r="N12" s="65">
        <f>VLOOKUP($A12,'Return Data'!$B$7:$R$2843,14,0)</f>
        <v>16.7745</v>
      </c>
      <c r="O12" s="66">
        <f t="shared" si="5"/>
        <v>5</v>
      </c>
      <c r="P12" s="65">
        <f>VLOOKUP($A12,'Return Data'!$B$7:$R$2843,15,0)</f>
        <v>14.391400000000001</v>
      </c>
      <c r="Q12" s="66">
        <f>RANK(P12,P$8:P$29,0)</f>
        <v>8</v>
      </c>
      <c r="R12" s="65">
        <f>VLOOKUP($A12,'Return Data'!$B$7:$R$2843,16,0)</f>
        <v>14.0054</v>
      </c>
      <c r="S12" s="67">
        <f t="shared" si="6"/>
        <v>15</v>
      </c>
    </row>
    <row r="13" spans="1:20" x14ac:dyDescent="0.3">
      <c r="A13" s="63" t="s">
        <v>829</v>
      </c>
      <c r="B13" s="64">
        <f>VLOOKUP($A13,'Return Data'!$B$7:$R$2843,3,0)</f>
        <v>44448</v>
      </c>
      <c r="C13" s="65">
        <f>VLOOKUP($A13,'Return Data'!$B$7:$R$2843,4,0)</f>
        <v>105.136</v>
      </c>
      <c r="D13" s="65">
        <f>VLOOKUP($A13,'Return Data'!$B$7:$R$2843,10,0)</f>
        <v>8.4883000000000006</v>
      </c>
      <c r="E13" s="66">
        <f t="shared" si="0"/>
        <v>21</v>
      </c>
      <c r="F13" s="65">
        <f>VLOOKUP($A13,'Return Data'!$B$7:$R$2843,11,0)</f>
        <v>15.4579</v>
      </c>
      <c r="G13" s="66">
        <f t="shared" si="1"/>
        <v>17</v>
      </c>
      <c r="H13" s="65">
        <f>VLOOKUP($A13,'Return Data'!$B$7:$R$2843,12,0)</f>
        <v>35.528199999999998</v>
      </c>
      <c r="I13" s="66">
        <f t="shared" si="2"/>
        <v>10</v>
      </c>
      <c r="J13" s="65">
        <f>VLOOKUP($A13,'Return Data'!$B$7:$R$2843,13,0)</f>
        <v>57.887900000000002</v>
      </c>
      <c r="K13" s="66">
        <f t="shared" si="3"/>
        <v>12</v>
      </c>
      <c r="L13" s="65">
        <f>VLOOKUP($A13,'Return Data'!$B$7:$R$2843,17,0)</f>
        <v>20.580300000000001</v>
      </c>
      <c r="M13" s="66">
        <f t="shared" si="4"/>
        <v>17</v>
      </c>
      <c r="N13" s="65">
        <f>VLOOKUP($A13,'Return Data'!$B$7:$R$2843,14,0)</f>
        <v>9.9774999999999991</v>
      </c>
      <c r="O13" s="66">
        <f t="shared" si="5"/>
        <v>15</v>
      </c>
      <c r="P13" s="65">
        <f>VLOOKUP($A13,'Return Data'!$B$7:$R$2843,15,0)</f>
        <v>9.7574000000000005</v>
      </c>
      <c r="Q13" s="66">
        <f>RANK(P13,P$8:P$29,0)</f>
        <v>14</v>
      </c>
      <c r="R13" s="65">
        <f>VLOOKUP($A13,'Return Data'!$B$7:$R$2843,16,0)</f>
        <v>14.8529</v>
      </c>
      <c r="S13" s="67">
        <f t="shared" si="6"/>
        <v>13</v>
      </c>
    </row>
    <row r="14" spans="1:20" x14ac:dyDescent="0.3">
      <c r="A14" s="63" t="s">
        <v>832</v>
      </c>
      <c r="B14" s="64">
        <f>VLOOKUP($A14,'Return Data'!$B$7:$R$2843,3,0)</f>
        <v>44448</v>
      </c>
      <c r="C14" s="65">
        <f>VLOOKUP($A14,'Return Data'!$B$7:$R$2843,4,0)</f>
        <v>47.92</v>
      </c>
      <c r="D14" s="65">
        <f>VLOOKUP($A14,'Return Data'!$B$7:$R$2843,10,0)</f>
        <v>10.951599999999999</v>
      </c>
      <c r="E14" s="66">
        <f t="shared" si="0"/>
        <v>13</v>
      </c>
      <c r="F14" s="65">
        <f>VLOOKUP($A14,'Return Data'!$B$7:$R$2843,11,0)</f>
        <v>18.437999999999999</v>
      </c>
      <c r="G14" s="66">
        <f t="shared" si="1"/>
        <v>8</v>
      </c>
      <c r="H14" s="65">
        <f>VLOOKUP($A14,'Return Data'!$B$7:$R$2843,12,0)</f>
        <v>35.138199999999998</v>
      </c>
      <c r="I14" s="66">
        <f t="shared" si="2"/>
        <v>11</v>
      </c>
      <c r="J14" s="65">
        <f>VLOOKUP($A14,'Return Data'!$B$7:$R$2843,13,0)</f>
        <v>57.372700000000002</v>
      </c>
      <c r="K14" s="66">
        <f t="shared" si="3"/>
        <v>13</v>
      </c>
      <c r="L14" s="65">
        <f>VLOOKUP($A14,'Return Data'!$B$7:$R$2843,17,0)</f>
        <v>29.419</v>
      </c>
      <c r="M14" s="66">
        <f t="shared" si="4"/>
        <v>7</v>
      </c>
      <c r="N14" s="65">
        <f>VLOOKUP($A14,'Return Data'!$B$7:$R$2843,14,0)</f>
        <v>14.2827</v>
      </c>
      <c r="O14" s="66">
        <f t="shared" si="5"/>
        <v>12</v>
      </c>
      <c r="P14" s="65">
        <f>VLOOKUP($A14,'Return Data'!$B$7:$R$2843,15,0)</f>
        <v>13.1136</v>
      </c>
      <c r="Q14" s="66">
        <f>RANK(P14,P$8:P$29,0)</f>
        <v>11</v>
      </c>
      <c r="R14" s="65">
        <f>VLOOKUP($A14,'Return Data'!$B$7:$R$2843,16,0)</f>
        <v>13.5945</v>
      </c>
      <c r="S14" s="67">
        <f t="shared" si="6"/>
        <v>16</v>
      </c>
    </row>
    <row r="15" spans="1:20" x14ac:dyDescent="0.3">
      <c r="A15" s="63" t="s">
        <v>835</v>
      </c>
      <c r="B15" s="64">
        <f>VLOOKUP($A15,'Return Data'!$B$7:$R$2843,3,0)</f>
        <v>44448</v>
      </c>
      <c r="C15" s="65">
        <f>VLOOKUP($A15,'Return Data'!$B$7:$R$2843,4,0)</f>
        <v>15</v>
      </c>
      <c r="D15" s="65">
        <f>VLOOKUP($A15,'Return Data'!$B$7:$R$2843,10,0)</f>
        <v>13.5503</v>
      </c>
      <c r="E15" s="66">
        <f t="shared" si="0"/>
        <v>7</v>
      </c>
      <c r="F15" s="65">
        <f>VLOOKUP($A15,'Return Data'!$B$7:$R$2843,11,0)</f>
        <v>17.7394</v>
      </c>
      <c r="G15" s="66">
        <f t="shared" si="1"/>
        <v>11</v>
      </c>
      <c r="H15" s="65">
        <f>VLOOKUP($A15,'Return Data'!$B$7:$R$2843,12,0)</f>
        <v>28.095600000000001</v>
      </c>
      <c r="I15" s="66">
        <f t="shared" si="2"/>
        <v>17</v>
      </c>
      <c r="J15" s="65">
        <f>VLOOKUP($A15,'Return Data'!$B$7:$R$2843,13,0)</f>
        <v>50.753799999999998</v>
      </c>
      <c r="K15" s="66">
        <f t="shared" si="3"/>
        <v>18</v>
      </c>
      <c r="L15" s="65">
        <f>VLOOKUP($A15,'Return Data'!$B$7:$R$2843,17,0)</f>
        <v>26.958600000000001</v>
      </c>
      <c r="M15" s="66">
        <f t="shared" si="4"/>
        <v>10</v>
      </c>
      <c r="N15" s="65">
        <f>VLOOKUP($A15,'Return Data'!$B$7:$R$2843,14,0)</f>
        <v>12.946899999999999</v>
      </c>
      <c r="O15" s="66">
        <f>RANK(N15,N$8:N$29,0)</f>
        <v>14</v>
      </c>
      <c r="P15" s="65"/>
      <c r="Q15" s="66"/>
      <c r="R15" s="65">
        <f>VLOOKUP($A15,'Return Data'!$B$7:$R$2843,16,0)</f>
        <v>11.217599999999999</v>
      </c>
      <c r="S15" s="67">
        <f t="shared" si="6"/>
        <v>20</v>
      </c>
    </row>
    <row r="16" spans="1:20" x14ac:dyDescent="0.3">
      <c r="A16" s="63" t="s">
        <v>837</v>
      </c>
      <c r="B16" s="64">
        <f>VLOOKUP($A16,'Return Data'!$B$7:$R$2843,3,0)</f>
        <v>44448</v>
      </c>
      <c r="C16" s="65">
        <f>VLOOKUP($A16,'Return Data'!$B$7:$R$2843,4,0)</f>
        <v>53.06</v>
      </c>
      <c r="D16" s="65">
        <f>VLOOKUP($A16,'Return Data'!$B$7:$R$2843,10,0)</f>
        <v>8.8186999999999998</v>
      </c>
      <c r="E16" s="66">
        <f t="shared" si="0"/>
        <v>20</v>
      </c>
      <c r="F16" s="65">
        <f>VLOOKUP($A16,'Return Data'!$B$7:$R$2843,11,0)</f>
        <v>11.400399999999999</v>
      </c>
      <c r="G16" s="66">
        <f t="shared" si="1"/>
        <v>22</v>
      </c>
      <c r="H16" s="65">
        <f>VLOOKUP($A16,'Return Data'!$B$7:$R$2843,12,0)</f>
        <v>21.003399999999999</v>
      </c>
      <c r="I16" s="66">
        <f t="shared" si="2"/>
        <v>21</v>
      </c>
      <c r="J16" s="65">
        <f>VLOOKUP($A16,'Return Data'!$B$7:$R$2843,13,0)</f>
        <v>36.858400000000003</v>
      </c>
      <c r="K16" s="66">
        <f t="shared" si="3"/>
        <v>22</v>
      </c>
      <c r="L16" s="65">
        <f>VLOOKUP($A16,'Return Data'!$B$7:$R$2843,17,0)</f>
        <v>25.887799999999999</v>
      </c>
      <c r="M16" s="66">
        <f t="shared" si="4"/>
        <v>12</v>
      </c>
      <c r="N16" s="65">
        <f>VLOOKUP($A16,'Return Data'!$B$7:$R$2843,14,0)</f>
        <v>9.8658999999999999</v>
      </c>
      <c r="O16" s="66">
        <f>RANK(N16,N$8:N$29,0)</f>
        <v>16</v>
      </c>
      <c r="P16" s="65">
        <f>VLOOKUP($A16,'Return Data'!$B$7:$R$2843,15,0)</f>
        <v>13.099500000000001</v>
      </c>
      <c r="Q16" s="66">
        <f>RANK(P16,P$8:P$29,0)</f>
        <v>12</v>
      </c>
      <c r="R16" s="65">
        <f>VLOOKUP($A16,'Return Data'!$B$7:$R$2843,16,0)</f>
        <v>11.370900000000001</v>
      </c>
      <c r="S16" s="67">
        <f t="shared" si="6"/>
        <v>19</v>
      </c>
    </row>
    <row r="17" spans="1:19" x14ac:dyDescent="0.3">
      <c r="A17" s="63" t="s">
        <v>839</v>
      </c>
      <c r="B17" s="64">
        <f>VLOOKUP($A17,'Return Data'!$B$7:$R$2843,3,0)</f>
        <v>44448</v>
      </c>
      <c r="C17" s="65">
        <f>VLOOKUP($A17,'Return Data'!$B$7:$R$2843,4,0)</f>
        <v>29.637799999999999</v>
      </c>
      <c r="D17" s="65">
        <f>VLOOKUP($A17,'Return Data'!$B$7:$R$2843,10,0)</f>
        <v>15.829700000000001</v>
      </c>
      <c r="E17" s="66">
        <f t="shared" si="0"/>
        <v>1</v>
      </c>
      <c r="F17" s="65">
        <f>VLOOKUP($A17,'Return Data'!$B$7:$R$2843,11,0)</f>
        <v>20.741</v>
      </c>
      <c r="G17" s="66">
        <f t="shared" si="1"/>
        <v>4</v>
      </c>
      <c r="H17" s="65">
        <f>VLOOKUP($A17,'Return Data'!$B$7:$R$2843,12,0)</f>
        <v>35.7316</v>
      </c>
      <c r="I17" s="66">
        <f t="shared" si="2"/>
        <v>9</v>
      </c>
      <c r="J17" s="65">
        <f>VLOOKUP($A17,'Return Data'!$B$7:$R$2843,13,0)</f>
        <v>65.900499999999994</v>
      </c>
      <c r="K17" s="66">
        <f t="shared" si="3"/>
        <v>4</v>
      </c>
      <c r="L17" s="65">
        <f>VLOOKUP($A17,'Return Data'!$B$7:$R$2843,17,0)</f>
        <v>36.104900000000001</v>
      </c>
      <c r="M17" s="66">
        <f t="shared" si="4"/>
        <v>1</v>
      </c>
      <c r="N17" s="65">
        <f>VLOOKUP($A17,'Return Data'!$B$7:$R$2843,14,0)</f>
        <v>23.0154</v>
      </c>
      <c r="O17" s="66">
        <f>RANK(N17,N$8:N$29,0)</f>
        <v>1</v>
      </c>
      <c r="P17" s="65">
        <f>VLOOKUP($A17,'Return Data'!$B$7:$R$2843,15,0)</f>
        <v>17.852599999999999</v>
      </c>
      <c r="Q17" s="66">
        <f>RANK(P17,P$8:P$29,0)</f>
        <v>2</v>
      </c>
      <c r="R17" s="65">
        <f>VLOOKUP($A17,'Return Data'!$B$7:$R$2843,16,0)</f>
        <v>17.145199999999999</v>
      </c>
      <c r="S17" s="67">
        <f t="shared" si="6"/>
        <v>9</v>
      </c>
    </row>
    <row r="18" spans="1:19" x14ac:dyDescent="0.3">
      <c r="A18" s="63" t="s">
        <v>840</v>
      </c>
      <c r="B18" s="64">
        <f>VLOOKUP($A18,'Return Data'!$B$7:$R$2843,3,0)</f>
        <v>44448</v>
      </c>
      <c r="C18" s="65">
        <f>VLOOKUP($A18,'Return Data'!$B$7:$R$2843,4,0)</f>
        <v>11.4876</v>
      </c>
      <c r="D18" s="65">
        <f>VLOOKUP($A18,'Return Data'!$B$7:$R$2843,10,0)</f>
        <v>10.6066</v>
      </c>
      <c r="E18" s="66">
        <f t="shared" si="0"/>
        <v>15</v>
      </c>
      <c r="F18" s="65">
        <f>VLOOKUP($A18,'Return Data'!$B$7:$R$2843,11,0)</f>
        <v>12.493399999999999</v>
      </c>
      <c r="G18" s="66">
        <f t="shared" si="1"/>
        <v>20</v>
      </c>
      <c r="H18" s="65">
        <f>VLOOKUP($A18,'Return Data'!$B$7:$R$2843,12,0)</f>
        <v>19.183299999999999</v>
      </c>
      <c r="I18" s="66">
        <f t="shared" si="2"/>
        <v>22</v>
      </c>
      <c r="J18" s="65">
        <f>VLOOKUP($A18,'Return Data'!$B$7:$R$2843,13,0)</f>
        <v>45.541600000000003</v>
      </c>
      <c r="K18" s="66">
        <f t="shared" si="3"/>
        <v>20</v>
      </c>
      <c r="L18" s="65">
        <f>VLOOKUP($A18,'Return Data'!$B$7:$R$2843,17,0)</f>
        <v>15.707100000000001</v>
      </c>
      <c r="M18" s="66">
        <f t="shared" si="4"/>
        <v>18</v>
      </c>
      <c r="N18" s="65">
        <f>VLOOKUP($A18,'Return Data'!$B$7:$R$2843,14,0)</f>
        <v>8.1214999999999993</v>
      </c>
      <c r="O18" s="66">
        <f>RANK(N18,N$8:N$29,0)</f>
        <v>17</v>
      </c>
      <c r="P18" s="65">
        <f>VLOOKUP($A18,'Return Data'!$B$7:$R$2843,15,0)</f>
        <v>9.5569000000000006</v>
      </c>
      <c r="Q18" s="66">
        <f>RANK(P18,P$8:P$29,0)</f>
        <v>15</v>
      </c>
      <c r="R18" s="65">
        <f>VLOOKUP($A18,'Return Data'!$B$7:$R$2843,16,0)</f>
        <v>1.0307999999999999</v>
      </c>
      <c r="S18" s="67">
        <f t="shared" si="6"/>
        <v>22</v>
      </c>
    </row>
    <row r="19" spans="1:19" x14ac:dyDescent="0.3">
      <c r="A19" s="63" t="s">
        <v>843</v>
      </c>
      <c r="B19" s="64">
        <f>VLOOKUP($A19,'Return Data'!$B$7:$R$2843,3,0)</f>
        <v>44448</v>
      </c>
      <c r="C19" s="65">
        <f>VLOOKUP($A19,'Return Data'!$B$7:$R$2843,4,0)</f>
        <v>16.178999999999998</v>
      </c>
      <c r="D19" s="65">
        <f>VLOOKUP($A19,'Return Data'!$B$7:$R$2843,10,0)</f>
        <v>12.4948</v>
      </c>
      <c r="E19" s="66">
        <f t="shared" si="0"/>
        <v>10</v>
      </c>
      <c r="F19" s="65">
        <f>VLOOKUP($A19,'Return Data'!$B$7:$R$2843,11,0)</f>
        <v>16.841200000000001</v>
      </c>
      <c r="G19" s="66">
        <f t="shared" si="1"/>
        <v>14</v>
      </c>
      <c r="H19" s="65">
        <f>VLOOKUP($A19,'Return Data'!$B$7:$R$2843,12,0)</f>
        <v>33.6997</v>
      </c>
      <c r="I19" s="66">
        <f t="shared" si="2"/>
        <v>12</v>
      </c>
      <c r="J19" s="65">
        <f>VLOOKUP($A19,'Return Data'!$B$7:$R$2843,13,0)</f>
        <v>59.9664</v>
      </c>
      <c r="K19" s="66">
        <f t="shared" ref="K19" si="7">RANK(J19,J$8:J$29,0)</f>
        <v>9</v>
      </c>
      <c r="L19" s="65"/>
      <c r="M19" s="66"/>
      <c r="N19" s="65"/>
      <c r="O19" s="66"/>
      <c r="P19" s="65"/>
      <c r="Q19" s="66"/>
      <c r="R19" s="65">
        <f>VLOOKUP($A19,'Return Data'!$B$7:$R$2843,16,0)</f>
        <v>25.0352</v>
      </c>
      <c r="S19" s="67">
        <f t="shared" si="6"/>
        <v>4</v>
      </c>
    </row>
    <row r="20" spans="1:19" x14ac:dyDescent="0.3">
      <c r="A20" s="63" t="s">
        <v>845</v>
      </c>
      <c r="B20" s="64">
        <f>VLOOKUP($A20,'Return Data'!$B$7:$R$2843,3,0)</f>
        <v>44448</v>
      </c>
      <c r="C20" s="65">
        <f>VLOOKUP($A20,'Return Data'!$B$7:$R$2843,4,0)</f>
        <v>16.306000000000001</v>
      </c>
      <c r="D20" s="65">
        <f>VLOOKUP($A20,'Return Data'!$B$7:$R$2843,10,0)</f>
        <v>9.7677999999999994</v>
      </c>
      <c r="E20" s="66">
        <f t="shared" si="0"/>
        <v>16</v>
      </c>
      <c r="F20" s="65">
        <f>VLOOKUP($A20,'Return Data'!$B$7:$R$2843,11,0)</f>
        <v>15.0335</v>
      </c>
      <c r="G20" s="66">
        <f t="shared" si="1"/>
        <v>18</v>
      </c>
      <c r="H20" s="65">
        <f>VLOOKUP($A20,'Return Data'!$B$7:$R$2843,12,0)</f>
        <v>27.201799999999999</v>
      </c>
      <c r="I20" s="66">
        <f t="shared" si="2"/>
        <v>18</v>
      </c>
      <c r="J20" s="65">
        <f>VLOOKUP($A20,'Return Data'!$B$7:$R$2843,13,0)</f>
        <v>44.415900000000001</v>
      </c>
      <c r="K20" s="66">
        <f t="shared" ref="K20:K27" si="8">RANK(J20,J$8:J$29,0)</f>
        <v>21</v>
      </c>
      <c r="L20" s="65">
        <f>VLOOKUP($A20,'Return Data'!$B$7:$R$2843,17,0)</f>
        <v>25.303100000000001</v>
      </c>
      <c r="M20" s="66">
        <f t="shared" ref="M20" si="9">RANK(L20,L$8:L$29,0)</f>
        <v>15</v>
      </c>
      <c r="N20" s="65"/>
      <c r="O20" s="66"/>
      <c r="P20" s="65"/>
      <c r="Q20" s="66"/>
      <c r="R20" s="65">
        <f>VLOOKUP($A20,'Return Data'!$B$7:$R$2843,16,0)</f>
        <v>18.740100000000002</v>
      </c>
      <c r="S20" s="67">
        <f t="shared" si="6"/>
        <v>7</v>
      </c>
    </row>
    <row r="21" spans="1:19" x14ac:dyDescent="0.3">
      <c r="A21" s="63" t="s">
        <v>847</v>
      </c>
      <c r="B21" s="64">
        <f>VLOOKUP($A21,'Return Data'!$B$7:$R$2843,3,0)</f>
        <v>44448</v>
      </c>
      <c r="C21" s="65">
        <f>VLOOKUP($A21,'Return Data'!$B$7:$R$2843,4,0)</f>
        <v>19.417000000000002</v>
      </c>
      <c r="D21" s="65">
        <f>VLOOKUP($A21,'Return Data'!$B$7:$R$2843,10,0)</f>
        <v>15.6945</v>
      </c>
      <c r="E21" s="66">
        <f t="shared" si="0"/>
        <v>3</v>
      </c>
      <c r="F21" s="65">
        <f>VLOOKUP($A21,'Return Data'!$B$7:$R$2843,11,0)</f>
        <v>21.015899999999998</v>
      </c>
      <c r="G21" s="66">
        <f t="shared" si="1"/>
        <v>3</v>
      </c>
      <c r="H21" s="65">
        <f>VLOOKUP($A21,'Return Data'!$B$7:$R$2843,12,0)</f>
        <v>39.520000000000003</v>
      </c>
      <c r="I21" s="66">
        <f t="shared" si="2"/>
        <v>2</v>
      </c>
      <c r="J21" s="65">
        <f>VLOOKUP($A21,'Return Data'!$B$7:$R$2843,13,0)</f>
        <v>65.349599999999995</v>
      </c>
      <c r="K21" s="66">
        <f t="shared" si="8"/>
        <v>5</v>
      </c>
      <c r="L21" s="65"/>
      <c r="M21" s="66"/>
      <c r="N21" s="65"/>
      <c r="O21" s="66"/>
      <c r="P21" s="65"/>
      <c r="Q21" s="66"/>
      <c r="R21" s="65">
        <f>VLOOKUP($A21,'Return Data'!$B$7:$R$2843,16,0)</f>
        <v>33.013100000000001</v>
      </c>
      <c r="S21" s="67">
        <f t="shared" si="6"/>
        <v>1</v>
      </c>
    </row>
    <row r="22" spans="1:19" x14ac:dyDescent="0.3">
      <c r="A22" s="63" t="s">
        <v>849</v>
      </c>
      <c r="B22" s="64">
        <f>VLOOKUP($A22,'Return Data'!$B$7:$R$2843,3,0)</f>
        <v>44448</v>
      </c>
      <c r="C22" s="65">
        <f>VLOOKUP($A22,'Return Data'!$B$7:$R$2843,4,0)</f>
        <v>34.230600000000003</v>
      </c>
      <c r="D22" s="65">
        <f>VLOOKUP($A22,'Return Data'!$B$7:$R$2843,10,0)</f>
        <v>9.0246999999999993</v>
      </c>
      <c r="E22" s="66">
        <f t="shared" si="0"/>
        <v>18</v>
      </c>
      <c r="F22" s="65">
        <f>VLOOKUP($A22,'Return Data'!$B$7:$R$2843,11,0)</f>
        <v>12.391</v>
      </c>
      <c r="G22" s="66">
        <f t="shared" si="1"/>
        <v>21</v>
      </c>
      <c r="H22" s="65">
        <f>VLOOKUP($A22,'Return Data'!$B$7:$R$2843,12,0)</f>
        <v>24.352799999999998</v>
      </c>
      <c r="I22" s="66">
        <f t="shared" si="2"/>
        <v>20</v>
      </c>
      <c r="J22" s="65">
        <f>VLOOKUP($A22,'Return Data'!$B$7:$R$2843,13,0)</f>
        <v>50.108499999999999</v>
      </c>
      <c r="K22" s="66">
        <f t="shared" si="8"/>
        <v>19</v>
      </c>
      <c r="L22" s="65">
        <f>VLOOKUP($A22,'Return Data'!$B$7:$R$2843,17,0)</f>
        <v>27.125499999999999</v>
      </c>
      <c r="M22" s="66">
        <f t="shared" ref="M22:M27" si="10">RANK(L22,L$8:L$29,0)</f>
        <v>9</v>
      </c>
      <c r="N22" s="65">
        <f>VLOOKUP($A22,'Return Data'!$B$7:$R$2843,14,0)</f>
        <v>15.5312</v>
      </c>
      <c r="O22" s="66">
        <f t="shared" ref="O22:O27" si="11">RANK(N22,N$8:N$29,0)</f>
        <v>8</v>
      </c>
      <c r="P22" s="65">
        <f>VLOOKUP($A22,'Return Data'!$B$7:$R$2843,15,0)</f>
        <v>14.285500000000001</v>
      </c>
      <c r="Q22" s="66">
        <f t="shared" ref="Q22:Q27" si="12">RANK(P22,P$8:P$29,0)</f>
        <v>9</v>
      </c>
      <c r="R22" s="65">
        <f>VLOOKUP($A22,'Return Data'!$B$7:$R$2843,16,0)</f>
        <v>15.9161</v>
      </c>
      <c r="S22" s="67">
        <f t="shared" si="6"/>
        <v>11</v>
      </c>
    </row>
    <row r="23" spans="1:19" x14ac:dyDescent="0.3">
      <c r="A23" s="63" t="s">
        <v>850</v>
      </c>
      <c r="B23" s="64">
        <f>VLOOKUP($A23,'Return Data'!$B$7:$R$2843,3,0)</f>
        <v>44448</v>
      </c>
      <c r="C23" s="65">
        <f>VLOOKUP($A23,'Return Data'!$B$7:$R$2843,4,0)</f>
        <v>75.423400000000001</v>
      </c>
      <c r="D23" s="65">
        <f>VLOOKUP($A23,'Return Data'!$B$7:$R$2843,10,0)</f>
        <v>9.4074000000000009</v>
      </c>
      <c r="E23" s="66">
        <f t="shared" si="0"/>
        <v>17</v>
      </c>
      <c r="F23" s="65">
        <f>VLOOKUP($A23,'Return Data'!$B$7:$R$2843,11,0)</f>
        <v>13.901300000000001</v>
      </c>
      <c r="G23" s="66">
        <f t="shared" si="1"/>
        <v>19</v>
      </c>
      <c r="H23" s="65">
        <f>VLOOKUP($A23,'Return Data'!$B$7:$R$2843,12,0)</f>
        <v>40.593600000000002</v>
      </c>
      <c r="I23" s="66">
        <f t="shared" si="2"/>
        <v>1</v>
      </c>
      <c r="J23" s="65">
        <f>VLOOKUP($A23,'Return Data'!$B$7:$R$2843,13,0)</f>
        <v>69.864500000000007</v>
      </c>
      <c r="K23" s="66">
        <f t="shared" si="8"/>
        <v>2</v>
      </c>
      <c r="L23" s="65">
        <f>VLOOKUP($A23,'Return Data'!$B$7:$R$2843,17,0)</f>
        <v>33.091099999999997</v>
      </c>
      <c r="M23" s="66">
        <f t="shared" si="10"/>
        <v>3</v>
      </c>
      <c r="N23" s="65">
        <f>VLOOKUP($A23,'Return Data'!$B$7:$R$2843,14,0)</f>
        <v>16.4102</v>
      </c>
      <c r="O23" s="66">
        <f t="shared" si="11"/>
        <v>7</v>
      </c>
      <c r="P23" s="65">
        <f>VLOOKUP($A23,'Return Data'!$B$7:$R$2843,15,0)</f>
        <v>14.3919</v>
      </c>
      <c r="Q23" s="66">
        <f t="shared" si="12"/>
        <v>7</v>
      </c>
      <c r="R23" s="65">
        <f>VLOOKUP($A23,'Return Data'!$B$7:$R$2843,16,0)</f>
        <v>14.718400000000001</v>
      </c>
      <c r="S23" s="67">
        <f t="shared" si="6"/>
        <v>14</v>
      </c>
    </row>
    <row r="24" spans="1:19" x14ac:dyDescent="0.3">
      <c r="A24" s="63" t="s">
        <v>852</v>
      </c>
      <c r="B24" s="64">
        <f>VLOOKUP($A24,'Return Data'!$B$7:$R$2843,3,0)</f>
        <v>44448</v>
      </c>
      <c r="C24" s="65">
        <f>VLOOKUP($A24,'Return Data'!$B$7:$R$2843,4,0)</f>
        <v>108.17</v>
      </c>
      <c r="D24" s="65">
        <f>VLOOKUP($A24,'Return Data'!$B$7:$R$2843,10,0)</f>
        <v>10.864000000000001</v>
      </c>
      <c r="E24" s="66">
        <f t="shared" si="0"/>
        <v>14</v>
      </c>
      <c r="F24" s="65">
        <f>VLOOKUP($A24,'Return Data'!$B$7:$R$2843,11,0)</f>
        <v>17.999300000000002</v>
      </c>
      <c r="G24" s="66">
        <f t="shared" si="1"/>
        <v>10</v>
      </c>
      <c r="H24" s="65">
        <f>VLOOKUP($A24,'Return Data'!$B$7:$R$2843,12,0)</f>
        <v>35.977400000000003</v>
      </c>
      <c r="I24" s="66">
        <f t="shared" si="2"/>
        <v>8</v>
      </c>
      <c r="J24" s="65">
        <f>VLOOKUP($A24,'Return Data'!$B$7:$R$2843,13,0)</f>
        <v>61.063099999999999</v>
      </c>
      <c r="K24" s="66">
        <f t="shared" si="8"/>
        <v>7</v>
      </c>
      <c r="L24" s="65">
        <f>VLOOKUP($A24,'Return Data'!$B$7:$R$2843,17,0)</f>
        <v>33.188699999999997</v>
      </c>
      <c r="M24" s="66">
        <f t="shared" si="10"/>
        <v>2</v>
      </c>
      <c r="N24" s="65">
        <f>VLOOKUP($A24,'Return Data'!$B$7:$R$2843,14,0)</f>
        <v>18.630800000000001</v>
      </c>
      <c r="O24" s="66">
        <f t="shared" si="11"/>
        <v>3</v>
      </c>
      <c r="P24" s="65">
        <f>VLOOKUP($A24,'Return Data'!$B$7:$R$2843,15,0)</f>
        <v>15.696199999999999</v>
      </c>
      <c r="Q24" s="66">
        <f t="shared" si="12"/>
        <v>4</v>
      </c>
      <c r="R24" s="65">
        <f>VLOOKUP($A24,'Return Data'!$B$7:$R$2843,16,0)</f>
        <v>16.222799999999999</v>
      </c>
      <c r="S24" s="67">
        <f t="shared" si="6"/>
        <v>10</v>
      </c>
    </row>
    <row r="25" spans="1:19" x14ac:dyDescent="0.3">
      <c r="A25" s="63" t="s">
        <v>854</v>
      </c>
      <c r="B25" s="64">
        <f>VLOOKUP($A25,'Return Data'!$B$7:$R$2843,3,0)</f>
        <v>44448</v>
      </c>
      <c r="C25" s="65">
        <f>VLOOKUP($A25,'Return Data'!$B$7:$R$2843,4,0)</f>
        <v>52.879800000000003</v>
      </c>
      <c r="D25" s="65">
        <f>VLOOKUP($A25,'Return Data'!$B$7:$R$2843,10,0)</f>
        <v>3.5409000000000002</v>
      </c>
      <c r="E25" s="66">
        <f t="shared" si="0"/>
        <v>22</v>
      </c>
      <c r="F25" s="65">
        <f>VLOOKUP($A25,'Return Data'!$B$7:$R$2843,11,0)</f>
        <v>21.675799999999999</v>
      </c>
      <c r="G25" s="66">
        <f t="shared" si="1"/>
        <v>2</v>
      </c>
      <c r="H25" s="65">
        <f>VLOOKUP($A25,'Return Data'!$B$7:$R$2843,12,0)</f>
        <v>38.120699999999999</v>
      </c>
      <c r="I25" s="66">
        <f t="shared" si="2"/>
        <v>4</v>
      </c>
      <c r="J25" s="65">
        <f>VLOOKUP($A25,'Return Data'!$B$7:$R$2843,13,0)</f>
        <v>66.037000000000006</v>
      </c>
      <c r="K25" s="66">
        <f t="shared" si="8"/>
        <v>3</v>
      </c>
      <c r="L25" s="65">
        <f>VLOOKUP($A25,'Return Data'!$B$7:$R$2843,17,0)</f>
        <v>32.832099999999997</v>
      </c>
      <c r="M25" s="66">
        <f t="shared" si="10"/>
        <v>4</v>
      </c>
      <c r="N25" s="65">
        <f>VLOOKUP($A25,'Return Data'!$B$7:$R$2843,14,0)</f>
        <v>16.704599999999999</v>
      </c>
      <c r="O25" s="66">
        <f t="shared" si="11"/>
        <v>6</v>
      </c>
      <c r="P25" s="65">
        <f>VLOOKUP($A25,'Return Data'!$B$7:$R$2843,15,0)</f>
        <v>15.3269</v>
      </c>
      <c r="Q25" s="66">
        <f t="shared" si="12"/>
        <v>6</v>
      </c>
      <c r="R25" s="65">
        <f>VLOOKUP($A25,'Return Data'!$B$7:$R$2843,16,0)</f>
        <v>13.5402</v>
      </c>
      <c r="S25" s="67">
        <f t="shared" si="6"/>
        <v>17</v>
      </c>
    </row>
    <row r="26" spans="1:19" x14ac:dyDescent="0.3">
      <c r="A26" s="63" t="s">
        <v>857</v>
      </c>
      <c r="B26" s="64">
        <f>VLOOKUP($A26,'Return Data'!$B$7:$R$2843,3,0)</f>
        <v>44448</v>
      </c>
      <c r="C26" s="65">
        <f>VLOOKUP($A26,'Return Data'!$B$7:$R$2843,4,0)</f>
        <v>235.089</v>
      </c>
      <c r="D26" s="65">
        <f>VLOOKUP($A26,'Return Data'!$B$7:$R$2843,10,0)</f>
        <v>13.872199999999999</v>
      </c>
      <c r="E26" s="66">
        <f t="shared" si="0"/>
        <v>5</v>
      </c>
      <c r="F26" s="65">
        <f>VLOOKUP($A26,'Return Data'!$B$7:$R$2843,11,0)</f>
        <v>23.326899999999998</v>
      </c>
      <c r="G26" s="66">
        <f t="shared" si="1"/>
        <v>1</v>
      </c>
      <c r="H26" s="65">
        <f>VLOOKUP($A26,'Return Data'!$B$7:$R$2843,12,0)</f>
        <v>36.367100000000001</v>
      </c>
      <c r="I26" s="66">
        <f t="shared" si="2"/>
        <v>7</v>
      </c>
      <c r="J26" s="65">
        <f>VLOOKUP($A26,'Return Data'!$B$7:$R$2843,13,0)</f>
        <v>61.040799999999997</v>
      </c>
      <c r="K26" s="66">
        <f t="shared" si="8"/>
        <v>8</v>
      </c>
      <c r="L26" s="65">
        <f>VLOOKUP($A26,'Return Data'!$B$7:$R$2843,17,0)</f>
        <v>31.127700000000001</v>
      </c>
      <c r="M26" s="66">
        <f t="shared" si="10"/>
        <v>5</v>
      </c>
      <c r="N26" s="65">
        <f>VLOOKUP($A26,'Return Data'!$B$7:$R$2843,14,0)</f>
        <v>18.895299999999999</v>
      </c>
      <c r="O26" s="66">
        <f t="shared" si="11"/>
        <v>2</v>
      </c>
      <c r="P26" s="65">
        <f>VLOOKUP($A26,'Return Data'!$B$7:$R$2843,15,0)</f>
        <v>17.34</v>
      </c>
      <c r="Q26" s="66">
        <f t="shared" si="12"/>
        <v>3</v>
      </c>
      <c r="R26" s="65">
        <f>VLOOKUP($A26,'Return Data'!$B$7:$R$2843,16,0)</f>
        <v>20.510899999999999</v>
      </c>
      <c r="S26" s="67">
        <f t="shared" si="6"/>
        <v>5</v>
      </c>
    </row>
    <row r="27" spans="1:19" x14ac:dyDescent="0.3">
      <c r="A27" s="63" t="s">
        <v>858</v>
      </c>
      <c r="B27" s="64">
        <f>VLOOKUP($A27,'Return Data'!$B$7:$R$2843,3,0)</f>
        <v>44448</v>
      </c>
      <c r="C27" s="65">
        <f>VLOOKUP($A27,'Return Data'!$B$7:$R$2843,4,0)</f>
        <v>273.02100000000002</v>
      </c>
      <c r="D27" s="65">
        <f>VLOOKUP($A27,'Return Data'!$B$7:$R$2843,10,0)</f>
        <v>12.8515</v>
      </c>
      <c r="E27" s="66">
        <f t="shared" si="0"/>
        <v>9</v>
      </c>
      <c r="F27" s="65">
        <f>VLOOKUP($A27,'Return Data'!$B$7:$R$2843,11,0)</f>
        <v>16.343</v>
      </c>
      <c r="G27" s="66">
        <f t="shared" si="1"/>
        <v>15</v>
      </c>
      <c r="H27" s="65">
        <f>VLOOKUP($A27,'Return Data'!$B$7:$R$2843,12,0)</f>
        <v>30.298100000000002</v>
      </c>
      <c r="I27" s="66">
        <f t="shared" si="2"/>
        <v>14</v>
      </c>
      <c r="J27" s="65">
        <f>VLOOKUP($A27,'Return Data'!$B$7:$R$2843,13,0)</f>
        <v>52.760899999999999</v>
      </c>
      <c r="K27" s="66">
        <f t="shared" si="8"/>
        <v>16</v>
      </c>
      <c r="L27" s="65">
        <f>VLOOKUP($A27,'Return Data'!$B$7:$R$2843,17,0)</f>
        <v>24.805299999999999</v>
      </c>
      <c r="M27" s="66">
        <f t="shared" si="10"/>
        <v>16</v>
      </c>
      <c r="N27" s="65">
        <f>VLOOKUP($A27,'Return Data'!$B$7:$R$2843,14,0)</f>
        <v>14.720599999999999</v>
      </c>
      <c r="O27" s="66">
        <f t="shared" si="11"/>
        <v>11</v>
      </c>
      <c r="P27" s="65">
        <f>VLOOKUP($A27,'Return Data'!$B$7:$R$2843,15,0)</f>
        <v>15.532299999999999</v>
      </c>
      <c r="Q27" s="66">
        <f t="shared" si="12"/>
        <v>5</v>
      </c>
      <c r="R27" s="65">
        <f>VLOOKUP($A27,'Return Data'!$B$7:$R$2843,16,0)</f>
        <v>18.8752</v>
      </c>
      <c r="S27" s="67">
        <f t="shared" si="6"/>
        <v>6</v>
      </c>
    </row>
    <row r="28" spans="1:19" x14ac:dyDescent="0.3">
      <c r="A28" s="63" t="s">
        <v>861</v>
      </c>
      <c r="B28" s="64">
        <f>VLOOKUP($A28,'Return Data'!$B$7:$R$2843,3,0)</f>
        <v>44448</v>
      </c>
      <c r="C28" s="65">
        <f>VLOOKUP($A28,'Return Data'!$B$7:$R$2843,4,0)</f>
        <v>15.0463</v>
      </c>
      <c r="D28" s="65">
        <f>VLOOKUP($A28,'Return Data'!$B$7:$R$2843,10,0)</f>
        <v>13.684799999999999</v>
      </c>
      <c r="E28" s="66">
        <f t="shared" si="0"/>
        <v>6</v>
      </c>
      <c r="F28" s="65">
        <f>VLOOKUP($A28,'Return Data'!$B$7:$R$2843,11,0)</f>
        <v>19.314699999999998</v>
      </c>
      <c r="G28" s="66">
        <f t="shared" si="1"/>
        <v>6</v>
      </c>
      <c r="H28" s="65">
        <f>VLOOKUP($A28,'Return Data'!$B$7:$R$2843,12,0)</f>
        <v>37.056199999999997</v>
      </c>
      <c r="I28" s="66">
        <f>RANK(H28,H$8:H$29,0)</f>
        <v>5</v>
      </c>
      <c r="J28" s="65">
        <f>VLOOKUP($A28,'Return Data'!$B$7:$R$2843,13,0)</f>
        <v>62.778799999999997</v>
      </c>
      <c r="K28" s="66">
        <f t="shared" ref="K28" si="13">RANK(J28,J$8:J$29,0)</f>
        <v>6</v>
      </c>
      <c r="L28" s="65"/>
      <c r="M28" s="66"/>
      <c r="N28" s="65"/>
      <c r="O28" s="66"/>
      <c r="P28" s="65"/>
      <c r="Q28" s="66"/>
      <c r="R28" s="65">
        <f>VLOOKUP($A28,'Return Data'!$B$7:$R$2843,16,0)</f>
        <v>26.055499999999999</v>
      </c>
      <c r="S28" s="67">
        <f t="shared" si="6"/>
        <v>3</v>
      </c>
    </row>
    <row r="29" spans="1:19" x14ac:dyDescent="0.3">
      <c r="A29" s="63" t="s">
        <v>863</v>
      </c>
      <c r="B29" s="64">
        <f>VLOOKUP($A29,'Return Data'!$B$7:$R$2843,3,0)</f>
        <v>44448</v>
      </c>
      <c r="C29" s="65">
        <f>VLOOKUP($A29,'Return Data'!$B$7:$R$2843,4,0)</f>
        <v>17.899999999999999</v>
      </c>
      <c r="D29" s="65">
        <f>VLOOKUP($A29,'Return Data'!$B$7:$R$2843,10,0)</f>
        <v>15.7827</v>
      </c>
      <c r="E29" s="66">
        <f t="shared" si="0"/>
        <v>2</v>
      </c>
      <c r="F29" s="65">
        <f>VLOOKUP($A29,'Return Data'!$B$7:$R$2843,11,0)</f>
        <v>18.464600000000001</v>
      </c>
      <c r="G29" s="66">
        <f t="shared" si="1"/>
        <v>7</v>
      </c>
      <c r="H29" s="65">
        <f>VLOOKUP($A29,'Return Data'!$B$7:$R$2843,12,0)</f>
        <v>36.850200000000001</v>
      </c>
      <c r="I29" s="66">
        <f>RANK(H29,H$8:H$29,0)</f>
        <v>6</v>
      </c>
      <c r="J29" s="65">
        <f>VLOOKUP($A29,'Return Data'!$B$7:$R$2843,13,0)</f>
        <v>59.821399999999997</v>
      </c>
      <c r="K29" s="66">
        <f t="shared" ref="K29" si="14">RANK(J29,J$8:J$29,0)</f>
        <v>10</v>
      </c>
      <c r="L29" s="65"/>
      <c r="M29" s="66"/>
      <c r="N29" s="65"/>
      <c r="O29" s="66"/>
      <c r="P29" s="65"/>
      <c r="Q29" s="66"/>
      <c r="R29" s="65">
        <f>VLOOKUP($A29,'Return Data'!$B$7:$R$2843,16,0)</f>
        <v>31.972899999999999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11.642086363636361</v>
      </c>
      <c r="E31" s="74"/>
      <c r="F31" s="75">
        <f>AVERAGE(F8:F29)</f>
        <v>17.338059090909095</v>
      </c>
      <c r="G31" s="74"/>
      <c r="H31" s="75">
        <f>AVERAGE(H8:H29)</f>
        <v>32.335422727272729</v>
      </c>
      <c r="I31" s="74"/>
      <c r="J31" s="75">
        <f>AVERAGE(J8:J29)</f>
        <v>57.490331818181829</v>
      </c>
      <c r="K31" s="74"/>
      <c r="L31" s="75">
        <f>AVERAGE(L8:L29)</f>
        <v>27.731783333333333</v>
      </c>
      <c r="M31" s="74"/>
      <c r="N31" s="75">
        <f>AVERAGE(N8:N29)</f>
        <v>15.103976470588236</v>
      </c>
      <c r="O31" s="74"/>
      <c r="P31" s="75">
        <f>AVERAGE(P8:P29)</f>
        <v>14.273933333333334</v>
      </c>
      <c r="Q31" s="74"/>
      <c r="R31" s="75">
        <f>AVERAGE(R8:R29)</f>
        <v>16.948454545454549</v>
      </c>
      <c r="S31" s="76"/>
    </row>
    <row r="32" spans="1:19" x14ac:dyDescent="0.3">
      <c r="A32" s="73" t="s">
        <v>28</v>
      </c>
      <c r="B32" s="74"/>
      <c r="C32" s="74"/>
      <c r="D32" s="75">
        <f>MIN(D8:D29)</f>
        <v>3.5409000000000002</v>
      </c>
      <c r="E32" s="74"/>
      <c r="F32" s="75">
        <f>MIN(F8:F29)</f>
        <v>11.400399999999999</v>
      </c>
      <c r="G32" s="74"/>
      <c r="H32" s="75">
        <f>MIN(H8:H29)</f>
        <v>19.183299999999999</v>
      </c>
      <c r="I32" s="74"/>
      <c r="J32" s="75">
        <f>MIN(J8:J29)</f>
        <v>36.858400000000003</v>
      </c>
      <c r="K32" s="74"/>
      <c r="L32" s="75">
        <f>MIN(L8:L29)</f>
        <v>15.707100000000001</v>
      </c>
      <c r="M32" s="74"/>
      <c r="N32" s="75">
        <f>MIN(N8:N29)</f>
        <v>8.1214999999999993</v>
      </c>
      <c r="O32" s="74"/>
      <c r="P32" s="75">
        <f>MIN(P8:P29)</f>
        <v>9.5569000000000006</v>
      </c>
      <c r="Q32" s="74"/>
      <c r="R32" s="75">
        <f>MIN(R8:R29)</f>
        <v>1.0307999999999999</v>
      </c>
      <c r="S32" s="76"/>
    </row>
    <row r="33" spans="1:19" ht="15" thickBot="1" x14ac:dyDescent="0.35">
      <c r="A33" s="77" t="s">
        <v>29</v>
      </c>
      <c r="B33" s="78"/>
      <c r="C33" s="78"/>
      <c r="D33" s="79">
        <f>MAX(D8:D29)</f>
        <v>15.829700000000001</v>
      </c>
      <c r="E33" s="78"/>
      <c r="F33" s="79">
        <f>MAX(F8:F29)</f>
        <v>23.326899999999998</v>
      </c>
      <c r="G33" s="78"/>
      <c r="H33" s="79">
        <f>MAX(H8:H29)</f>
        <v>40.593600000000002</v>
      </c>
      <c r="I33" s="78"/>
      <c r="J33" s="79">
        <f>MAX(J8:J29)</f>
        <v>76.884900000000002</v>
      </c>
      <c r="K33" s="78"/>
      <c r="L33" s="79">
        <f>MAX(L8:L29)</f>
        <v>36.104900000000001</v>
      </c>
      <c r="M33" s="78"/>
      <c r="N33" s="79">
        <f>MAX(N8:N29)</f>
        <v>23.0154</v>
      </c>
      <c r="O33" s="78"/>
      <c r="P33" s="79">
        <f>MAX(P8:P29)</f>
        <v>18.2636</v>
      </c>
      <c r="Q33" s="78"/>
      <c r="R33" s="79">
        <f>MAX(R8:R29)</f>
        <v>33.013100000000001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44448</v>
      </c>
      <c r="C8" s="65">
        <f>VLOOKUP($A8,'Return Data'!$B$7:$R$2843,4,0)</f>
        <v>58.952500000000001</v>
      </c>
      <c r="D8" s="65">
        <f>VLOOKUP($A8,'Return Data'!$B$7:$R$2843,10,0)</f>
        <v>11.5791</v>
      </c>
      <c r="E8" s="66">
        <f t="shared" ref="E8:E30" si="0">RANK(D8,D$8:D$30,0)</f>
        <v>20</v>
      </c>
      <c r="F8" s="65">
        <f>VLOOKUP($A8,'Return Data'!$B$7:$R$2843,11,0)</f>
        <v>25.186599999999999</v>
      </c>
      <c r="G8" s="66">
        <f t="shared" ref="G8:G18" si="1">RANK(F8,F$8:F$30,0)</f>
        <v>21</v>
      </c>
      <c r="H8" s="65">
        <f>VLOOKUP($A8,'Return Data'!$B$7:$R$2843,12,0)</f>
        <v>54.130600000000001</v>
      </c>
      <c r="I8" s="66">
        <f t="shared" ref="I8" si="2">RANK(H8,H$8:H$30,0)</f>
        <v>19</v>
      </c>
      <c r="J8" s="65">
        <f>VLOOKUP($A8,'Return Data'!$B$7:$R$2843,13,0)</f>
        <v>92.082700000000003</v>
      </c>
      <c r="K8" s="66">
        <f t="shared" ref="K8" si="3">RANK(J8,J$8:J$30,0)</f>
        <v>16</v>
      </c>
      <c r="L8" s="65">
        <f>VLOOKUP($A8,'Return Data'!$B$7:$R$2843,17,0)</f>
        <v>37.380299999999998</v>
      </c>
      <c r="M8" s="66">
        <f>RANK(L8,L$8:L$30,0)</f>
        <v>20</v>
      </c>
      <c r="N8" s="65">
        <f>VLOOKUP($A8,'Return Data'!$B$7:$R$2843,14,0)</f>
        <v>12.932700000000001</v>
      </c>
      <c r="O8" s="66">
        <f>RANK(N8,N$8:N$30,0)</f>
        <v>15</v>
      </c>
      <c r="P8" s="65">
        <f>VLOOKUP($A8,'Return Data'!$B$7:$R$2843,15,0)</f>
        <v>13.018800000000001</v>
      </c>
      <c r="Q8" s="66">
        <f>RANK(P8,P$8:P$30,0)</f>
        <v>14</v>
      </c>
      <c r="R8" s="65">
        <f>VLOOKUP($A8,'Return Data'!$B$7:$R$2843,16,0)</f>
        <v>18.713699999999999</v>
      </c>
      <c r="S8" s="67">
        <f t="shared" ref="S8:S30" si="4">RANK(R8,R$8:R$30,0)</f>
        <v>18</v>
      </c>
    </row>
    <row r="9" spans="1:20" x14ac:dyDescent="0.3">
      <c r="A9" s="63" t="s">
        <v>1448</v>
      </c>
      <c r="B9" s="64">
        <f>VLOOKUP($A9,'Return Data'!$B$7:$R$2843,3,0)</f>
        <v>44448</v>
      </c>
      <c r="C9" s="65">
        <f>VLOOKUP($A9,'Return Data'!$B$7:$R$2843,4,0)</f>
        <v>64.05</v>
      </c>
      <c r="D9" s="65">
        <f>VLOOKUP($A9,'Return Data'!$B$7:$R$2843,10,0)</f>
        <v>16.3065</v>
      </c>
      <c r="E9" s="66">
        <f t="shared" si="0"/>
        <v>6</v>
      </c>
      <c r="F9" s="65">
        <f>VLOOKUP($A9,'Return Data'!$B$7:$R$2843,11,0)</f>
        <v>35.727899999999998</v>
      </c>
      <c r="G9" s="66">
        <f t="shared" si="1"/>
        <v>7</v>
      </c>
      <c r="H9" s="65">
        <f>VLOOKUP($A9,'Return Data'!$B$7:$R$2843,12,0)</f>
        <v>53.855400000000003</v>
      </c>
      <c r="I9" s="66">
        <f t="shared" ref="I9:I30" si="5">RANK(H9,H$8:H$30,0)</f>
        <v>20</v>
      </c>
      <c r="J9" s="65">
        <f>VLOOKUP($A9,'Return Data'!$B$7:$R$2843,13,0)</f>
        <v>87.719800000000006</v>
      </c>
      <c r="K9" s="66">
        <f t="shared" ref="K9:K30" si="6">RANK(J9,J$8:J$30,0)</f>
        <v>18</v>
      </c>
      <c r="L9" s="65">
        <f>VLOOKUP($A9,'Return Data'!$B$7:$R$2843,17,0)</f>
        <v>43.6922</v>
      </c>
      <c r="M9" s="66">
        <f t="shared" ref="M9:M30" si="7">RANK(L9,L$8:L$30,0)</f>
        <v>12</v>
      </c>
      <c r="N9" s="65">
        <f>VLOOKUP($A9,'Return Data'!$B$7:$R$2843,14,0)</f>
        <v>29.339200000000002</v>
      </c>
      <c r="O9" s="66">
        <f t="shared" ref="O9:O30" si="8">RANK(N9,N$8:N$30,0)</f>
        <v>2</v>
      </c>
      <c r="P9" s="65">
        <f>VLOOKUP($A9,'Return Data'!$B$7:$R$2843,15,0)</f>
        <v>22.675699999999999</v>
      </c>
      <c r="Q9" s="66">
        <f t="shared" ref="Q9:Q30" si="9">RANK(P9,P$8:P$30,0)</f>
        <v>3</v>
      </c>
      <c r="R9" s="65">
        <f>VLOOKUP($A9,'Return Data'!$B$7:$R$2843,16,0)</f>
        <v>26.945799999999998</v>
      </c>
      <c r="S9" s="67">
        <f t="shared" si="4"/>
        <v>10</v>
      </c>
    </row>
    <row r="10" spans="1:20" x14ac:dyDescent="0.3">
      <c r="A10" s="63" t="s">
        <v>1450</v>
      </c>
      <c r="B10" s="64">
        <f>VLOOKUP($A10,'Return Data'!$B$7:$R$2843,3,0)</f>
        <v>44448</v>
      </c>
      <c r="C10" s="65">
        <f>VLOOKUP($A10,'Return Data'!$B$7:$R$2843,4,0)</f>
        <v>26.09</v>
      </c>
      <c r="D10" s="65">
        <f>VLOOKUP($A10,'Return Data'!$B$7:$R$2843,10,0)</f>
        <v>14.832700000000001</v>
      </c>
      <c r="E10" s="66">
        <f t="shared" si="0"/>
        <v>12</v>
      </c>
      <c r="F10" s="65">
        <f>VLOOKUP($A10,'Return Data'!$B$7:$R$2843,11,0)</f>
        <v>37.460500000000003</v>
      </c>
      <c r="G10" s="66">
        <f t="shared" si="1"/>
        <v>5</v>
      </c>
      <c r="H10" s="65">
        <f>VLOOKUP($A10,'Return Data'!$B$7:$R$2843,12,0)</f>
        <v>64.088099999999997</v>
      </c>
      <c r="I10" s="66">
        <f t="shared" si="5"/>
        <v>7</v>
      </c>
      <c r="J10" s="65">
        <f>VLOOKUP($A10,'Return Data'!$B$7:$R$2843,13,0)</f>
        <v>94.846900000000005</v>
      </c>
      <c r="K10" s="66">
        <f t="shared" si="6"/>
        <v>13</v>
      </c>
      <c r="L10" s="65">
        <f>VLOOKUP($A10,'Return Data'!$B$7:$R$2843,17,0)</f>
        <v>63.807499999999997</v>
      </c>
      <c r="M10" s="66">
        <f t="shared" si="7"/>
        <v>2</v>
      </c>
      <c r="N10" s="65"/>
      <c r="O10" s="66"/>
      <c r="P10" s="65"/>
      <c r="Q10" s="66"/>
      <c r="R10" s="65">
        <f>VLOOKUP($A10,'Return Data'!$B$7:$R$2843,16,0)</f>
        <v>42.159799999999997</v>
      </c>
      <c r="S10" s="67">
        <f t="shared" si="4"/>
        <v>3</v>
      </c>
    </row>
    <row r="11" spans="1:20" x14ac:dyDescent="0.3">
      <c r="A11" s="63" t="s">
        <v>1452</v>
      </c>
      <c r="B11" s="64">
        <f>VLOOKUP($A11,'Return Data'!$B$7:$R$2843,3,0)</f>
        <v>44448</v>
      </c>
      <c r="C11" s="65">
        <f>VLOOKUP($A11,'Return Data'!$B$7:$R$2843,4,0)</f>
        <v>22.57</v>
      </c>
      <c r="D11" s="65">
        <f>VLOOKUP($A11,'Return Data'!$B$7:$R$2843,10,0)</f>
        <v>18.105699999999999</v>
      </c>
      <c r="E11" s="66">
        <f t="shared" si="0"/>
        <v>2</v>
      </c>
      <c r="F11" s="65">
        <f>VLOOKUP($A11,'Return Data'!$B$7:$R$2843,11,0)</f>
        <v>40.974400000000003</v>
      </c>
      <c r="G11" s="66">
        <f t="shared" si="1"/>
        <v>2</v>
      </c>
      <c r="H11" s="65">
        <f>VLOOKUP($A11,'Return Data'!$B$7:$R$2843,12,0)</f>
        <v>68.181799999999996</v>
      </c>
      <c r="I11" s="66">
        <f t="shared" si="5"/>
        <v>2</v>
      </c>
      <c r="J11" s="65">
        <f>VLOOKUP($A11,'Return Data'!$B$7:$R$2843,13,0)</f>
        <v>99.205600000000004</v>
      </c>
      <c r="K11" s="66">
        <f t="shared" si="6"/>
        <v>5</v>
      </c>
      <c r="L11" s="65">
        <f>VLOOKUP($A11,'Return Data'!$B$7:$R$2843,17,0)</f>
        <v>58.612499999999997</v>
      </c>
      <c r="M11" s="66">
        <f t="shared" si="7"/>
        <v>3</v>
      </c>
      <c r="N11" s="65"/>
      <c r="O11" s="66"/>
      <c r="P11" s="65"/>
      <c r="Q11" s="66"/>
      <c r="R11" s="65">
        <f>VLOOKUP($A11,'Return Data'!$B$7:$R$2843,16,0)</f>
        <v>37.314100000000003</v>
      </c>
      <c r="S11" s="67">
        <f t="shared" si="4"/>
        <v>5</v>
      </c>
    </row>
    <row r="12" spans="1:20" x14ac:dyDescent="0.3">
      <c r="A12" s="63" t="s">
        <v>1454</v>
      </c>
      <c r="B12" s="64">
        <f>VLOOKUP($A12,'Return Data'!$B$7:$R$2843,3,0)</f>
        <v>44448</v>
      </c>
      <c r="C12" s="65">
        <f>VLOOKUP($A12,'Return Data'!$B$7:$R$2843,4,0)</f>
        <v>108.471</v>
      </c>
      <c r="D12" s="65">
        <f>VLOOKUP($A12,'Return Data'!$B$7:$R$2843,10,0)</f>
        <v>11.210100000000001</v>
      </c>
      <c r="E12" s="66">
        <f t="shared" si="0"/>
        <v>21</v>
      </c>
      <c r="F12" s="65">
        <f>VLOOKUP($A12,'Return Data'!$B$7:$R$2843,11,0)</f>
        <v>27.9894</v>
      </c>
      <c r="G12" s="66">
        <f t="shared" si="1"/>
        <v>20</v>
      </c>
      <c r="H12" s="65">
        <f>VLOOKUP($A12,'Return Data'!$B$7:$R$2843,12,0)</f>
        <v>47.665999999999997</v>
      </c>
      <c r="I12" s="66">
        <f t="shared" si="5"/>
        <v>21</v>
      </c>
      <c r="J12" s="65">
        <f>VLOOKUP($A12,'Return Data'!$B$7:$R$2843,13,0)</f>
        <v>80.319199999999995</v>
      </c>
      <c r="K12" s="66">
        <f t="shared" si="6"/>
        <v>21</v>
      </c>
      <c r="L12" s="65">
        <f>VLOOKUP($A12,'Return Data'!$B$7:$R$2843,17,0)</f>
        <v>45.791600000000003</v>
      </c>
      <c r="M12" s="66">
        <f t="shared" si="7"/>
        <v>10</v>
      </c>
      <c r="N12" s="65">
        <f>VLOOKUP($A12,'Return Data'!$B$7:$R$2843,14,0)</f>
        <v>20.385300000000001</v>
      </c>
      <c r="O12" s="66">
        <f t="shared" si="8"/>
        <v>8</v>
      </c>
      <c r="P12" s="65">
        <f>VLOOKUP($A12,'Return Data'!$B$7:$R$2843,15,0)</f>
        <v>15.7065</v>
      </c>
      <c r="Q12" s="66">
        <f t="shared" si="9"/>
        <v>10</v>
      </c>
      <c r="R12" s="65">
        <f>VLOOKUP($A12,'Return Data'!$B$7:$R$2843,16,0)</f>
        <v>23.321200000000001</v>
      </c>
      <c r="S12" s="67">
        <f t="shared" si="4"/>
        <v>12</v>
      </c>
    </row>
    <row r="13" spans="1:20" x14ac:dyDescent="0.3">
      <c r="A13" s="63" t="s">
        <v>1456</v>
      </c>
      <c r="B13" s="64">
        <f>VLOOKUP($A13,'Return Data'!$B$7:$R$2843,3,0)</f>
        <v>44448</v>
      </c>
      <c r="C13" s="65">
        <f>VLOOKUP($A13,'Return Data'!$B$7:$R$2843,4,0)</f>
        <v>24.001000000000001</v>
      </c>
      <c r="D13" s="65">
        <f>VLOOKUP($A13,'Return Data'!$B$7:$R$2843,10,0)</f>
        <v>14.2578</v>
      </c>
      <c r="E13" s="66">
        <f t="shared" si="0"/>
        <v>14</v>
      </c>
      <c r="F13" s="65">
        <f>VLOOKUP($A13,'Return Data'!$B$7:$R$2843,11,0)</f>
        <v>30.5395</v>
      </c>
      <c r="G13" s="66">
        <f t="shared" si="1"/>
        <v>18</v>
      </c>
      <c r="H13" s="65">
        <f>VLOOKUP($A13,'Return Data'!$B$7:$R$2843,12,0)</f>
        <v>61.764499999999998</v>
      </c>
      <c r="I13" s="66">
        <f t="shared" si="5"/>
        <v>9</v>
      </c>
      <c r="J13" s="65">
        <f>VLOOKUP($A13,'Return Data'!$B$7:$R$2843,13,0)</f>
        <v>96.086600000000004</v>
      </c>
      <c r="K13" s="66">
        <f t="shared" si="6"/>
        <v>9</v>
      </c>
      <c r="L13" s="65">
        <f>VLOOKUP($A13,'Return Data'!$B$7:$R$2843,17,0)</f>
        <v>52.5762</v>
      </c>
      <c r="M13" s="66">
        <f t="shared" si="7"/>
        <v>5</v>
      </c>
      <c r="N13" s="65"/>
      <c r="O13" s="66"/>
      <c r="P13" s="65"/>
      <c r="Q13" s="66"/>
      <c r="R13" s="65">
        <f>VLOOKUP($A13,'Return Data'!$B$7:$R$2843,16,0)</f>
        <v>40.236499999999999</v>
      </c>
      <c r="S13" s="67">
        <f t="shared" si="4"/>
        <v>4</v>
      </c>
    </row>
    <row r="14" spans="1:20" x14ac:dyDescent="0.3">
      <c r="A14" s="63" t="s">
        <v>1459</v>
      </c>
      <c r="B14" s="64">
        <f>VLOOKUP($A14,'Return Data'!$B$7:$R$2843,3,0)</f>
        <v>44448</v>
      </c>
      <c r="C14" s="65">
        <f>VLOOKUP($A14,'Return Data'!$B$7:$R$2843,4,0)</f>
        <v>96.382999999999996</v>
      </c>
      <c r="D14" s="65">
        <f>VLOOKUP($A14,'Return Data'!$B$7:$R$2843,10,0)</f>
        <v>16.436800000000002</v>
      </c>
      <c r="E14" s="66">
        <f t="shared" si="0"/>
        <v>5</v>
      </c>
      <c r="F14" s="65">
        <f>VLOOKUP($A14,'Return Data'!$B$7:$R$2843,11,0)</f>
        <v>29.124099999999999</v>
      </c>
      <c r="G14" s="66">
        <f t="shared" si="1"/>
        <v>19</v>
      </c>
      <c r="H14" s="65">
        <f>VLOOKUP($A14,'Return Data'!$B$7:$R$2843,12,0)</f>
        <v>56.0017</v>
      </c>
      <c r="I14" s="66">
        <f t="shared" si="5"/>
        <v>18</v>
      </c>
      <c r="J14" s="65">
        <f>VLOOKUP($A14,'Return Data'!$B$7:$R$2843,13,0)</f>
        <v>95.7898</v>
      </c>
      <c r="K14" s="66">
        <f t="shared" si="6"/>
        <v>10</v>
      </c>
      <c r="L14" s="65">
        <f>VLOOKUP($A14,'Return Data'!$B$7:$R$2843,17,0)</f>
        <v>37.504600000000003</v>
      </c>
      <c r="M14" s="66">
        <f t="shared" si="7"/>
        <v>19</v>
      </c>
      <c r="N14" s="65">
        <f>VLOOKUP($A14,'Return Data'!$B$7:$R$2843,14,0)</f>
        <v>16.382400000000001</v>
      </c>
      <c r="O14" s="66">
        <f t="shared" si="8"/>
        <v>14</v>
      </c>
      <c r="P14" s="65">
        <f>VLOOKUP($A14,'Return Data'!$B$7:$R$2843,15,0)</f>
        <v>14.184799999999999</v>
      </c>
      <c r="Q14" s="66">
        <f t="shared" si="9"/>
        <v>12</v>
      </c>
      <c r="R14" s="65">
        <f>VLOOKUP($A14,'Return Data'!$B$7:$R$2843,16,0)</f>
        <v>21.925699999999999</v>
      </c>
      <c r="S14" s="67">
        <f t="shared" si="4"/>
        <v>15</v>
      </c>
    </row>
    <row r="15" spans="1:20" x14ac:dyDescent="0.3">
      <c r="A15" s="63" t="s">
        <v>1460</v>
      </c>
      <c r="B15" s="64">
        <f>VLOOKUP($A15,'Return Data'!$B$7:$R$2843,3,0)</f>
        <v>44448</v>
      </c>
      <c r="C15" s="65">
        <f>VLOOKUP($A15,'Return Data'!$B$7:$R$2843,4,0)</f>
        <v>78.197999999999993</v>
      </c>
      <c r="D15" s="65">
        <f>VLOOKUP($A15,'Return Data'!$B$7:$R$2843,10,0)</f>
        <v>13.840199999999999</v>
      </c>
      <c r="E15" s="66">
        <f t="shared" si="0"/>
        <v>16</v>
      </c>
      <c r="F15" s="65">
        <f>VLOOKUP($A15,'Return Data'!$B$7:$R$2843,11,0)</f>
        <v>34.589799999999997</v>
      </c>
      <c r="G15" s="66">
        <f t="shared" si="1"/>
        <v>10</v>
      </c>
      <c r="H15" s="65">
        <f>VLOOKUP($A15,'Return Data'!$B$7:$R$2843,12,0)</f>
        <v>61.266199999999998</v>
      </c>
      <c r="I15" s="66">
        <f t="shared" si="5"/>
        <v>10</v>
      </c>
      <c r="J15" s="65">
        <f>VLOOKUP($A15,'Return Data'!$B$7:$R$2843,13,0)</f>
        <v>96.739400000000003</v>
      </c>
      <c r="K15" s="66">
        <f t="shared" si="6"/>
        <v>8</v>
      </c>
      <c r="L15" s="65">
        <f>VLOOKUP($A15,'Return Data'!$B$7:$R$2843,17,0)</f>
        <v>39.171199999999999</v>
      </c>
      <c r="M15" s="66">
        <f t="shared" si="7"/>
        <v>17</v>
      </c>
      <c r="N15" s="65">
        <f>VLOOKUP($A15,'Return Data'!$B$7:$R$2843,14,0)</f>
        <v>16.9694</v>
      </c>
      <c r="O15" s="66">
        <f t="shared" si="8"/>
        <v>13</v>
      </c>
      <c r="P15" s="65">
        <f>VLOOKUP($A15,'Return Data'!$B$7:$R$2843,15,0)</f>
        <v>19.5383</v>
      </c>
      <c r="Q15" s="66">
        <f t="shared" si="9"/>
        <v>7</v>
      </c>
      <c r="R15" s="65">
        <f>VLOOKUP($A15,'Return Data'!$B$7:$R$2843,16,0)</f>
        <v>20.1023</v>
      </c>
      <c r="S15" s="67">
        <f t="shared" si="4"/>
        <v>16</v>
      </c>
    </row>
    <row r="16" spans="1:20" x14ac:dyDescent="0.3">
      <c r="A16" s="63" t="s">
        <v>1463</v>
      </c>
      <c r="B16" s="64">
        <f>VLOOKUP($A16,'Return Data'!$B$7:$R$2843,3,0)</f>
        <v>44448</v>
      </c>
      <c r="C16" s="65">
        <f>VLOOKUP($A16,'Return Data'!$B$7:$R$2843,4,0)</f>
        <v>92.748199999999997</v>
      </c>
      <c r="D16" s="65">
        <f>VLOOKUP($A16,'Return Data'!$B$7:$R$2843,10,0)</f>
        <v>18.729399999999998</v>
      </c>
      <c r="E16" s="66">
        <f t="shared" si="0"/>
        <v>1</v>
      </c>
      <c r="F16" s="65">
        <f>VLOOKUP($A16,'Return Data'!$B$7:$R$2843,11,0)</f>
        <v>33.002499999999998</v>
      </c>
      <c r="G16" s="66">
        <f t="shared" si="1"/>
        <v>13</v>
      </c>
      <c r="H16" s="65">
        <f>VLOOKUP($A16,'Return Data'!$B$7:$R$2843,12,0)</f>
        <v>59.881500000000003</v>
      </c>
      <c r="I16" s="66">
        <f t="shared" si="5"/>
        <v>14</v>
      </c>
      <c r="J16" s="65">
        <f>VLOOKUP($A16,'Return Data'!$B$7:$R$2843,13,0)</f>
        <v>95.104500000000002</v>
      </c>
      <c r="K16" s="66">
        <f t="shared" si="6"/>
        <v>12</v>
      </c>
      <c r="L16" s="65">
        <f>VLOOKUP($A16,'Return Data'!$B$7:$R$2843,17,0)</f>
        <v>43.256999999999998</v>
      </c>
      <c r="M16" s="66">
        <f t="shared" si="7"/>
        <v>13</v>
      </c>
      <c r="N16" s="65">
        <f>VLOOKUP($A16,'Return Data'!$B$7:$R$2843,14,0)</f>
        <v>18.130199999999999</v>
      </c>
      <c r="O16" s="66">
        <f t="shared" si="8"/>
        <v>9</v>
      </c>
      <c r="P16" s="65">
        <f>VLOOKUP($A16,'Return Data'!$B$7:$R$2843,15,0)</f>
        <v>15.0983</v>
      </c>
      <c r="Q16" s="66">
        <f t="shared" si="9"/>
        <v>11</v>
      </c>
      <c r="R16" s="65">
        <f>VLOOKUP($A16,'Return Data'!$B$7:$R$2843,16,0)</f>
        <v>18.838799999999999</v>
      </c>
      <c r="S16" s="67">
        <f t="shared" si="4"/>
        <v>17</v>
      </c>
    </row>
    <row r="17" spans="1:19" x14ac:dyDescent="0.3">
      <c r="A17" s="63" t="s">
        <v>1465</v>
      </c>
      <c r="B17" s="64">
        <f>VLOOKUP($A17,'Return Data'!$B$7:$R$2843,3,0)</f>
        <v>44448</v>
      </c>
      <c r="C17" s="65">
        <f>VLOOKUP($A17,'Return Data'!$B$7:$R$2843,4,0)</f>
        <v>51.88</v>
      </c>
      <c r="D17" s="65">
        <f>VLOOKUP($A17,'Return Data'!$B$7:$R$2843,10,0)</f>
        <v>14.047000000000001</v>
      </c>
      <c r="E17" s="66">
        <f t="shared" si="0"/>
        <v>15</v>
      </c>
      <c r="F17" s="65">
        <f>VLOOKUP($A17,'Return Data'!$B$7:$R$2843,11,0)</f>
        <v>32.1783</v>
      </c>
      <c r="G17" s="66">
        <f t="shared" si="1"/>
        <v>16</v>
      </c>
      <c r="H17" s="65">
        <f>VLOOKUP($A17,'Return Data'!$B$7:$R$2843,12,0)</f>
        <v>60.2224</v>
      </c>
      <c r="I17" s="66">
        <f t="shared" si="5"/>
        <v>13</v>
      </c>
      <c r="J17" s="65">
        <f>VLOOKUP($A17,'Return Data'!$B$7:$R$2843,13,0)</f>
        <v>99.002700000000004</v>
      </c>
      <c r="K17" s="66">
        <f t="shared" si="6"/>
        <v>6</v>
      </c>
      <c r="L17" s="65">
        <f>VLOOKUP($A17,'Return Data'!$B$7:$R$2843,17,0)</f>
        <v>44.5914</v>
      </c>
      <c r="M17" s="66">
        <f t="shared" si="7"/>
        <v>11</v>
      </c>
      <c r="N17" s="65">
        <f>VLOOKUP($A17,'Return Data'!$B$7:$R$2843,14,0)</f>
        <v>24.7407</v>
      </c>
      <c r="O17" s="66">
        <f t="shared" si="8"/>
        <v>4</v>
      </c>
      <c r="P17" s="65">
        <f>VLOOKUP($A17,'Return Data'!$B$7:$R$2843,15,0)</f>
        <v>17.3521</v>
      </c>
      <c r="Q17" s="66">
        <f t="shared" si="9"/>
        <v>8</v>
      </c>
      <c r="R17" s="65">
        <f>VLOOKUP($A17,'Return Data'!$B$7:$R$2843,16,0)</f>
        <v>18.023900000000001</v>
      </c>
      <c r="S17" s="67">
        <f t="shared" si="4"/>
        <v>20</v>
      </c>
    </row>
    <row r="18" spans="1:19" x14ac:dyDescent="0.3">
      <c r="A18" s="63" t="s">
        <v>1467</v>
      </c>
      <c r="B18" s="64">
        <f>VLOOKUP($A18,'Return Data'!$B$7:$R$2843,3,0)</f>
        <v>44448</v>
      </c>
      <c r="C18" s="65">
        <f>VLOOKUP($A18,'Return Data'!$B$7:$R$2843,4,0)</f>
        <v>17.23</v>
      </c>
      <c r="D18" s="65">
        <f>VLOOKUP($A18,'Return Data'!$B$7:$R$2843,10,0)</f>
        <v>12.688000000000001</v>
      </c>
      <c r="E18" s="66">
        <f t="shared" si="0"/>
        <v>19</v>
      </c>
      <c r="F18" s="65">
        <f>VLOOKUP($A18,'Return Data'!$B$7:$R$2843,11,0)</f>
        <v>30.629300000000001</v>
      </c>
      <c r="G18" s="66">
        <f t="shared" si="1"/>
        <v>17</v>
      </c>
      <c r="H18" s="65">
        <f>VLOOKUP($A18,'Return Data'!$B$7:$R$2843,12,0)</f>
        <v>57.207999999999998</v>
      </c>
      <c r="I18" s="66">
        <f t="shared" si="5"/>
        <v>16</v>
      </c>
      <c r="J18" s="65">
        <f>VLOOKUP($A18,'Return Data'!$B$7:$R$2843,13,0)</f>
        <v>85.868399999999994</v>
      </c>
      <c r="K18" s="66">
        <f t="shared" si="6"/>
        <v>19</v>
      </c>
      <c r="L18" s="65">
        <f>VLOOKUP($A18,'Return Data'!$B$7:$R$2843,17,0)</f>
        <v>38.842300000000002</v>
      </c>
      <c r="M18" s="66">
        <f t="shared" si="7"/>
        <v>18</v>
      </c>
      <c r="N18" s="65">
        <f>VLOOKUP($A18,'Return Data'!$B$7:$R$2843,14,0)</f>
        <v>17.4893</v>
      </c>
      <c r="O18" s="66">
        <f t="shared" si="8"/>
        <v>11</v>
      </c>
      <c r="P18" s="65"/>
      <c r="Q18" s="66"/>
      <c r="R18" s="65">
        <f>VLOOKUP($A18,'Return Data'!$B$7:$R$2843,16,0)</f>
        <v>13.7539</v>
      </c>
      <c r="S18" s="67">
        <f t="shared" si="4"/>
        <v>23</v>
      </c>
    </row>
    <row r="19" spans="1:19" x14ac:dyDescent="0.3">
      <c r="A19" s="63" t="s">
        <v>1468</v>
      </c>
      <c r="B19" s="64">
        <f>VLOOKUP($A19,'Return Data'!$B$7:$R$2843,3,0)</f>
        <v>44448</v>
      </c>
      <c r="C19" s="65">
        <f>VLOOKUP($A19,'Return Data'!$B$7:$R$2843,4,0)</f>
        <v>23</v>
      </c>
      <c r="D19" s="65">
        <f>VLOOKUP($A19,'Return Data'!$B$7:$R$2843,10,0)</f>
        <v>16.1616</v>
      </c>
      <c r="E19" s="66">
        <f t="shared" si="0"/>
        <v>7</v>
      </c>
      <c r="F19" s="65">
        <f>VLOOKUP($A19,'Return Data'!$B$7:$R$2843,11,0)</f>
        <v>36.823300000000003</v>
      </c>
      <c r="G19" s="66">
        <f t="shared" ref="G19" si="10">RANK(F19,F$8:F$30,0)</f>
        <v>6</v>
      </c>
      <c r="H19" s="65">
        <f>VLOOKUP($A19,'Return Data'!$B$7:$R$2843,12,0)</f>
        <v>59.279800000000002</v>
      </c>
      <c r="I19" s="66">
        <f t="shared" si="5"/>
        <v>15</v>
      </c>
      <c r="J19" s="65">
        <f>VLOOKUP($A19,'Return Data'!$B$7:$R$2843,13,0)</f>
        <v>92.629800000000003</v>
      </c>
      <c r="K19" s="66">
        <f t="shared" si="6"/>
        <v>15</v>
      </c>
      <c r="L19" s="65"/>
      <c r="M19" s="66"/>
      <c r="N19" s="65"/>
      <c r="O19" s="66"/>
      <c r="P19" s="65"/>
      <c r="Q19" s="66"/>
      <c r="R19" s="65">
        <f>VLOOKUP($A19,'Return Data'!$B$7:$R$2843,16,0)</f>
        <v>71.763199999999998</v>
      </c>
      <c r="S19" s="67">
        <f t="shared" si="4"/>
        <v>1</v>
      </c>
    </row>
    <row r="20" spans="1:19" x14ac:dyDescent="0.3">
      <c r="A20" s="63" t="s">
        <v>1470</v>
      </c>
      <c r="B20" s="64">
        <f>VLOOKUP($A20,'Return Data'!$B$7:$R$2843,3,0)</f>
        <v>44448</v>
      </c>
      <c r="C20" s="65">
        <f>VLOOKUP($A20,'Return Data'!$B$7:$R$2843,4,0)</f>
        <v>21.4</v>
      </c>
      <c r="D20" s="65">
        <f>VLOOKUP($A20,'Return Data'!$B$7:$R$2843,10,0)</f>
        <v>14.6838</v>
      </c>
      <c r="E20" s="66">
        <f t="shared" si="0"/>
        <v>13</v>
      </c>
      <c r="F20" s="65">
        <f>VLOOKUP($A20,'Return Data'!$B$7:$R$2843,11,0)</f>
        <v>32.5077</v>
      </c>
      <c r="G20" s="66">
        <f>RANK(F20,F$8:F$30,0)</f>
        <v>14</v>
      </c>
      <c r="H20" s="65">
        <f>VLOOKUP($A20,'Return Data'!$B$7:$R$2843,12,0)</f>
        <v>60.781399999999998</v>
      </c>
      <c r="I20" s="66">
        <f t="shared" si="5"/>
        <v>11</v>
      </c>
      <c r="J20" s="65">
        <f>VLOOKUP($A20,'Return Data'!$B$7:$R$2843,13,0)</f>
        <v>88.546300000000002</v>
      </c>
      <c r="K20" s="66">
        <f t="shared" si="6"/>
        <v>17</v>
      </c>
      <c r="L20" s="65">
        <f>VLOOKUP($A20,'Return Data'!$B$7:$R$2843,17,0)</f>
        <v>47.169699999999999</v>
      </c>
      <c r="M20" s="66">
        <f t="shared" si="7"/>
        <v>9</v>
      </c>
      <c r="N20" s="65"/>
      <c r="O20" s="66"/>
      <c r="P20" s="65"/>
      <c r="Q20" s="66"/>
      <c r="R20" s="65">
        <f>VLOOKUP($A20,'Return Data'!$B$7:$R$2843,16,0)</f>
        <v>30.4391</v>
      </c>
      <c r="S20" s="67">
        <f t="shared" si="4"/>
        <v>8</v>
      </c>
    </row>
    <row r="21" spans="1:19" x14ac:dyDescent="0.3">
      <c r="A21" s="63" t="s">
        <v>1472</v>
      </c>
      <c r="B21" s="64">
        <f>VLOOKUP($A21,'Return Data'!$B$7:$R$2843,3,0)</f>
        <v>44448</v>
      </c>
      <c r="C21" s="65">
        <f>VLOOKUP($A21,'Return Data'!$B$7:$R$2843,4,0)</f>
        <v>16.041399999999999</v>
      </c>
      <c r="D21" s="65">
        <f>VLOOKUP($A21,'Return Data'!$B$7:$R$2843,10,0)</f>
        <v>7.3384</v>
      </c>
      <c r="E21" s="66">
        <f t="shared" si="0"/>
        <v>23</v>
      </c>
      <c r="F21" s="65">
        <f>VLOOKUP($A21,'Return Data'!$B$7:$R$2843,11,0)</f>
        <v>22.184799999999999</v>
      </c>
      <c r="G21" s="66">
        <f>RANK(F21,F$8:F$30,0)</f>
        <v>23</v>
      </c>
      <c r="H21" s="65">
        <f>VLOOKUP($A21,'Return Data'!$B$7:$R$2843,12,0)</f>
        <v>41.889000000000003</v>
      </c>
      <c r="I21" s="66">
        <f t="shared" si="5"/>
        <v>22</v>
      </c>
      <c r="J21" s="65">
        <f>VLOOKUP($A21,'Return Data'!$B$7:$R$2843,13,0)</f>
        <v>71.150300000000001</v>
      </c>
      <c r="K21" s="66">
        <f t="shared" si="6"/>
        <v>23</v>
      </c>
      <c r="L21" s="65"/>
      <c r="M21" s="66"/>
      <c r="N21" s="65"/>
      <c r="O21" s="66"/>
      <c r="P21" s="65"/>
      <c r="Q21" s="66"/>
      <c r="R21" s="65">
        <f>VLOOKUP($A21,'Return Data'!$B$7:$R$2843,16,0)</f>
        <v>35.340299999999999</v>
      </c>
      <c r="S21" s="67">
        <f t="shared" si="4"/>
        <v>6</v>
      </c>
    </row>
    <row r="22" spans="1:19" x14ac:dyDescent="0.3">
      <c r="A22" s="63" t="s">
        <v>1475</v>
      </c>
      <c r="B22" s="64">
        <f>VLOOKUP($A22,'Return Data'!$B$7:$R$2843,3,0)</f>
        <v>44448</v>
      </c>
      <c r="C22" s="65">
        <f>VLOOKUP($A22,'Return Data'!$B$7:$R$2843,4,0)</f>
        <v>175.55500000000001</v>
      </c>
      <c r="D22" s="65">
        <f>VLOOKUP($A22,'Return Data'!$B$7:$R$2843,10,0)</f>
        <v>15.9184</v>
      </c>
      <c r="E22" s="66">
        <f t="shared" si="0"/>
        <v>8</v>
      </c>
      <c r="F22" s="65">
        <f>VLOOKUP($A22,'Return Data'!$B$7:$R$2843,11,0)</f>
        <v>33.037500000000001</v>
      </c>
      <c r="G22" s="66">
        <f t="shared" ref="G22:G30" si="11">RANK(F22,F$8:F$30,0)</f>
        <v>12</v>
      </c>
      <c r="H22" s="65">
        <f>VLOOKUP($A22,'Return Data'!$B$7:$R$2843,12,0)</f>
        <v>66.885300000000001</v>
      </c>
      <c r="I22" s="66">
        <f t="shared" si="5"/>
        <v>4</v>
      </c>
      <c r="J22" s="65">
        <f>VLOOKUP($A22,'Return Data'!$B$7:$R$2843,13,0)</f>
        <v>109.9815</v>
      </c>
      <c r="K22" s="66">
        <f t="shared" si="6"/>
        <v>2</v>
      </c>
      <c r="L22" s="65">
        <f>VLOOKUP($A22,'Return Data'!$B$7:$R$2843,17,0)</f>
        <v>56.529299999999999</v>
      </c>
      <c r="M22" s="66">
        <f t="shared" si="7"/>
        <v>4</v>
      </c>
      <c r="N22" s="65">
        <f>VLOOKUP($A22,'Return Data'!$B$7:$R$2843,14,0)</f>
        <v>29.263999999999999</v>
      </c>
      <c r="O22" s="66">
        <f t="shared" si="8"/>
        <v>3</v>
      </c>
      <c r="P22" s="65">
        <f>VLOOKUP($A22,'Return Data'!$B$7:$R$2843,15,0)</f>
        <v>21.679400000000001</v>
      </c>
      <c r="Q22" s="66">
        <f t="shared" si="9"/>
        <v>5</v>
      </c>
      <c r="R22" s="65">
        <f>VLOOKUP($A22,'Return Data'!$B$7:$R$2843,16,0)</f>
        <v>22.3384</v>
      </c>
      <c r="S22" s="67">
        <f t="shared" si="4"/>
        <v>14</v>
      </c>
    </row>
    <row r="23" spans="1:19" x14ac:dyDescent="0.3">
      <c r="A23" s="63" t="s">
        <v>1476</v>
      </c>
      <c r="B23" s="64">
        <f>VLOOKUP($A23,'Return Data'!$B$7:$R$2843,3,0)</f>
        <v>44448</v>
      </c>
      <c r="C23" s="65">
        <f>VLOOKUP($A23,'Return Data'!$B$7:$R$2843,4,0)</f>
        <v>44.963000000000001</v>
      </c>
      <c r="D23" s="65">
        <f>VLOOKUP($A23,'Return Data'!$B$7:$R$2843,10,0)</f>
        <v>16.808299999999999</v>
      </c>
      <c r="E23" s="66">
        <f t="shared" si="0"/>
        <v>4</v>
      </c>
      <c r="F23" s="65">
        <f>VLOOKUP($A23,'Return Data'!$B$7:$R$2843,11,0)</f>
        <v>39.7712</v>
      </c>
      <c r="G23" s="66">
        <f t="shared" si="11"/>
        <v>3</v>
      </c>
      <c r="H23" s="65">
        <f>VLOOKUP($A23,'Return Data'!$B$7:$R$2843,12,0)</f>
        <v>66.850999999999999</v>
      </c>
      <c r="I23" s="66">
        <f t="shared" si="5"/>
        <v>5</v>
      </c>
      <c r="J23" s="65">
        <f>VLOOKUP($A23,'Return Data'!$B$7:$R$2843,13,0)</f>
        <v>101.75449999999999</v>
      </c>
      <c r="K23" s="66">
        <f t="shared" si="6"/>
        <v>3</v>
      </c>
      <c r="L23" s="65">
        <f>VLOOKUP($A23,'Return Data'!$B$7:$R$2843,17,0)</f>
        <v>41.130400000000002</v>
      </c>
      <c r="M23" s="66">
        <f t="shared" si="7"/>
        <v>16</v>
      </c>
      <c r="N23" s="65">
        <f>VLOOKUP($A23,'Return Data'!$B$7:$R$2843,14,0)</f>
        <v>17.097799999999999</v>
      </c>
      <c r="O23" s="66">
        <f t="shared" si="8"/>
        <v>12</v>
      </c>
      <c r="P23" s="65">
        <f>VLOOKUP($A23,'Return Data'!$B$7:$R$2843,15,0)</f>
        <v>19.755299999999998</v>
      </c>
      <c r="Q23" s="66">
        <f t="shared" si="9"/>
        <v>6</v>
      </c>
      <c r="R23" s="65">
        <f>VLOOKUP($A23,'Return Data'!$B$7:$R$2843,16,0)</f>
        <v>22.748100000000001</v>
      </c>
      <c r="S23" s="67">
        <f t="shared" si="4"/>
        <v>13</v>
      </c>
    </row>
    <row r="24" spans="1:19" x14ac:dyDescent="0.3">
      <c r="A24" s="63" t="s">
        <v>1479</v>
      </c>
      <c r="B24" s="64">
        <f>VLOOKUP($A24,'Return Data'!$B$7:$R$2843,3,0)</f>
        <v>44448</v>
      </c>
      <c r="C24" s="65">
        <f>VLOOKUP($A24,'Return Data'!$B$7:$R$2843,4,0)</f>
        <v>86.862499999999997</v>
      </c>
      <c r="D24" s="65">
        <f>VLOOKUP($A24,'Return Data'!$B$7:$R$2843,10,0)</f>
        <v>15.092700000000001</v>
      </c>
      <c r="E24" s="66">
        <f t="shared" si="0"/>
        <v>11</v>
      </c>
      <c r="F24" s="65">
        <f>VLOOKUP($A24,'Return Data'!$B$7:$R$2843,11,0)</f>
        <v>35.045499999999997</v>
      </c>
      <c r="G24" s="66">
        <f t="shared" si="11"/>
        <v>8</v>
      </c>
      <c r="H24" s="65">
        <f>VLOOKUP($A24,'Return Data'!$B$7:$R$2843,12,0)</f>
        <v>67.200500000000005</v>
      </c>
      <c r="I24" s="66">
        <f t="shared" si="5"/>
        <v>3</v>
      </c>
      <c r="J24" s="65">
        <f>VLOOKUP($A24,'Return Data'!$B$7:$R$2843,13,0)</f>
        <v>100.7504</v>
      </c>
      <c r="K24" s="66">
        <f t="shared" si="6"/>
        <v>4</v>
      </c>
      <c r="L24" s="65">
        <f>VLOOKUP($A24,'Return Data'!$B$7:$R$2843,17,0)</f>
        <v>51.057400000000001</v>
      </c>
      <c r="M24" s="66">
        <f t="shared" si="7"/>
        <v>6</v>
      </c>
      <c r="N24" s="65">
        <f>VLOOKUP($A24,'Return Data'!$B$7:$R$2843,14,0)</f>
        <v>22.402799999999999</v>
      </c>
      <c r="O24" s="66">
        <f t="shared" si="8"/>
        <v>6</v>
      </c>
      <c r="P24" s="65">
        <f>VLOOKUP($A24,'Return Data'!$B$7:$R$2843,15,0)</f>
        <v>23.113800000000001</v>
      </c>
      <c r="Q24" s="66">
        <f t="shared" si="9"/>
        <v>2</v>
      </c>
      <c r="R24" s="65">
        <f>VLOOKUP($A24,'Return Data'!$B$7:$R$2843,16,0)</f>
        <v>26.8428</v>
      </c>
      <c r="S24" s="67">
        <f t="shared" si="4"/>
        <v>11</v>
      </c>
    </row>
    <row r="25" spans="1:19" x14ac:dyDescent="0.3">
      <c r="A25" s="63" t="s">
        <v>1480</v>
      </c>
      <c r="B25" s="64">
        <f>VLOOKUP($A25,'Return Data'!$B$7:$R$2843,3,0)</f>
        <v>44448</v>
      </c>
      <c r="C25" s="65">
        <f>VLOOKUP($A25,'Return Data'!$B$7:$R$2843,4,0)</f>
        <v>22.86</v>
      </c>
      <c r="D25" s="65">
        <f>VLOOKUP($A25,'Return Data'!$B$7:$R$2843,10,0)</f>
        <v>15.5129</v>
      </c>
      <c r="E25" s="66">
        <f t="shared" si="0"/>
        <v>10</v>
      </c>
      <c r="F25" s="65">
        <f>VLOOKUP($A25,'Return Data'!$B$7:$R$2843,11,0)</f>
        <v>37.627899999999997</v>
      </c>
      <c r="G25" s="66">
        <f t="shared" si="11"/>
        <v>4</v>
      </c>
      <c r="H25" s="65">
        <f>VLOOKUP($A25,'Return Data'!$B$7:$R$2843,12,0)</f>
        <v>62.820500000000003</v>
      </c>
      <c r="I25" s="66">
        <f t="shared" si="5"/>
        <v>8</v>
      </c>
      <c r="J25" s="65">
        <f>VLOOKUP($A25,'Return Data'!$B$7:$R$2843,13,0)</f>
        <v>95.719200000000001</v>
      </c>
      <c r="K25" s="66">
        <f t="shared" si="6"/>
        <v>11</v>
      </c>
      <c r="L25" s="65"/>
      <c r="M25" s="66"/>
      <c r="N25" s="65"/>
      <c r="O25" s="66"/>
      <c r="P25" s="65"/>
      <c r="Q25" s="66"/>
      <c r="R25" s="65">
        <f>VLOOKUP($A25,'Return Data'!$B$7:$R$2843,16,0)</f>
        <v>42.623699999999999</v>
      </c>
      <c r="S25" s="67">
        <f t="shared" si="4"/>
        <v>2</v>
      </c>
    </row>
    <row r="26" spans="1:19" x14ac:dyDescent="0.3">
      <c r="A26" s="63" t="s">
        <v>1483</v>
      </c>
      <c r="B26" s="64">
        <f>VLOOKUP($A26,'Return Data'!$B$7:$R$2843,3,0)</f>
        <v>44448</v>
      </c>
      <c r="C26" s="65">
        <f>VLOOKUP($A26,'Return Data'!$B$7:$R$2843,4,0)</f>
        <v>129.79400000000001</v>
      </c>
      <c r="D26" s="65">
        <f>VLOOKUP($A26,'Return Data'!$B$7:$R$2843,10,0)</f>
        <v>17.0305</v>
      </c>
      <c r="E26" s="66">
        <f t="shared" si="0"/>
        <v>3</v>
      </c>
      <c r="F26" s="65">
        <f>VLOOKUP($A26,'Return Data'!$B$7:$R$2843,11,0)</f>
        <v>55.592700000000001</v>
      </c>
      <c r="G26" s="66">
        <f t="shared" si="11"/>
        <v>1</v>
      </c>
      <c r="H26" s="65">
        <f>VLOOKUP($A26,'Return Data'!$B$7:$R$2843,12,0)</f>
        <v>82.677999999999997</v>
      </c>
      <c r="I26" s="66">
        <f t="shared" si="5"/>
        <v>1</v>
      </c>
      <c r="J26" s="65">
        <f>VLOOKUP($A26,'Return Data'!$B$7:$R$2843,13,0)</f>
        <v>131.1147</v>
      </c>
      <c r="K26" s="66">
        <f t="shared" si="6"/>
        <v>1</v>
      </c>
      <c r="L26" s="65">
        <f>VLOOKUP($A26,'Return Data'!$B$7:$R$2843,17,0)</f>
        <v>82.014700000000005</v>
      </c>
      <c r="M26" s="66">
        <f t="shared" si="7"/>
        <v>1</v>
      </c>
      <c r="N26" s="65">
        <f>VLOOKUP($A26,'Return Data'!$B$7:$R$2843,14,0)</f>
        <v>35.472299999999997</v>
      </c>
      <c r="O26" s="66">
        <f t="shared" si="8"/>
        <v>1</v>
      </c>
      <c r="P26" s="65">
        <f>VLOOKUP($A26,'Return Data'!$B$7:$R$2843,15,0)</f>
        <v>22.127700000000001</v>
      </c>
      <c r="Q26" s="66">
        <f t="shared" si="9"/>
        <v>4</v>
      </c>
      <c r="R26" s="65">
        <f>VLOOKUP($A26,'Return Data'!$B$7:$R$2843,16,0)</f>
        <v>16.6511</v>
      </c>
      <c r="S26" s="67">
        <f t="shared" si="4"/>
        <v>21</v>
      </c>
    </row>
    <row r="27" spans="1:19" x14ac:dyDescent="0.3">
      <c r="A27" s="63" t="s">
        <v>1484</v>
      </c>
      <c r="B27" s="64">
        <f>VLOOKUP($A27,'Return Data'!$B$7:$R$2843,3,0)</f>
        <v>44448</v>
      </c>
      <c r="C27" s="65">
        <f>VLOOKUP($A27,'Return Data'!$B$7:$R$2843,4,0)</f>
        <v>108.1289</v>
      </c>
      <c r="D27" s="65">
        <f>VLOOKUP($A27,'Return Data'!$B$7:$R$2843,10,0)</f>
        <v>9.2171000000000003</v>
      </c>
      <c r="E27" s="66">
        <f t="shared" si="0"/>
        <v>22</v>
      </c>
      <c r="F27" s="65">
        <f>VLOOKUP($A27,'Return Data'!$B$7:$R$2843,11,0)</f>
        <v>22.434000000000001</v>
      </c>
      <c r="G27" s="66">
        <f t="shared" si="11"/>
        <v>22</v>
      </c>
      <c r="H27" s="65">
        <f>VLOOKUP($A27,'Return Data'!$B$7:$R$2843,12,0)</f>
        <v>41.597999999999999</v>
      </c>
      <c r="I27" s="66">
        <f t="shared" si="5"/>
        <v>23</v>
      </c>
      <c r="J27" s="65">
        <f>VLOOKUP($A27,'Return Data'!$B$7:$R$2843,13,0)</f>
        <v>74.408199999999994</v>
      </c>
      <c r="K27" s="66">
        <f t="shared" si="6"/>
        <v>22</v>
      </c>
      <c r="L27" s="65">
        <f>VLOOKUP($A27,'Return Data'!$B$7:$R$2843,17,0)</f>
        <v>42.850200000000001</v>
      </c>
      <c r="M27" s="66">
        <f t="shared" si="7"/>
        <v>15</v>
      </c>
      <c r="N27" s="65">
        <f>VLOOKUP($A27,'Return Data'!$B$7:$R$2843,14,0)</f>
        <v>22.046900000000001</v>
      </c>
      <c r="O27" s="66">
        <f t="shared" si="8"/>
        <v>7</v>
      </c>
      <c r="P27" s="65">
        <f>VLOOKUP($A27,'Return Data'!$B$7:$R$2843,15,0)</f>
        <v>23.320699999999999</v>
      </c>
      <c r="Q27" s="66">
        <f t="shared" si="9"/>
        <v>1</v>
      </c>
      <c r="R27" s="65">
        <f>VLOOKUP($A27,'Return Data'!$B$7:$R$2843,16,0)</f>
        <v>27.844799999999999</v>
      </c>
      <c r="S27" s="67">
        <f t="shared" si="4"/>
        <v>9</v>
      </c>
    </row>
    <row r="28" spans="1:19" x14ac:dyDescent="0.3">
      <c r="A28" s="63" t="s">
        <v>1487</v>
      </c>
      <c r="B28" s="64">
        <f>VLOOKUP($A28,'Return Data'!$B$7:$R$2843,3,0)</f>
        <v>44448</v>
      </c>
      <c r="C28" s="65">
        <f>VLOOKUP($A28,'Return Data'!$B$7:$R$2843,4,0)</f>
        <v>149.9675</v>
      </c>
      <c r="D28" s="65">
        <f>VLOOKUP($A28,'Return Data'!$B$7:$R$2843,10,0)</f>
        <v>13.427</v>
      </c>
      <c r="E28" s="66">
        <f t="shared" si="0"/>
        <v>17</v>
      </c>
      <c r="F28" s="65">
        <f>VLOOKUP($A28,'Return Data'!$B$7:$R$2843,11,0)</f>
        <v>32.32</v>
      </c>
      <c r="G28" s="66">
        <f t="shared" si="11"/>
        <v>15</v>
      </c>
      <c r="H28" s="65">
        <f>VLOOKUP($A28,'Return Data'!$B$7:$R$2843,12,0)</f>
        <v>56.069800000000001</v>
      </c>
      <c r="I28" s="66">
        <f t="shared" si="5"/>
        <v>17</v>
      </c>
      <c r="J28" s="65">
        <f>VLOOKUP($A28,'Return Data'!$B$7:$R$2843,13,0)</f>
        <v>93.594899999999996</v>
      </c>
      <c r="K28" s="66">
        <f t="shared" si="6"/>
        <v>14</v>
      </c>
      <c r="L28" s="65">
        <f>VLOOKUP($A28,'Return Data'!$B$7:$R$2843,17,0)</f>
        <v>42.876199999999997</v>
      </c>
      <c r="M28" s="66">
        <f t="shared" si="7"/>
        <v>14</v>
      </c>
      <c r="N28" s="65">
        <f>VLOOKUP($A28,'Return Data'!$B$7:$R$2843,14,0)</f>
        <v>17.971</v>
      </c>
      <c r="O28" s="66">
        <f t="shared" si="8"/>
        <v>10</v>
      </c>
      <c r="P28" s="65">
        <f>VLOOKUP($A28,'Return Data'!$B$7:$R$2843,15,0)</f>
        <v>13.3062</v>
      </c>
      <c r="Q28" s="66">
        <f t="shared" si="9"/>
        <v>13</v>
      </c>
      <c r="R28" s="65">
        <f>VLOOKUP($A28,'Return Data'!$B$7:$R$2843,16,0)</f>
        <v>18.4129</v>
      </c>
      <c r="S28" s="67">
        <f t="shared" si="4"/>
        <v>19</v>
      </c>
    </row>
    <row r="29" spans="1:19" x14ac:dyDescent="0.3">
      <c r="A29" s="63" t="s">
        <v>1488</v>
      </c>
      <c r="B29" s="64">
        <f>VLOOKUP($A29,'Return Data'!$B$7:$R$2843,3,0)</f>
        <v>44448</v>
      </c>
      <c r="C29" s="65">
        <f>VLOOKUP($A29,'Return Data'!$B$7:$R$2843,4,0)</f>
        <v>21.668299999999999</v>
      </c>
      <c r="D29" s="65">
        <f>VLOOKUP($A29,'Return Data'!$B$7:$R$2843,10,0)</f>
        <v>13.2225</v>
      </c>
      <c r="E29" s="66">
        <f t="shared" si="0"/>
        <v>18</v>
      </c>
      <c r="F29" s="65">
        <f>VLOOKUP($A29,'Return Data'!$B$7:$R$2843,11,0)</f>
        <v>34.5991</v>
      </c>
      <c r="G29" s="66">
        <f t="shared" si="11"/>
        <v>9</v>
      </c>
      <c r="H29" s="65">
        <f>VLOOKUP($A29,'Return Data'!$B$7:$R$2843,12,0)</f>
        <v>65.158500000000004</v>
      </c>
      <c r="I29" s="66">
        <f t="shared" si="5"/>
        <v>6</v>
      </c>
      <c r="J29" s="65">
        <f>VLOOKUP($A29,'Return Data'!$B$7:$R$2843,13,0)</f>
        <v>96.757400000000004</v>
      </c>
      <c r="K29" s="66">
        <f t="shared" si="6"/>
        <v>7</v>
      </c>
      <c r="L29" s="65">
        <f>VLOOKUP($A29,'Return Data'!$B$7:$R$2843,17,0)</f>
        <v>47.17</v>
      </c>
      <c r="M29" s="66">
        <f t="shared" si="7"/>
        <v>8</v>
      </c>
      <c r="N29" s="65"/>
      <c r="O29" s="66"/>
      <c r="P29" s="65"/>
      <c r="Q29" s="66"/>
      <c r="R29" s="65">
        <f>VLOOKUP($A29,'Return Data'!$B$7:$R$2843,16,0)</f>
        <v>31.4544</v>
      </c>
      <c r="S29" s="67">
        <f t="shared" si="4"/>
        <v>7</v>
      </c>
    </row>
    <row r="30" spans="1:19" x14ac:dyDescent="0.3">
      <c r="A30" s="63" t="s">
        <v>1490</v>
      </c>
      <c r="B30" s="64">
        <f>VLOOKUP($A30,'Return Data'!$B$7:$R$2843,3,0)</f>
        <v>44448</v>
      </c>
      <c r="C30" s="65">
        <f>VLOOKUP($A30,'Return Data'!$B$7:$R$2843,4,0)</f>
        <v>29.87</v>
      </c>
      <c r="D30" s="65">
        <f>VLOOKUP($A30,'Return Data'!$B$7:$R$2843,10,0)</f>
        <v>15.865</v>
      </c>
      <c r="E30" s="66">
        <f t="shared" si="0"/>
        <v>9</v>
      </c>
      <c r="F30" s="65">
        <f>VLOOKUP($A30,'Return Data'!$B$7:$R$2843,11,0)</f>
        <v>33.766199999999998</v>
      </c>
      <c r="G30" s="66">
        <f t="shared" si="11"/>
        <v>11</v>
      </c>
      <c r="H30" s="65">
        <f>VLOOKUP($A30,'Return Data'!$B$7:$R$2843,12,0)</f>
        <v>60.505099999999999</v>
      </c>
      <c r="I30" s="66">
        <f t="shared" si="5"/>
        <v>12</v>
      </c>
      <c r="J30" s="65">
        <f>VLOOKUP($A30,'Return Data'!$B$7:$R$2843,13,0)</f>
        <v>85.758700000000005</v>
      </c>
      <c r="K30" s="66">
        <f t="shared" si="6"/>
        <v>20</v>
      </c>
      <c r="L30" s="65">
        <f>VLOOKUP($A30,'Return Data'!$B$7:$R$2843,17,0)</f>
        <v>50.117699999999999</v>
      </c>
      <c r="M30" s="66">
        <f t="shared" si="7"/>
        <v>7</v>
      </c>
      <c r="N30" s="65">
        <f>VLOOKUP($A30,'Return Data'!$B$7:$R$2843,14,0)</f>
        <v>23.293199999999999</v>
      </c>
      <c r="O30" s="66">
        <f t="shared" si="8"/>
        <v>5</v>
      </c>
      <c r="P30" s="65">
        <f>VLOOKUP($A30,'Return Data'!$B$7:$R$2843,15,0)</f>
        <v>17.134699999999999</v>
      </c>
      <c r="Q30" s="66">
        <f t="shared" si="9"/>
        <v>9</v>
      </c>
      <c r="R30" s="65">
        <f>VLOOKUP($A30,'Return Data'!$B$7:$R$2843,16,0)</f>
        <v>16.2804</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14.448326086956524</v>
      </c>
      <c r="E32" s="74"/>
      <c r="F32" s="75">
        <f>AVERAGE(F8:F30)</f>
        <v>33.613573913043481</v>
      </c>
      <c r="G32" s="74"/>
      <c r="H32" s="75">
        <f>AVERAGE(H8:H30)</f>
        <v>59.825352173913039</v>
      </c>
      <c r="I32" s="74"/>
      <c r="J32" s="75">
        <f>AVERAGE(J8:J30)</f>
        <v>94.127456521739134</v>
      </c>
      <c r="K32" s="74"/>
      <c r="L32" s="75">
        <f>AVERAGE(L8:L30)</f>
        <v>48.307120000000005</v>
      </c>
      <c r="M32" s="74"/>
      <c r="N32" s="75">
        <f>AVERAGE(N8:N30)</f>
        <v>21.594480000000008</v>
      </c>
      <c r="O32" s="74"/>
      <c r="P32" s="75">
        <f>AVERAGE(P8:P30)</f>
        <v>18.429449999999999</v>
      </c>
      <c r="Q32" s="74"/>
      <c r="R32" s="75">
        <f>AVERAGE(R8:R30)</f>
        <v>28.003256521739132</v>
      </c>
      <c r="S32" s="76"/>
    </row>
    <row r="33" spans="1:19" x14ac:dyDescent="0.3">
      <c r="A33" s="73" t="s">
        <v>28</v>
      </c>
      <c r="B33" s="74"/>
      <c r="C33" s="74"/>
      <c r="D33" s="75">
        <f>MIN(D8:D30)</f>
        <v>7.3384</v>
      </c>
      <c r="E33" s="74"/>
      <c r="F33" s="75">
        <f>MIN(F8:F30)</f>
        <v>22.184799999999999</v>
      </c>
      <c r="G33" s="74"/>
      <c r="H33" s="75">
        <f>MIN(H8:H30)</f>
        <v>41.597999999999999</v>
      </c>
      <c r="I33" s="74"/>
      <c r="J33" s="75">
        <f>MIN(J8:J30)</f>
        <v>71.150300000000001</v>
      </c>
      <c r="K33" s="74"/>
      <c r="L33" s="75">
        <f>MIN(L8:L30)</f>
        <v>37.380299999999998</v>
      </c>
      <c r="M33" s="74"/>
      <c r="N33" s="75">
        <f>MIN(N8:N30)</f>
        <v>12.932700000000001</v>
      </c>
      <c r="O33" s="74"/>
      <c r="P33" s="75">
        <f>MIN(P8:P30)</f>
        <v>13.018800000000001</v>
      </c>
      <c r="Q33" s="74"/>
      <c r="R33" s="75">
        <f>MIN(R8:R30)</f>
        <v>13.7539</v>
      </c>
      <c r="S33" s="76"/>
    </row>
    <row r="34" spans="1:19" ht="15" thickBot="1" x14ac:dyDescent="0.35">
      <c r="A34" s="77" t="s">
        <v>29</v>
      </c>
      <c r="B34" s="78"/>
      <c r="C34" s="78"/>
      <c r="D34" s="79">
        <f>MAX(D8:D30)</f>
        <v>18.729399999999998</v>
      </c>
      <c r="E34" s="78"/>
      <c r="F34" s="79">
        <f>MAX(F8:F30)</f>
        <v>55.592700000000001</v>
      </c>
      <c r="G34" s="78"/>
      <c r="H34" s="79">
        <f>MAX(H8:H30)</f>
        <v>82.677999999999997</v>
      </c>
      <c r="I34" s="78"/>
      <c r="J34" s="79">
        <f>MAX(J8:J30)</f>
        <v>131.1147</v>
      </c>
      <c r="K34" s="78"/>
      <c r="L34" s="79">
        <f>MAX(L8:L30)</f>
        <v>82.014700000000005</v>
      </c>
      <c r="M34" s="78"/>
      <c r="N34" s="79">
        <f>MAX(N8:N30)</f>
        <v>35.472299999999997</v>
      </c>
      <c r="O34" s="78"/>
      <c r="P34" s="79">
        <f>MAX(P8:P30)</f>
        <v>23.320699999999999</v>
      </c>
      <c r="Q34" s="78"/>
      <c r="R34" s="79">
        <f>MAX(R8:R30)</f>
        <v>71.763199999999998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44448</v>
      </c>
      <c r="C8" s="65">
        <f>VLOOKUP($A8,'Return Data'!$B$7:$R$2843,4,0)</f>
        <v>54.021700000000003</v>
      </c>
      <c r="D8" s="65">
        <f>VLOOKUP($A8,'Return Data'!$B$7:$R$2843,10,0)</f>
        <v>11.283799999999999</v>
      </c>
      <c r="E8" s="66">
        <f t="shared" ref="E8:E30" si="0">RANK(D8,D$8:D$30,0)</f>
        <v>20</v>
      </c>
      <c r="F8" s="65">
        <f>VLOOKUP($A8,'Return Data'!$B$7:$R$2843,11,0)</f>
        <v>24.5411</v>
      </c>
      <c r="G8" s="66">
        <f t="shared" ref="G8" si="1">RANK(F8,F$8:F$30,0)</f>
        <v>21</v>
      </c>
      <c r="H8" s="65">
        <f>VLOOKUP($A8,'Return Data'!$B$7:$R$2843,12,0)</f>
        <v>52.993899999999996</v>
      </c>
      <c r="I8" s="66">
        <f t="shared" ref="I8" si="2">RANK(H8,H$8:H$30,0)</f>
        <v>19</v>
      </c>
      <c r="J8" s="65">
        <f>VLOOKUP($A8,'Return Data'!$B$7:$R$2843,13,0)</f>
        <v>90.112200000000001</v>
      </c>
      <c r="K8" s="66">
        <f t="shared" ref="K8" si="3">RANK(J8,J$8:J$30,0)</f>
        <v>15</v>
      </c>
      <c r="L8" s="65">
        <f>VLOOKUP($A8,'Return Data'!$B$7:$R$2843,17,0)</f>
        <v>35.863500000000002</v>
      </c>
      <c r="M8" s="66">
        <f>RANK(L8,L$8:L$30,0)</f>
        <v>20</v>
      </c>
      <c r="N8" s="65">
        <f>VLOOKUP($A8,'Return Data'!$B$7:$R$2843,14,0)</f>
        <v>11.661300000000001</v>
      </c>
      <c r="O8" s="66">
        <f>RANK(N8,N$8:N$30,0)</f>
        <v>15</v>
      </c>
      <c r="P8" s="65">
        <f>VLOOKUP($A8,'Return Data'!$B$7:$R$2843,15,0)</f>
        <v>11.7376</v>
      </c>
      <c r="Q8" s="66">
        <f>RANK(P8,P$8:P$30,0)</f>
        <v>14</v>
      </c>
      <c r="R8" s="65">
        <f>VLOOKUP($A8,'Return Data'!$B$7:$R$2843,16,0)</f>
        <v>12.437200000000001</v>
      </c>
      <c r="S8" s="67">
        <f t="shared" ref="S8" si="4">RANK(R8,R$8:R$30,0)</f>
        <v>20</v>
      </c>
    </row>
    <row r="9" spans="1:20" x14ac:dyDescent="0.3">
      <c r="A9" s="63" t="s">
        <v>1449</v>
      </c>
      <c r="B9" s="64">
        <f>VLOOKUP($A9,'Return Data'!$B$7:$R$2843,3,0)</f>
        <v>44448</v>
      </c>
      <c r="C9" s="65">
        <f>VLOOKUP($A9,'Return Data'!$B$7:$R$2843,4,0)</f>
        <v>58.12</v>
      </c>
      <c r="D9" s="65">
        <f>VLOOKUP($A9,'Return Data'!$B$7:$R$2843,10,0)</f>
        <v>15.8461</v>
      </c>
      <c r="E9" s="66">
        <f t="shared" si="0"/>
        <v>6</v>
      </c>
      <c r="F9" s="65">
        <f>VLOOKUP($A9,'Return Data'!$B$7:$R$2843,11,0)</f>
        <v>34.692900000000002</v>
      </c>
      <c r="G9" s="66">
        <f t="shared" ref="G9:G30" si="5">RANK(F9,F$8:F$30,0)</f>
        <v>7</v>
      </c>
      <c r="H9" s="65">
        <f>VLOOKUP($A9,'Return Data'!$B$7:$R$2843,12,0)</f>
        <v>52.027200000000001</v>
      </c>
      <c r="I9" s="66">
        <f t="shared" ref="I9:I30" si="6">RANK(H9,H$8:H$30,0)</f>
        <v>20</v>
      </c>
      <c r="J9" s="65">
        <f>VLOOKUP($A9,'Return Data'!$B$7:$R$2843,13,0)</f>
        <v>84.683800000000005</v>
      </c>
      <c r="K9" s="66">
        <f t="shared" ref="K9:K30" si="7">RANK(J9,J$8:J$30,0)</f>
        <v>18</v>
      </c>
      <c r="L9" s="65">
        <f>VLOOKUP($A9,'Return Data'!$B$7:$R$2843,17,0)</f>
        <v>41.33</v>
      </c>
      <c r="M9" s="66">
        <f t="shared" ref="M9:M30" si="8">RANK(L9,L$8:L$30,0)</f>
        <v>13</v>
      </c>
      <c r="N9" s="65">
        <f>VLOOKUP($A9,'Return Data'!$B$7:$R$2843,14,0)</f>
        <v>27.462399999999999</v>
      </c>
      <c r="O9" s="66">
        <f t="shared" ref="O9:O30" si="9">RANK(N9,N$8:N$30,0)</f>
        <v>3</v>
      </c>
      <c r="P9" s="65">
        <f>VLOOKUP($A9,'Return Data'!$B$7:$R$2843,15,0)</f>
        <v>21.060700000000001</v>
      </c>
      <c r="Q9" s="66">
        <f t="shared" ref="Q9:Q30" si="10">RANK(P9,P$8:P$30,0)</f>
        <v>4</v>
      </c>
      <c r="R9" s="65">
        <f>VLOOKUP($A9,'Return Data'!$B$7:$R$2843,16,0)</f>
        <v>25.371099999999998</v>
      </c>
      <c r="S9" s="67">
        <f t="shared" ref="S9:S30" si="11">RANK(R9,R$8:R$30,0)</f>
        <v>9</v>
      </c>
    </row>
    <row r="10" spans="1:20" x14ac:dyDescent="0.3">
      <c r="A10" s="63" t="s">
        <v>1451</v>
      </c>
      <c r="B10" s="64">
        <f>VLOOKUP($A10,'Return Data'!$B$7:$R$2843,3,0)</f>
        <v>44448</v>
      </c>
      <c r="C10" s="65">
        <f>VLOOKUP($A10,'Return Data'!$B$7:$R$2843,4,0)</f>
        <v>24.83</v>
      </c>
      <c r="D10" s="65">
        <f>VLOOKUP($A10,'Return Data'!$B$7:$R$2843,10,0)</f>
        <v>14.423999999999999</v>
      </c>
      <c r="E10" s="66">
        <f t="shared" si="0"/>
        <v>12</v>
      </c>
      <c r="F10" s="65">
        <f>VLOOKUP($A10,'Return Data'!$B$7:$R$2843,11,0)</f>
        <v>36.353700000000003</v>
      </c>
      <c r="G10" s="66">
        <f t="shared" si="5"/>
        <v>5</v>
      </c>
      <c r="H10" s="65">
        <f>VLOOKUP($A10,'Return Data'!$B$7:$R$2843,12,0)</f>
        <v>61.97</v>
      </c>
      <c r="I10" s="66">
        <f t="shared" si="6"/>
        <v>7</v>
      </c>
      <c r="J10" s="65">
        <f>VLOOKUP($A10,'Return Data'!$B$7:$R$2843,13,0)</f>
        <v>91.441800000000001</v>
      </c>
      <c r="K10" s="66">
        <f t="shared" si="7"/>
        <v>14</v>
      </c>
      <c r="L10" s="65">
        <f>VLOOKUP($A10,'Return Data'!$B$7:$R$2843,17,0)</f>
        <v>60.887599999999999</v>
      </c>
      <c r="M10" s="66">
        <f t="shared" si="8"/>
        <v>2</v>
      </c>
      <c r="N10" s="65"/>
      <c r="O10" s="66"/>
      <c r="P10" s="65"/>
      <c r="Q10" s="66"/>
      <c r="R10" s="65">
        <f>VLOOKUP($A10,'Return Data'!$B$7:$R$2843,16,0)</f>
        <v>39.601799999999997</v>
      </c>
      <c r="S10" s="67">
        <f t="shared" si="11"/>
        <v>3</v>
      </c>
    </row>
    <row r="11" spans="1:20" x14ac:dyDescent="0.3">
      <c r="A11" s="63" t="s">
        <v>1453</v>
      </c>
      <c r="B11" s="64">
        <f>VLOOKUP($A11,'Return Data'!$B$7:$R$2843,3,0)</f>
        <v>44448</v>
      </c>
      <c r="C11" s="65">
        <f>VLOOKUP($A11,'Return Data'!$B$7:$R$2843,4,0)</f>
        <v>21.58</v>
      </c>
      <c r="D11" s="65">
        <f>VLOOKUP($A11,'Return Data'!$B$7:$R$2843,10,0)</f>
        <v>17.6022</v>
      </c>
      <c r="E11" s="66">
        <f t="shared" si="0"/>
        <v>2</v>
      </c>
      <c r="F11" s="65">
        <f>VLOOKUP($A11,'Return Data'!$B$7:$R$2843,11,0)</f>
        <v>39.766800000000003</v>
      </c>
      <c r="G11" s="66">
        <f t="shared" si="5"/>
        <v>2</v>
      </c>
      <c r="H11" s="65">
        <f>VLOOKUP($A11,'Return Data'!$B$7:$R$2843,12,0)</f>
        <v>66</v>
      </c>
      <c r="I11" s="66">
        <f t="shared" si="6"/>
        <v>3</v>
      </c>
      <c r="J11" s="65">
        <f>VLOOKUP($A11,'Return Data'!$B$7:$R$2843,13,0)</f>
        <v>95.825800000000001</v>
      </c>
      <c r="K11" s="66">
        <f t="shared" si="7"/>
        <v>6</v>
      </c>
      <c r="L11" s="65">
        <f>VLOOKUP($A11,'Return Data'!$B$7:$R$2843,17,0)</f>
        <v>55.883400000000002</v>
      </c>
      <c r="M11" s="66">
        <f t="shared" si="8"/>
        <v>3</v>
      </c>
      <c r="N11" s="65"/>
      <c r="O11" s="66"/>
      <c r="P11" s="65"/>
      <c r="Q11" s="66"/>
      <c r="R11" s="65">
        <f>VLOOKUP($A11,'Return Data'!$B$7:$R$2843,16,0)</f>
        <v>34.935699999999997</v>
      </c>
      <c r="S11" s="67">
        <f t="shared" si="11"/>
        <v>5</v>
      </c>
    </row>
    <row r="12" spans="1:20" x14ac:dyDescent="0.3">
      <c r="A12" s="63" t="s">
        <v>1455</v>
      </c>
      <c r="B12" s="64">
        <f>VLOOKUP($A12,'Return Data'!$B$7:$R$2843,3,0)</f>
        <v>44448</v>
      </c>
      <c r="C12" s="65">
        <f>VLOOKUP($A12,'Return Data'!$B$7:$R$2843,4,0)</f>
        <v>102.155</v>
      </c>
      <c r="D12" s="65">
        <f>VLOOKUP($A12,'Return Data'!$B$7:$R$2843,10,0)</f>
        <v>10.972899999999999</v>
      </c>
      <c r="E12" s="66">
        <f t="shared" si="0"/>
        <v>21</v>
      </c>
      <c r="F12" s="65">
        <f>VLOOKUP($A12,'Return Data'!$B$7:$R$2843,11,0)</f>
        <v>27.429300000000001</v>
      </c>
      <c r="G12" s="66">
        <f t="shared" si="5"/>
        <v>20</v>
      </c>
      <c r="H12" s="65">
        <f>VLOOKUP($A12,'Return Data'!$B$7:$R$2843,12,0)</f>
        <v>46.683799999999998</v>
      </c>
      <c r="I12" s="66">
        <f t="shared" si="6"/>
        <v>21</v>
      </c>
      <c r="J12" s="65">
        <f>VLOOKUP($A12,'Return Data'!$B$7:$R$2843,13,0)</f>
        <v>78.7333</v>
      </c>
      <c r="K12" s="66">
        <f t="shared" si="7"/>
        <v>21</v>
      </c>
      <c r="L12" s="65">
        <f>VLOOKUP($A12,'Return Data'!$B$7:$R$2843,17,0)</f>
        <v>44.513100000000001</v>
      </c>
      <c r="M12" s="66">
        <f t="shared" si="8"/>
        <v>10</v>
      </c>
      <c r="N12" s="65">
        <f>VLOOKUP($A12,'Return Data'!$B$7:$R$2843,14,0)</f>
        <v>19.354900000000001</v>
      </c>
      <c r="O12" s="66">
        <f t="shared" si="9"/>
        <v>8</v>
      </c>
      <c r="P12" s="65">
        <f>VLOOKUP($A12,'Return Data'!$B$7:$R$2843,15,0)</f>
        <v>14.9063</v>
      </c>
      <c r="Q12" s="66">
        <f t="shared" si="10"/>
        <v>10</v>
      </c>
      <c r="R12" s="65">
        <f>VLOOKUP($A12,'Return Data'!$B$7:$R$2843,16,0)</f>
        <v>17.714099999999998</v>
      </c>
      <c r="S12" s="67">
        <f t="shared" si="11"/>
        <v>14</v>
      </c>
    </row>
    <row r="13" spans="1:20" x14ac:dyDescent="0.3">
      <c r="A13" s="63" t="s">
        <v>1457</v>
      </c>
      <c r="B13" s="64">
        <f>VLOOKUP($A13,'Return Data'!$B$7:$R$2843,3,0)</f>
        <v>44448</v>
      </c>
      <c r="C13" s="65">
        <f>VLOOKUP($A13,'Return Data'!$B$7:$R$2843,4,0)</f>
        <v>23.053000000000001</v>
      </c>
      <c r="D13" s="65">
        <f>VLOOKUP($A13,'Return Data'!$B$7:$R$2843,10,0)</f>
        <v>13.780200000000001</v>
      </c>
      <c r="E13" s="66">
        <f t="shared" si="0"/>
        <v>14</v>
      </c>
      <c r="F13" s="65">
        <f>VLOOKUP($A13,'Return Data'!$B$7:$R$2843,11,0)</f>
        <v>29.474900000000002</v>
      </c>
      <c r="G13" s="66">
        <f t="shared" si="5"/>
        <v>18</v>
      </c>
      <c r="H13" s="65">
        <f>VLOOKUP($A13,'Return Data'!$B$7:$R$2843,12,0)</f>
        <v>59.823900000000002</v>
      </c>
      <c r="I13" s="66">
        <f t="shared" si="6"/>
        <v>10</v>
      </c>
      <c r="J13" s="65">
        <f>VLOOKUP($A13,'Return Data'!$B$7:$R$2843,13,0)</f>
        <v>92.992900000000006</v>
      </c>
      <c r="K13" s="66">
        <f t="shared" si="7"/>
        <v>10</v>
      </c>
      <c r="L13" s="65">
        <f>VLOOKUP($A13,'Return Data'!$B$7:$R$2843,17,0)</f>
        <v>50.186199999999999</v>
      </c>
      <c r="M13" s="66">
        <f t="shared" si="8"/>
        <v>5</v>
      </c>
      <c r="N13" s="65"/>
      <c r="O13" s="66"/>
      <c r="P13" s="65"/>
      <c r="Q13" s="66"/>
      <c r="R13" s="65">
        <f>VLOOKUP($A13,'Return Data'!$B$7:$R$2843,16,0)</f>
        <v>38.070599999999999</v>
      </c>
      <c r="S13" s="67">
        <f t="shared" si="11"/>
        <v>4</v>
      </c>
    </row>
    <row r="14" spans="1:20" x14ac:dyDescent="0.3">
      <c r="A14" s="63" t="s">
        <v>1458</v>
      </c>
      <c r="B14" s="64">
        <f>VLOOKUP($A14,'Return Data'!$B$7:$R$2843,3,0)</f>
        <v>44448</v>
      </c>
      <c r="C14" s="65">
        <f>VLOOKUP($A14,'Return Data'!$B$7:$R$2843,4,0)</f>
        <v>87.9589</v>
      </c>
      <c r="D14" s="65">
        <f>VLOOKUP($A14,'Return Data'!$B$7:$R$2843,10,0)</f>
        <v>16.191099999999999</v>
      </c>
      <c r="E14" s="66">
        <f t="shared" si="0"/>
        <v>5</v>
      </c>
      <c r="F14" s="65">
        <f>VLOOKUP($A14,'Return Data'!$B$7:$R$2843,11,0)</f>
        <v>28.5793</v>
      </c>
      <c r="G14" s="66">
        <f t="shared" si="5"/>
        <v>19</v>
      </c>
      <c r="H14" s="65">
        <f>VLOOKUP($A14,'Return Data'!$B$7:$R$2843,12,0)</f>
        <v>55.027299999999997</v>
      </c>
      <c r="I14" s="66">
        <f t="shared" si="6"/>
        <v>17</v>
      </c>
      <c r="J14" s="65">
        <f>VLOOKUP($A14,'Return Data'!$B$7:$R$2843,13,0)</f>
        <v>94.166799999999995</v>
      </c>
      <c r="K14" s="66">
        <f t="shared" si="7"/>
        <v>8</v>
      </c>
      <c r="L14" s="65">
        <f>VLOOKUP($A14,'Return Data'!$B$7:$R$2843,17,0)</f>
        <v>36.328899999999997</v>
      </c>
      <c r="M14" s="66">
        <f t="shared" si="8"/>
        <v>19</v>
      </c>
      <c r="N14" s="65">
        <f>VLOOKUP($A14,'Return Data'!$B$7:$R$2843,14,0)</f>
        <v>15.3001</v>
      </c>
      <c r="O14" s="66">
        <f t="shared" si="9"/>
        <v>14</v>
      </c>
      <c r="P14" s="65">
        <f>VLOOKUP($A14,'Return Data'!$B$7:$R$2843,15,0)</f>
        <v>12.9811</v>
      </c>
      <c r="Q14" s="66">
        <f t="shared" si="10"/>
        <v>12</v>
      </c>
      <c r="R14" s="65">
        <f>VLOOKUP($A14,'Return Data'!$B$7:$R$2843,16,0)</f>
        <v>14.888500000000001</v>
      </c>
      <c r="S14" s="67">
        <f t="shared" si="11"/>
        <v>18</v>
      </c>
    </row>
    <row r="15" spans="1:20" x14ac:dyDescent="0.3">
      <c r="A15" s="63" t="s">
        <v>1461</v>
      </c>
      <c r="B15" s="64">
        <f>VLOOKUP($A15,'Return Data'!$B$7:$R$2843,3,0)</f>
        <v>44448</v>
      </c>
      <c r="C15" s="65">
        <f>VLOOKUP($A15,'Return Data'!$B$7:$R$2843,4,0)</f>
        <v>71.290000000000006</v>
      </c>
      <c r="D15" s="65">
        <f>VLOOKUP($A15,'Return Data'!$B$7:$R$2843,10,0)</f>
        <v>13.5535</v>
      </c>
      <c r="E15" s="66">
        <f t="shared" si="0"/>
        <v>16</v>
      </c>
      <c r="F15" s="65">
        <f>VLOOKUP($A15,'Return Data'!$B$7:$R$2843,11,0)</f>
        <v>33.930799999999998</v>
      </c>
      <c r="G15" s="66">
        <f t="shared" si="5"/>
        <v>9</v>
      </c>
      <c r="H15" s="65">
        <f>VLOOKUP($A15,'Return Data'!$B$7:$R$2843,12,0)</f>
        <v>60.108699999999999</v>
      </c>
      <c r="I15" s="66">
        <f t="shared" si="6"/>
        <v>9</v>
      </c>
      <c r="J15" s="65">
        <f>VLOOKUP($A15,'Return Data'!$B$7:$R$2843,13,0)</f>
        <v>94.84</v>
      </c>
      <c r="K15" s="66">
        <f t="shared" si="7"/>
        <v>7</v>
      </c>
      <c r="L15" s="65">
        <f>VLOOKUP($A15,'Return Data'!$B$7:$R$2843,17,0)</f>
        <v>37.796599999999998</v>
      </c>
      <c r="M15" s="66">
        <f t="shared" si="8"/>
        <v>17</v>
      </c>
      <c r="N15" s="65">
        <f>VLOOKUP($A15,'Return Data'!$B$7:$R$2843,14,0)</f>
        <v>15.708</v>
      </c>
      <c r="O15" s="66">
        <f t="shared" si="9"/>
        <v>13</v>
      </c>
      <c r="P15" s="65">
        <f>VLOOKUP($A15,'Return Data'!$B$7:$R$2843,15,0)</f>
        <v>18.1523</v>
      </c>
      <c r="Q15" s="66">
        <f t="shared" si="10"/>
        <v>7</v>
      </c>
      <c r="R15" s="65">
        <f>VLOOKUP($A15,'Return Data'!$B$7:$R$2843,16,0)</f>
        <v>15.731400000000001</v>
      </c>
      <c r="S15" s="67">
        <f t="shared" si="11"/>
        <v>16</v>
      </c>
    </row>
    <row r="16" spans="1:20" x14ac:dyDescent="0.3">
      <c r="A16" s="63" t="s">
        <v>1462</v>
      </c>
      <c r="B16" s="64">
        <f>VLOOKUP($A16,'Return Data'!$B$7:$R$2843,3,0)</f>
        <v>44448</v>
      </c>
      <c r="C16" s="65">
        <f>VLOOKUP($A16,'Return Data'!$B$7:$R$2843,4,0)</f>
        <v>85.569000000000003</v>
      </c>
      <c r="D16" s="65">
        <f>VLOOKUP($A16,'Return Data'!$B$7:$R$2843,10,0)</f>
        <v>18.301500000000001</v>
      </c>
      <c r="E16" s="66">
        <f t="shared" si="0"/>
        <v>1</v>
      </c>
      <c r="F16" s="65">
        <f>VLOOKUP($A16,'Return Data'!$B$7:$R$2843,11,0)</f>
        <v>32.0471</v>
      </c>
      <c r="G16" s="66">
        <f t="shared" si="5"/>
        <v>13</v>
      </c>
      <c r="H16" s="65">
        <f>VLOOKUP($A16,'Return Data'!$B$7:$R$2843,12,0)</f>
        <v>58.178100000000001</v>
      </c>
      <c r="I16" s="66">
        <f t="shared" si="6"/>
        <v>14</v>
      </c>
      <c r="J16" s="65">
        <f>VLOOKUP($A16,'Return Data'!$B$7:$R$2843,13,0)</f>
        <v>92.345200000000006</v>
      </c>
      <c r="K16" s="66">
        <f t="shared" si="7"/>
        <v>12</v>
      </c>
      <c r="L16" s="65">
        <f>VLOOKUP($A16,'Return Data'!$B$7:$R$2843,17,0)</f>
        <v>41.244100000000003</v>
      </c>
      <c r="M16" s="66">
        <f t="shared" si="8"/>
        <v>14</v>
      </c>
      <c r="N16" s="65">
        <f>VLOOKUP($A16,'Return Data'!$B$7:$R$2843,14,0)</f>
        <v>16.642099999999999</v>
      </c>
      <c r="O16" s="66">
        <f t="shared" si="9"/>
        <v>10</v>
      </c>
      <c r="P16" s="65">
        <f>VLOOKUP($A16,'Return Data'!$B$7:$R$2843,15,0)</f>
        <v>13.8886</v>
      </c>
      <c r="Q16" s="66">
        <f t="shared" si="10"/>
        <v>11</v>
      </c>
      <c r="R16" s="65">
        <f>VLOOKUP($A16,'Return Data'!$B$7:$R$2843,16,0)</f>
        <v>14.0579</v>
      </c>
      <c r="S16" s="67">
        <f t="shared" si="11"/>
        <v>19</v>
      </c>
    </row>
    <row r="17" spans="1:19" x14ac:dyDescent="0.3">
      <c r="A17" s="63" t="s">
        <v>1464</v>
      </c>
      <c r="B17" s="64">
        <f>VLOOKUP($A17,'Return Data'!$B$7:$R$2843,3,0)</f>
        <v>44448</v>
      </c>
      <c r="C17" s="65">
        <f>VLOOKUP($A17,'Return Data'!$B$7:$R$2843,4,0)</f>
        <v>48.35</v>
      </c>
      <c r="D17" s="65">
        <f>VLOOKUP($A17,'Return Data'!$B$7:$R$2843,10,0)</f>
        <v>13.631</v>
      </c>
      <c r="E17" s="66">
        <f t="shared" si="0"/>
        <v>15</v>
      </c>
      <c r="F17" s="65">
        <f>VLOOKUP($A17,'Return Data'!$B$7:$R$2843,11,0)</f>
        <v>31.207599999999999</v>
      </c>
      <c r="G17" s="66">
        <f t="shared" si="5"/>
        <v>16</v>
      </c>
      <c r="H17" s="65">
        <f>VLOOKUP($A17,'Return Data'!$B$7:$R$2843,12,0)</f>
        <v>58.4726</v>
      </c>
      <c r="I17" s="66">
        <f t="shared" si="6"/>
        <v>13</v>
      </c>
      <c r="J17" s="65">
        <f>VLOOKUP($A17,'Return Data'!$B$7:$R$2843,13,0)</f>
        <v>96.066500000000005</v>
      </c>
      <c r="K17" s="66">
        <f t="shared" si="7"/>
        <v>5</v>
      </c>
      <c r="L17" s="65">
        <f>VLOOKUP($A17,'Return Data'!$B$7:$R$2843,17,0)</f>
        <v>42.491999999999997</v>
      </c>
      <c r="M17" s="66">
        <f t="shared" si="8"/>
        <v>11</v>
      </c>
      <c r="N17" s="65">
        <f>VLOOKUP($A17,'Return Data'!$B$7:$R$2843,14,0)</f>
        <v>23.092099999999999</v>
      </c>
      <c r="O17" s="66">
        <f t="shared" si="9"/>
        <v>4</v>
      </c>
      <c r="P17" s="65">
        <f>VLOOKUP($A17,'Return Data'!$B$7:$R$2843,15,0)</f>
        <v>16.172799999999999</v>
      </c>
      <c r="Q17" s="66">
        <f t="shared" si="10"/>
        <v>9</v>
      </c>
      <c r="R17" s="65">
        <f>VLOOKUP($A17,'Return Data'!$B$7:$R$2843,16,0)</f>
        <v>12.001200000000001</v>
      </c>
      <c r="S17" s="67">
        <f t="shared" si="11"/>
        <v>21</v>
      </c>
    </row>
    <row r="18" spans="1:19" x14ac:dyDescent="0.3">
      <c r="A18" s="63" t="s">
        <v>1466</v>
      </c>
      <c r="B18" s="64">
        <f>VLOOKUP($A18,'Return Data'!$B$7:$R$2843,3,0)</f>
        <v>44448</v>
      </c>
      <c r="C18" s="65">
        <f>VLOOKUP($A18,'Return Data'!$B$7:$R$2843,4,0)</f>
        <v>16.03</v>
      </c>
      <c r="D18" s="65">
        <f>VLOOKUP($A18,'Return Data'!$B$7:$R$2843,10,0)</f>
        <v>12.4123</v>
      </c>
      <c r="E18" s="66">
        <f t="shared" si="0"/>
        <v>19</v>
      </c>
      <c r="F18" s="65">
        <f>VLOOKUP($A18,'Return Data'!$B$7:$R$2843,11,0)</f>
        <v>30.008099999999999</v>
      </c>
      <c r="G18" s="66">
        <f t="shared" si="5"/>
        <v>17</v>
      </c>
      <c r="H18" s="65">
        <f>VLOOKUP($A18,'Return Data'!$B$7:$R$2843,12,0)</f>
        <v>56.085700000000003</v>
      </c>
      <c r="I18" s="66">
        <f t="shared" si="6"/>
        <v>16</v>
      </c>
      <c r="J18" s="65">
        <f>VLOOKUP($A18,'Return Data'!$B$7:$R$2843,13,0)</f>
        <v>84.041300000000007</v>
      </c>
      <c r="K18" s="66">
        <f t="shared" si="7"/>
        <v>20</v>
      </c>
      <c r="L18" s="65">
        <f>VLOOKUP($A18,'Return Data'!$B$7:$R$2843,17,0)</f>
        <v>37.510399999999997</v>
      </c>
      <c r="M18" s="66">
        <f t="shared" si="8"/>
        <v>18</v>
      </c>
      <c r="N18" s="65">
        <f>VLOOKUP($A18,'Return Data'!$B$7:$R$2843,14,0)</f>
        <v>15.989599999999999</v>
      </c>
      <c r="O18" s="66">
        <f t="shared" si="9"/>
        <v>11</v>
      </c>
      <c r="P18" s="65"/>
      <c r="Q18" s="66"/>
      <c r="R18" s="65">
        <f>VLOOKUP($A18,'Return Data'!$B$7:$R$2843,16,0)</f>
        <v>11.8254</v>
      </c>
      <c r="S18" s="67">
        <f t="shared" si="11"/>
        <v>22</v>
      </c>
    </row>
    <row r="19" spans="1:19" x14ac:dyDescent="0.3">
      <c r="A19" s="63" t="s">
        <v>1469</v>
      </c>
      <c r="B19" s="64">
        <f>VLOOKUP($A19,'Return Data'!$B$7:$R$2843,3,0)</f>
        <v>44448</v>
      </c>
      <c r="C19" s="65">
        <f>VLOOKUP($A19,'Return Data'!$B$7:$R$2843,4,0)</f>
        <v>22.33</v>
      </c>
      <c r="D19" s="65">
        <f>VLOOKUP($A19,'Return Data'!$B$7:$R$2843,10,0)</f>
        <v>15.6396</v>
      </c>
      <c r="E19" s="66">
        <f t="shared" si="0"/>
        <v>7</v>
      </c>
      <c r="F19" s="65">
        <f>VLOOKUP($A19,'Return Data'!$B$7:$R$2843,11,0)</f>
        <v>35.497599999999998</v>
      </c>
      <c r="G19" s="66">
        <f t="shared" si="5"/>
        <v>6</v>
      </c>
      <c r="H19" s="65">
        <f>VLOOKUP($A19,'Return Data'!$B$7:$R$2843,12,0)</f>
        <v>57.032299999999999</v>
      </c>
      <c r="I19" s="66">
        <f t="shared" si="6"/>
        <v>15</v>
      </c>
      <c r="J19" s="65">
        <f>VLOOKUP($A19,'Return Data'!$B$7:$R$2843,13,0)</f>
        <v>88.917100000000005</v>
      </c>
      <c r="K19" s="66">
        <f t="shared" si="7"/>
        <v>16</v>
      </c>
      <c r="L19" s="65"/>
      <c r="M19" s="66"/>
      <c r="N19" s="65"/>
      <c r="O19" s="66"/>
      <c r="P19" s="65"/>
      <c r="Q19" s="66"/>
      <c r="R19" s="65">
        <f>VLOOKUP($A19,'Return Data'!$B$7:$R$2843,16,0)</f>
        <v>68.496700000000004</v>
      </c>
      <c r="S19" s="67">
        <f t="shared" si="11"/>
        <v>1</v>
      </c>
    </row>
    <row r="20" spans="1:19" x14ac:dyDescent="0.3">
      <c r="A20" s="63" t="s">
        <v>1471</v>
      </c>
      <c r="B20" s="64">
        <f>VLOOKUP($A20,'Return Data'!$B$7:$R$2843,3,0)</f>
        <v>44448</v>
      </c>
      <c r="C20" s="65">
        <f>VLOOKUP($A20,'Return Data'!$B$7:$R$2843,4,0)</f>
        <v>20.43</v>
      </c>
      <c r="D20" s="65">
        <f>VLOOKUP($A20,'Return Data'!$B$7:$R$2843,10,0)</f>
        <v>14.261699999999999</v>
      </c>
      <c r="E20" s="66">
        <f t="shared" si="0"/>
        <v>13</v>
      </c>
      <c r="F20" s="65">
        <f>VLOOKUP($A20,'Return Data'!$B$7:$R$2843,11,0)</f>
        <v>31.3826</v>
      </c>
      <c r="G20" s="66">
        <f t="shared" si="5"/>
        <v>15</v>
      </c>
      <c r="H20" s="65">
        <f>VLOOKUP($A20,'Return Data'!$B$7:$R$2843,12,0)</f>
        <v>58.864699999999999</v>
      </c>
      <c r="I20" s="66">
        <f t="shared" si="6"/>
        <v>12</v>
      </c>
      <c r="J20" s="65">
        <f>VLOOKUP($A20,'Return Data'!$B$7:$R$2843,13,0)</f>
        <v>85.558599999999998</v>
      </c>
      <c r="K20" s="66">
        <f t="shared" si="7"/>
        <v>17</v>
      </c>
      <c r="L20" s="65">
        <f>VLOOKUP($A20,'Return Data'!$B$7:$R$2843,17,0)</f>
        <v>44.829599999999999</v>
      </c>
      <c r="M20" s="66">
        <f t="shared" si="8"/>
        <v>8</v>
      </c>
      <c r="N20" s="65"/>
      <c r="O20" s="66"/>
      <c r="P20" s="65"/>
      <c r="Q20" s="66"/>
      <c r="R20" s="65">
        <f>VLOOKUP($A20,'Return Data'!$B$7:$R$2843,16,0)</f>
        <v>28.342700000000001</v>
      </c>
      <c r="S20" s="67">
        <f t="shared" si="11"/>
        <v>8</v>
      </c>
    </row>
    <row r="21" spans="1:19" x14ac:dyDescent="0.3">
      <c r="A21" s="63" t="s">
        <v>1473</v>
      </c>
      <c r="B21" s="64">
        <f>VLOOKUP($A21,'Return Data'!$B$7:$R$2843,3,0)</f>
        <v>44448</v>
      </c>
      <c r="C21" s="65">
        <f>VLOOKUP($A21,'Return Data'!$B$7:$R$2843,4,0)</f>
        <v>15.4968</v>
      </c>
      <c r="D21" s="65">
        <f>VLOOKUP($A21,'Return Data'!$B$7:$R$2843,10,0)</f>
        <v>6.7332000000000001</v>
      </c>
      <c r="E21" s="66">
        <f t="shared" si="0"/>
        <v>23</v>
      </c>
      <c r="F21" s="65">
        <f>VLOOKUP($A21,'Return Data'!$B$7:$R$2843,11,0)</f>
        <v>20.812000000000001</v>
      </c>
      <c r="G21" s="66">
        <f t="shared" si="5"/>
        <v>23</v>
      </c>
      <c r="H21" s="65">
        <f>VLOOKUP($A21,'Return Data'!$B$7:$R$2843,12,0)</f>
        <v>39.563000000000002</v>
      </c>
      <c r="I21" s="66">
        <f t="shared" si="6"/>
        <v>23</v>
      </c>
      <c r="J21" s="65">
        <f>VLOOKUP($A21,'Return Data'!$B$7:$R$2843,13,0)</f>
        <v>67.422600000000003</v>
      </c>
      <c r="K21" s="66">
        <f t="shared" si="7"/>
        <v>23</v>
      </c>
      <c r="L21" s="65"/>
      <c r="M21" s="66"/>
      <c r="N21" s="65"/>
      <c r="O21" s="66"/>
      <c r="P21" s="65"/>
      <c r="Q21" s="66"/>
      <c r="R21" s="65">
        <f>VLOOKUP($A21,'Return Data'!$B$7:$R$2843,16,0)</f>
        <v>32.379800000000003</v>
      </c>
      <c r="S21" s="67">
        <f t="shared" si="11"/>
        <v>6</v>
      </c>
    </row>
    <row r="22" spans="1:19" x14ac:dyDescent="0.3">
      <c r="A22" s="63" t="s">
        <v>1474</v>
      </c>
      <c r="B22" s="64">
        <f>VLOOKUP($A22,'Return Data'!$B$7:$R$2843,3,0)</f>
        <v>44448</v>
      </c>
      <c r="C22" s="65">
        <f>VLOOKUP($A22,'Return Data'!$B$7:$R$2843,4,0)</f>
        <v>157.08699999999999</v>
      </c>
      <c r="D22" s="65">
        <f>VLOOKUP($A22,'Return Data'!$B$7:$R$2843,10,0)</f>
        <v>15.4907</v>
      </c>
      <c r="E22" s="66">
        <f t="shared" si="0"/>
        <v>9</v>
      </c>
      <c r="F22" s="65">
        <f>VLOOKUP($A22,'Return Data'!$B$7:$R$2843,11,0)</f>
        <v>32.059100000000001</v>
      </c>
      <c r="G22" s="66">
        <f t="shared" si="5"/>
        <v>12</v>
      </c>
      <c r="H22" s="65">
        <f>VLOOKUP($A22,'Return Data'!$B$7:$R$2843,12,0)</f>
        <v>65.049000000000007</v>
      </c>
      <c r="I22" s="66">
        <f t="shared" si="6"/>
        <v>5</v>
      </c>
      <c r="J22" s="65">
        <f>VLOOKUP($A22,'Return Data'!$B$7:$R$2843,13,0)</f>
        <v>106.9221</v>
      </c>
      <c r="K22" s="66">
        <f t="shared" si="7"/>
        <v>2</v>
      </c>
      <c r="L22" s="65">
        <f>VLOOKUP($A22,'Return Data'!$B$7:$R$2843,17,0)</f>
        <v>54.315300000000001</v>
      </c>
      <c r="M22" s="66">
        <f t="shared" si="8"/>
        <v>4</v>
      </c>
      <c r="N22" s="65">
        <f>VLOOKUP($A22,'Return Data'!$B$7:$R$2843,14,0)</f>
        <v>27.485700000000001</v>
      </c>
      <c r="O22" s="66">
        <f t="shared" si="9"/>
        <v>2</v>
      </c>
      <c r="P22" s="65">
        <f>VLOOKUP($A22,'Return Data'!$B$7:$R$2843,15,0)</f>
        <v>19.9803</v>
      </c>
      <c r="Q22" s="66">
        <f t="shared" si="10"/>
        <v>5</v>
      </c>
      <c r="R22" s="65">
        <f>VLOOKUP($A22,'Return Data'!$B$7:$R$2843,16,0)</f>
        <v>18.105799999999999</v>
      </c>
      <c r="S22" s="67">
        <f t="shared" si="11"/>
        <v>13</v>
      </c>
    </row>
    <row r="23" spans="1:19" x14ac:dyDescent="0.3">
      <c r="A23" s="63" t="s">
        <v>1477</v>
      </c>
      <c r="B23" s="64">
        <f>VLOOKUP($A23,'Return Data'!$B$7:$R$2843,3,0)</f>
        <v>44448</v>
      </c>
      <c r="C23" s="65">
        <f>VLOOKUP($A23,'Return Data'!$B$7:$R$2843,4,0)</f>
        <v>42.122999999999998</v>
      </c>
      <c r="D23" s="65">
        <f>VLOOKUP($A23,'Return Data'!$B$7:$R$2843,10,0)</f>
        <v>16.497</v>
      </c>
      <c r="E23" s="66">
        <f t="shared" si="0"/>
        <v>3</v>
      </c>
      <c r="F23" s="65">
        <f>VLOOKUP($A23,'Return Data'!$B$7:$R$2843,11,0)</f>
        <v>39.0336</v>
      </c>
      <c r="G23" s="66">
        <f t="shared" si="5"/>
        <v>3</v>
      </c>
      <c r="H23" s="65">
        <f>VLOOKUP($A23,'Return Data'!$B$7:$R$2843,12,0)</f>
        <v>65.545299999999997</v>
      </c>
      <c r="I23" s="66">
        <f t="shared" si="6"/>
        <v>4</v>
      </c>
      <c r="J23" s="65">
        <f>VLOOKUP($A23,'Return Data'!$B$7:$R$2843,13,0)</f>
        <v>99.635099999999994</v>
      </c>
      <c r="K23" s="66">
        <f t="shared" si="7"/>
        <v>3</v>
      </c>
      <c r="L23" s="65">
        <f>VLOOKUP($A23,'Return Data'!$B$7:$R$2843,17,0)</f>
        <v>39.586799999999997</v>
      </c>
      <c r="M23" s="66">
        <f t="shared" si="8"/>
        <v>16</v>
      </c>
      <c r="N23" s="65">
        <f>VLOOKUP($A23,'Return Data'!$B$7:$R$2843,14,0)</f>
        <v>15.804</v>
      </c>
      <c r="O23" s="66">
        <f t="shared" si="9"/>
        <v>12</v>
      </c>
      <c r="P23" s="65">
        <f>VLOOKUP($A23,'Return Data'!$B$7:$R$2843,15,0)</f>
        <v>18.5748</v>
      </c>
      <c r="Q23" s="66">
        <f t="shared" si="10"/>
        <v>6</v>
      </c>
      <c r="R23" s="65">
        <f>VLOOKUP($A23,'Return Data'!$B$7:$R$2843,16,0)</f>
        <v>21.660900000000002</v>
      </c>
      <c r="S23" s="67">
        <f t="shared" si="11"/>
        <v>10</v>
      </c>
    </row>
    <row r="24" spans="1:19" x14ac:dyDescent="0.3">
      <c r="A24" s="63" t="s">
        <v>1478</v>
      </c>
      <c r="B24" s="64">
        <f>VLOOKUP($A24,'Return Data'!$B$7:$R$2843,3,0)</f>
        <v>44448</v>
      </c>
      <c r="C24" s="65">
        <f>VLOOKUP($A24,'Return Data'!$B$7:$R$2843,4,0)</f>
        <v>80.067400000000006</v>
      </c>
      <c r="D24" s="65">
        <f>VLOOKUP($A24,'Return Data'!$B$7:$R$2843,10,0)</f>
        <v>14.856400000000001</v>
      </c>
      <c r="E24" s="66">
        <f t="shared" si="0"/>
        <v>11</v>
      </c>
      <c r="F24" s="65">
        <f>VLOOKUP($A24,'Return Data'!$B$7:$R$2843,11,0)</f>
        <v>34.4651</v>
      </c>
      <c r="G24" s="66">
        <f t="shared" si="5"/>
        <v>8</v>
      </c>
      <c r="H24" s="65">
        <f>VLOOKUP($A24,'Return Data'!$B$7:$R$2843,12,0)</f>
        <v>66.125299999999996</v>
      </c>
      <c r="I24" s="66">
        <f t="shared" si="6"/>
        <v>2</v>
      </c>
      <c r="J24" s="65">
        <f>VLOOKUP($A24,'Return Data'!$B$7:$R$2843,13,0)</f>
        <v>99.054299999999998</v>
      </c>
      <c r="K24" s="66">
        <f t="shared" si="7"/>
        <v>4</v>
      </c>
      <c r="L24" s="65">
        <f>VLOOKUP($A24,'Return Data'!$B$7:$R$2843,17,0)</f>
        <v>49.778199999999998</v>
      </c>
      <c r="M24" s="66">
        <f t="shared" si="8"/>
        <v>6</v>
      </c>
      <c r="N24" s="65">
        <f>VLOOKUP($A24,'Return Data'!$B$7:$R$2843,14,0)</f>
        <v>21.3034</v>
      </c>
      <c r="O24" s="66">
        <f t="shared" si="9"/>
        <v>6</v>
      </c>
      <c r="P24" s="65">
        <f>VLOOKUP($A24,'Return Data'!$B$7:$R$2843,15,0)</f>
        <v>21.859400000000001</v>
      </c>
      <c r="Q24" s="66">
        <f t="shared" si="10"/>
        <v>2</v>
      </c>
      <c r="R24" s="65">
        <f>VLOOKUP($A24,'Return Data'!$B$7:$R$2843,16,0)</f>
        <v>20.841000000000001</v>
      </c>
      <c r="S24" s="67">
        <f t="shared" si="11"/>
        <v>12</v>
      </c>
    </row>
    <row r="25" spans="1:19" x14ac:dyDescent="0.3">
      <c r="A25" s="63" t="s">
        <v>1481</v>
      </c>
      <c r="B25" s="64">
        <f>VLOOKUP($A25,'Return Data'!$B$7:$R$2843,3,0)</f>
        <v>44448</v>
      </c>
      <c r="C25" s="65">
        <f>VLOOKUP($A25,'Return Data'!$B$7:$R$2843,4,0)</f>
        <v>21.93</v>
      </c>
      <c r="D25" s="65">
        <f>VLOOKUP($A25,'Return Data'!$B$7:$R$2843,10,0)</f>
        <v>14.937099999999999</v>
      </c>
      <c r="E25" s="66">
        <f t="shared" si="0"/>
        <v>10</v>
      </c>
      <c r="F25" s="65">
        <f>VLOOKUP($A25,'Return Data'!$B$7:$R$2843,11,0)</f>
        <v>36.380600000000001</v>
      </c>
      <c r="G25" s="66">
        <f t="shared" si="5"/>
        <v>4</v>
      </c>
      <c r="H25" s="65">
        <f>VLOOKUP($A25,'Return Data'!$B$7:$R$2843,12,0)</f>
        <v>60.659300000000002</v>
      </c>
      <c r="I25" s="66">
        <f t="shared" si="6"/>
        <v>8</v>
      </c>
      <c r="J25" s="65">
        <f>VLOOKUP($A25,'Return Data'!$B$7:$R$2843,13,0)</f>
        <v>92.368399999999994</v>
      </c>
      <c r="K25" s="66">
        <f t="shared" si="7"/>
        <v>11</v>
      </c>
      <c r="L25" s="65"/>
      <c r="M25" s="66"/>
      <c r="N25" s="65"/>
      <c r="O25" s="66"/>
      <c r="P25" s="65"/>
      <c r="Q25" s="66"/>
      <c r="R25" s="65">
        <f>VLOOKUP($A25,'Return Data'!$B$7:$R$2843,16,0)</f>
        <v>40.102499999999999</v>
      </c>
      <c r="S25" s="67">
        <f t="shared" si="11"/>
        <v>2</v>
      </c>
    </row>
    <row r="26" spans="1:19" x14ac:dyDescent="0.3">
      <c r="A26" s="63" t="s">
        <v>1482</v>
      </c>
      <c r="B26" s="64">
        <f>VLOOKUP($A26,'Return Data'!$B$7:$R$2843,3,0)</f>
        <v>44448</v>
      </c>
      <c r="C26" s="65">
        <f>VLOOKUP($A26,'Return Data'!$B$7:$R$2843,4,0)</f>
        <v>140.68898780584601</v>
      </c>
      <c r="D26" s="65">
        <f>VLOOKUP($A26,'Return Data'!$B$7:$R$2843,10,0)</f>
        <v>16.4618</v>
      </c>
      <c r="E26" s="66">
        <f t="shared" si="0"/>
        <v>4</v>
      </c>
      <c r="F26" s="65">
        <f>VLOOKUP($A26,'Return Data'!$B$7:$R$2843,11,0)</f>
        <v>54.022199999999998</v>
      </c>
      <c r="G26" s="66">
        <f t="shared" si="5"/>
        <v>1</v>
      </c>
      <c r="H26" s="65">
        <f>VLOOKUP($A26,'Return Data'!$B$7:$R$2843,12,0)</f>
        <v>80.063599999999994</v>
      </c>
      <c r="I26" s="66">
        <f t="shared" si="6"/>
        <v>1</v>
      </c>
      <c r="J26" s="65">
        <f>VLOOKUP($A26,'Return Data'!$B$7:$R$2843,13,0)</f>
        <v>127.3591</v>
      </c>
      <c r="K26" s="66">
        <f t="shared" si="7"/>
        <v>1</v>
      </c>
      <c r="L26" s="65">
        <f>VLOOKUP($A26,'Return Data'!$B$7:$R$2843,17,0)</f>
        <v>80.222399999999993</v>
      </c>
      <c r="M26" s="66">
        <f t="shared" si="8"/>
        <v>1</v>
      </c>
      <c r="N26" s="65">
        <f>VLOOKUP($A26,'Return Data'!$B$7:$R$2843,14,0)</f>
        <v>34.406799999999997</v>
      </c>
      <c r="O26" s="66">
        <f t="shared" si="9"/>
        <v>1</v>
      </c>
      <c r="P26" s="65">
        <f>VLOOKUP($A26,'Return Data'!$B$7:$R$2843,15,0)</f>
        <v>21.460899999999999</v>
      </c>
      <c r="Q26" s="66">
        <f t="shared" si="10"/>
        <v>3</v>
      </c>
      <c r="R26" s="65">
        <f>VLOOKUP($A26,'Return Data'!$B$7:$R$2843,16,0)</f>
        <v>11.195399999999999</v>
      </c>
      <c r="S26" s="67">
        <f t="shared" si="11"/>
        <v>23</v>
      </c>
    </row>
    <row r="27" spans="1:19" x14ac:dyDescent="0.3">
      <c r="A27" s="63" t="s">
        <v>1485</v>
      </c>
      <c r="B27" s="64">
        <f>VLOOKUP($A27,'Return Data'!$B$7:$R$2843,3,0)</f>
        <v>44448</v>
      </c>
      <c r="C27" s="65">
        <f>VLOOKUP($A27,'Return Data'!$B$7:$R$2843,4,0)</f>
        <v>98.139200000000002</v>
      </c>
      <c r="D27" s="65">
        <f>VLOOKUP($A27,'Return Data'!$B$7:$R$2843,10,0)</f>
        <v>8.9276999999999997</v>
      </c>
      <c r="E27" s="66">
        <f t="shared" si="0"/>
        <v>22</v>
      </c>
      <c r="F27" s="65">
        <f>VLOOKUP($A27,'Return Data'!$B$7:$R$2843,11,0)</f>
        <v>21.760200000000001</v>
      </c>
      <c r="G27" s="66">
        <f t="shared" si="5"/>
        <v>22</v>
      </c>
      <c r="H27" s="65">
        <f>VLOOKUP($A27,'Return Data'!$B$7:$R$2843,12,0)</f>
        <v>40.458300000000001</v>
      </c>
      <c r="I27" s="66">
        <f t="shared" si="6"/>
        <v>22</v>
      </c>
      <c r="J27" s="65">
        <f>VLOOKUP($A27,'Return Data'!$B$7:$R$2843,13,0)</f>
        <v>72.592799999999997</v>
      </c>
      <c r="K27" s="66">
        <f t="shared" si="7"/>
        <v>22</v>
      </c>
      <c r="L27" s="65">
        <f>VLOOKUP($A27,'Return Data'!$B$7:$R$2843,17,0)</f>
        <v>41.2209</v>
      </c>
      <c r="M27" s="66">
        <f t="shared" si="8"/>
        <v>15</v>
      </c>
      <c r="N27" s="65">
        <f>VLOOKUP($A27,'Return Data'!$B$7:$R$2843,14,0)</f>
        <v>20.642199999999999</v>
      </c>
      <c r="O27" s="66">
        <f t="shared" si="9"/>
        <v>7</v>
      </c>
      <c r="P27" s="65">
        <f>VLOOKUP($A27,'Return Data'!$B$7:$R$2843,15,0)</f>
        <v>21.9267</v>
      </c>
      <c r="Q27" s="66">
        <f t="shared" si="10"/>
        <v>1</v>
      </c>
      <c r="R27" s="65">
        <f>VLOOKUP($A27,'Return Data'!$B$7:$R$2843,16,0)</f>
        <v>20.947500000000002</v>
      </c>
      <c r="S27" s="67">
        <f t="shared" si="11"/>
        <v>11</v>
      </c>
    </row>
    <row r="28" spans="1:19" x14ac:dyDescent="0.3">
      <c r="A28" s="63" t="s">
        <v>1486</v>
      </c>
      <c r="B28" s="64">
        <f>VLOOKUP($A28,'Return Data'!$B$7:$R$2843,3,0)</f>
        <v>44448</v>
      </c>
      <c r="C28" s="65">
        <f>VLOOKUP($A28,'Return Data'!$B$7:$R$2843,4,0)</f>
        <v>141.4639</v>
      </c>
      <c r="D28" s="65">
        <f>VLOOKUP($A28,'Return Data'!$B$7:$R$2843,10,0)</f>
        <v>13.1373</v>
      </c>
      <c r="E28" s="66">
        <f t="shared" si="0"/>
        <v>17</v>
      </c>
      <c r="F28" s="65">
        <f>VLOOKUP($A28,'Return Data'!$B$7:$R$2843,11,0)</f>
        <v>31.645299999999999</v>
      </c>
      <c r="G28" s="66">
        <f t="shared" si="5"/>
        <v>14</v>
      </c>
      <c r="H28" s="65">
        <f>VLOOKUP($A28,'Return Data'!$B$7:$R$2843,12,0)</f>
        <v>54.892800000000001</v>
      </c>
      <c r="I28" s="66">
        <f t="shared" si="6"/>
        <v>18</v>
      </c>
      <c r="J28" s="65">
        <f>VLOOKUP($A28,'Return Data'!$B$7:$R$2843,13,0)</f>
        <v>91.656400000000005</v>
      </c>
      <c r="K28" s="66">
        <f t="shared" si="7"/>
        <v>13</v>
      </c>
      <c r="L28" s="65">
        <f>VLOOKUP($A28,'Return Data'!$B$7:$R$2843,17,0)</f>
        <v>41.495199999999997</v>
      </c>
      <c r="M28" s="66">
        <f t="shared" si="8"/>
        <v>12</v>
      </c>
      <c r="N28" s="65">
        <f>VLOOKUP($A28,'Return Data'!$B$7:$R$2843,14,0)</f>
        <v>16.857700000000001</v>
      </c>
      <c r="O28" s="66">
        <f t="shared" si="9"/>
        <v>9</v>
      </c>
      <c r="P28" s="65">
        <f>VLOOKUP($A28,'Return Data'!$B$7:$R$2843,15,0)</f>
        <v>12.372999999999999</v>
      </c>
      <c r="Q28" s="66">
        <f t="shared" si="10"/>
        <v>13</v>
      </c>
      <c r="R28" s="65">
        <f>VLOOKUP($A28,'Return Data'!$B$7:$R$2843,16,0)</f>
        <v>17.332699999999999</v>
      </c>
      <c r="S28" s="67">
        <f t="shared" si="11"/>
        <v>15</v>
      </c>
    </row>
    <row r="29" spans="1:19" x14ac:dyDescent="0.3">
      <c r="A29" s="63" t="s">
        <v>1489</v>
      </c>
      <c r="B29" s="64">
        <f>VLOOKUP($A29,'Return Data'!$B$7:$R$2843,3,0)</f>
        <v>44448</v>
      </c>
      <c r="C29" s="65">
        <f>VLOOKUP($A29,'Return Data'!$B$7:$R$2843,4,0)</f>
        <v>20.534500000000001</v>
      </c>
      <c r="D29" s="65">
        <f>VLOOKUP($A29,'Return Data'!$B$7:$R$2843,10,0)</f>
        <v>12.712400000000001</v>
      </c>
      <c r="E29" s="66">
        <f t="shared" si="0"/>
        <v>18</v>
      </c>
      <c r="F29" s="65">
        <f>VLOOKUP($A29,'Return Data'!$B$7:$R$2843,11,0)</f>
        <v>33.392000000000003</v>
      </c>
      <c r="G29" s="66">
        <f t="shared" si="5"/>
        <v>10</v>
      </c>
      <c r="H29" s="65">
        <f>VLOOKUP($A29,'Return Data'!$B$7:$R$2843,12,0)</f>
        <v>62.981299999999997</v>
      </c>
      <c r="I29" s="66">
        <f t="shared" si="6"/>
        <v>6</v>
      </c>
      <c r="J29" s="65">
        <f>VLOOKUP($A29,'Return Data'!$B$7:$R$2843,13,0)</f>
        <v>93.289500000000004</v>
      </c>
      <c r="K29" s="66">
        <f t="shared" si="7"/>
        <v>9</v>
      </c>
      <c r="L29" s="65">
        <f>VLOOKUP($A29,'Return Data'!$B$7:$R$2843,17,0)</f>
        <v>44.546999999999997</v>
      </c>
      <c r="M29" s="66">
        <f t="shared" si="8"/>
        <v>9</v>
      </c>
      <c r="N29" s="65"/>
      <c r="O29" s="66"/>
      <c r="P29" s="65"/>
      <c r="Q29" s="66"/>
      <c r="R29" s="65">
        <f>VLOOKUP($A29,'Return Data'!$B$7:$R$2843,16,0)</f>
        <v>28.979299999999999</v>
      </c>
      <c r="S29" s="67">
        <f t="shared" si="11"/>
        <v>7</v>
      </c>
    </row>
    <row r="30" spans="1:19" x14ac:dyDescent="0.3">
      <c r="A30" s="63" t="s">
        <v>1491</v>
      </c>
      <c r="B30" s="64">
        <f>VLOOKUP($A30,'Return Data'!$B$7:$R$2843,3,0)</f>
        <v>44448</v>
      </c>
      <c r="C30" s="65">
        <f>VLOOKUP($A30,'Return Data'!$B$7:$R$2843,4,0)</f>
        <v>28.2</v>
      </c>
      <c r="D30" s="65">
        <f>VLOOKUP($A30,'Return Data'!$B$7:$R$2843,10,0)</f>
        <v>15.6212</v>
      </c>
      <c r="E30" s="66">
        <f t="shared" si="0"/>
        <v>8</v>
      </c>
      <c r="F30" s="65">
        <f>VLOOKUP($A30,'Return Data'!$B$7:$R$2843,11,0)</f>
        <v>33.144500000000001</v>
      </c>
      <c r="G30" s="66">
        <f t="shared" si="5"/>
        <v>11</v>
      </c>
      <c r="H30" s="65">
        <f>VLOOKUP($A30,'Return Data'!$B$7:$R$2843,12,0)</f>
        <v>59.502299999999998</v>
      </c>
      <c r="I30" s="66">
        <f t="shared" si="6"/>
        <v>11</v>
      </c>
      <c r="J30" s="65">
        <f>VLOOKUP($A30,'Return Data'!$B$7:$R$2843,13,0)</f>
        <v>84.313699999999997</v>
      </c>
      <c r="K30" s="66">
        <f t="shared" si="7"/>
        <v>19</v>
      </c>
      <c r="L30" s="65">
        <f>VLOOKUP($A30,'Return Data'!$B$7:$R$2843,17,0)</f>
        <v>48.989800000000002</v>
      </c>
      <c r="M30" s="66">
        <f t="shared" si="8"/>
        <v>7</v>
      </c>
      <c r="N30" s="65">
        <f>VLOOKUP($A30,'Return Data'!$B$7:$R$2843,14,0)</f>
        <v>22.460100000000001</v>
      </c>
      <c r="O30" s="66">
        <f t="shared" si="9"/>
        <v>5</v>
      </c>
      <c r="P30" s="65">
        <f>VLOOKUP($A30,'Return Data'!$B$7:$R$2843,15,0)</f>
        <v>16.245000000000001</v>
      </c>
      <c r="Q30" s="66">
        <f t="shared" si="10"/>
        <v>8</v>
      </c>
      <c r="R30" s="65">
        <f>VLOOKUP($A30,'Return Data'!$B$7:$R$2843,16,0)</f>
        <v>15.3619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14.055421739130432</v>
      </c>
      <c r="E32" s="74"/>
      <c r="F32" s="75">
        <f>AVERAGE(F8:F30)</f>
        <v>32.679408695652178</v>
      </c>
      <c r="G32" s="74"/>
      <c r="H32" s="75">
        <f>AVERAGE(H8:H30)</f>
        <v>58.178626086956513</v>
      </c>
      <c r="I32" s="74"/>
      <c r="J32" s="75">
        <f>AVERAGE(J8:J30)</f>
        <v>91.493013043478271</v>
      </c>
      <c r="K32" s="74"/>
      <c r="L32" s="75">
        <f>AVERAGE(L8:L30)</f>
        <v>46.451049999999995</v>
      </c>
      <c r="M32" s="74"/>
      <c r="N32" s="75">
        <f>AVERAGE(N8:N30)</f>
        <v>20.278026666666669</v>
      </c>
      <c r="O32" s="74"/>
      <c r="P32" s="75">
        <f>AVERAGE(P8:P30)</f>
        <v>17.237107142857145</v>
      </c>
      <c r="Q32" s="74"/>
      <c r="R32" s="75">
        <f>AVERAGE(R8:R30)</f>
        <v>24.364395652173911</v>
      </c>
      <c r="S32" s="76"/>
    </row>
    <row r="33" spans="1:19" x14ac:dyDescent="0.3">
      <c r="A33" s="73" t="s">
        <v>28</v>
      </c>
      <c r="B33" s="74"/>
      <c r="C33" s="74"/>
      <c r="D33" s="75">
        <f>MIN(D8:D30)</f>
        <v>6.7332000000000001</v>
      </c>
      <c r="E33" s="74"/>
      <c r="F33" s="75">
        <f>MIN(F8:F30)</f>
        <v>20.812000000000001</v>
      </c>
      <c r="G33" s="74"/>
      <c r="H33" s="75">
        <f>MIN(H8:H30)</f>
        <v>39.563000000000002</v>
      </c>
      <c r="I33" s="74"/>
      <c r="J33" s="75">
        <f>MIN(J8:J30)</f>
        <v>67.422600000000003</v>
      </c>
      <c r="K33" s="74"/>
      <c r="L33" s="75">
        <f>MIN(L8:L30)</f>
        <v>35.863500000000002</v>
      </c>
      <c r="M33" s="74"/>
      <c r="N33" s="75">
        <f>MIN(N8:N30)</f>
        <v>11.661300000000001</v>
      </c>
      <c r="O33" s="74"/>
      <c r="P33" s="75">
        <f>MIN(P8:P30)</f>
        <v>11.7376</v>
      </c>
      <c r="Q33" s="74"/>
      <c r="R33" s="75">
        <f>MIN(R8:R30)</f>
        <v>11.195399999999999</v>
      </c>
      <c r="S33" s="76"/>
    </row>
    <row r="34" spans="1:19" ht="15" thickBot="1" x14ac:dyDescent="0.35">
      <c r="A34" s="77" t="s">
        <v>29</v>
      </c>
      <c r="B34" s="78"/>
      <c r="C34" s="78"/>
      <c r="D34" s="79">
        <f>MAX(D8:D30)</f>
        <v>18.301500000000001</v>
      </c>
      <c r="E34" s="78"/>
      <c r="F34" s="79">
        <f>MAX(F8:F30)</f>
        <v>54.022199999999998</v>
      </c>
      <c r="G34" s="78"/>
      <c r="H34" s="79">
        <f>MAX(H8:H30)</f>
        <v>80.063599999999994</v>
      </c>
      <c r="I34" s="78"/>
      <c r="J34" s="79">
        <f>MAX(J8:J30)</f>
        <v>127.3591</v>
      </c>
      <c r="K34" s="78"/>
      <c r="L34" s="79">
        <f>MAX(L8:L30)</f>
        <v>80.222399999999993</v>
      </c>
      <c r="M34" s="78"/>
      <c r="N34" s="79">
        <f>MAX(N8:N30)</f>
        <v>34.406799999999997</v>
      </c>
      <c r="O34" s="78"/>
      <c r="P34" s="79">
        <f>MAX(P8:P30)</f>
        <v>21.9267</v>
      </c>
      <c r="Q34" s="78"/>
      <c r="R34" s="79">
        <f>MAX(R8:R30)</f>
        <v>68.496700000000004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44448</v>
      </c>
      <c r="C8" s="65">
        <f>VLOOKUP($A8,'Return Data'!$B$7:$R$2843,4,0)</f>
        <v>486.87</v>
      </c>
      <c r="D8" s="65">
        <f>VLOOKUP($A8,'Return Data'!$B$7:$R$2843,10,0)</f>
        <v>15.717499999999999</v>
      </c>
      <c r="E8" s="66">
        <f t="shared" ref="E8:E33" si="0">RANK(D8,D$8:D$33,0)</f>
        <v>7</v>
      </c>
      <c r="F8" s="65">
        <f>VLOOKUP($A8,'Return Data'!$B$7:$R$2843,11,0)</f>
        <v>27.316199999999998</v>
      </c>
      <c r="G8" s="66">
        <f t="shared" ref="G8:G25" si="1">RANK(F8,F$8:F$33,0)</f>
        <v>5</v>
      </c>
      <c r="H8" s="65">
        <f>VLOOKUP($A8,'Return Data'!$B$7:$R$2843,12,0)</f>
        <v>48.4405</v>
      </c>
      <c r="I8" s="66">
        <f t="shared" ref="I8:I25" si="2">RANK(H8,H$8:H$33,0)</f>
        <v>8</v>
      </c>
      <c r="J8" s="65">
        <f>VLOOKUP($A8,'Return Data'!$B$7:$R$2843,13,0)</f>
        <v>77.969099999999997</v>
      </c>
      <c r="K8" s="66">
        <f t="shared" ref="K8:K21" si="3">RANK(J8,J$8:J$33,0)</f>
        <v>10</v>
      </c>
      <c r="L8" s="65">
        <f>VLOOKUP($A8,'Return Data'!$B$7:$R$2843,17,0)</f>
        <v>33.9405</v>
      </c>
      <c r="M8" s="66">
        <f t="shared" ref="M8:M21" si="4">RANK(L8,L$8:L$33,0)</f>
        <v>19</v>
      </c>
      <c r="N8" s="65">
        <f>VLOOKUP($A8,'Return Data'!$B$7:$R$2843,14,0)</f>
        <v>14.785299999999999</v>
      </c>
      <c r="O8" s="66">
        <f t="shared" ref="O8:O20" si="5">RANK(N8,N$8:N$33,0)</f>
        <v>20</v>
      </c>
      <c r="P8" s="65">
        <f>VLOOKUP($A8,'Return Data'!$B$7:$R$2843,15,0)</f>
        <v>13.0501</v>
      </c>
      <c r="Q8" s="66">
        <f t="shared" ref="Q8:Q16" si="6">RANK(P8,P$8:P$33,0)</f>
        <v>20</v>
      </c>
      <c r="R8" s="65">
        <f>VLOOKUP($A8,'Return Data'!$B$7:$R$2843,16,0)</f>
        <v>17.487500000000001</v>
      </c>
      <c r="S8" s="67">
        <f t="shared" ref="S8:S33" si="7">RANK(R8,R$8:R$33,0)</f>
        <v>23</v>
      </c>
    </row>
    <row r="9" spans="1:20" x14ac:dyDescent="0.3">
      <c r="A9" s="63" t="s">
        <v>1150</v>
      </c>
      <c r="B9" s="64">
        <f>VLOOKUP($A9,'Return Data'!$B$7:$R$2843,3,0)</f>
        <v>44448</v>
      </c>
      <c r="C9" s="65">
        <f>VLOOKUP($A9,'Return Data'!$B$7:$R$2843,4,0)</f>
        <v>76.3</v>
      </c>
      <c r="D9" s="65">
        <f>VLOOKUP($A9,'Return Data'!$B$7:$R$2843,10,0)</f>
        <v>16.346399999999999</v>
      </c>
      <c r="E9" s="66">
        <f t="shared" si="0"/>
        <v>4</v>
      </c>
      <c r="F9" s="65">
        <f>VLOOKUP($A9,'Return Data'!$B$7:$R$2843,11,0)</f>
        <v>24.530799999999999</v>
      </c>
      <c r="G9" s="66">
        <f t="shared" si="1"/>
        <v>10</v>
      </c>
      <c r="H9" s="65">
        <f>VLOOKUP($A9,'Return Data'!$B$7:$R$2843,12,0)</f>
        <v>43.259500000000003</v>
      </c>
      <c r="I9" s="66">
        <f t="shared" si="2"/>
        <v>17</v>
      </c>
      <c r="J9" s="65">
        <f>VLOOKUP($A9,'Return Data'!$B$7:$R$2843,13,0)</f>
        <v>70.3125</v>
      </c>
      <c r="K9" s="66">
        <f t="shared" si="3"/>
        <v>19</v>
      </c>
      <c r="L9" s="65">
        <f>VLOOKUP($A9,'Return Data'!$B$7:$R$2843,17,0)</f>
        <v>40.674700000000001</v>
      </c>
      <c r="M9" s="66">
        <f t="shared" si="4"/>
        <v>9</v>
      </c>
      <c r="N9" s="65">
        <f>VLOOKUP($A9,'Return Data'!$B$7:$R$2843,14,0)</f>
        <v>24.235800000000001</v>
      </c>
      <c r="O9" s="66">
        <f t="shared" si="5"/>
        <v>3</v>
      </c>
      <c r="P9" s="65">
        <f>VLOOKUP($A9,'Return Data'!$B$7:$R$2843,15,0)</f>
        <v>22.108799999999999</v>
      </c>
      <c r="Q9" s="66">
        <f t="shared" si="6"/>
        <v>1</v>
      </c>
      <c r="R9" s="65">
        <f>VLOOKUP($A9,'Return Data'!$B$7:$R$2843,16,0)</f>
        <v>21.850899999999999</v>
      </c>
      <c r="S9" s="67">
        <f t="shared" si="7"/>
        <v>7</v>
      </c>
    </row>
    <row r="10" spans="1:20" x14ac:dyDescent="0.3">
      <c r="A10" s="63" t="s">
        <v>1153</v>
      </c>
      <c r="B10" s="64">
        <f>VLOOKUP($A10,'Return Data'!$B$7:$R$2843,3,0)</f>
        <v>44448</v>
      </c>
      <c r="C10" s="65">
        <f>VLOOKUP($A10,'Return Data'!$B$7:$R$2843,4,0)</f>
        <v>17.73</v>
      </c>
      <c r="D10" s="65">
        <f>VLOOKUP($A10,'Return Data'!$B$7:$R$2843,10,0)</f>
        <v>17.495000000000001</v>
      </c>
      <c r="E10" s="66">
        <f t="shared" si="0"/>
        <v>2</v>
      </c>
      <c r="F10" s="65">
        <f>VLOOKUP($A10,'Return Data'!$B$7:$R$2843,11,0)</f>
        <v>27.829799999999999</v>
      </c>
      <c r="G10" s="66">
        <f t="shared" si="1"/>
        <v>4</v>
      </c>
      <c r="H10" s="65">
        <f>VLOOKUP($A10,'Return Data'!$B$7:$R$2843,12,0)</f>
        <v>47.504199999999997</v>
      </c>
      <c r="I10" s="66">
        <f t="shared" si="2"/>
        <v>10</v>
      </c>
      <c r="J10" s="65">
        <f>VLOOKUP($A10,'Return Data'!$B$7:$R$2843,13,0)</f>
        <v>79.635300000000001</v>
      </c>
      <c r="K10" s="66">
        <f t="shared" si="3"/>
        <v>7</v>
      </c>
      <c r="L10" s="65">
        <f>VLOOKUP($A10,'Return Data'!$B$7:$R$2843,17,0)</f>
        <v>42.2789</v>
      </c>
      <c r="M10" s="66">
        <f t="shared" si="4"/>
        <v>5</v>
      </c>
      <c r="N10" s="65">
        <f>VLOOKUP($A10,'Return Data'!$B$7:$R$2843,14,0)</f>
        <v>20.6496</v>
      </c>
      <c r="O10" s="66">
        <f t="shared" si="5"/>
        <v>10</v>
      </c>
      <c r="P10" s="65">
        <f>VLOOKUP($A10,'Return Data'!$B$7:$R$2843,15,0)</f>
        <v>16.439299999999999</v>
      </c>
      <c r="Q10" s="66">
        <f t="shared" si="6"/>
        <v>11</v>
      </c>
      <c r="R10" s="65">
        <f>VLOOKUP($A10,'Return Data'!$B$7:$R$2843,16,0)</f>
        <v>10.5395</v>
      </c>
      <c r="S10" s="67">
        <f t="shared" si="7"/>
        <v>26</v>
      </c>
    </row>
    <row r="11" spans="1:20" x14ac:dyDescent="0.3">
      <c r="A11" s="63" t="s">
        <v>1155</v>
      </c>
      <c r="B11" s="64">
        <f>VLOOKUP($A11,'Return Data'!$B$7:$R$2843,3,0)</f>
        <v>44448</v>
      </c>
      <c r="C11" s="65">
        <f>VLOOKUP($A11,'Return Data'!$B$7:$R$2843,4,0)</f>
        <v>64.98</v>
      </c>
      <c r="D11" s="65">
        <f>VLOOKUP($A11,'Return Data'!$B$7:$R$2843,10,0)</f>
        <v>13.962</v>
      </c>
      <c r="E11" s="66">
        <f t="shared" si="0"/>
        <v>10</v>
      </c>
      <c r="F11" s="65">
        <f>VLOOKUP($A11,'Return Data'!$B$7:$R$2843,11,0)</f>
        <v>23.112500000000001</v>
      </c>
      <c r="G11" s="66">
        <f t="shared" si="1"/>
        <v>13</v>
      </c>
      <c r="H11" s="65">
        <f>VLOOKUP($A11,'Return Data'!$B$7:$R$2843,12,0)</f>
        <v>48.736499999999999</v>
      </c>
      <c r="I11" s="66">
        <f t="shared" si="2"/>
        <v>7</v>
      </c>
      <c r="J11" s="65">
        <f>VLOOKUP($A11,'Return Data'!$B$7:$R$2843,13,0)</f>
        <v>77.905500000000004</v>
      </c>
      <c r="K11" s="66">
        <f t="shared" si="3"/>
        <v>11</v>
      </c>
      <c r="L11" s="65">
        <f>VLOOKUP($A11,'Return Data'!$B$7:$R$2843,17,0)</f>
        <v>41.402099999999997</v>
      </c>
      <c r="M11" s="66">
        <f t="shared" si="4"/>
        <v>8</v>
      </c>
      <c r="N11" s="65">
        <f>VLOOKUP($A11,'Return Data'!$B$7:$R$2843,14,0)</f>
        <v>21.999400000000001</v>
      </c>
      <c r="O11" s="66">
        <f t="shared" si="5"/>
        <v>6</v>
      </c>
      <c r="P11" s="65">
        <f>VLOOKUP($A11,'Return Data'!$B$7:$R$2843,15,0)</f>
        <v>17.0137</v>
      </c>
      <c r="Q11" s="66">
        <f t="shared" si="6"/>
        <v>9</v>
      </c>
      <c r="R11" s="65">
        <f>VLOOKUP($A11,'Return Data'!$B$7:$R$2843,16,0)</f>
        <v>20.9224</v>
      </c>
      <c r="S11" s="67">
        <f t="shared" si="7"/>
        <v>13</v>
      </c>
    </row>
    <row r="12" spans="1:20" x14ac:dyDescent="0.3">
      <c r="A12" s="63" t="s">
        <v>1156</v>
      </c>
      <c r="B12" s="64">
        <f>VLOOKUP($A12,'Return Data'!$B$7:$R$2843,3,0)</f>
        <v>44448</v>
      </c>
      <c r="C12" s="65">
        <f>VLOOKUP($A12,'Return Data'!$B$7:$R$2843,4,0)</f>
        <v>98.831999999999994</v>
      </c>
      <c r="D12" s="65">
        <f>VLOOKUP($A12,'Return Data'!$B$7:$R$2843,10,0)</f>
        <v>10.050599999999999</v>
      </c>
      <c r="E12" s="66">
        <f t="shared" si="0"/>
        <v>23</v>
      </c>
      <c r="F12" s="65">
        <f>VLOOKUP($A12,'Return Data'!$B$7:$R$2843,11,0)</f>
        <v>19.776</v>
      </c>
      <c r="G12" s="66">
        <f t="shared" si="1"/>
        <v>23</v>
      </c>
      <c r="H12" s="65">
        <f>VLOOKUP($A12,'Return Data'!$B$7:$R$2843,12,0)</f>
        <v>31.964300000000001</v>
      </c>
      <c r="I12" s="66">
        <f t="shared" si="2"/>
        <v>26</v>
      </c>
      <c r="J12" s="65">
        <f>VLOOKUP($A12,'Return Data'!$B$7:$R$2843,13,0)</f>
        <v>56.9634</v>
      </c>
      <c r="K12" s="66">
        <f t="shared" si="3"/>
        <v>25</v>
      </c>
      <c r="L12" s="65">
        <f>VLOOKUP($A12,'Return Data'!$B$7:$R$2843,17,0)</f>
        <v>35.4818</v>
      </c>
      <c r="M12" s="66">
        <f t="shared" si="4"/>
        <v>15</v>
      </c>
      <c r="N12" s="65">
        <f>VLOOKUP($A12,'Return Data'!$B$7:$R$2843,14,0)</f>
        <v>19.3538</v>
      </c>
      <c r="O12" s="66">
        <f t="shared" si="5"/>
        <v>13</v>
      </c>
      <c r="P12" s="65">
        <f>VLOOKUP($A12,'Return Data'!$B$7:$R$2843,15,0)</f>
        <v>16.778099999999998</v>
      </c>
      <c r="Q12" s="66">
        <f t="shared" si="6"/>
        <v>10</v>
      </c>
      <c r="R12" s="65">
        <f>VLOOKUP($A12,'Return Data'!$B$7:$R$2843,16,0)</f>
        <v>20.049399999999999</v>
      </c>
      <c r="S12" s="67">
        <f t="shared" si="7"/>
        <v>18</v>
      </c>
    </row>
    <row r="13" spans="1:20" x14ac:dyDescent="0.3">
      <c r="A13" s="63" t="s">
        <v>1158</v>
      </c>
      <c r="B13" s="64">
        <f>VLOOKUP($A13,'Return Data'!$B$7:$R$2843,3,0)</f>
        <v>44448</v>
      </c>
      <c r="C13" s="65">
        <f>VLOOKUP($A13,'Return Data'!$B$7:$R$2843,4,0)</f>
        <v>54.231000000000002</v>
      </c>
      <c r="D13" s="65">
        <f>VLOOKUP($A13,'Return Data'!$B$7:$R$2843,10,0)</f>
        <v>12.270200000000001</v>
      </c>
      <c r="E13" s="66">
        <f t="shared" si="0"/>
        <v>17</v>
      </c>
      <c r="F13" s="65">
        <f>VLOOKUP($A13,'Return Data'!$B$7:$R$2843,11,0)</f>
        <v>23.9282</v>
      </c>
      <c r="G13" s="66">
        <f t="shared" si="1"/>
        <v>12</v>
      </c>
      <c r="H13" s="65">
        <f>VLOOKUP($A13,'Return Data'!$B$7:$R$2843,12,0)</f>
        <v>48.9863</v>
      </c>
      <c r="I13" s="66">
        <f t="shared" si="2"/>
        <v>6</v>
      </c>
      <c r="J13" s="65">
        <f>VLOOKUP($A13,'Return Data'!$B$7:$R$2843,13,0)</f>
        <v>82.191100000000006</v>
      </c>
      <c r="K13" s="66">
        <f t="shared" si="3"/>
        <v>5</v>
      </c>
      <c r="L13" s="65">
        <f>VLOOKUP($A13,'Return Data'!$B$7:$R$2843,17,0)</f>
        <v>43.270699999999998</v>
      </c>
      <c r="M13" s="66">
        <f t="shared" si="4"/>
        <v>4</v>
      </c>
      <c r="N13" s="65">
        <f>VLOOKUP($A13,'Return Data'!$B$7:$R$2843,14,0)</f>
        <v>22.141300000000001</v>
      </c>
      <c r="O13" s="66">
        <f t="shared" si="5"/>
        <v>5</v>
      </c>
      <c r="P13" s="65">
        <f>VLOOKUP($A13,'Return Data'!$B$7:$R$2843,15,0)</f>
        <v>19.162600000000001</v>
      </c>
      <c r="Q13" s="66">
        <f t="shared" si="6"/>
        <v>4</v>
      </c>
      <c r="R13" s="65">
        <f>VLOOKUP($A13,'Return Data'!$B$7:$R$2843,16,0)</f>
        <v>22.664999999999999</v>
      </c>
      <c r="S13" s="67">
        <f t="shared" si="7"/>
        <v>4</v>
      </c>
    </row>
    <row r="14" spans="1:20" x14ac:dyDescent="0.3">
      <c r="A14" s="63" t="s">
        <v>1161</v>
      </c>
      <c r="B14" s="64">
        <f>VLOOKUP($A14,'Return Data'!$B$7:$R$2843,3,0)</f>
        <v>44448</v>
      </c>
      <c r="C14" s="65">
        <f>VLOOKUP($A14,'Return Data'!$B$7:$R$2843,4,0)</f>
        <v>1659.1425999999999</v>
      </c>
      <c r="D14" s="65">
        <f>VLOOKUP($A14,'Return Data'!$B$7:$R$2843,10,0)</f>
        <v>11.994300000000001</v>
      </c>
      <c r="E14" s="66">
        <f t="shared" si="0"/>
        <v>19</v>
      </c>
      <c r="F14" s="65">
        <f>VLOOKUP($A14,'Return Data'!$B$7:$R$2843,11,0)</f>
        <v>18.714700000000001</v>
      </c>
      <c r="G14" s="66">
        <f t="shared" si="1"/>
        <v>25</v>
      </c>
      <c r="H14" s="65">
        <f>VLOOKUP($A14,'Return Data'!$B$7:$R$2843,12,0)</f>
        <v>36.834899999999998</v>
      </c>
      <c r="I14" s="66">
        <f t="shared" si="2"/>
        <v>23</v>
      </c>
      <c r="J14" s="65">
        <f>VLOOKUP($A14,'Return Data'!$B$7:$R$2843,13,0)</f>
        <v>71.965100000000007</v>
      </c>
      <c r="K14" s="66">
        <f t="shared" si="3"/>
        <v>16</v>
      </c>
      <c r="L14" s="65">
        <f>VLOOKUP($A14,'Return Data'!$B$7:$R$2843,17,0)</f>
        <v>31.788399999999999</v>
      </c>
      <c r="M14" s="66">
        <f t="shared" si="4"/>
        <v>22</v>
      </c>
      <c r="N14" s="65">
        <f>VLOOKUP($A14,'Return Data'!$B$7:$R$2843,14,0)</f>
        <v>16.831199999999999</v>
      </c>
      <c r="O14" s="66">
        <f t="shared" si="5"/>
        <v>15</v>
      </c>
      <c r="P14" s="65">
        <f>VLOOKUP($A14,'Return Data'!$B$7:$R$2843,15,0)</f>
        <v>14.9833</v>
      </c>
      <c r="Q14" s="66">
        <f t="shared" si="6"/>
        <v>17</v>
      </c>
      <c r="R14" s="65">
        <f>VLOOKUP($A14,'Return Data'!$B$7:$R$2843,16,0)</f>
        <v>20.282399999999999</v>
      </c>
      <c r="S14" s="67">
        <f t="shared" si="7"/>
        <v>16</v>
      </c>
    </row>
    <row r="15" spans="1:20" x14ac:dyDescent="0.3">
      <c r="A15" s="63" t="s">
        <v>1163</v>
      </c>
      <c r="B15" s="64">
        <f>VLOOKUP($A15,'Return Data'!$B$7:$R$2843,3,0)</f>
        <v>44448</v>
      </c>
      <c r="C15" s="65">
        <f>VLOOKUP($A15,'Return Data'!$B$7:$R$2843,4,0)</f>
        <v>96.287000000000006</v>
      </c>
      <c r="D15" s="65">
        <f>VLOOKUP($A15,'Return Data'!$B$7:$R$2843,10,0)</f>
        <v>9.7826000000000004</v>
      </c>
      <c r="E15" s="66">
        <f t="shared" si="0"/>
        <v>24</v>
      </c>
      <c r="F15" s="65">
        <f>VLOOKUP($A15,'Return Data'!$B$7:$R$2843,11,0)</f>
        <v>21.1096</v>
      </c>
      <c r="G15" s="66">
        <f t="shared" si="1"/>
        <v>20</v>
      </c>
      <c r="H15" s="65">
        <f>VLOOKUP($A15,'Return Data'!$B$7:$R$2843,12,0)</f>
        <v>40.143500000000003</v>
      </c>
      <c r="I15" s="66">
        <f t="shared" si="2"/>
        <v>21</v>
      </c>
      <c r="J15" s="65">
        <f>VLOOKUP($A15,'Return Data'!$B$7:$R$2843,13,0)</f>
        <v>70.851900000000001</v>
      </c>
      <c r="K15" s="66">
        <f t="shared" si="3"/>
        <v>18</v>
      </c>
      <c r="L15" s="65">
        <f>VLOOKUP($A15,'Return Data'!$B$7:$R$2843,17,0)</f>
        <v>35.155999999999999</v>
      </c>
      <c r="M15" s="66">
        <f t="shared" si="4"/>
        <v>17</v>
      </c>
      <c r="N15" s="65">
        <f>VLOOKUP($A15,'Return Data'!$B$7:$R$2843,14,0)</f>
        <v>16.659500000000001</v>
      </c>
      <c r="O15" s="66">
        <f t="shared" si="5"/>
        <v>16</v>
      </c>
      <c r="P15" s="65">
        <f>VLOOKUP($A15,'Return Data'!$B$7:$R$2843,15,0)</f>
        <v>15.384399999999999</v>
      </c>
      <c r="Q15" s="66">
        <f t="shared" si="6"/>
        <v>16</v>
      </c>
      <c r="R15" s="65">
        <f>VLOOKUP($A15,'Return Data'!$B$7:$R$2843,16,0)</f>
        <v>20.783300000000001</v>
      </c>
      <c r="S15" s="67">
        <f t="shared" si="7"/>
        <v>14</v>
      </c>
    </row>
    <row r="16" spans="1:20" x14ac:dyDescent="0.3">
      <c r="A16" s="63" t="s">
        <v>1165</v>
      </c>
      <c r="B16" s="64">
        <f>VLOOKUP($A16,'Return Data'!$B$7:$R$2843,3,0)</f>
        <v>44448</v>
      </c>
      <c r="C16" s="65">
        <f>VLOOKUP($A16,'Return Data'!$B$7:$R$2843,4,0)</f>
        <v>169.77</v>
      </c>
      <c r="D16" s="65">
        <f>VLOOKUP($A16,'Return Data'!$B$7:$R$2843,10,0)</f>
        <v>9.5855999999999995</v>
      </c>
      <c r="E16" s="66">
        <f t="shared" si="0"/>
        <v>25</v>
      </c>
      <c r="F16" s="65">
        <f>VLOOKUP($A16,'Return Data'!$B$7:$R$2843,11,0)</f>
        <v>21.568200000000001</v>
      </c>
      <c r="G16" s="66">
        <f t="shared" si="1"/>
        <v>18</v>
      </c>
      <c r="H16" s="65">
        <f>VLOOKUP($A16,'Return Data'!$B$7:$R$2843,12,0)</f>
        <v>43.665900000000001</v>
      </c>
      <c r="I16" s="66">
        <f t="shared" si="2"/>
        <v>16</v>
      </c>
      <c r="J16" s="65">
        <f>VLOOKUP($A16,'Return Data'!$B$7:$R$2843,13,0)</f>
        <v>75.002600000000001</v>
      </c>
      <c r="K16" s="66">
        <f t="shared" si="3"/>
        <v>13</v>
      </c>
      <c r="L16" s="65">
        <f>VLOOKUP($A16,'Return Data'!$B$7:$R$2843,17,0)</f>
        <v>34.808999999999997</v>
      </c>
      <c r="M16" s="66">
        <f t="shared" si="4"/>
        <v>18</v>
      </c>
      <c r="N16" s="65">
        <f>VLOOKUP($A16,'Return Data'!$B$7:$R$2843,14,0)</f>
        <v>17.839600000000001</v>
      </c>
      <c r="O16" s="66">
        <f t="shared" si="5"/>
        <v>14</v>
      </c>
      <c r="P16" s="65">
        <f>VLOOKUP($A16,'Return Data'!$B$7:$R$2843,15,0)</f>
        <v>15.9962</v>
      </c>
      <c r="Q16" s="66">
        <f t="shared" si="6"/>
        <v>14</v>
      </c>
      <c r="R16" s="65">
        <f>VLOOKUP($A16,'Return Data'!$B$7:$R$2843,16,0)</f>
        <v>20.275099999999998</v>
      </c>
      <c r="S16" s="67">
        <f t="shared" si="7"/>
        <v>17</v>
      </c>
    </row>
    <row r="17" spans="1:19" x14ac:dyDescent="0.3">
      <c r="A17" s="63" t="s">
        <v>1167</v>
      </c>
      <c r="B17" s="64">
        <f>VLOOKUP($A17,'Return Data'!$B$7:$R$2843,3,0)</f>
        <v>44448</v>
      </c>
      <c r="C17" s="65">
        <f>VLOOKUP($A17,'Return Data'!$B$7:$R$2843,4,0)</f>
        <v>18.82</v>
      </c>
      <c r="D17" s="65">
        <f>VLOOKUP($A17,'Return Data'!$B$7:$R$2843,10,0)</f>
        <v>13.922499999999999</v>
      </c>
      <c r="E17" s="66">
        <f t="shared" si="0"/>
        <v>11</v>
      </c>
      <c r="F17" s="65">
        <f>VLOOKUP($A17,'Return Data'!$B$7:$R$2843,11,0)</f>
        <v>20.563700000000001</v>
      </c>
      <c r="G17" s="66">
        <f t="shared" si="1"/>
        <v>21</v>
      </c>
      <c r="H17" s="65">
        <f>VLOOKUP($A17,'Return Data'!$B$7:$R$2843,12,0)</f>
        <v>39.7179</v>
      </c>
      <c r="I17" s="66">
        <f t="shared" si="2"/>
        <v>22</v>
      </c>
      <c r="J17" s="65">
        <f>VLOOKUP($A17,'Return Data'!$B$7:$R$2843,13,0)</f>
        <v>68.789199999999994</v>
      </c>
      <c r="K17" s="66">
        <f t="shared" si="3"/>
        <v>21</v>
      </c>
      <c r="L17" s="65">
        <f>VLOOKUP($A17,'Return Data'!$B$7:$R$2843,17,0)</f>
        <v>35.314599999999999</v>
      </c>
      <c r="M17" s="66">
        <f t="shared" si="4"/>
        <v>16</v>
      </c>
      <c r="N17" s="65">
        <f>VLOOKUP($A17,'Return Data'!$B$7:$R$2843,14,0)</f>
        <v>15.2805</v>
      </c>
      <c r="O17" s="66">
        <f t="shared" si="5"/>
        <v>19</v>
      </c>
      <c r="P17" s="65"/>
      <c r="Q17" s="66"/>
      <c r="R17" s="65">
        <f>VLOOKUP($A17,'Return Data'!$B$7:$R$2843,16,0)</f>
        <v>14.651999999999999</v>
      </c>
      <c r="S17" s="67">
        <f t="shared" si="7"/>
        <v>25</v>
      </c>
    </row>
    <row r="18" spans="1:19" x14ac:dyDescent="0.3">
      <c r="A18" s="63" t="s">
        <v>1169</v>
      </c>
      <c r="B18" s="64">
        <f>VLOOKUP($A18,'Return Data'!$B$7:$R$2843,3,0)</f>
        <v>44448</v>
      </c>
      <c r="C18" s="65">
        <f>VLOOKUP($A18,'Return Data'!$B$7:$R$2843,4,0)</f>
        <v>96.57</v>
      </c>
      <c r="D18" s="65">
        <f>VLOOKUP($A18,'Return Data'!$B$7:$R$2843,10,0)</f>
        <v>13.839399999999999</v>
      </c>
      <c r="E18" s="66">
        <f t="shared" si="0"/>
        <v>12</v>
      </c>
      <c r="F18" s="65">
        <f>VLOOKUP($A18,'Return Data'!$B$7:$R$2843,11,0)</f>
        <v>21.456399999999999</v>
      </c>
      <c r="G18" s="66">
        <f t="shared" si="1"/>
        <v>19</v>
      </c>
      <c r="H18" s="65">
        <f>VLOOKUP($A18,'Return Data'!$B$7:$R$2843,12,0)</f>
        <v>41.142899999999997</v>
      </c>
      <c r="I18" s="66">
        <f t="shared" si="2"/>
        <v>20</v>
      </c>
      <c r="J18" s="65">
        <f>VLOOKUP($A18,'Return Data'!$B$7:$R$2843,13,0)</f>
        <v>67.918599999999998</v>
      </c>
      <c r="K18" s="66">
        <f t="shared" si="3"/>
        <v>22</v>
      </c>
      <c r="L18" s="65">
        <f>VLOOKUP($A18,'Return Data'!$B$7:$R$2843,17,0)</f>
        <v>38.292200000000001</v>
      </c>
      <c r="M18" s="66">
        <f t="shared" si="4"/>
        <v>12</v>
      </c>
      <c r="N18" s="65">
        <f>VLOOKUP($A18,'Return Data'!$B$7:$R$2843,14,0)</f>
        <v>20.418800000000001</v>
      </c>
      <c r="O18" s="66">
        <f t="shared" si="5"/>
        <v>12</v>
      </c>
      <c r="P18" s="65">
        <f>VLOOKUP($A18,'Return Data'!$B$7:$R$2843,15,0)</f>
        <v>19.128799999999998</v>
      </c>
      <c r="Q18" s="66">
        <f>RANK(P18,P$8:P$33,0)</f>
        <v>5</v>
      </c>
      <c r="R18" s="65">
        <f>VLOOKUP($A18,'Return Data'!$B$7:$R$2843,16,0)</f>
        <v>21.592199999999998</v>
      </c>
      <c r="S18" s="67">
        <f t="shared" si="7"/>
        <v>9</v>
      </c>
    </row>
    <row r="19" spans="1:19" x14ac:dyDescent="0.3">
      <c r="A19" s="63" t="s">
        <v>1171</v>
      </c>
      <c r="B19" s="64">
        <f>VLOOKUP($A19,'Return Data'!$B$7:$R$2843,3,0)</f>
        <v>44448</v>
      </c>
      <c r="C19" s="65">
        <f>VLOOKUP($A19,'Return Data'!$B$7:$R$2843,4,0)</f>
        <v>78.036000000000001</v>
      </c>
      <c r="D19" s="65">
        <f>VLOOKUP($A19,'Return Data'!$B$7:$R$2843,10,0)</f>
        <v>12.251300000000001</v>
      </c>
      <c r="E19" s="66">
        <f t="shared" si="0"/>
        <v>18</v>
      </c>
      <c r="F19" s="65">
        <f>VLOOKUP($A19,'Return Data'!$B$7:$R$2843,11,0)</f>
        <v>23.094899999999999</v>
      </c>
      <c r="G19" s="66">
        <f t="shared" si="1"/>
        <v>14</v>
      </c>
      <c r="H19" s="65">
        <f>VLOOKUP($A19,'Return Data'!$B$7:$R$2843,12,0)</f>
        <v>46.538200000000003</v>
      </c>
      <c r="I19" s="66">
        <f t="shared" si="2"/>
        <v>12</v>
      </c>
      <c r="J19" s="65">
        <f>VLOOKUP($A19,'Return Data'!$B$7:$R$2843,13,0)</f>
        <v>81.42</v>
      </c>
      <c r="K19" s="66">
        <f t="shared" si="3"/>
        <v>6</v>
      </c>
      <c r="L19" s="65">
        <f>VLOOKUP($A19,'Return Data'!$B$7:$R$2843,17,0)</f>
        <v>41.410400000000003</v>
      </c>
      <c r="M19" s="66">
        <f t="shared" si="4"/>
        <v>7</v>
      </c>
      <c r="N19" s="65">
        <f>VLOOKUP($A19,'Return Data'!$B$7:$R$2843,14,0)</f>
        <v>22.850899999999999</v>
      </c>
      <c r="O19" s="66">
        <f t="shared" si="5"/>
        <v>4</v>
      </c>
      <c r="P19" s="65">
        <f>VLOOKUP($A19,'Return Data'!$B$7:$R$2843,15,0)</f>
        <v>18.979900000000001</v>
      </c>
      <c r="Q19" s="66">
        <f>RANK(P19,P$8:P$33,0)</f>
        <v>6</v>
      </c>
      <c r="R19" s="65">
        <f>VLOOKUP($A19,'Return Data'!$B$7:$R$2843,16,0)</f>
        <v>21.938700000000001</v>
      </c>
      <c r="S19" s="67">
        <f t="shared" si="7"/>
        <v>6</v>
      </c>
    </row>
    <row r="20" spans="1:19" x14ac:dyDescent="0.3">
      <c r="A20" s="63" t="s">
        <v>1172</v>
      </c>
      <c r="B20" s="64">
        <f>VLOOKUP($A20,'Return Data'!$B$7:$R$2843,3,0)</f>
        <v>44448</v>
      </c>
      <c r="C20" s="65">
        <f>VLOOKUP($A20,'Return Data'!$B$7:$R$2843,4,0)</f>
        <v>224.61</v>
      </c>
      <c r="D20" s="65">
        <f>VLOOKUP($A20,'Return Data'!$B$7:$R$2843,10,0)</f>
        <v>10.525499999999999</v>
      </c>
      <c r="E20" s="66">
        <f t="shared" si="0"/>
        <v>20</v>
      </c>
      <c r="F20" s="65">
        <f>VLOOKUP($A20,'Return Data'!$B$7:$R$2843,11,0)</f>
        <v>20.1251</v>
      </c>
      <c r="G20" s="66">
        <f t="shared" si="1"/>
        <v>22</v>
      </c>
      <c r="H20" s="65">
        <f>VLOOKUP($A20,'Return Data'!$B$7:$R$2843,12,0)</f>
        <v>35.421399999999998</v>
      </c>
      <c r="I20" s="66">
        <f t="shared" si="2"/>
        <v>25</v>
      </c>
      <c r="J20" s="65">
        <f>VLOOKUP($A20,'Return Data'!$B$7:$R$2843,13,0)</f>
        <v>59.716999999999999</v>
      </c>
      <c r="K20" s="66">
        <f t="shared" si="3"/>
        <v>23</v>
      </c>
      <c r="L20" s="65">
        <f>VLOOKUP($A20,'Return Data'!$B$7:$R$2843,17,0)</f>
        <v>33.009399999999999</v>
      </c>
      <c r="M20" s="66">
        <f t="shared" si="4"/>
        <v>20</v>
      </c>
      <c r="N20" s="65">
        <f>VLOOKUP($A20,'Return Data'!$B$7:$R$2843,14,0)</f>
        <v>14.7202</v>
      </c>
      <c r="O20" s="66">
        <f t="shared" si="5"/>
        <v>21</v>
      </c>
      <c r="P20" s="65">
        <f>VLOOKUP($A20,'Return Data'!$B$7:$R$2843,15,0)</f>
        <v>16.373699999999999</v>
      </c>
      <c r="Q20" s="66">
        <f>RANK(P20,P$8:P$33,0)</f>
        <v>12</v>
      </c>
      <c r="R20" s="65">
        <f>VLOOKUP($A20,'Return Data'!$B$7:$R$2843,16,0)</f>
        <v>20.987500000000001</v>
      </c>
      <c r="S20" s="67">
        <f t="shared" si="7"/>
        <v>12</v>
      </c>
    </row>
    <row r="21" spans="1:19" x14ac:dyDescent="0.3">
      <c r="A21" s="63" t="s">
        <v>1174</v>
      </c>
      <c r="B21" s="64">
        <f>VLOOKUP($A21,'Return Data'!$B$7:$R$2843,3,0)</f>
        <v>44448</v>
      </c>
      <c r="C21" s="65">
        <f>VLOOKUP($A21,'Return Data'!$B$7:$R$2843,4,0)</f>
        <v>17.935300000000002</v>
      </c>
      <c r="D21" s="65">
        <f>VLOOKUP($A21,'Return Data'!$B$7:$R$2843,10,0)</f>
        <v>10.3337</v>
      </c>
      <c r="E21" s="66">
        <f t="shared" si="0"/>
        <v>21</v>
      </c>
      <c r="F21" s="65">
        <f>VLOOKUP($A21,'Return Data'!$B$7:$R$2843,11,0)</f>
        <v>24.9359</v>
      </c>
      <c r="G21" s="66">
        <f t="shared" si="1"/>
        <v>9</v>
      </c>
      <c r="H21" s="65">
        <f>VLOOKUP($A21,'Return Data'!$B$7:$R$2843,12,0)</f>
        <v>50.898099999999999</v>
      </c>
      <c r="I21" s="66">
        <f t="shared" si="2"/>
        <v>4</v>
      </c>
      <c r="J21" s="65">
        <f>VLOOKUP($A21,'Return Data'!$B$7:$R$2843,13,0)</f>
        <v>76.152299999999997</v>
      </c>
      <c r="K21" s="66">
        <f t="shared" si="3"/>
        <v>12</v>
      </c>
      <c r="L21" s="65">
        <f>VLOOKUP($A21,'Return Data'!$B$7:$R$2843,17,0)</f>
        <v>40.234000000000002</v>
      </c>
      <c r="M21" s="66">
        <f t="shared" si="4"/>
        <v>10</v>
      </c>
      <c r="N21" s="65"/>
      <c r="O21" s="66"/>
      <c r="P21" s="65"/>
      <c r="Q21" s="66"/>
      <c r="R21" s="65">
        <f>VLOOKUP($A21,'Return Data'!$B$7:$R$2843,16,0)</f>
        <v>17.560300000000002</v>
      </c>
      <c r="S21" s="67">
        <f t="shared" si="7"/>
        <v>22</v>
      </c>
    </row>
    <row r="22" spans="1:19" x14ac:dyDescent="0.3">
      <c r="A22" s="63" t="s">
        <v>1176</v>
      </c>
      <c r="B22" s="64">
        <f>VLOOKUP($A22,'Return Data'!$B$7:$R$2843,3,0)</f>
        <v>44448</v>
      </c>
      <c r="C22" s="65">
        <f>VLOOKUP($A22,'Return Data'!$B$7:$R$2843,4,0)</f>
        <v>21.148</v>
      </c>
      <c r="D22" s="65">
        <f>VLOOKUP($A22,'Return Data'!$B$7:$R$2843,10,0)</f>
        <v>13.2544</v>
      </c>
      <c r="E22" s="66">
        <f t="shared" si="0"/>
        <v>14</v>
      </c>
      <c r="F22" s="65">
        <f>VLOOKUP($A22,'Return Data'!$B$7:$R$2843,11,0)</f>
        <v>25.7836</v>
      </c>
      <c r="G22" s="66">
        <f t="shared" si="1"/>
        <v>7</v>
      </c>
      <c r="H22" s="65">
        <f>VLOOKUP($A22,'Return Data'!$B$7:$R$2843,12,0)</f>
        <v>50.626800000000003</v>
      </c>
      <c r="I22" s="66">
        <f t="shared" si="2"/>
        <v>5</v>
      </c>
      <c r="J22" s="65">
        <f>VLOOKUP($A22,'Return Data'!$B$7:$R$2843,13,0)</f>
        <v>88.25</v>
      </c>
      <c r="K22" s="66">
        <f t="shared" ref="K22:K31" si="8">RANK(J22,J$8:J$33,0)</f>
        <v>3</v>
      </c>
      <c r="L22" s="65"/>
      <c r="M22" s="66"/>
      <c r="N22" s="65"/>
      <c r="O22" s="66"/>
      <c r="P22" s="65"/>
      <c r="Q22" s="66"/>
      <c r="R22" s="65">
        <f>VLOOKUP($A22,'Return Data'!$B$7:$R$2843,16,0)</f>
        <v>42.4255</v>
      </c>
      <c r="S22" s="67">
        <f t="shared" si="7"/>
        <v>2</v>
      </c>
    </row>
    <row r="23" spans="1:19" x14ac:dyDescent="0.3">
      <c r="A23" s="63" t="s">
        <v>1178</v>
      </c>
      <c r="B23" s="64">
        <f>VLOOKUP($A23,'Return Data'!$B$7:$R$2843,3,0)</f>
        <v>44448</v>
      </c>
      <c r="C23" s="65">
        <f>VLOOKUP($A23,'Return Data'!$B$7:$R$2843,4,0)</f>
        <v>44.730699999999999</v>
      </c>
      <c r="D23" s="65">
        <f>VLOOKUP($A23,'Return Data'!$B$7:$R$2843,10,0)</f>
        <v>15.779199999999999</v>
      </c>
      <c r="E23" s="66">
        <f t="shared" si="0"/>
        <v>6</v>
      </c>
      <c r="F23" s="65">
        <f>VLOOKUP($A23,'Return Data'!$B$7:$R$2843,11,0)</f>
        <v>21.617899999999999</v>
      </c>
      <c r="G23" s="66">
        <f t="shared" si="1"/>
        <v>17</v>
      </c>
      <c r="H23" s="65">
        <f>VLOOKUP($A23,'Return Data'!$B$7:$R$2843,12,0)</f>
        <v>45.4998</v>
      </c>
      <c r="I23" s="66">
        <f t="shared" si="2"/>
        <v>15</v>
      </c>
      <c r="J23" s="65">
        <f>VLOOKUP($A23,'Return Data'!$B$7:$R$2843,13,0)</f>
        <v>71.739900000000006</v>
      </c>
      <c r="K23" s="66">
        <f t="shared" si="8"/>
        <v>17</v>
      </c>
      <c r="L23" s="65">
        <f>VLOOKUP($A23,'Return Data'!$B$7:$R$2843,17,0)</f>
        <v>32.420999999999999</v>
      </c>
      <c r="M23" s="66">
        <f>RANK(L23,L$8:L$33,0)</f>
        <v>21</v>
      </c>
      <c r="N23" s="65">
        <f>VLOOKUP($A23,'Return Data'!$B$7:$R$2843,14,0)</f>
        <v>16.297000000000001</v>
      </c>
      <c r="O23" s="66">
        <f>RANK(N23,N$8:N$33,0)</f>
        <v>18</v>
      </c>
      <c r="P23" s="65">
        <f>VLOOKUP($A23,'Return Data'!$B$7:$R$2843,15,0)</f>
        <v>13.378399999999999</v>
      </c>
      <c r="Q23" s="66">
        <f>RANK(P23,P$8:P$33,0)</f>
        <v>19</v>
      </c>
      <c r="R23" s="65">
        <f>VLOOKUP($A23,'Return Data'!$B$7:$R$2843,16,0)</f>
        <v>21.962900000000001</v>
      </c>
      <c r="S23" s="67">
        <f t="shared" si="7"/>
        <v>5</v>
      </c>
    </row>
    <row r="24" spans="1:19" x14ac:dyDescent="0.3">
      <c r="A24" s="63" t="s">
        <v>1181</v>
      </c>
      <c r="B24" s="64">
        <f>VLOOKUP($A24,'Return Data'!$B$7:$R$2843,3,0)</f>
        <v>44448</v>
      </c>
      <c r="C24" s="65">
        <f>VLOOKUP($A24,'Return Data'!$B$7:$R$2843,4,0)</f>
        <v>2134.6606000000002</v>
      </c>
      <c r="D24" s="65">
        <f>VLOOKUP($A24,'Return Data'!$B$7:$R$2843,10,0)</f>
        <v>15.8605</v>
      </c>
      <c r="E24" s="66">
        <f t="shared" si="0"/>
        <v>5</v>
      </c>
      <c r="F24" s="65">
        <f>VLOOKUP($A24,'Return Data'!$B$7:$R$2843,11,0)</f>
        <v>26.5273</v>
      </c>
      <c r="G24" s="66">
        <f t="shared" si="1"/>
        <v>6</v>
      </c>
      <c r="H24" s="65">
        <f>VLOOKUP($A24,'Return Data'!$B$7:$R$2843,12,0)</f>
        <v>48.17</v>
      </c>
      <c r="I24" s="66">
        <f t="shared" si="2"/>
        <v>9</v>
      </c>
      <c r="J24" s="65">
        <f>VLOOKUP($A24,'Return Data'!$B$7:$R$2843,13,0)</f>
        <v>78.884200000000007</v>
      </c>
      <c r="K24" s="66">
        <f t="shared" si="8"/>
        <v>8</v>
      </c>
      <c r="L24" s="65">
        <f>VLOOKUP($A24,'Return Data'!$B$7:$R$2843,17,0)</f>
        <v>39.913499999999999</v>
      </c>
      <c r="M24" s="66">
        <f>RANK(L24,L$8:L$33,0)</f>
        <v>11</v>
      </c>
      <c r="N24" s="65">
        <f>VLOOKUP($A24,'Return Data'!$B$7:$R$2843,14,0)</f>
        <v>21.7377</v>
      </c>
      <c r="O24" s="66">
        <f>RANK(N24,N$8:N$33,0)</f>
        <v>8</v>
      </c>
      <c r="P24" s="65">
        <f>VLOOKUP($A24,'Return Data'!$B$7:$R$2843,15,0)</f>
        <v>18.073599999999999</v>
      </c>
      <c r="Q24" s="66">
        <f>RANK(P24,P$8:P$33,0)</f>
        <v>7</v>
      </c>
      <c r="R24" s="65">
        <f>VLOOKUP($A24,'Return Data'!$B$7:$R$2843,16,0)</f>
        <v>18.0261</v>
      </c>
      <c r="S24" s="67">
        <f t="shared" si="7"/>
        <v>21</v>
      </c>
    </row>
    <row r="25" spans="1:19" x14ac:dyDescent="0.3">
      <c r="A25" s="63" t="s">
        <v>1182</v>
      </c>
      <c r="B25" s="64">
        <f>VLOOKUP($A25,'Return Data'!$B$7:$R$2843,3,0)</f>
        <v>44448</v>
      </c>
      <c r="C25" s="65">
        <f>VLOOKUP($A25,'Return Data'!$B$7:$R$2843,4,0)</f>
        <v>45.97</v>
      </c>
      <c r="D25" s="65">
        <f>VLOOKUP($A25,'Return Data'!$B$7:$R$2843,10,0)</f>
        <v>18.479399999999998</v>
      </c>
      <c r="E25" s="66">
        <f t="shared" si="0"/>
        <v>1</v>
      </c>
      <c r="F25" s="65">
        <f>VLOOKUP($A25,'Return Data'!$B$7:$R$2843,11,0)</f>
        <v>34.888500000000001</v>
      </c>
      <c r="G25" s="66">
        <f t="shared" si="1"/>
        <v>1</v>
      </c>
      <c r="H25" s="65">
        <f>VLOOKUP($A25,'Return Data'!$B$7:$R$2843,12,0)</f>
        <v>62.266100000000002</v>
      </c>
      <c r="I25" s="66">
        <f t="shared" si="2"/>
        <v>1</v>
      </c>
      <c r="J25" s="65">
        <f>VLOOKUP($A25,'Return Data'!$B$7:$R$2843,13,0)</f>
        <v>101.4461</v>
      </c>
      <c r="K25" s="66">
        <f t="shared" si="8"/>
        <v>1</v>
      </c>
      <c r="L25" s="65">
        <f>VLOOKUP($A25,'Return Data'!$B$7:$R$2843,17,0)</f>
        <v>63.706299999999999</v>
      </c>
      <c r="M25" s="66">
        <f>RANK(L25,L$8:L$33,0)</f>
        <v>1</v>
      </c>
      <c r="N25" s="65">
        <f>VLOOKUP($A25,'Return Data'!$B$7:$R$2843,14,0)</f>
        <v>30.815100000000001</v>
      </c>
      <c r="O25" s="66">
        <f>RANK(N25,N$8:N$33,0)</f>
        <v>1</v>
      </c>
      <c r="P25" s="65">
        <f>VLOOKUP($A25,'Return Data'!$B$7:$R$2843,15,0)</f>
        <v>21.6721</v>
      </c>
      <c r="Q25" s="66">
        <f>RANK(P25,P$8:P$33,0)</f>
        <v>2</v>
      </c>
      <c r="R25" s="65">
        <f>VLOOKUP($A25,'Return Data'!$B$7:$R$2843,16,0)</f>
        <v>21.6752</v>
      </c>
      <c r="S25" s="67">
        <f t="shared" si="7"/>
        <v>8</v>
      </c>
    </row>
    <row r="26" spans="1:19" x14ac:dyDescent="0.3">
      <c r="A26" s="63" t="s">
        <v>1184</v>
      </c>
      <c r="B26" s="64">
        <f>VLOOKUP($A26,'Return Data'!$B$7:$R$2843,3,0)</f>
        <v>44448</v>
      </c>
      <c r="C26" s="65">
        <f>VLOOKUP($A26,'Return Data'!$B$7:$R$2843,4,0)</f>
        <v>17.63</v>
      </c>
      <c r="D26" s="65">
        <f>VLOOKUP($A26,'Return Data'!$B$7:$R$2843,10,0)</f>
        <v>12.723800000000001</v>
      </c>
      <c r="E26" s="66">
        <f t="shared" si="0"/>
        <v>15</v>
      </c>
      <c r="F26" s="65">
        <f>VLOOKUP($A26,'Return Data'!$B$7:$R$2843,11,0)</f>
        <v>24.067599999999999</v>
      </c>
      <c r="G26" s="66">
        <f t="shared" ref="G26" si="9">RANK(F26,F$8:F$33,0)</f>
        <v>11</v>
      </c>
      <c r="H26" s="65">
        <f>VLOOKUP($A26,'Return Data'!$B$7:$R$2843,12,0)</f>
        <v>45.702500000000001</v>
      </c>
      <c r="I26" s="66">
        <f t="shared" ref="I26" si="10">RANK(H26,H$8:H$33,0)</f>
        <v>14</v>
      </c>
      <c r="J26" s="65">
        <f>VLOOKUP($A26,'Return Data'!$B$7:$R$2843,13,0)</f>
        <v>74.900800000000004</v>
      </c>
      <c r="K26" s="66">
        <f t="shared" si="8"/>
        <v>14</v>
      </c>
      <c r="L26" s="65"/>
      <c r="M26" s="66"/>
      <c r="N26" s="65"/>
      <c r="O26" s="66"/>
      <c r="P26" s="65"/>
      <c r="Q26" s="66"/>
      <c r="R26" s="65">
        <f>VLOOKUP($A26,'Return Data'!$B$7:$R$2843,16,0)</f>
        <v>39.7029</v>
      </c>
      <c r="S26" s="67">
        <f t="shared" si="7"/>
        <v>3</v>
      </c>
    </row>
    <row r="27" spans="1:19" x14ac:dyDescent="0.3">
      <c r="A27" s="63" t="s">
        <v>1187</v>
      </c>
      <c r="B27" s="64">
        <f>VLOOKUP($A27,'Return Data'!$B$7:$R$2843,3,0)</f>
        <v>44448</v>
      </c>
      <c r="C27" s="65">
        <f>VLOOKUP($A27,'Return Data'!$B$7:$R$2843,4,0)</f>
        <v>117.5904</v>
      </c>
      <c r="D27" s="65">
        <f>VLOOKUP($A27,'Return Data'!$B$7:$R$2843,10,0)</f>
        <v>10.326499999999999</v>
      </c>
      <c r="E27" s="66">
        <f t="shared" si="0"/>
        <v>22</v>
      </c>
      <c r="F27" s="65">
        <f>VLOOKUP($A27,'Return Data'!$B$7:$R$2843,11,0)</f>
        <v>34.314700000000002</v>
      </c>
      <c r="G27" s="66">
        <f t="shared" ref="G27:G33" si="11">RANK(F27,F$8:F$33,0)</f>
        <v>2</v>
      </c>
      <c r="H27" s="65">
        <f>VLOOKUP($A27,'Return Data'!$B$7:$R$2843,12,0)</f>
        <v>51.587000000000003</v>
      </c>
      <c r="I27" s="66">
        <f t="shared" ref="I27:I33" si="12">RANK(H27,H$8:H$33,0)</f>
        <v>3</v>
      </c>
      <c r="J27" s="65">
        <f>VLOOKUP($A27,'Return Data'!$B$7:$R$2843,13,0)</f>
        <v>88.771100000000004</v>
      </c>
      <c r="K27" s="66">
        <f t="shared" si="8"/>
        <v>2</v>
      </c>
      <c r="L27" s="65">
        <f>VLOOKUP($A27,'Return Data'!$B$7:$R$2843,17,0)</f>
        <v>49.899900000000002</v>
      </c>
      <c r="M27" s="66">
        <f>RANK(L27,L$8:L$33,0)</f>
        <v>2</v>
      </c>
      <c r="N27" s="65">
        <f>VLOOKUP($A27,'Return Data'!$B$7:$R$2843,14,0)</f>
        <v>24.628299999999999</v>
      </c>
      <c r="O27" s="66">
        <f>RANK(N27,N$8:N$33,0)</f>
        <v>2</v>
      </c>
      <c r="P27" s="65">
        <f>VLOOKUP($A27,'Return Data'!$B$7:$R$2843,15,0)</f>
        <v>20.231100000000001</v>
      </c>
      <c r="Q27" s="66">
        <f>RANK(P27,P$8:P$33,0)</f>
        <v>3</v>
      </c>
      <c r="R27" s="65">
        <f>VLOOKUP($A27,'Return Data'!$B$7:$R$2843,16,0)</f>
        <v>16.780200000000001</v>
      </c>
      <c r="S27" s="67">
        <f t="shared" si="7"/>
        <v>24</v>
      </c>
    </row>
    <row r="28" spans="1:19" x14ac:dyDescent="0.3">
      <c r="A28" s="63" t="s">
        <v>1188</v>
      </c>
      <c r="B28" s="64">
        <f>VLOOKUP($A28,'Return Data'!$B$7:$R$2843,3,0)</f>
        <v>44448</v>
      </c>
      <c r="C28" s="65">
        <f>VLOOKUP($A28,'Return Data'!$B$7:$R$2843,4,0)</f>
        <v>142.21870000000001</v>
      </c>
      <c r="D28" s="65">
        <f>VLOOKUP($A28,'Return Data'!$B$7:$R$2843,10,0)</f>
        <v>12.564399999999999</v>
      </c>
      <c r="E28" s="66">
        <f t="shared" si="0"/>
        <v>16</v>
      </c>
      <c r="F28" s="65">
        <f>VLOOKUP($A28,'Return Data'!$B$7:$R$2843,11,0)</f>
        <v>22.083400000000001</v>
      </c>
      <c r="G28" s="66">
        <f t="shared" si="11"/>
        <v>16</v>
      </c>
      <c r="H28" s="65">
        <f>VLOOKUP($A28,'Return Data'!$B$7:$R$2843,12,0)</f>
        <v>47.1145</v>
      </c>
      <c r="I28" s="66">
        <f t="shared" si="12"/>
        <v>11</v>
      </c>
      <c r="J28" s="65">
        <f>VLOOKUP($A28,'Return Data'!$B$7:$R$2843,13,0)</f>
        <v>84.606300000000005</v>
      </c>
      <c r="K28" s="66">
        <f t="shared" si="8"/>
        <v>4</v>
      </c>
      <c r="L28" s="65">
        <f>VLOOKUP($A28,'Return Data'!$B$7:$R$2843,17,0)</f>
        <v>41.548099999999998</v>
      </c>
      <c r="M28" s="66">
        <f>RANK(L28,L$8:L$33,0)</f>
        <v>6</v>
      </c>
      <c r="N28" s="65">
        <f>VLOOKUP($A28,'Return Data'!$B$7:$R$2843,14,0)</f>
        <v>20.5474</v>
      </c>
      <c r="O28" s="66">
        <f>RANK(N28,N$8:N$33,0)</f>
        <v>11</v>
      </c>
      <c r="P28" s="65">
        <f>VLOOKUP($A28,'Return Data'!$B$7:$R$2843,15,0)</f>
        <v>14.365399999999999</v>
      </c>
      <c r="Q28" s="66">
        <f>RANK(P28,P$8:P$33,0)</f>
        <v>18</v>
      </c>
      <c r="R28" s="65">
        <f>VLOOKUP($A28,'Return Data'!$B$7:$R$2843,16,0)</f>
        <v>20.640899999999998</v>
      </c>
      <c r="S28" s="67">
        <f t="shared" si="7"/>
        <v>15</v>
      </c>
    </row>
    <row r="29" spans="1:19" x14ac:dyDescent="0.3">
      <c r="A29" s="63" t="s">
        <v>1191</v>
      </c>
      <c r="B29" s="64">
        <f>VLOOKUP($A29,'Return Data'!$B$7:$R$2843,3,0)</f>
        <v>44448</v>
      </c>
      <c r="C29" s="65">
        <f>VLOOKUP($A29,'Return Data'!$B$7:$R$2843,4,0)</f>
        <v>746.56539999999995</v>
      </c>
      <c r="D29" s="65">
        <f>VLOOKUP($A29,'Return Data'!$B$7:$R$2843,10,0)</f>
        <v>14.479900000000001</v>
      </c>
      <c r="E29" s="66">
        <f t="shared" si="0"/>
        <v>9</v>
      </c>
      <c r="F29" s="65">
        <f>VLOOKUP($A29,'Return Data'!$B$7:$R$2843,11,0)</f>
        <v>19.731100000000001</v>
      </c>
      <c r="G29" s="66">
        <f t="shared" si="11"/>
        <v>24</v>
      </c>
      <c r="H29" s="65">
        <f>VLOOKUP($A29,'Return Data'!$B$7:$R$2843,12,0)</f>
        <v>42.440300000000001</v>
      </c>
      <c r="I29" s="66">
        <f t="shared" si="12"/>
        <v>19</v>
      </c>
      <c r="J29" s="65">
        <f>VLOOKUP($A29,'Return Data'!$B$7:$R$2843,13,0)</f>
        <v>68.875100000000003</v>
      </c>
      <c r="K29" s="66">
        <f t="shared" si="8"/>
        <v>20</v>
      </c>
      <c r="L29" s="65">
        <f>VLOOKUP($A29,'Return Data'!$B$7:$R$2843,17,0)</f>
        <v>30.383199999999999</v>
      </c>
      <c r="M29" s="66">
        <f>RANK(L29,L$8:L$33,0)</f>
        <v>23</v>
      </c>
      <c r="N29" s="65">
        <f>VLOOKUP($A29,'Return Data'!$B$7:$R$2843,14,0)</f>
        <v>13.2401</v>
      </c>
      <c r="O29" s="66">
        <f>RANK(N29,N$8:N$33,0)</f>
        <v>22</v>
      </c>
      <c r="P29" s="65">
        <f>VLOOKUP($A29,'Return Data'!$B$7:$R$2843,15,0)</f>
        <v>12.229200000000001</v>
      </c>
      <c r="Q29" s="66">
        <f>RANK(P29,P$8:P$33,0)</f>
        <v>21</v>
      </c>
      <c r="R29" s="65">
        <f>VLOOKUP($A29,'Return Data'!$B$7:$R$2843,16,0)</f>
        <v>18.262699999999999</v>
      </c>
      <c r="S29" s="67">
        <f t="shared" si="7"/>
        <v>19</v>
      </c>
    </row>
    <row r="30" spans="1:19" x14ac:dyDescent="0.3">
      <c r="A30" s="63" t="s">
        <v>1193</v>
      </c>
      <c r="B30" s="64">
        <f>VLOOKUP($A30,'Return Data'!$B$7:$R$2843,3,0)</f>
        <v>44448</v>
      </c>
      <c r="C30" s="65">
        <f>VLOOKUP($A30,'Return Data'!$B$7:$R$2843,4,0)</f>
        <v>260.91879999999998</v>
      </c>
      <c r="D30" s="65">
        <f>VLOOKUP($A30,'Return Data'!$B$7:$R$2843,10,0)</f>
        <v>13.7684</v>
      </c>
      <c r="E30" s="66">
        <f t="shared" si="0"/>
        <v>13</v>
      </c>
      <c r="F30" s="65">
        <f>VLOOKUP($A30,'Return Data'!$B$7:$R$2843,11,0)</f>
        <v>22.4131</v>
      </c>
      <c r="G30" s="66">
        <f t="shared" si="11"/>
        <v>15</v>
      </c>
      <c r="H30" s="65">
        <f>VLOOKUP($A30,'Return Data'!$B$7:$R$2843,12,0)</f>
        <v>42.519799999999996</v>
      </c>
      <c r="I30" s="66">
        <f t="shared" si="12"/>
        <v>18</v>
      </c>
      <c r="J30" s="65">
        <f>VLOOKUP($A30,'Return Data'!$B$7:$R$2843,13,0)</f>
        <v>72.269499999999994</v>
      </c>
      <c r="K30" s="66">
        <f t="shared" si="8"/>
        <v>15</v>
      </c>
      <c r="L30" s="65">
        <f>VLOOKUP($A30,'Return Data'!$B$7:$R$2843,17,0)</f>
        <v>37.891800000000003</v>
      </c>
      <c r="M30" s="66">
        <f>RANK(L30,L$8:L$33,0)</f>
        <v>13</v>
      </c>
      <c r="N30" s="65">
        <f>VLOOKUP($A30,'Return Data'!$B$7:$R$2843,14,0)</f>
        <v>21.974599999999999</v>
      </c>
      <c r="O30" s="66">
        <f>RANK(N30,N$8:N$33,0)</f>
        <v>7</v>
      </c>
      <c r="P30" s="65">
        <f>VLOOKUP($A30,'Return Data'!$B$7:$R$2843,15,0)</f>
        <v>17.957999999999998</v>
      </c>
      <c r="Q30" s="66">
        <f>RANK(P30,P$8:P$33,0)</f>
        <v>8</v>
      </c>
      <c r="R30" s="65">
        <f>VLOOKUP($A30,'Return Data'!$B$7:$R$2843,16,0)</f>
        <v>21.128499999999999</v>
      </c>
      <c r="S30" s="67">
        <f t="shared" si="7"/>
        <v>11</v>
      </c>
    </row>
    <row r="31" spans="1:19" x14ac:dyDescent="0.3">
      <c r="A31" s="63" t="s">
        <v>1194</v>
      </c>
      <c r="B31" s="64">
        <f>VLOOKUP($A31,'Return Data'!$B$7:$R$2843,3,0)</f>
        <v>44448</v>
      </c>
      <c r="C31" s="65">
        <f>VLOOKUP($A31,'Return Data'!$B$7:$R$2843,4,0)</f>
        <v>75.37</v>
      </c>
      <c r="D31" s="65">
        <f>VLOOKUP($A31,'Return Data'!$B$7:$R$2843,10,0)</f>
        <v>7.4105999999999996</v>
      </c>
      <c r="E31" s="66">
        <f t="shared" si="0"/>
        <v>26</v>
      </c>
      <c r="F31" s="65">
        <f>VLOOKUP($A31,'Return Data'!$B$7:$R$2843,11,0)</f>
        <v>18.227499999999999</v>
      </c>
      <c r="G31" s="66">
        <f t="shared" si="11"/>
        <v>26</v>
      </c>
      <c r="H31" s="65">
        <f>VLOOKUP($A31,'Return Data'!$B$7:$R$2843,12,0)</f>
        <v>35.973300000000002</v>
      </c>
      <c r="I31" s="66">
        <f t="shared" si="12"/>
        <v>24</v>
      </c>
      <c r="J31" s="65">
        <f>VLOOKUP($A31,'Return Data'!$B$7:$R$2843,13,0)</f>
        <v>57.151800000000001</v>
      </c>
      <c r="K31" s="66">
        <f t="shared" si="8"/>
        <v>24</v>
      </c>
      <c r="L31" s="65">
        <f>VLOOKUP($A31,'Return Data'!$B$7:$R$2843,17,0)</f>
        <v>36.5623</v>
      </c>
      <c r="M31" s="66">
        <f>RANK(L31,L$8:L$33,0)</f>
        <v>14</v>
      </c>
      <c r="N31" s="65">
        <f>VLOOKUP($A31,'Return Data'!$B$7:$R$2843,14,0)</f>
        <v>16.36</v>
      </c>
      <c r="O31" s="66">
        <f>RANK(N31,N$8:N$33,0)</f>
        <v>17</v>
      </c>
      <c r="P31" s="65">
        <f>VLOOKUP($A31,'Return Data'!$B$7:$R$2843,15,0)</f>
        <v>16.0518</v>
      </c>
      <c r="Q31" s="66">
        <f>RANK(P31,P$8:P$33,0)</f>
        <v>13</v>
      </c>
      <c r="R31" s="65">
        <f>VLOOKUP($A31,'Return Data'!$B$7:$R$2843,16,0)</f>
        <v>18.1282</v>
      </c>
      <c r="S31" s="67">
        <f t="shared" si="7"/>
        <v>20</v>
      </c>
    </row>
    <row r="32" spans="1:19" x14ac:dyDescent="0.3">
      <c r="A32" s="63" t="s">
        <v>1196</v>
      </c>
      <c r="B32" s="64">
        <f>VLOOKUP($A32,'Return Data'!$B$7:$R$2843,3,0)</f>
        <v>44448</v>
      </c>
      <c r="C32" s="65">
        <f>VLOOKUP($A32,'Return Data'!$B$7:$R$2843,4,0)</f>
        <v>27.72</v>
      </c>
      <c r="D32" s="65">
        <f>VLOOKUP($A32,'Return Data'!$B$7:$R$2843,10,0)</f>
        <v>17.407900000000001</v>
      </c>
      <c r="E32" s="66">
        <f t="shared" si="0"/>
        <v>3</v>
      </c>
      <c r="F32" s="65">
        <f>VLOOKUP($A32,'Return Data'!$B$7:$R$2843,11,0)</f>
        <v>29.6539</v>
      </c>
      <c r="G32" s="66">
        <f t="shared" si="11"/>
        <v>3</v>
      </c>
      <c r="H32" s="65">
        <f>VLOOKUP($A32,'Return Data'!$B$7:$R$2843,12,0)</f>
        <v>52.9801</v>
      </c>
      <c r="I32" s="66">
        <f t="shared" si="12"/>
        <v>2</v>
      </c>
      <c r="J32" s="65"/>
      <c r="K32" s="66"/>
      <c r="L32" s="65"/>
      <c r="M32" s="66"/>
      <c r="N32" s="65"/>
      <c r="O32" s="66"/>
      <c r="P32" s="65"/>
      <c r="Q32" s="66"/>
      <c r="R32" s="65">
        <f>VLOOKUP($A32,'Return Data'!$B$7:$R$2843,16,0)</f>
        <v>100.48990000000001</v>
      </c>
      <c r="S32" s="67">
        <f t="shared" si="7"/>
        <v>1</v>
      </c>
    </row>
    <row r="33" spans="1:19" x14ac:dyDescent="0.3">
      <c r="A33" s="63" t="s">
        <v>1939</v>
      </c>
      <c r="B33" s="64">
        <f>VLOOKUP($A33,'Return Data'!$B$7:$R$2843,3,0)</f>
        <v>44448</v>
      </c>
      <c r="C33" s="65">
        <f>VLOOKUP($A33,'Return Data'!$B$7:$R$2843,4,0)</f>
        <v>198.7259</v>
      </c>
      <c r="D33" s="65">
        <f>VLOOKUP($A33,'Return Data'!$B$7:$R$2843,10,0)</f>
        <v>15.339600000000001</v>
      </c>
      <c r="E33" s="66">
        <f t="shared" si="0"/>
        <v>8</v>
      </c>
      <c r="F33" s="65">
        <f>VLOOKUP($A33,'Return Data'!$B$7:$R$2843,11,0)</f>
        <v>25.3751</v>
      </c>
      <c r="G33" s="66">
        <f t="shared" si="11"/>
        <v>8</v>
      </c>
      <c r="H33" s="65">
        <f>VLOOKUP($A33,'Return Data'!$B$7:$R$2843,12,0)</f>
        <v>46.355899999999998</v>
      </c>
      <c r="I33" s="66">
        <f t="shared" si="12"/>
        <v>13</v>
      </c>
      <c r="J33" s="65">
        <f>VLOOKUP($A33,'Return Data'!$B$7:$R$2843,13,0)</f>
        <v>78.876999999999995</v>
      </c>
      <c r="K33" s="66">
        <f>RANK(J33,J$8:J$33,0)</f>
        <v>9</v>
      </c>
      <c r="L33" s="65">
        <f>VLOOKUP($A33,'Return Data'!$B$7:$R$2843,17,0)</f>
        <v>43.5916</v>
      </c>
      <c r="M33" s="66">
        <f>RANK(L33,L$8:L$33,0)</f>
        <v>3</v>
      </c>
      <c r="N33" s="65">
        <f>VLOOKUP($A33,'Return Data'!$B$7:$R$2843,14,0)</f>
        <v>21.323899999999998</v>
      </c>
      <c r="O33" s="66">
        <f>RANK(N33,N$8:N$33,0)</f>
        <v>9</v>
      </c>
      <c r="P33" s="65">
        <f>VLOOKUP($A33,'Return Data'!$B$7:$R$2843,15,0)</f>
        <v>15.9826</v>
      </c>
      <c r="Q33" s="66">
        <f>RANK(P33,P$8:P$33,0)</f>
        <v>15</v>
      </c>
      <c r="R33" s="65">
        <f>VLOOKUP($A33,'Return Data'!$B$7:$R$2843,16,0)</f>
        <v>21.584800000000001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13.287353846153845</v>
      </c>
      <c r="E35" s="74"/>
      <c r="F35" s="75">
        <f>AVERAGE(F8:F33)</f>
        <v>23.951757692307691</v>
      </c>
      <c r="G35" s="74"/>
      <c r="H35" s="75">
        <f>AVERAGE(H8:H33)</f>
        <v>45.172700000000006</v>
      </c>
      <c r="I35" s="74"/>
      <c r="J35" s="75">
        <f>AVERAGE(J8:J33)</f>
        <v>75.302616</v>
      </c>
      <c r="K35" s="74"/>
      <c r="L35" s="75">
        <f>AVERAGE(L8:L33)</f>
        <v>39.260017391304345</v>
      </c>
      <c r="M35" s="74"/>
      <c r="N35" s="75">
        <f>AVERAGE(N8:N33)</f>
        <v>19.758636363636366</v>
      </c>
      <c r="O35" s="74"/>
      <c r="P35" s="75">
        <f>AVERAGE(P8:P33)</f>
        <v>16.921004761904761</v>
      </c>
      <c r="Q35" s="74"/>
      <c r="R35" s="75">
        <f>AVERAGE(R8:R33)</f>
        <v>24.32284615384615</v>
      </c>
      <c r="S35" s="76"/>
    </row>
    <row r="36" spans="1:19" x14ac:dyDescent="0.3">
      <c r="A36" s="73" t="s">
        <v>28</v>
      </c>
      <c r="B36" s="74"/>
      <c r="C36" s="74"/>
      <c r="D36" s="75">
        <f>MIN(D8:D33)</f>
        <v>7.4105999999999996</v>
      </c>
      <c r="E36" s="74"/>
      <c r="F36" s="75">
        <f>MIN(F8:F33)</f>
        <v>18.227499999999999</v>
      </c>
      <c r="G36" s="74"/>
      <c r="H36" s="75">
        <f>MIN(H8:H33)</f>
        <v>31.964300000000001</v>
      </c>
      <c r="I36" s="74"/>
      <c r="J36" s="75">
        <f>MIN(J8:J33)</f>
        <v>56.9634</v>
      </c>
      <c r="K36" s="74"/>
      <c r="L36" s="75">
        <f>MIN(L8:L33)</f>
        <v>30.383199999999999</v>
      </c>
      <c r="M36" s="74"/>
      <c r="N36" s="75">
        <f>MIN(N8:N33)</f>
        <v>13.2401</v>
      </c>
      <c r="O36" s="74"/>
      <c r="P36" s="75">
        <f>MIN(P8:P33)</f>
        <v>12.229200000000001</v>
      </c>
      <c r="Q36" s="74"/>
      <c r="R36" s="75">
        <f>MIN(R8:R33)</f>
        <v>10.5395</v>
      </c>
      <c r="S36" s="76"/>
    </row>
    <row r="37" spans="1:19" ht="15" thickBot="1" x14ac:dyDescent="0.35">
      <c r="A37" s="77" t="s">
        <v>29</v>
      </c>
      <c r="B37" s="78"/>
      <c r="C37" s="78"/>
      <c r="D37" s="79">
        <f>MAX(D8:D33)</f>
        <v>18.479399999999998</v>
      </c>
      <c r="E37" s="78"/>
      <c r="F37" s="79">
        <f>MAX(F8:F33)</f>
        <v>34.888500000000001</v>
      </c>
      <c r="G37" s="78"/>
      <c r="H37" s="79">
        <f>MAX(H8:H33)</f>
        <v>62.266100000000002</v>
      </c>
      <c r="I37" s="78"/>
      <c r="J37" s="79">
        <f>MAX(J8:J33)</f>
        <v>101.4461</v>
      </c>
      <c r="K37" s="78"/>
      <c r="L37" s="79">
        <f>MAX(L8:L33)</f>
        <v>63.706299999999999</v>
      </c>
      <c r="M37" s="78"/>
      <c r="N37" s="79">
        <f>MAX(N8:N33)</f>
        <v>30.815100000000001</v>
      </c>
      <c r="O37" s="78"/>
      <c r="P37" s="79">
        <f>MAX(P8:P33)</f>
        <v>22.108799999999999</v>
      </c>
      <c r="Q37" s="78"/>
      <c r="R37" s="79">
        <f>MAX(R8:R33)</f>
        <v>100.48990000000001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44448</v>
      </c>
      <c r="C8" s="65">
        <f>VLOOKUP($A8,'Return Data'!$B$7:$R$2843,4,0)</f>
        <v>451.88</v>
      </c>
      <c r="D8" s="65">
        <f>VLOOKUP($A8,'Return Data'!$B$7:$R$2843,10,0)</f>
        <v>15.467000000000001</v>
      </c>
      <c r="E8" s="66">
        <f t="shared" ref="E8:E33" si="0">RANK(D8,D$8:D$33,0)</f>
        <v>6</v>
      </c>
      <c r="F8" s="65">
        <f>VLOOKUP($A8,'Return Data'!$B$7:$R$2843,11,0)</f>
        <v>26.7546</v>
      </c>
      <c r="G8" s="66">
        <f t="shared" ref="G8:G25" si="1">RANK(F8,F$8:F$33,0)</f>
        <v>5</v>
      </c>
      <c r="H8" s="65">
        <f>VLOOKUP($A8,'Return Data'!$B$7:$R$2843,12,0)</f>
        <v>47.466000000000001</v>
      </c>
      <c r="I8" s="66">
        <f t="shared" ref="I8:I25" si="2">RANK(H8,H$8:H$33,0)</f>
        <v>6</v>
      </c>
      <c r="J8" s="65">
        <f>VLOOKUP($A8,'Return Data'!$B$7:$R$2843,13,0)</f>
        <v>76.377799999999993</v>
      </c>
      <c r="K8" s="66">
        <f t="shared" ref="K8:K21" si="3">RANK(J8,J$8:J$33,0)</f>
        <v>10</v>
      </c>
      <c r="L8" s="65">
        <f>VLOOKUP($A8,'Return Data'!$B$7:$R$2843,17,0)</f>
        <v>32.722200000000001</v>
      </c>
      <c r="M8" s="66">
        <f t="shared" ref="M8:M21" si="4">RANK(L8,L$8:L$33,0)</f>
        <v>19</v>
      </c>
      <c r="N8" s="65">
        <f>VLOOKUP($A8,'Return Data'!$B$7:$R$2843,14,0)</f>
        <v>13.749599999999999</v>
      </c>
      <c r="O8" s="66">
        <f t="shared" ref="O8:O20" si="5">RANK(N8,N$8:N$33,0)</f>
        <v>20</v>
      </c>
      <c r="P8" s="65">
        <f>VLOOKUP($A8,'Return Data'!$B$7:$R$2843,15,0)</f>
        <v>12.014799999999999</v>
      </c>
      <c r="Q8" s="66">
        <f t="shared" ref="Q8:Q16" si="6">RANK(P8,P$8:P$33,0)</f>
        <v>19</v>
      </c>
      <c r="R8" s="65">
        <f>VLOOKUP($A8,'Return Data'!$B$7:$R$2843,16,0)</f>
        <v>22.2773</v>
      </c>
      <c r="S8" s="67">
        <f t="shared" ref="S8:S33" si="7">RANK(R8,R$8:R$33,0)</f>
        <v>6</v>
      </c>
    </row>
    <row r="9" spans="1:20" x14ac:dyDescent="0.3">
      <c r="A9" s="63" t="s">
        <v>1151</v>
      </c>
      <c r="B9" s="64">
        <f>VLOOKUP($A9,'Return Data'!$B$7:$R$2843,3,0)</f>
        <v>44448</v>
      </c>
      <c r="C9" s="65">
        <f>VLOOKUP($A9,'Return Data'!$B$7:$R$2843,4,0)</f>
        <v>68.58</v>
      </c>
      <c r="D9" s="65">
        <f>VLOOKUP($A9,'Return Data'!$B$7:$R$2843,10,0)</f>
        <v>15.942500000000001</v>
      </c>
      <c r="E9" s="66">
        <f t="shared" si="0"/>
        <v>4</v>
      </c>
      <c r="F9" s="65">
        <f>VLOOKUP($A9,'Return Data'!$B$7:$R$2843,11,0)</f>
        <v>23.7013</v>
      </c>
      <c r="G9" s="66">
        <f t="shared" si="1"/>
        <v>10</v>
      </c>
      <c r="H9" s="65">
        <f>VLOOKUP($A9,'Return Data'!$B$7:$R$2843,12,0)</f>
        <v>41.840699999999998</v>
      </c>
      <c r="I9" s="66">
        <f t="shared" si="2"/>
        <v>17</v>
      </c>
      <c r="J9" s="65">
        <f>VLOOKUP($A9,'Return Data'!$B$7:$R$2843,13,0)</f>
        <v>68.046999999999997</v>
      </c>
      <c r="K9" s="66">
        <f t="shared" si="3"/>
        <v>19</v>
      </c>
      <c r="L9" s="65">
        <f>VLOOKUP($A9,'Return Data'!$B$7:$R$2843,17,0)</f>
        <v>38.771700000000003</v>
      </c>
      <c r="M9" s="66">
        <f t="shared" si="4"/>
        <v>10</v>
      </c>
      <c r="N9" s="65">
        <f>VLOOKUP($A9,'Return Data'!$B$7:$R$2843,14,0)</f>
        <v>22.614699999999999</v>
      </c>
      <c r="O9" s="66">
        <f t="shared" si="5"/>
        <v>3</v>
      </c>
      <c r="P9" s="65">
        <f>VLOOKUP($A9,'Return Data'!$B$7:$R$2843,15,0)</f>
        <v>20.607299999999999</v>
      </c>
      <c r="Q9" s="66">
        <f t="shared" si="6"/>
        <v>1</v>
      </c>
      <c r="R9" s="65">
        <f>VLOOKUP($A9,'Return Data'!$B$7:$R$2843,16,0)</f>
        <v>19.992100000000001</v>
      </c>
      <c r="S9" s="67">
        <f t="shared" si="7"/>
        <v>9</v>
      </c>
    </row>
    <row r="10" spans="1:20" x14ac:dyDescent="0.3">
      <c r="A10" s="63" t="s">
        <v>1152</v>
      </c>
      <c r="B10" s="64">
        <f>VLOOKUP($A10,'Return Data'!$B$7:$R$2843,3,0)</f>
        <v>44448</v>
      </c>
      <c r="C10" s="65">
        <f>VLOOKUP($A10,'Return Data'!$B$7:$R$2843,4,0)</f>
        <v>16.5</v>
      </c>
      <c r="D10" s="65">
        <f>VLOOKUP($A10,'Return Data'!$B$7:$R$2843,10,0)</f>
        <v>17.1875</v>
      </c>
      <c r="E10" s="66">
        <f t="shared" si="0"/>
        <v>2</v>
      </c>
      <c r="F10" s="65">
        <f>VLOOKUP($A10,'Return Data'!$B$7:$R$2843,11,0)</f>
        <v>27.216699999999999</v>
      </c>
      <c r="G10" s="66">
        <f t="shared" si="1"/>
        <v>4</v>
      </c>
      <c r="H10" s="65">
        <f>VLOOKUP($A10,'Return Data'!$B$7:$R$2843,12,0)</f>
        <v>46.406399999999998</v>
      </c>
      <c r="I10" s="66">
        <f t="shared" si="2"/>
        <v>10</v>
      </c>
      <c r="J10" s="65">
        <f>VLOOKUP($A10,'Return Data'!$B$7:$R$2843,13,0)</f>
        <v>77.993499999999997</v>
      </c>
      <c r="K10" s="66">
        <f t="shared" si="3"/>
        <v>7</v>
      </c>
      <c r="L10" s="65">
        <f>VLOOKUP($A10,'Return Data'!$B$7:$R$2843,17,0)</f>
        <v>41.098399999999998</v>
      </c>
      <c r="M10" s="66">
        <f t="shared" si="4"/>
        <v>4</v>
      </c>
      <c r="N10" s="65">
        <f>VLOOKUP($A10,'Return Data'!$B$7:$R$2843,14,0)</f>
        <v>19.5611</v>
      </c>
      <c r="O10" s="66">
        <f t="shared" si="5"/>
        <v>10</v>
      </c>
      <c r="P10" s="65">
        <f>VLOOKUP($A10,'Return Data'!$B$7:$R$2843,15,0)</f>
        <v>15.3973</v>
      </c>
      <c r="Q10" s="66">
        <f t="shared" si="6"/>
        <v>11</v>
      </c>
      <c r="R10" s="65">
        <f>VLOOKUP($A10,'Return Data'!$B$7:$R$2843,16,0)</f>
        <v>4.6840000000000002</v>
      </c>
      <c r="S10" s="67">
        <f t="shared" si="7"/>
        <v>26</v>
      </c>
    </row>
    <row r="11" spans="1:20" x14ac:dyDescent="0.3">
      <c r="A11" s="63" t="s">
        <v>1154</v>
      </c>
      <c r="B11" s="64">
        <f>VLOOKUP($A11,'Return Data'!$B$7:$R$2843,3,0)</f>
        <v>44448</v>
      </c>
      <c r="C11" s="65">
        <f>VLOOKUP($A11,'Return Data'!$B$7:$R$2843,4,0)</f>
        <v>57.835000000000001</v>
      </c>
      <c r="D11" s="65">
        <f>VLOOKUP($A11,'Return Data'!$B$7:$R$2843,10,0)</f>
        <v>13.5222</v>
      </c>
      <c r="E11" s="66">
        <f t="shared" si="0"/>
        <v>11</v>
      </c>
      <c r="F11" s="65">
        <f>VLOOKUP($A11,'Return Data'!$B$7:$R$2843,11,0)</f>
        <v>22.1875</v>
      </c>
      <c r="G11" s="66">
        <f t="shared" si="1"/>
        <v>14</v>
      </c>
      <c r="H11" s="65">
        <f>VLOOKUP($A11,'Return Data'!$B$7:$R$2843,12,0)</f>
        <v>47.043100000000003</v>
      </c>
      <c r="I11" s="66">
        <f t="shared" si="2"/>
        <v>9</v>
      </c>
      <c r="J11" s="65">
        <f>VLOOKUP($A11,'Return Data'!$B$7:$R$2843,13,0)</f>
        <v>75.220399999999998</v>
      </c>
      <c r="K11" s="66">
        <f t="shared" si="3"/>
        <v>11</v>
      </c>
      <c r="L11" s="65">
        <f>VLOOKUP($A11,'Return Data'!$B$7:$R$2843,17,0)</f>
        <v>39.3489</v>
      </c>
      <c r="M11" s="66">
        <f t="shared" si="4"/>
        <v>8</v>
      </c>
      <c r="N11" s="65">
        <f>VLOOKUP($A11,'Return Data'!$B$7:$R$2843,14,0)</f>
        <v>20.226700000000001</v>
      </c>
      <c r="O11" s="66">
        <f t="shared" si="5"/>
        <v>9</v>
      </c>
      <c r="P11" s="65">
        <f>VLOOKUP($A11,'Return Data'!$B$7:$R$2843,15,0)</f>
        <v>15.247299999999999</v>
      </c>
      <c r="Q11" s="66">
        <f t="shared" si="6"/>
        <v>12</v>
      </c>
      <c r="R11" s="65">
        <f>VLOOKUP($A11,'Return Data'!$B$7:$R$2843,16,0)</f>
        <v>12.0982</v>
      </c>
      <c r="S11" s="67">
        <f t="shared" si="7"/>
        <v>24</v>
      </c>
    </row>
    <row r="12" spans="1:20" x14ac:dyDescent="0.3">
      <c r="A12" s="63" t="s">
        <v>1157</v>
      </c>
      <c r="B12" s="64">
        <f>VLOOKUP($A12,'Return Data'!$B$7:$R$2843,3,0)</f>
        <v>44448</v>
      </c>
      <c r="C12" s="65">
        <f>VLOOKUP($A12,'Return Data'!$B$7:$R$2843,4,0)</f>
        <v>92.238</v>
      </c>
      <c r="D12" s="65">
        <f>VLOOKUP($A12,'Return Data'!$B$7:$R$2843,10,0)</f>
        <v>9.7861999999999991</v>
      </c>
      <c r="E12" s="66">
        <f t="shared" si="0"/>
        <v>22</v>
      </c>
      <c r="F12" s="65">
        <f>VLOOKUP($A12,'Return Data'!$B$7:$R$2843,11,0)</f>
        <v>19.1921</v>
      </c>
      <c r="G12" s="66">
        <f t="shared" si="1"/>
        <v>24</v>
      </c>
      <c r="H12" s="65">
        <f>VLOOKUP($A12,'Return Data'!$B$7:$R$2843,12,0)</f>
        <v>30.997599999999998</v>
      </c>
      <c r="I12" s="66">
        <f t="shared" si="2"/>
        <v>26</v>
      </c>
      <c r="J12" s="65">
        <f>VLOOKUP($A12,'Return Data'!$B$7:$R$2843,13,0)</f>
        <v>55.439799999999998</v>
      </c>
      <c r="K12" s="66">
        <f t="shared" si="3"/>
        <v>25</v>
      </c>
      <c r="L12" s="65">
        <f>VLOOKUP($A12,'Return Data'!$B$7:$R$2843,17,0)</f>
        <v>34.228400000000001</v>
      </c>
      <c r="M12" s="66">
        <f t="shared" si="4"/>
        <v>16</v>
      </c>
      <c r="N12" s="65">
        <f>VLOOKUP($A12,'Return Data'!$B$7:$R$2843,14,0)</f>
        <v>18.2364</v>
      </c>
      <c r="O12" s="66">
        <f t="shared" si="5"/>
        <v>13</v>
      </c>
      <c r="P12" s="65">
        <f>VLOOKUP($A12,'Return Data'!$B$7:$R$2843,15,0)</f>
        <v>15.732900000000001</v>
      </c>
      <c r="Q12" s="66">
        <f t="shared" si="6"/>
        <v>9</v>
      </c>
      <c r="R12" s="65">
        <f>VLOOKUP($A12,'Return Data'!$B$7:$R$2843,16,0)</f>
        <v>16.161999999999999</v>
      </c>
      <c r="S12" s="67">
        <f t="shared" si="7"/>
        <v>16</v>
      </c>
    </row>
    <row r="13" spans="1:20" x14ac:dyDescent="0.3">
      <c r="A13" s="63" t="s">
        <v>1159</v>
      </c>
      <c r="B13" s="64">
        <f>VLOOKUP($A13,'Return Data'!$B$7:$R$2843,3,0)</f>
        <v>44448</v>
      </c>
      <c r="C13" s="65">
        <f>VLOOKUP($A13,'Return Data'!$B$7:$R$2843,4,0)</f>
        <v>49.112000000000002</v>
      </c>
      <c r="D13" s="65">
        <f>VLOOKUP($A13,'Return Data'!$B$7:$R$2843,10,0)</f>
        <v>11.8546</v>
      </c>
      <c r="E13" s="66">
        <f t="shared" si="0"/>
        <v>18</v>
      </c>
      <c r="F13" s="65">
        <f>VLOOKUP($A13,'Return Data'!$B$7:$R$2843,11,0)</f>
        <v>23.0261</v>
      </c>
      <c r="G13" s="66">
        <f t="shared" si="1"/>
        <v>12</v>
      </c>
      <c r="H13" s="65">
        <f>VLOOKUP($A13,'Return Data'!$B$7:$R$2843,12,0)</f>
        <v>47.395000000000003</v>
      </c>
      <c r="I13" s="66">
        <f t="shared" si="2"/>
        <v>7</v>
      </c>
      <c r="J13" s="65">
        <f>VLOOKUP($A13,'Return Data'!$B$7:$R$2843,13,0)</f>
        <v>79.614500000000007</v>
      </c>
      <c r="K13" s="66">
        <f t="shared" si="3"/>
        <v>5</v>
      </c>
      <c r="L13" s="65">
        <f>VLOOKUP($A13,'Return Data'!$B$7:$R$2843,17,0)</f>
        <v>41.093499999999999</v>
      </c>
      <c r="M13" s="66">
        <f t="shared" si="4"/>
        <v>5</v>
      </c>
      <c r="N13" s="65">
        <f>VLOOKUP($A13,'Return Data'!$B$7:$R$2843,14,0)</f>
        <v>20.2821</v>
      </c>
      <c r="O13" s="66">
        <f t="shared" si="5"/>
        <v>7</v>
      </c>
      <c r="P13" s="65">
        <f>VLOOKUP($A13,'Return Data'!$B$7:$R$2843,15,0)</f>
        <v>17.688700000000001</v>
      </c>
      <c r="Q13" s="66">
        <f t="shared" si="6"/>
        <v>4</v>
      </c>
      <c r="R13" s="65">
        <f>VLOOKUP($A13,'Return Data'!$B$7:$R$2843,16,0)</f>
        <v>12.3043</v>
      </c>
      <c r="S13" s="67">
        <f t="shared" si="7"/>
        <v>23</v>
      </c>
    </row>
    <row r="14" spans="1:20" x14ac:dyDescent="0.3">
      <c r="A14" s="63" t="s">
        <v>1160</v>
      </c>
      <c r="B14" s="64">
        <f>VLOOKUP($A14,'Return Data'!$B$7:$R$2843,3,0)</f>
        <v>44448</v>
      </c>
      <c r="C14" s="65">
        <f>VLOOKUP($A14,'Return Data'!$B$7:$R$2843,4,0)</f>
        <v>1523.2797</v>
      </c>
      <c r="D14" s="65">
        <f>VLOOKUP($A14,'Return Data'!$B$7:$R$2843,10,0)</f>
        <v>11.7706</v>
      </c>
      <c r="E14" s="66">
        <f t="shared" si="0"/>
        <v>19</v>
      </c>
      <c r="F14" s="65">
        <f>VLOOKUP($A14,'Return Data'!$B$7:$R$2843,11,0)</f>
        <v>18.236999999999998</v>
      </c>
      <c r="G14" s="66">
        <f t="shared" si="1"/>
        <v>25</v>
      </c>
      <c r="H14" s="65">
        <f>VLOOKUP($A14,'Return Data'!$B$7:$R$2843,12,0)</f>
        <v>36.006799999999998</v>
      </c>
      <c r="I14" s="66">
        <f t="shared" si="2"/>
        <v>23</v>
      </c>
      <c r="J14" s="65">
        <f>VLOOKUP($A14,'Return Data'!$B$7:$R$2843,13,0)</f>
        <v>70.581400000000002</v>
      </c>
      <c r="K14" s="66">
        <f t="shared" si="3"/>
        <v>15</v>
      </c>
      <c r="L14" s="65">
        <f>VLOOKUP($A14,'Return Data'!$B$7:$R$2843,17,0)</f>
        <v>30.7059</v>
      </c>
      <c r="M14" s="66">
        <f t="shared" si="4"/>
        <v>22</v>
      </c>
      <c r="N14" s="65">
        <f>VLOOKUP($A14,'Return Data'!$B$7:$R$2843,14,0)</f>
        <v>15.821300000000001</v>
      </c>
      <c r="O14" s="66">
        <f t="shared" si="5"/>
        <v>16</v>
      </c>
      <c r="P14" s="65">
        <f>VLOOKUP($A14,'Return Data'!$B$7:$R$2843,15,0)</f>
        <v>13.9156</v>
      </c>
      <c r="Q14" s="66">
        <f t="shared" si="6"/>
        <v>17</v>
      </c>
      <c r="R14" s="65">
        <f>VLOOKUP($A14,'Return Data'!$B$7:$R$2843,16,0)</f>
        <v>19.8231</v>
      </c>
      <c r="S14" s="67">
        <f t="shared" si="7"/>
        <v>10</v>
      </c>
    </row>
    <row r="15" spans="1:20" x14ac:dyDescent="0.3">
      <c r="A15" s="63" t="s">
        <v>1162</v>
      </c>
      <c r="B15" s="64">
        <f>VLOOKUP($A15,'Return Data'!$B$7:$R$2843,3,0)</f>
        <v>44448</v>
      </c>
      <c r="C15" s="65">
        <f>VLOOKUP($A15,'Return Data'!$B$7:$R$2843,4,0)</f>
        <v>89.733999999999995</v>
      </c>
      <c r="D15" s="65">
        <f>VLOOKUP($A15,'Return Data'!$B$7:$R$2843,10,0)</f>
        <v>9.5907</v>
      </c>
      <c r="E15" s="66">
        <f t="shared" si="0"/>
        <v>24</v>
      </c>
      <c r="F15" s="65">
        <f>VLOOKUP($A15,'Return Data'!$B$7:$R$2843,11,0)</f>
        <v>20.688099999999999</v>
      </c>
      <c r="G15" s="66">
        <f t="shared" si="1"/>
        <v>19</v>
      </c>
      <c r="H15" s="65">
        <f>VLOOKUP($A15,'Return Data'!$B$7:$R$2843,12,0)</f>
        <v>39.418599999999998</v>
      </c>
      <c r="I15" s="66">
        <f t="shared" si="2"/>
        <v>21</v>
      </c>
      <c r="J15" s="65">
        <f>VLOOKUP($A15,'Return Data'!$B$7:$R$2843,13,0)</f>
        <v>69.690399999999997</v>
      </c>
      <c r="K15" s="66">
        <f t="shared" si="3"/>
        <v>17</v>
      </c>
      <c r="L15" s="65">
        <f>VLOOKUP($A15,'Return Data'!$B$7:$R$2843,17,0)</f>
        <v>34.249000000000002</v>
      </c>
      <c r="M15" s="66">
        <f t="shared" si="4"/>
        <v>15</v>
      </c>
      <c r="N15" s="65">
        <f>VLOOKUP($A15,'Return Data'!$B$7:$R$2843,14,0)</f>
        <v>15.805</v>
      </c>
      <c r="O15" s="66">
        <f t="shared" si="5"/>
        <v>17</v>
      </c>
      <c r="P15" s="65">
        <f>VLOOKUP($A15,'Return Data'!$B$7:$R$2843,15,0)</f>
        <v>14.401999999999999</v>
      </c>
      <c r="Q15" s="66">
        <f t="shared" si="6"/>
        <v>16</v>
      </c>
      <c r="R15" s="65">
        <f>VLOOKUP($A15,'Return Data'!$B$7:$R$2843,16,0)</f>
        <v>16.6861</v>
      </c>
      <c r="S15" s="67">
        <f t="shared" si="7"/>
        <v>14</v>
      </c>
    </row>
    <row r="16" spans="1:20" x14ac:dyDescent="0.3">
      <c r="A16" s="63" t="s">
        <v>1164</v>
      </c>
      <c r="B16" s="64">
        <f>VLOOKUP($A16,'Return Data'!$B$7:$R$2843,3,0)</f>
        <v>44448</v>
      </c>
      <c r="C16" s="65">
        <f>VLOOKUP($A16,'Return Data'!$B$7:$R$2843,4,0)</f>
        <v>156.75</v>
      </c>
      <c r="D16" s="65">
        <f>VLOOKUP($A16,'Return Data'!$B$7:$R$2843,10,0)</f>
        <v>9.3248999999999995</v>
      </c>
      <c r="E16" s="66">
        <f t="shared" si="0"/>
        <v>25</v>
      </c>
      <c r="F16" s="65">
        <f>VLOOKUP($A16,'Return Data'!$B$7:$R$2843,11,0)</f>
        <v>20.995799999999999</v>
      </c>
      <c r="G16" s="66">
        <f t="shared" si="1"/>
        <v>17</v>
      </c>
      <c r="H16" s="65">
        <f>VLOOKUP($A16,'Return Data'!$B$7:$R$2843,12,0)</f>
        <v>42.694600000000001</v>
      </c>
      <c r="I16" s="66">
        <f t="shared" si="2"/>
        <v>16</v>
      </c>
      <c r="J16" s="65">
        <f>VLOOKUP($A16,'Return Data'!$B$7:$R$2843,13,0)</f>
        <v>73.415199999999999</v>
      </c>
      <c r="K16" s="66">
        <f t="shared" si="3"/>
        <v>12</v>
      </c>
      <c r="L16" s="65">
        <f>VLOOKUP($A16,'Return Data'!$B$7:$R$2843,17,0)</f>
        <v>33.5852</v>
      </c>
      <c r="M16" s="66">
        <f t="shared" si="4"/>
        <v>18</v>
      </c>
      <c r="N16" s="65">
        <f>VLOOKUP($A16,'Return Data'!$B$7:$R$2843,14,0)</f>
        <v>16.732199999999999</v>
      </c>
      <c r="O16" s="66">
        <f t="shared" si="5"/>
        <v>14</v>
      </c>
      <c r="P16" s="65">
        <f>VLOOKUP($A16,'Return Data'!$B$7:$R$2843,15,0)</f>
        <v>14.8216</v>
      </c>
      <c r="Q16" s="66">
        <f t="shared" si="6"/>
        <v>15</v>
      </c>
      <c r="R16" s="65">
        <f>VLOOKUP($A16,'Return Data'!$B$7:$R$2843,16,0)</f>
        <v>17.7118</v>
      </c>
      <c r="S16" s="67">
        <f t="shared" si="7"/>
        <v>12</v>
      </c>
    </row>
    <row r="17" spans="1:19" x14ac:dyDescent="0.3">
      <c r="A17" s="63" t="s">
        <v>1166</v>
      </c>
      <c r="B17" s="64">
        <f>VLOOKUP($A17,'Return Data'!$B$7:$R$2843,3,0)</f>
        <v>44448</v>
      </c>
      <c r="C17" s="65">
        <f>VLOOKUP($A17,'Return Data'!$B$7:$R$2843,4,0)</f>
        <v>17.45</v>
      </c>
      <c r="D17" s="65">
        <f>VLOOKUP($A17,'Return Data'!$B$7:$R$2843,10,0)</f>
        <v>13.6808</v>
      </c>
      <c r="E17" s="66">
        <f t="shared" si="0"/>
        <v>10</v>
      </c>
      <c r="F17" s="65">
        <f>VLOOKUP($A17,'Return Data'!$B$7:$R$2843,11,0)</f>
        <v>20.096399999999999</v>
      </c>
      <c r="G17" s="66">
        <f t="shared" si="1"/>
        <v>21</v>
      </c>
      <c r="H17" s="65">
        <f>VLOOKUP($A17,'Return Data'!$B$7:$R$2843,12,0)</f>
        <v>38.822600000000001</v>
      </c>
      <c r="I17" s="66">
        <f t="shared" si="2"/>
        <v>22</v>
      </c>
      <c r="J17" s="65">
        <f>VLOOKUP($A17,'Return Data'!$B$7:$R$2843,13,0)</f>
        <v>67.305800000000005</v>
      </c>
      <c r="K17" s="66">
        <f t="shared" si="3"/>
        <v>21</v>
      </c>
      <c r="L17" s="65">
        <f>VLOOKUP($A17,'Return Data'!$B$7:$R$2843,17,0)</f>
        <v>34.21</v>
      </c>
      <c r="M17" s="66">
        <f t="shared" si="4"/>
        <v>17</v>
      </c>
      <c r="N17" s="65">
        <f>VLOOKUP($A17,'Return Data'!$B$7:$R$2843,14,0)</f>
        <v>14.018000000000001</v>
      </c>
      <c r="O17" s="66">
        <f t="shared" si="5"/>
        <v>19</v>
      </c>
      <c r="P17" s="65"/>
      <c r="Q17" s="66"/>
      <c r="R17" s="65">
        <f>VLOOKUP($A17,'Return Data'!$B$7:$R$2843,16,0)</f>
        <v>12.7935</v>
      </c>
      <c r="S17" s="67">
        <f t="shared" si="7"/>
        <v>20</v>
      </c>
    </row>
    <row r="18" spans="1:19" x14ac:dyDescent="0.3">
      <c r="A18" s="63" t="s">
        <v>1168</v>
      </c>
      <c r="B18" s="64">
        <f>VLOOKUP($A18,'Return Data'!$B$7:$R$2843,3,0)</f>
        <v>44448</v>
      </c>
      <c r="C18" s="65">
        <f>VLOOKUP($A18,'Return Data'!$B$7:$R$2843,4,0)</f>
        <v>84.53</v>
      </c>
      <c r="D18" s="65">
        <f>VLOOKUP($A18,'Return Data'!$B$7:$R$2843,10,0)</f>
        <v>13.432600000000001</v>
      </c>
      <c r="E18" s="66">
        <f t="shared" si="0"/>
        <v>12</v>
      </c>
      <c r="F18" s="65">
        <f>VLOOKUP($A18,'Return Data'!$B$7:$R$2843,11,0)</f>
        <v>20.567699999999999</v>
      </c>
      <c r="G18" s="66">
        <f t="shared" si="1"/>
        <v>20</v>
      </c>
      <c r="H18" s="65">
        <f>VLOOKUP($A18,'Return Data'!$B$7:$R$2843,12,0)</f>
        <v>39.557499999999997</v>
      </c>
      <c r="I18" s="66">
        <f t="shared" si="2"/>
        <v>20</v>
      </c>
      <c r="J18" s="65">
        <f>VLOOKUP($A18,'Return Data'!$B$7:$R$2843,13,0)</f>
        <v>65.388400000000004</v>
      </c>
      <c r="K18" s="66">
        <f t="shared" si="3"/>
        <v>22</v>
      </c>
      <c r="L18" s="65">
        <f>VLOOKUP($A18,'Return Data'!$B$7:$R$2843,17,0)</f>
        <v>36.333300000000001</v>
      </c>
      <c r="M18" s="66">
        <f t="shared" si="4"/>
        <v>12</v>
      </c>
      <c r="N18" s="65">
        <f>VLOOKUP($A18,'Return Data'!$B$7:$R$2843,14,0)</f>
        <v>18.6309</v>
      </c>
      <c r="O18" s="66">
        <f t="shared" si="5"/>
        <v>12</v>
      </c>
      <c r="P18" s="65">
        <f>VLOOKUP($A18,'Return Data'!$B$7:$R$2843,15,0)</f>
        <v>17.237200000000001</v>
      </c>
      <c r="Q18" s="66">
        <f>RANK(P18,P$8:P$33,0)</f>
        <v>7</v>
      </c>
      <c r="R18" s="65">
        <f>VLOOKUP($A18,'Return Data'!$B$7:$R$2843,16,0)</f>
        <v>15.9748</v>
      </c>
      <c r="S18" s="67">
        <f t="shared" si="7"/>
        <v>17</v>
      </c>
    </row>
    <row r="19" spans="1:19" x14ac:dyDescent="0.3">
      <c r="A19" s="63" t="s">
        <v>1170</v>
      </c>
      <c r="B19" s="64">
        <f>VLOOKUP($A19,'Return Data'!$B$7:$R$2843,3,0)</f>
        <v>44448</v>
      </c>
      <c r="C19" s="65">
        <f>VLOOKUP($A19,'Return Data'!$B$7:$R$2843,4,0)</f>
        <v>70.471999999999994</v>
      </c>
      <c r="D19" s="65">
        <f>VLOOKUP($A19,'Return Data'!$B$7:$R$2843,10,0)</f>
        <v>11.8994</v>
      </c>
      <c r="E19" s="66">
        <f t="shared" si="0"/>
        <v>17</v>
      </c>
      <c r="F19" s="65">
        <f>VLOOKUP($A19,'Return Data'!$B$7:$R$2843,11,0)</f>
        <v>22.313199999999998</v>
      </c>
      <c r="G19" s="66">
        <f t="shared" si="1"/>
        <v>13</v>
      </c>
      <c r="H19" s="65">
        <f>VLOOKUP($A19,'Return Data'!$B$7:$R$2843,12,0)</f>
        <v>45.159399999999998</v>
      </c>
      <c r="I19" s="66">
        <f t="shared" si="2"/>
        <v>13</v>
      </c>
      <c r="J19" s="65">
        <f>VLOOKUP($A19,'Return Data'!$B$7:$R$2843,13,0)</f>
        <v>79.167599999999993</v>
      </c>
      <c r="K19" s="66">
        <f t="shared" si="3"/>
        <v>6</v>
      </c>
      <c r="L19" s="65">
        <f>VLOOKUP($A19,'Return Data'!$B$7:$R$2843,17,0)</f>
        <v>39.645200000000003</v>
      </c>
      <c r="M19" s="66">
        <f t="shared" si="4"/>
        <v>7</v>
      </c>
      <c r="N19" s="65">
        <f>VLOOKUP($A19,'Return Data'!$B$7:$R$2843,14,0)</f>
        <v>21.309799999999999</v>
      </c>
      <c r="O19" s="66">
        <f t="shared" si="5"/>
        <v>4</v>
      </c>
      <c r="P19" s="65">
        <f>VLOOKUP($A19,'Return Data'!$B$7:$R$2843,15,0)</f>
        <v>17.474699999999999</v>
      </c>
      <c r="Q19" s="66">
        <f>RANK(P19,P$8:P$33,0)</f>
        <v>5</v>
      </c>
      <c r="R19" s="65">
        <f>VLOOKUP($A19,'Return Data'!$B$7:$R$2843,16,0)</f>
        <v>14.4605</v>
      </c>
      <c r="S19" s="67">
        <f t="shared" si="7"/>
        <v>19</v>
      </c>
    </row>
    <row r="20" spans="1:19" x14ac:dyDescent="0.3">
      <c r="A20" s="63" t="s">
        <v>1173</v>
      </c>
      <c r="B20" s="64">
        <f>VLOOKUP($A20,'Return Data'!$B$7:$R$2843,3,0)</f>
        <v>44448</v>
      </c>
      <c r="C20" s="65">
        <f>VLOOKUP($A20,'Return Data'!$B$7:$R$2843,4,0)</f>
        <v>207.23</v>
      </c>
      <c r="D20" s="65">
        <f>VLOOKUP($A20,'Return Data'!$B$7:$R$2843,10,0)</f>
        <v>10.199400000000001</v>
      </c>
      <c r="E20" s="66">
        <f t="shared" si="0"/>
        <v>20</v>
      </c>
      <c r="F20" s="65">
        <f>VLOOKUP($A20,'Return Data'!$B$7:$R$2843,11,0)</f>
        <v>19.427199999999999</v>
      </c>
      <c r="G20" s="66">
        <f t="shared" si="1"/>
        <v>22</v>
      </c>
      <c r="H20" s="65">
        <f>VLOOKUP($A20,'Return Data'!$B$7:$R$2843,12,0)</f>
        <v>34.259799999999998</v>
      </c>
      <c r="I20" s="66">
        <f t="shared" si="2"/>
        <v>25</v>
      </c>
      <c r="J20" s="65">
        <f>VLOOKUP($A20,'Return Data'!$B$7:$R$2843,13,0)</f>
        <v>57.925600000000003</v>
      </c>
      <c r="K20" s="66">
        <f t="shared" si="3"/>
        <v>23</v>
      </c>
      <c r="L20" s="65">
        <f>VLOOKUP($A20,'Return Data'!$B$7:$R$2843,17,0)</f>
        <v>31.456099999999999</v>
      </c>
      <c r="M20" s="66">
        <f t="shared" si="4"/>
        <v>20</v>
      </c>
      <c r="N20" s="65">
        <f>VLOOKUP($A20,'Return Data'!$B$7:$R$2843,14,0)</f>
        <v>13.405200000000001</v>
      </c>
      <c r="O20" s="66">
        <f t="shared" si="5"/>
        <v>21</v>
      </c>
      <c r="P20" s="65">
        <f>VLOOKUP($A20,'Return Data'!$B$7:$R$2843,15,0)</f>
        <v>15.172700000000001</v>
      </c>
      <c r="Q20" s="66">
        <f>RANK(P20,P$8:P$33,0)</f>
        <v>13</v>
      </c>
      <c r="R20" s="65">
        <f>VLOOKUP($A20,'Return Data'!$B$7:$R$2843,16,0)</f>
        <v>19.399899999999999</v>
      </c>
      <c r="S20" s="67">
        <f t="shared" si="7"/>
        <v>11</v>
      </c>
    </row>
    <row r="21" spans="1:19" x14ac:dyDescent="0.3">
      <c r="A21" s="63" t="s">
        <v>1175</v>
      </c>
      <c r="B21" s="64">
        <f>VLOOKUP($A21,'Return Data'!$B$7:$R$2843,3,0)</f>
        <v>44448</v>
      </c>
      <c r="C21" s="65">
        <f>VLOOKUP($A21,'Return Data'!$B$7:$R$2843,4,0)</f>
        <v>16.8354</v>
      </c>
      <c r="D21" s="65">
        <f>VLOOKUP($A21,'Return Data'!$B$7:$R$2843,10,0)</f>
        <v>9.8636999999999997</v>
      </c>
      <c r="E21" s="66">
        <f t="shared" si="0"/>
        <v>21</v>
      </c>
      <c r="F21" s="65">
        <f>VLOOKUP($A21,'Return Data'!$B$7:$R$2843,11,0)</f>
        <v>23.899000000000001</v>
      </c>
      <c r="G21" s="66">
        <f t="shared" si="1"/>
        <v>9</v>
      </c>
      <c r="H21" s="65">
        <f>VLOOKUP($A21,'Return Data'!$B$7:$R$2843,12,0)</f>
        <v>49.061</v>
      </c>
      <c r="I21" s="66">
        <f t="shared" si="2"/>
        <v>3</v>
      </c>
      <c r="J21" s="65">
        <f>VLOOKUP($A21,'Return Data'!$B$7:$R$2843,13,0)</f>
        <v>73.316000000000003</v>
      </c>
      <c r="K21" s="66">
        <f t="shared" si="3"/>
        <v>13</v>
      </c>
      <c r="L21" s="65">
        <f>VLOOKUP($A21,'Return Data'!$B$7:$R$2843,17,0)</f>
        <v>37.997399999999999</v>
      </c>
      <c r="M21" s="66">
        <f t="shared" si="4"/>
        <v>11</v>
      </c>
      <c r="N21" s="65"/>
      <c r="O21" s="66"/>
      <c r="P21" s="65"/>
      <c r="Q21" s="66"/>
      <c r="R21" s="65">
        <f>VLOOKUP($A21,'Return Data'!$B$7:$R$2843,16,0)</f>
        <v>15.517899999999999</v>
      </c>
      <c r="S21" s="67">
        <f t="shared" si="7"/>
        <v>18</v>
      </c>
    </row>
    <row r="22" spans="1:19" x14ac:dyDescent="0.3">
      <c r="A22" s="63" t="s">
        <v>1177</v>
      </c>
      <c r="B22" s="64">
        <f>VLOOKUP($A22,'Return Data'!$B$7:$R$2843,3,0)</f>
        <v>44448</v>
      </c>
      <c r="C22" s="65">
        <f>VLOOKUP($A22,'Return Data'!$B$7:$R$2843,4,0)</f>
        <v>20.445</v>
      </c>
      <c r="D22" s="65">
        <f>VLOOKUP($A22,'Return Data'!$B$7:$R$2843,10,0)</f>
        <v>12.8498</v>
      </c>
      <c r="E22" s="66">
        <f t="shared" si="0"/>
        <v>14</v>
      </c>
      <c r="F22" s="65">
        <f>VLOOKUP($A22,'Return Data'!$B$7:$R$2843,11,0)</f>
        <v>24.877800000000001</v>
      </c>
      <c r="G22" s="66">
        <f t="shared" si="1"/>
        <v>7</v>
      </c>
      <c r="H22" s="65">
        <f>VLOOKUP($A22,'Return Data'!$B$7:$R$2843,12,0)</f>
        <v>48.950899999999997</v>
      </c>
      <c r="I22" s="66">
        <f t="shared" si="2"/>
        <v>5</v>
      </c>
      <c r="J22" s="65">
        <f>VLOOKUP($A22,'Return Data'!$B$7:$R$2843,13,0)</f>
        <v>85.459000000000003</v>
      </c>
      <c r="K22" s="66">
        <f t="shared" ref="K22" si="8">RANK(J22,J$8:J$33,0)</f>
        <v>2</v>
      </c>
      <c r="L22" s="65"/>
      <c r="M22" s="66"/>
      <c r="N22" s="65"/>
      <c r="O22" s="66"/>
      <c r="P22" s="65"/>
      <c r="Q22" s="66"/>
      <c r="R22" s="65">
        <f>VLOOKUP($A22,'Return Data'!$B$7:$R$2843,16,0)</f>
        <v>40.17</v>
      </c>
      <c r="S22" s="67">
        <f t="shared" si="7"/>
        <v>2</v>
      </c>
    </row>
    <row r="23" spans="1:19" x14ac:dyDescent="0.3">
      <c r="A23" s="63" t="s">
        <v>1179</v>
      </c>
      <c r="B23" s="64">
        <f>VLOOKUP($A23,'Return Data'!$B$7:$R$2843,3,0)</f>
        <v>44448</v>
      </c>
      <c r="C23" s="65">
        <f>VLOOKUP($A23,'Return Data'!$B$7:$R$2843,4,0)</f>
        <v>40.732500000000002</v>
      </c>
      <c r="D23" s="65">
        <f>VLOOKUP($A23,'Return Data'!$B$7:$R$2843,10,0)</f>
        <v>15.421900000000001</v>
      </c>
      <c r="E23" s="66">
        <f t="shared" si="0"/>
        <v>7</v>
      </c>
      <c r="F23" s="65">
        <f>VLOOKUP($A23,'Return Data'!$B$7:$R$2843,11,0)</f>
        <v>20.8626</v>
      </c>
      <c r="G23" s="66">
        <f t="shared" si="1"/>
        <v>18</v>
      </c>
      <c r="H23" s="65">
        <f>VLOOKUP($A23,'Return Data'!$B$7:$R$2843,12,0)</f>
        <v>44.112400000000001</v>
      </c>
      <c r="I23" s="66">
        <f t="shared" si="2"/>
        <v>14</v>
      </c>
      <c r="J23" s="65">
        <f>VLOOKUP($A23,'Return Data'!$B$7:$R$2843,13,0)</f>
        <v>69.528000000000006</v>
      </c>
      <c r="K23" s="66">
        <f t="shared" ref="K23:K31" si="9">RANK(J23,J$8:J$33,0)</f>
        <v>18</v>
      </c>
      <c r="L23" s="65">
        <f>VLOOKUP($A23,'Return Data'!$B$7:$R$2843,17,0)</f>
        <v>30.808299999999999</v>
      </c>
      <c r="M23" s="66">
        <f>RANK(L23,L$8:L$33,0)</f>
        <v>21</v>
      </c>
      <c r="N23" s="65">
        <f>VLOOKUP($A23,'Return Data'!$B$7:$R$2843,14,0)</f>
        <v>14.899800000000001</v>
      </c>
      <c r="O23" s="66">
        <f>RANK(N23,N$8:N$33,0)</f>
        <v>18</v>
      </c>
      <c r="P23" s="65">
        <f>VLOOKUP($A23,'Return Data'!$B$7:$R$2843,15,0)</f>
        <v>11.9643</v>
      </c>
      <c r="Q23" s="66">
        <f>RANK(P23,P$8:P$33,0)</f>
        <v>20</v>
      </c>
      <c r="R23" s="65">
        <f>VLOOKUP($A23,'Return Data'!$B$7:$R$2843,16,0)</f>
        <v>20.4587</v>
      </c>
      <c r="S23" s="67">
        <f t="shared" si="7"/>
        <v>7</v>
      </c>
    </row>
    <row r="24" spans="1:19" x14ac:dyDescent="0.3">
      <c r="A24" s="63" t="s">
        <v>1180</v>
      </c>
      <c r="B24" s="64">
        <f>VLOOKUP($A24,'Return Data'!$B$7:$R$2843,3,0)</f>
        <v>44448</v>
      </c>
      <c r="C24" s="65">
        <f>VLOOKUP($A24,'Return Data'!$B$7:$R$2843,4,0)</f>
        <v>2009.7366999999999</v>
      </c>
      <c r="D24" s="65">
        <f>VLOOKUP($A24,'Return Data'!$B$7:$R$2843,10,0)</f>
        <v>15.653499999999999</v>
      </c>
      <c r="E24" s="66">
        <f t="shared" si="0"/>
        <v>5</v>
      </c>
      <c r="F24" s="65">
        <f>VLOOKUP($A24,'Return Data'!$B$7:$R$2843,11,0)</f>
        <v>26.062999999999999</v>
      </c>
      <c r="G24" s="66">
        <f t="shared" si="1"/>
        <v>6</v>
      </c>
      <c r="H24" s="65">
        <f>VLOOKUP($A24,'Return Data'!$B$7:$R$2843,12,0)</f>
        <v>47.373100000000001</v>
      </c>
      <c r="I24" s="66">
        <f t="shared" si="2"/>
        <v>8</v>
      </c>
      <c r="J24" s="65">
        <f>VLOOKUP($A24,'Return Data'!$B$7:$R$2843,13,0)</f>
        <v>77.594499999999996</v>
      </c>
      <c r="K24" s="66">
        <f t="shared" si="9"/>
        <v>8</v>
      </c>
      <c r="L24" s="65">
        <f>VLOOKUP($A24,'Return Data'!$B$7:$R$2843,17,0)</f>
        <v>38.951500000000003</v>
      </c>
      <c r="M24" s="66">
        <f>RANK(L24,L$8:L$33,0)</f>
        <v>9</v>
      </c>
      <c r="N24" s="65">
        <f>VLOOKUP($A24,'Return Data'!$B$7:$R$2843,14,0)</f>
        <v>20.933199999999999</v>
      </c>
      <c r="O24" s="66">
        <f>RANK(N24,N$8:N$33,0)</f>
        <v>5</v>
      </c>
      <c r="P24" s="65">
        <f>VLOOKUP($A24,'Return Data'!$B$7:$R$2843,15,0)</f>
        <v>17.2469</v>
      </c>
      <c r="Q24" s="66">
        <f>RANK(P24,P$8:P$33,0)</f>
        <v>6</v>
      </c>
      <c r="R24" s="65">
        <f>VLOOKUP($A24,'Return Data'!$B$7:$R$2843,16,0)</f>
        <v>22.684100000000001</v>
      </c>
      <c r="S24" s="67">
        <f t="shared" si="7"/>
        <v>5</v>
      </c>
    </row>
    <row r="25" spans="1:19" x14ac:dyDescent="0.3">
      <c r="A25" s="63" t="s">
        <v>1183</v>
      </c>
      <c r="B25" s="64">
        <f>VLOOKUP($A25,'Return Data'!$B$7:$R$2843,3,0)</f>
        <v>44448</v>
      </c>
      <c r="C25" s="65">
        <f>VLOOKUP($A25,'Return Data'!$B$7:$R$2843,4,0)</f>
        <v>41.91</v>
      </c>
      <c r="D25" s="65">
        <f>VLOOKUP($A25,'Return Data'!$B$7:$R$2843,10,0)</f>
        <v>17.8903</v>
      </c>
      <c r="E25" s="66">
        <f t="shared" si="0"/>
        <v>1</v>
      </c>
      <c r="F25" s="65">
        <f>VLOOKUP($A25,'Return Data'!$B$7:$R$2843,11,0)</f>
        <v>33.556399999999996</v>
      </c>
      <c r="G25" s="66">
        <f t="shared" si="1"/>
        <v>1</v>
      </c>
      <c r="H25" s="65">
        <f>VLOOKUP($A25,'Return Data'!$B$7:$R$2843,12,0)</f>
        <v>59.961799999999997</v>
      </c>
      <c r="I25" s="66">
        <f t="shared" si="2"/>
        <v>1</v>
      </c>
      <c r="J25" s="65">
        <f>VLOOKUP($A25,'Return Data'!$B$7:$R$2843,13,0)</f>
        <v>97.688699999999997</v>
      </c>
      <c r="K25" s="66">
        <f t="shared" si="9"/>
        <v>1</v>
      </c>
      <c r="L25" s="65">
        <f>VLOOKUP($A25,'Return Data'!$B$7:$R$2843,17,0)</f>
        <v>60.787700000000001</v>
      </c>
      <c r="M25" s="66">
        <f>RANK(L25,L$8:L$33,0)</f>
        <v>1</v>
      </c>
      <c r="N25" s="65">
        <f>VLOOKUP($A25,'Return Data'!$B$7:$R$2843,14,0)</f>
        <v>28.6112</v>
      </c>
      <c r="O25" s="66">
        <f>RANK(N25,N$8:N$33,0)</f>
        <v>1</v>
      </c>
      <c r="P25" s="65">
        <f>VLOOKUP($A25,'Return Data'!$B$7:$R$2843,15,0)</f>
        <v>19.751200000000001</v>
      </c>
      <c r="Q25" s="66">
        <f>RANK(P25,P$8:P$33,0)</f>
        <v>2</v>
      </c>
      <c r="R25" s="65">
        <f>VLOOKUP($A25,'Return Data'!$B$7:$R$2843,16,0)</f>
        <v>20.236799999999999</v>
      </c>
      <c r="S25" s="67">
        <f t="shared" si="7"/>
        <v>8</v>
      </c>
    </row>
    <row r="26" spans="1:19" x14ac:dyDescent="0.3">
      <c r="A26" s="63" t="s">
        <v>1185</v>
      </c>
      <c r="B26" s="64">
        <f>VLOOKUP($A26,'Return Data'!$B$7:$R$2843,3,0)</f>
        <v>44448</v>
      </c>
      <c r="C26" s="65">
        <f>VLOOKUP($A26,'Return Data'!$B$7:$R$2843,4,0)</f>
        <v>17.07</v>
      </c>
      <c r="D26" s="65">
        <f>VLOOKUP($A26,'Return Data'!$B$7:$R$2843,10,0)</f>
        <v>12.2288</v>
      </c>
      <c r="E26" s="66">
        <f t="shared" si="0"/>
        <v>16</v>
      </c>
      <c r="F26" s="65">
        <f>VLOOKUP($A26,'Return Data'!$B$7:$R$2843,11,0)</f>
        <v>23.071400000000001</v>
      </c>
      <c r="G26" s="66">
        <f t="shared" ref="G26" si="10">RANK(F26,F$8:F$33,0)</f>
        <v>11</v>
      </c>
      <c r="H26" s="65">
        <f>VLOOKUP($A26,'Return Data'!$B$7:$R$2843,12,0)</f>
        <v>43.807899999999997</v>
      </c>
      <c r="I26" s="66">
        <f t="shared" ref="I26" si="11">RANK(H26,H$8:H$33,0)</f>
        <v>15</v>
      </c>
      <c r="J26" s="65">
        <f>VLOOKUP($A26,'Return Data'!$B$7:$R$2843,13,0)</f>
        <v>71.730400000000003</v>
      </c>
      <c r="K26" s="66">
        <f t="shared" si="9"/>
        <v>14</v>
      </c>
      <c r="L26" s="65"/>
      <c r="M26" s="66"/>
      <c r="N26" s="65"/>
      <c r="O26" s="66"/>
      <c r="P26" s="65"/>
      <c r="Q26" s="66"/>
      <c r="R26" s="65">
        <f>VLOOKUP($A26,'Return Data'!$B$7:$R$2843,16,0)</f>
        <v>37.068899999999999</v>
      </c>
      <c r="S26" s="67">
        <f t="shared" si="7"/>
        <v>3</v>
      </c>
    </row>
    <row r="27" spans="1:19" x14ac:dyDescent="0.3">
      <c r="A27" s="63" t="s">
        <v>1186</v>
      </c>
      <c r="B27" s="64">
        <f>VLOOKUP($A27,'Return Data'!$B$7:$R$2843,3,0)</f>
        <v>44448</v>
      </c>
      <c r="C27" s="65">
        <f>VLOOKUP($A27,'Return Data'!$B$7:$R$2843,4,0)</f>
        <v>111.42</v>
      </c>
      <c r="D27" s="65">
        <f>VLOOKUP($A27,'Return Data'!$B$7:$R$2843,10,0)</f>
        <v>9.7558000000000007</v>
      </c>
      <c r="E27" s="66">
        <f t="shared" si="0"/>
        <v>23</v>
      </c>
      <c r="F27" s="65">
        <f>VLOOKUP($A27,'Return Data'!$B$7:$R$2843,11,0)</f>
        <v>32.646000000000001</v>
      </c>
      <c r="G27" s="66">
        <f t="shared" ref="G27:G33" si="12">RANK(F27,F$8:F$33,0)</f>
        <v>2</v>
      </c>
      <c r="H27" s="65">
        <f>VLOOKUP($A27,'Return Data'!$B$7:$R$2843,12,0)</f>
        <v>49.0154</v>
      </c>
      <c r="I27" s="66">
        <f t="shared" ref="I27:I33" si="13">RANK(H27,H$8:H$33,0)</f>
        <v>4</v>
      </c>
      <c r="J27" s="65">
        <f>VLOOKUP($A27,'Return Data'!$B$7:$R$2843,13,0)</f>
        <v>85.111000000000004</v>
      </c>
      <c r="K27" s="66">
        <f t="shared" si="9"/>
        <v>3</v>
      </c>
      <c r="L27" s="65">
        <f>VLOOKUP($A27,'Return Data'!$B$7:$R$2843,17,0)</f>
        <v>47.137099999999997</v>
      </c>
      <c r="M27" s="66">
        <f>RANK(L27,L$8:L$33,0)</f>
        <v>2</v>
      </c>
      <c r="N27" s="65">
        <f>VLOOKUP($A27,'Return Data'!$B$7:$R$2843,14,0)</f>
        <v>22.775400000000001</v>
      </c>
      <c r="O27" s="66">
        <f>RANK(N27,N$8:N$33,0)</f>
        <v>2</v>
      </c>
      <c r="P27" s="65">
        <f>VLOOKUP($A27,'Return Data'!$B$7:$R$2843,15,0)</f>
        <v>19.069900000000001</v>
      </c>
      <c r="Q27" s="66">
        <f>RANK(P27,P$8:P$33,0)</f>
        <v>3</v>
      </c>
      <c r="R27" s="65">
        <f>VLOOKUP($A27,'Return Data'!$B$7:$R$2843,16,0)</f>
        <v>12.4481</v>
      </c>
      <c r="S27" s="67">
        <f t="shared" si="7"/>
        <v>21</v>
      </c>
    </row>
    <row r="28" spans="1:19" x14ac:dyDescent="0.3">
      <c r="A28" s="63" t="s">
        <v>1189</v>
      </c>
      <c r="B28" s="64">
        <f>VLOOKUP($A28,'Return Data'!$B$7:$R$2843,3,0)</f>
        <v>44448</v>
      </c>
      <c r="C28" s="65">
        <f>VLOOKUP($A28,'Return Data'!$B$7:$R$2843,4,0)</f>
        <v>131.24610000000001</v>
      </c>
      <c r="D28" s="65">
        <f>VLOOKUP($A28,'Return Data'!$B$7:$R$2843,10,0)</f>
        <v>12.307</v>
      </c>
      <c r="E28" s="66">
        <f t="shared" si="0"/>
        <v>15</v>
      </c>
      <c r="F28" s="65">
        <f>VLOOKUP($A28,'Return Data'!$B$7:$R$2843,11,0)</f>
        <v>21.5199</v>
      </c>
      <c r="G28" s="66">
        <f t="shared" si="12"/>
        <v>16</v>
      </c>
      <c r="H28" s="65">
        <f>VLOOKUP($A28,'Return Data'!$B$7:$R$2843,12,0)</f>
        <v>46.106299999999997</v>
      </c>
      <c r="I28" s="66">
        <f t="shared" si="13"/>
        <v>11</v>
      </c>
      <c r="J28" s="65">
        <f>VLOOKUP($A28,'Return Data'!$B$7:$R$2843,13,0)</f>
        <v>82.978800000000007</v>
      </c>
      <c r="K28" s="66">
        <f t="shared" si="9"/>
        <v>4</v>
      </c>
      <c r="L28" s="65">
        <f>VLOOKUP($A28,'Return Data'!$B$7:$R$2843,17,0)</f>
        <v>40.2714</v>
      </c>
      <c r="M28" s="66">
        <f>RANK(L28,L$8:L$33,0)</f>
        <v>6</v>
      </c>
      <c r="N28" s="65">
        <f>VLOOKUP($A28,'Return Data'!$B$7:$R$2843,14,0)</f>
        <v>19.4907</v>
      </c>
      <c r="O28" s="66">
        <f>RANK(N28,N$8:N$33,0)</f>
        <v>11</v>
      </c>
      <c r="P28" s="65">
        <f>VLOOKUP($A28,'Return Data'!$B$7:$R$2843,15,0)</f>
        <v>13.241</v>
      </c>
      <c r="Q28" s="66">
        <f>RANK(P28,P$8:P$33,0)</f>
        <v>18</v>
      </c>
      <c r="R28" s="65">
        <f>VLOOKUP($A28,'Return Data'!$B$7:$R$2843,16,0)</f>
        <v>16.930099999999999</v>
      </c>
      <c r="S28" s="67">
        <f t="shared" si="7"/>
        <v>13</v>
      </c>
    </row>
    <row r="29" spans="1:19" x14ac:dyDescent="0.3">
      <c r="A29" s="63" t="s">
        <v>1190</v>
      </c>
      <c r="B29" s="64">
        <f>VLOOKUP($A29,'Return Data'!$B$7:$R$2843,3,0)</f>
        <v>44448</v>
      </c>
      <c r="C29" s="65">
        <f>VLOOKUP($A29,'Return Data'!$B$7:$R$2843,4,0)</f>
        <v>706.66030000000001</v>
      </c>
      <c r="D29" s="65">
        <f>VLOOKUP($A29,'Return Data'!$B$7:$R$2843,10,0)</f>
        <v>14.251200000000001</v>
      </c>
      <c r="E29" s="66">
        <f t="shared" si="0"/>
        <v>9</v>
      </c>
      <c r="F29" s="65">
        <f>VLOOKUP($A29,'Return Data'!$B$7:$R$2843,11,0)</f>
        <v>19.224900000000002</v>
      </c>
      <c r="G29" s="66">
        <f t="shared" si="12"/>
        <v>23</v>
      </c>
      <c r="H29" s="65">
        <f>VLOOKUP($A29,'Return Data'!$B$7:$R$2843,12,0)</f>
        <v>41.565300000000001</v>
      </c>
      <c r="I29" s="66">
        <f t="shared" si="13"/>
        <v>18</v>
      </c>
      <c r="J29" s="65">
        <f>VLOOKUP($A29,'Return Data'!$B$7:$R$2843,13,0)</f>
        <v>67.508200000000002</v>
      </c>
      <c r="K29" s="66">
        <f t="shared" si="9"/>
        <v>20</v>
      </c>
      <c r="L29" s="65">
        <f>VLOOKUP($A29,'Return Data'!$B$7:$R$2843,17,0)</f>
        <v>29.347100000000001</v>
      </c>
      <c r="M29" s="66">
        <f>RANK(L29,L$8:L$33,0)</f>
        <v>23</v>
      </c>
      <c r="N29" s="65">
        <f>VLOOKUP($A29,'Return Data'!$B$7:$R$2843,14,0)</f>
        <v>12.337999999999999</v>
      </c>
      <c r="O29" s="66">
        <f>RANK(N29,N$8:N$33,0)</f>
        <v>22</v>
      </c>
      <c r="P29" s="65">
        <f>VLOOKUP($A29,'Return Data'!$B$7:$R$2843,15,0)</f>
        <v>11.401</v>
      </c>
      <c r="Q29" s="66">
        <f>RANK(P29,P$8:P$33,0)</f>
        <v>21</v>
      </c>
      <c r="R29" s="65">
        <f>VLOOKUP($A29,'Return Data'!$B$7:$R$2843,16,0)</f>
        <v>24.8917</v>
      </c>
      <c r="S29" s="67">
        <f t="shared" si="7"/>
        <v>4</v>
      </c>
    </row>
    <row r="30" spans="1:19" x14ac:dyDescent="0.3">
      <c r="A30" s="63" t="s">
        <v>1192</v>
      </c>
      <c r="B30" s="64">
        <f>VLOOKUP($A30,'Return Data'!$B$7:$R$2843,3,0)</f>
        <v>44448</v>
      </c>
      <c r="C30" s="65">
        <f>VLOOKUP($A30,'Return Data'!$B$7:$R$2843,4,0)</f>
        <v>240.5232</v>
      </c>
      <c r="D30" s="65">
        <f>VLOOKUP($A30,'Return Data'!$B$7:$R$2843,10,0)</f>
        <v>13.417899999999999</v>
      </c>
      <c r="E30" s="66">
        <f t="shared" si="0"/>
        <v>13</v>
      </c>
      <c r="F30" s="65">
        <f>VLOOKUP($A30,'Return Data'!$B$7:$R$2843,11,0)</f>
        <v>21.6753</v>
      </c>
      <c r="G30" s="66">
        <f t="shared" si="12"/>
        <v>15</v>
      </c>
      <c r="H30" s="65">
        <f>VLOOKUP($A30,'Return Data'!$B$7:$R$2843,12,0)</f>
        <v>41.2361</v>
      </c>
      <c r="I30" s="66">
        <f t="shared" si="13"/>
        <v>19</v>
      </c>
      <c r="J30" s="65">
        <f>VLOOKUP($A30,'Return Data'!$B$7:$R$2843,13,0)</f>
        <v>70.205500000000001</v>
      </c>
      <c r="K30" s="66">
        <f t="shared" si="9"/>
        <v>16</v>
      </c>
      <c r="L30" s="65">
        <f>VLOOKUP($A30,'Return Data'!$B$7:$R$2843,17,0)</f>
        <v>36.146000000000001</v>
      </c>
      <c r="M30" s="66">
        <f>RANK(L30,L$8:L$33,0)</f>
        <v>13</v>
      </c>
      <c r="N30" s="65">
        <f>VLOOKUP($A30,'Return Data'!$B$7:$R$2843,14,0)</f>
        <v>20.451699999999999</v>
      </c>
      <c r="O30" s="66">
        <f>RANK(N30,N$8:N$33,0)</f>
        <v>6</v>
      </c>
      <c r="P30" s="65">
        <f>VLOOKUP($A30,'Return Data'!$B$7:$R$2843,15,0)</f>
        <v>16.706600000000002</v>
      </c>
      <c r="Q30" s="66">
        <f>RANK(P30,P$8:P$33,0)</f>
        <v>8</v>
      </c>
      <c r="R30" s="65">
        <f>VLOOKUP($A30,'Return Data'!$B$7:$R$2843,16,0)</f>
        <v>12.3977</v>
      </c>
      <c r="S30" s="67">
        <f t="shared" si="7"/>
        <v>22</v>
      </c>
    </row>
    <row r="31" spans="1:19" x14ac:dyDescent="0.3">
      <c r="A31" s="63" t="s">
        <v>1195</v>
      </c>
      <c r="B31" s="64">
        <f>VLOOKUP($A31,'Return Data'!$B$7:$R$2843,3,0)</f>
        <v>44448</v>
      </c>
      <c r="C31" s="65">
        <f>VLOOKUP($A31,'Return Data'!$B$7:$R$2843,4,0)</f>
        <v>72.42</v>
      </c>
      <c r="D31" s="65">
        <f>VLOOKUP($A31,'Return Data'!$B$7:$R$2843,10,0)</f>
        <v>7.3048000000000002</v>
      </c>
      <c r="E31" s="66">
        <f t="shared" si="0"/>
        <v>26</v>
      </c>
      <c r="F31" s="65">
        <f>VLOOKUP($A31,'Return Data'!$B$7:$R$2843,11,0)</f>
        <v>17.9863</v>
      </c>
      <c r="G31" s="66">
        <f t="shared" si="12"/>
        <v>26</v>
      </c>
      <c r="H31" s="65">
        <f>VLOOKUP($A31,'Return Data'!$B$7:$R$2843,12,0)</f>
        <v>35.592599999999997</v>
      </c>
      <c r="I31" s="66">
        <f t="shared" si="13"/>
        <v>24</v>
      </c>
      <c r="J31" s="65">
        <f>VLOOKUP($A31,'Return Data'!$B$7:$R$2843,13,0)</f>
        <v>56.583799999999997</v>
      </c>
      <c r="K31" s="66">
        <f t="shared" si="9"/>
        <v>24</v>
      </c>
      <c r="L31" s="65">
        <f>VLOOKUP($A31,'Return Data'!$B$7:$R$2843,17,0)</f>
        <v>36.037199999999999</v>
      </c>
      <c r="M31" s="66">
        <f>RANK(L31,L$8:L$33,0)</f>
        <v>14</v>
      </c>
      <c r="N31" s="65">
        <f>VLOOKUP($A31,'Return Data'!$B$7:$R$2843,14,0)</f>
        <v>15.875299999999999</v>
      </c>
      <c r="O31" s="66">
        <f>RANK(N31,N$8:N$33,0)</f>
        <v>15</v>
      </c>
      <c r="P31" s="65">
        <f>VLOOKUP($A31,'Return Data'!$B$7:$R$2843,15,0)</f>
        <v>15.5716</v>
      </c>
      <c r="Q31" s="66">
        <f>RANK(P31,P$8:P$33,0)</f>
        <v>10</v>
      </c>
      <c r="R31" s="65">
        <f>VLOOKUP($A31,'Return Data'!$B$7:$R$2843,16,0)</f>
        <v>7.5997000000000003</v>
      </c>
      <c r="S31" s="67">
        <f t="shared" si="7"/>
        <v>25</v>
      </c>
    </row>
    <row r="32" spans="1:19" x14ac:dyDescent="0.3">
      <c r="A32" s="63" t="s">
        <v>1197</v>
      </c>
      <c r="B32" s="64">
        <f>VLOOKUP($A32,'Return Data'!$B$7:$R$2843,3,0)</f>
        <v>44448</v>
      </c>
      <c r="C32" s="65">
        <f>VLOOKUP($A32,'Return Data'!$B$7:$R$2843,4,0)</f>
        <v>27.25</v>
      </c>
      <c r="D32" s="65">
        <f>VLOOKUP($A32,'Return Data'!$B$7:$R$2843,10,0)</f>
        <v>17.003</v>
      </c>
      <c r="E32" s="66">
        <f t="shared" si="0"/>
        <v>3</v>
      </c>
      <c r="F32" s="65">
        <f>VLOOKUP($A32,'Return Data'!$B$7:$R$2843,11,0)</f>
        <v>28.719899999999999</v>
      </c>
      <c r="G32" s="66">
        <f t="shared" si="12"/>
        <v>3</v>
      </c>
      <c r="H32" s="65">
        <f>VLOOKUP($A32,'Return Data'!$B$7:$R$2843,12,0)</f>
        <v>51.557299999999998</v>
      </c>
      <c r="I32" s="66">
        <f t="shared" si="13"/>
        <v>2</v>
      </c>
      <c r="J32" s="65"/>
      <c r="K32" s="66"/>
      <c r="L32" s="65"/>
      <c r="M32" s="66"/>
      <c r="N32" s="65"/>
      <c r="O32" s="66"/>
      <c r="P32" s="65"/>
      <c r="Q32" s="66"/>
      <c r="R32" s="65">
        <f>VLOOKUP($A32,'Return Data'!$B$7:$R$2843,16,0)</f>
        <v>98.164500000000004</v>
      </c>
      <c r="S32" s="67">
        <f t="shared" si="7"/>
        <v>1</v>
      </c>
    </row>
    <row r="33" spans="1:19" x14ac:dyDescent="0.3">
      <c r="A33" s="63" t="s">
        <v>1940</v>
      </c>
      <c r="B33" s="64">
        <f>VLOOKUP($A33,'Return Data'!$B$7:$R$2843,3,0)</f>
        <v>44448</v>
      </c>
      <c r="C33" s="65">
        <f>VLOOKUP($A33,'Return Data'!$B$7:$R$2843,4,0)</f>
        <v>184.95089999999999</v>
      </c>
      <c r="D33" s="65">
        <f>VLOOKUP($A33,'Return Data'!$B$7:$R$2843,10,0)</f>
        <v>15.061400000000001</v>
      </c>
      <c r="E33" s="66">
        <f t="shared" si="0"/>
        <v>8</v>
      </c>
      <c r="F33" s="65">
        <f>VLOOKUP($A33,'Return Data'!$B$7:$R$2843,11,0)</f>
        <v>24.779299999999999</v>
      </c>
      <c r="G33" s="66">
        <f t="shared" si="12"/>
        <v>8</v>
      </c>
      <c r="H33" s="65">
        <f>VLOOKUP($A33,'Return Data'!$B$7:$R$2843,12,0)</f>
        <v>45.332500000000003</v>
      </c>
      <c r="I33" s="66">
        <f t="shared" si="13"/>
        <v>12</v>
      </c>
      <c r="J33" s="65">
        <f>VLOOKUP($A33,'Return Data'!$B$7:$R$2843,13,0)</f>
        <v>77.235699999999994</v>
      </c>
      <c r="K33" s="66">
        <f>RANK(J33,J$8:J$33,0)</f>
        <v>9</v>
      </c>
      <c r="L33" s="65">
        <f>VLOOKUP($A33,'Return Data'!$B$7:$R$2843,17,0)</f>
        <v>42.315100000000001</v>
      </c>
      <c r="M33" s="66">
        <f>RANK(L33,L$8:L$33,0)</f>
        <v>3</v>
      </c>
      <c r="N33" s="65">
        <f>VLOOKUP($A33,'Return Data'!$B$7:$R$2843,14,0)</f>
        <v>20.264600000000002</v>
      </c>
      <c r="O33" s="66">
        <f>RANK(N33,N$8:N$33,0)</f>
        <v>8</v>
      </c>
      <c r="P33" s="65">
        <f>VLOOKUP($A33,'Return Data'!$B$7:$R$2843,15,0)</f>
        <v>14.9429</v>
      </c>
      <c r="Q33" s="66">
        <f>RANK(P33,P$8:P$33,0)</f>
        <v>14</v>
      </c>
      <c r="R33" s="65">
        <f>VLOOKUP($A33,'Return Data'!$B$7:$R$2843,16,0)</f>
        <v>16.515599999999999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12.948749999999999</v>
      </c>
      <c r="E35" s="74"/>
      <c r="F35" s="75">
        <f>AVERAGE(F8:F33)</f>
        <v>23.203288461538463</v>
      </c>
      <c r="G35" s="74"/>
      <c r="H35" s="75">
        <f>AVERAGE(H8:H33)</f>
        <v>43.874642307692312</v>
      </c>
      <c r="I35" s="74"/>
      <c r="J35" s="75">
        <f>AVERAGE(J8:J33)</f>
        <v>73.244280000000003</v>
      </c>
      <c r="K35" s="74"/>
      <c r="L35" s="75">
        <f>AVERAGE(L8:L33)</f>
        <v>37.706373913043478</v>
      </c>
      <c r="M35" s="74"/>
      <c r="N35" s="75">
        <f>AVERAGE(N8:N33)</f>
        <v>18.456040909090913</v>
      </c>
      <c r="O35" s="74"/>
      <c r="P35" s="75">
        <f>AVERAGE(P8:P33)</f>
        <v>15.695595238095239</v>
      </c>
      <c r="Q35" s="74"/>
      <c r="R35" s="75">
        <f>AVERAGE(R8:R33)</f>
        <v>21.132746153846149</v>
      </c>
      <c r="S35" s="76"/>
    </row>
    <row r="36" spans="1:19" x14ac:dyDescent="0.3">
      <c r="A36" s="73" t="s">
        <v>28</v>
      </c>
      <c r="B36" s="74"/>
      <c r="C36" s="74"/>
      <c r="D36" s="75">
        <f>MIN(D8:D33)</f>
        <v>7.3048000000000002</v>
      </c>
      <c r="E36" s="74"/>
      <c r="F36" s="75">
        <f>MIN(F8:F33)</f>
        <v>17.9863</v>
      </c>
      <c r="G36" s="74"/>
      <c r="H36" s="75">
        <f>MIN(H8:H33)</f>
        <v>30.997599999999998</v>
      </c>
      <c r="I36" s="74"/>
      <c r="J36" s="75">
        <f>MIN(J8:J33)</f>
        <v>55.439799999999998</v>
      </c>
      <c r="K36" s="74"/>
      <c r="L36" s="75">
        <f>MIN(L8:L33)</f>
        <v>29.347100000000001</v>
      </c>
      <c r="M36" s="74"/>
      <c r="N36" s="75">
        <f>MIN(N8:N33)</f>
        <v>12.337999999999999</v>
      </c>
      <c r="O36" s="74"/>
      <c r="P36" s="75">
        <f>MIN(P8:P33)</f>
        <v>11.401</v>
      </c>
      <c r="Q36" s="74"/>
      <c r="R36" s="75">
        <f>MIN(R8:R33)</f>
        <v>4.6840000000000002</v>
      </c>
      <c r="S36" s="76"/>
    </row>
    <row r="37" spans="1:19" ht="15" thickBot="1" x14ac:dyDescent="0.35">
      <c r="A37" s="77" t="s">
        <v>29</v>
      </c>
      <c r="B37" s="78"/>
      <c r="C37" s="78"/>
      <c r="D37" s="79">
        <f>MAX(D8:D33)</f>
        <v>17.8903</v>
      </c>
      <c r="E37" s="78"/>
      <c r="F37" s="79">
        <f>MAX(F8:F33)</f>
        <v>33.556399999999996</v>
      </c>
      <c r="G37" s="78"/>
      <c r="H37" s="79">
        <f>MAX(H8:H33)</f>
        <v>59.961799999999997</v>
      </c>
      <c r="I37" s="78"/>
      <c r="J37" s="79">
        <f>MAX(J8:J33)</f>
        <v>97.688699999999997</v>
      </c>
      <c r="K37" s="78"/>
      <c r="L37" s="79">
        <f>MAX(L8:L33)</f>
        <v>60.787700000000001</v>
      </c>
      <c r="M37" s="78"/>
      <c r="N37" s="79">
        <f>MAX(N8:N33)</f>
        <v>28.6112</v>
      </c>
      <c r="O37" s="78"/>
      <c r="P37" s="79">
        <f>MAX(P8:P33)</f>
        <v>20.607299999999999</v>
      </c>
      <c r="Q37" s="78"/>
      <c r="R37" s="79">
        <f>MAX(R8:R33)</f>
        <v>98.164500000000004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44448</v>
      </c>
      <c r="C8" s="65">
        <f>VLOOKUP($A8,'Return Data'!$B$7:$R$2843,4,0)</f>
        <v>1248.53</v>
      </c>
      <c r="D8" s="65">
        <f>VLOOKUP($A8,'Return Data'!$B$7:$R$2843,10,0)</f>
        <v>12.467000000000001</v>
      </c>
      <c r="E8" s="66">
        <f>RANK(D8,D$8:D$41,0)</f>
        <v>19</v>
      </c>
      <c r="F8" s="65">
        <f>VLOOKUP($A8,'Return Data'!$B$7:$R$2843,11,0)</f>
        <v>21.048400000000001</v>
      </c>
      <c r="G8" s="66">
        <f>RANK(F8,F$8:F$41,0)</f>
        <v>15</v>
      </c>
      <c r="H8" s="65">
        <f>VLOOKUP($A8,'Return Data'!$B$7:$R$2843,12,0)</f>
        <v>34.571800000000003</v>
      </c>
      <c r="I8" s="66">
        <f>RANK(H8,H$8:H$41,0)</f>
        <v>22</v>
      </c>
      <c r="J8" s="65">
        <f>VLOOKUP($A8,'Return Data'!$B$7:$R$2843,13,0)</f>
        <v>65.302499999999995</v>
      </c>
      <c r="K8" s="66">
        <f>RANK(J8,J$8:J$41,0)</f>
        <v>14</v>
      </c>
      <c r="L8" s="65">
        <f>VLOOKUP($A8,'Return Data'!$B$7:$R$2843,17,0)</f>
        <v>31.043299999999999</v>
      </c>
      <c r="M8" s="66">
        <f>RANK(L8,L$8:L$41,0)</f>
        <v>13</v>
      </c>
      <c r="N8" s="65">
        <f>VLOOKUP($A8,'Return Data'!$B$7:$R$2843,14,0)</f>
        <v>16.5853</v>
      </c>
      <c r="O8" s="66">
        <f>RANK(N8,N$8:N$41,0)</f>
        <v>16</v>
      </c>
      <c r="P8" s="65">
        <f>VLOOKUP($A8,'Return Data'!$B$7:$R$2843,15,0)</f>
        <v>15.853</v>
      </c>
      <c r="Q8" s="66">
        <f>RANK(P8,P$8:P$41,0)</f>
        <v>13</v>
      </c>
      <c r="R8" s="65">
        <f>VLOOKUP($A8,'Return Data'!$B$7:$R$2843,16,0)</f>
        <v>18.8338</v>
      </c>
      <c r="S8" s="67">
        <f>RANK(R8,R$8:R$41,0)</f>
        <v>11</v>
      </c>
    </row>
    <row r="9" spans="1:20" x14ac:dyDescent="0.3">
      <c r="A9" s="63" t="s">
        <v>1806</v>
      </c>
      <c r="B9" s="64">
        <f>VLOOKUP($A9,'Return Data'!$B$7:$R$2843,3,0)</f>
        <v>44448</v>
      </c>
      <c r="C9" s="65">
        <f>VLOOKUP($A9,'Return Data'!$B$7:$R$2843,4,0)</f>
        <v>20.309999999999999</v>
      </c>
      <c r="D9" s="65">
        <f>VLOOKUP($A9,'Return Data'!$B$7:$R$2843,10,0)</f>
        <v>16.256399999999999</v>
      </c>
      <c r="E9" s="66">
        <f t="shared" ref="E9:E41" si="0">RANK(D9,D$8:D$41,0)</f>
        <v>3</v>
      </c>
      <c r="F9" s="65">
        <f>VLOOKUP($A9,'Return Data'!$B$7:$R$2843,11,0)</f>
        <v>20.9649</v>
      </c>
      <c r="G9" s="66">
        <f t="shared" ref="G9:G41" si="1">RANK(F9,F$8:F$41,0)</f>
        <v>16</v>
      </c>
      <c r="H9" s="65">
        <f>VLOOKUP($A9,'Return Data'!$B$7:$R$2843,12,0)</f>
        <v>33.0931</v>
      </c>
      <c r="I9" s="66">
        <f t="shared" ref="I9:I41" si="2">RANK(H9,H$8:H$41,0)</f>
        <v>25</v>
      </c>
      <c r="J9" s="65">
        <f>VLOOKUP($A9,'Return Data'!$B$7:$R$2843,13,0)</f>
        <v>59.921300000000002</v>
      </c>
      <c r="K9" s="66">
        <f t="shared" ref="K9:K41" si="3">RANK(J9,J$8:J$41,0)</f>
        <v>24</v>
      </c>
      <c r="L9" s="65">
        <f>VLOOKUP($A9,'Return Data'!$B$7:$R$2843,17,0)</f>
        <v>30.593800000000002</v>
      </c>
      <c r="M9" s="66">
        <f t="shared" ref="M9:M41" si="4">RANK(L9,L$8:L$41,0)</f>
        <v>16</v>
      </c>
      <c r="N9" s="65">
        <f>VLOOKUP($A9,'Return Data'!$B$7:$R$2843,14,0)</f>
        <v>20.8126</v>
      </c>
      <c r="O9" s="66">
        <f t="shared" ref="O9:O41" si="5">RANK(N9,N$8:N$41,0)</f>
        <v>8</v>
      </c>
      <c r="P9" s="65"/>
      <c r="Q9" s="66"/>
      <c r="R9" s="65">
        <f>VLOOKUP($A9,'Return Data'!$B$7:$R$2843,16,0)</f>
        <v>20.4163</v>
      </c>
      <c r="S9" s="67">
        <f t="shared" ref="S9:S41" si="6">RANK(R9,R$8:R$41,0)</f>
        <v>4</v>
      </c>
    </row>
    <row r="10" spans="1:20" x14ac:dyDescent="0.3">
      <c r="A10" s="63" t="s">
        <v>1259</v>
      </c>
      <c r="B10" s="64">
        <f>VLOOKUP($A10,'Return Data'!$B$7:$R$2843,3,0)</f>
        <v>44448</v>
      </c>
      <c r="C10" s="65">
        <f>VLOOKUP($A10,'Return Data'!$B$7:$R$2843,4,0)</f>
        <v>178.65</v>
      </c>
      <c r="D10" s="65">
        <f>VLOOKUP($A10,'Return Data'!$B$7:$R$2843,10,0)</f>
        <v>16.505800000000001</v>
      </c>
      <c r="E10" s="66">
        <f t="shared" si="0"/>
        <v>2</v>
      </c>
      <c r="F10" s="65">
        <f>VLOOKUP($A10,'Return Data'!$B$7:$R$2843,11,0)</f>
        <v>24.053899999999999</v>
      </c>
      <c r="G10" s="66">
        <f t="shared" si="1"/>
        <v>8</v>
      </c>
      <c r="H10" s="65">
        <f>VLOOKUP($A10,'Return Data'!$B$7:$R$2843,12,0)</f>
        <v>43.149000000000001</v>
      </c>
      <c r="I10" s="66">
        <f t="shared" si="2"/>
        <v>7</v>
      </c>
      <c r="J10" s="65">
        <f>VLOOKUP($A10,'Return Data'!$B$7:$R$2843,13,0)</f>
        <v>73.278400000000005</v>
      </c>
      <c r="K10" s="66">
        <f t="shared" si="3"/>
        <v>5</v>
      </c>
      <c r="L10" s="65">
        <f>VLOOKUP($A10,'Return Data'!$B$7:$R$2843,17,0)</f>
        <v>34.721499999999999</v>
      </c>
      <c r="M10" s="66">
        <f t="shared" si="4"/>
        <v>8</v>
      </c>
      <c r="N10" s="65">
        <f>VLOOKUP($A10,'Return Data'!$B$7:$R$2843,14,0)</f>
        <v>18.762599999999999</v>
      </c>
      <c r="O10" s="66">
        <f t="shared" si="5"/>
        <v>10</v>
      </c>
      <c r="P10" s="65">
        <f>VLOOKUP($A10,'Return Data'!$B$7:$R$2843,15,0)</f>
        <v>15.3123</v>
      </c>
      <c r="Q10" s="66">
        <f t="shared" ref="Q10:Q41" si="7">RANK(P10,P$8:P$41,0)</f>
        <v>16</v>
      </c>
      <c r="R10" s="65">
        <f>VLOOKUP($A10,'Return Data'!$B$7:$R$2843,16,0)</f>
        <v>15.624700000000001</v>
      </c>
      <c r="S10" s="67">
        <f t="shared" si="6"/>
        <v>25</v>
      </c>
    </row>
    <row r="11" spans="1:20" x14ac:dyDescent="0.3">
      <c r="A11" s="63" t="s">
        <v>1261</v>
      </c>
      <c r="B11" s="64">
        <f>VLOOKUP($A11,'Return Data'!$B$7:$R$2843,3,0)</f>
        <v>44448</v>
      </c>
      <c r="C11" s="65">
        <f>VLOOKUP($A11,'Return Data'!$B$7:$R$2843,4,0)</f>
        <v>85.323999999999998</v>
      </c>
      <c r="D11" s="65">
        <f>VLOOKUP($A11,'Return Data'!$B$7:$R$2843,10,0)</f>
        <v>14.576499999999999</v>
      </c>
      <c r="E11" s="66">
        <f t="shared" si="0"/>
        <v>11</v>
      </c>
      <c r="F11" s="65">
        <f>VLOOKUP($A11,'Return Data'!$B$7:$R$2843,11,0)</f>
        <v>23.092500000000001</v>
      </c>
      <c r="G11" s="66">
        <f t="shared" si="1"/>
        <v>10</v>
      </c>
      <c r="H11" s="65">
        <f>VLOOKUP($A11,'Return Data'!$B$7:$R$2843,12,0)</f>
        <v>41.043100000000003</v>
      </c>
      <c r="I11" s="66">
        <f t="shared" si="2"/>
        <v>9</v>
      </c>
      <c r="J11" s="65">
        <f>VLOOKUP($A11,'Return Data'!$B$7:$R$2843,13,0)</f>
        <v>68.371600000000001</v>
      </c>
      <c r="K11" s="66">
        <f t="shared" si="3"/>
        <v>11</v>
      </c>
      <c r="L11" s="65">
        <f>VLOOKUP($A11,'Return Data'!$B$7:$R$2843,17,0)</f>
        <v>30.939399999999999</v>
      </c>
      <c r="M11" s="66">
        <f t="shared" si="4"/>
        <v>14</v>
      </c>
      <c r="N11" s="65">
        <f>VLOOKUP($A11,'Return Data'!$B$7:$R$2843,14,0)</f>
        <v>18.549099999999999</v>
      </c>
      <c r="O11" s="66">
        <f t="shared" si="5"/>
        <v>11</v>
      </c>
      <c r="P11" s="65">
        <f>VLOOKUP($A11,'Return Data'!$B$7:$R$2843,15,0)</f>
        <v>16.087199999999999</v>
      </c>
      <c r="Q11" s="66">
        <f t="shared" si="7"/>
        <v>11</v>
      </c>
      <c r="R11" s="65">
        <f>VLOOKUP($A11,'Return Data'!$B$7:$R$2843,16,0)</f>
        <v>17.609500000000001</v>
      </c>
      <c r="S11" s="67">
        <f t="shared" si="6"/>
        <v>18</v>
      </c>
    </row>
    <row r="12" spans="1:20" x14ac:dyDescent="0.3">
      <c r="A12" s="63" t="s">
        <v>1827</v>
      </c>
      <c r="B12" s="64">
        <f>VLOOKUP($A12,'Return Data'!$B$7:$R$2843,3,0)</f>
        <v>44448</v>
      </c>
      <c r="C12" s="65">
        <f>VLOOKUP($A12,'Return Data'!$B$7:$R$2843,4,0)</f>
        <v>242.61</v>
      </c>
      <c r="D12" s="65">
        <f>VLOOKUP($A12,'Return Data'!$B$7:$R$2843,10,0)</f>
        <v>14.8558</v>
      </c>
      <c r="E12" s="66">
        <f t="shared" si="0"/>
        <v>10</v>
      </c>
      <c r="F12" s="65">
        <f>VLOOKUP($A12,'Return Data'!$B$7:$R$2843,11,0)</f>
        <v>22.227799999999998</v>
      </c>
      <c r="G12" s="66">
        <f t="shared" si="1"/>
        <v>12</v>
      </c>
      <c r="H12" s="65">
        <f>VLOOKUP($A12,'Return Data'!$B$7:$R$2843,12,0)</f>
        <v>36.412700000000001</v>
      </c>
      <c r="I12" s="66">
        <f t="shared" si="2"/>
        <v>18</v>
      </c>
      <c r="J12" s="65">
        <f>VLOOKUP($A12,'Return Data'!$B$7:$R$2843,13,0)</f>
        <v>61.406399999999998</v>
      </c>
      <c r="K12" s="66">
        <f t="shared" si="3"/>
        <v>22</v>
      </c>
      <c r="L12" s="65">
        <f>VLOOKUP($A12,'Return Data'!$B$7:$R$2843,17,0)</f>
        <v>35.1828</v>
      </c>
      <c r="M12" s="66">
        <f t="shared" si="4"/>
        <v>6</v>
      </c>
      <c r="N12" s="65">
        <f>VLOOKUP($A12,'Return Data'!$B$7:$R$2843,14,0)</f>
        <v>20.848199999999999</v>
      </c>
      <c r="O12" s="66">
        <f t="shared" si="5"/>
        <v>7</v>
      </c>
      <c r="P12" s="65">
        <f>VLOOKUP($A12,'Return Data'!$B$7:$R$2843,15,0)</f>
        <v>18.768899999999999</v>
      </c>
      <c r="Q12" s="66">
        <f t="shared" si="7"/>
        <v>5</v>
      </c>
      <c r="R12" s="65">
        <f>VLOOKUP($A12,'Return Data'!$B$7:$R$2843,16,0)</f>
        <v>16.581</v>
      </c>
      <c r="S12" s="67">
        <f t="shared" si="6"/>
        <v>23</v>
      </c>
    </row>
    <row r="13" spans="1:20" x14ac:dyDescent="0.3">
      <c r="A13" s="102" t="s">
        <v>1873</v>
      </c>
      <c r="B13" s="64">
        <f>VLOOKUP($A13,'Return Data'!$B$7:$R$2843,3,0)</f>
        <v>44448</v>
      </c>
      <c r="C13" s="65">
        <f>VLOOKUP($A13,'Return Data'!$B$7:$R$2843,4,0)</f>
        <v>72.114999999999995</v>
      </c>
      <c r="D13" s="65">
        <f>VLOOKUP($A13,'Return Data'!$B$7:$R$2843,10,0)</f>
        <v>13.4811</v>
      </c>
      <c r="E13" s="66">
        <f t="shared" si="0"/>
        <v>13</v>
      </c>
      <c r="F13" s="65">
        <f>VLOOKUP($A13,'Return Data'!$B$7:$R$2843,11,0)</f>
        <v>21.497800000000002</v>
      </c>
      <c r="G13" s="66">
        <f t="shared" si="1"/>
        <v>13</v>
      </c>
      <c r="H13" s="65">
        <f>VLOOKUP($A13,'Return Data'!$B$7:$R$2843,12,0)</f>
        <v>38.2864</v>
      </c>
      <c r="I13" s="66">
        <f t="shared" si="2"/>
        <v>13</v>
      </c>
      <c r="J13" s="65">
        <f>VLOOKUP($A13,'Return Data'!$B$7:$R$2843,13,0)</f>
        <v>69.045900000000003</v>
      </c>
      <c r="K13" s="66">
        <f t="shared" si="3"/>
        <v>10</v>
      </c>
      <c r="L13" s="65">
        <f>VLOOKUP($A13,'Return Data'!$B$7:$R$2843,17,0)</f>
        <v>34.200299999999999</v>
      </c>
      <c r="M13" s="66">
        <f t="shared" si="4"/>
        <v>10</v>
      </c>
      <c r="N13" s="65">
        <f>VLOOKUP($A13,'Return Data'!$B$7:$R$2843,14,0)</f>
        <v>20.976600000000001</v>
      </c>
      <c r="O13" s="66">
        <f t="shared" si="5"/>
        <v>6</v>
      </c>
      <c r="P13" s="65">
        <f>VLOOKUP($A13,'Return Data'!$B$7:$R$2843,15,0)</f>
        <v>17.691600000000001</v>
      </c>
      <c r="Q13" s="66">
        <f t="shared" si="7"/>
        <v>6</v>
      </c>
      <c r="R13" s="65">
        <f>VLOOKUP($A13,'Return Data'!$B$7:$R$2843,16,0)</f>
        <v>17.428799999999999</v>
      </c>
      <c r="S13" s="67">
        <f t="shared" si="6"/>
        <v>19</v>
      </c>
    </row>
    <row r="14" spans="1:20" x14ac:dyDescent="0.3">
      <c r="A14" s="102" t="s">
        <v>1788</v>
      </c>
      <c r="B14" s="64">
        <f>VLOOKUP($A14,'Return Data'!$B$7:$R$2843,3,0)</f>
        <v>44448</v>
      </c>
      <c r="C14" s="65">
        <f>VLOOKUP($A14,'Return Data'!$B$7:$R$2843,4,0)</f>
        <v>24.597000000000001</v>
      </c>
      <c r="D14" s="65">
        <f>VLOOKUP($A14,'Return Data'!$B$7:$R$2843,10,0)</f>
        <v>13.006500000000001</v>
      </c>
      <c r="E14" s="66">
        <f t="shared" si="0"/>
        <v>17</v>
      </c>
      <c r="F14" s="65">
        <f>VLOOKUP($A14,'Return Data'!$B$7:$R$2843,11,0)</f>
        <v>18.883500000000002</v>
      </c>
      <c r="G14" s="66">
        <f t="shared" si="1"/>
        <v>20</v>
      </c>
      <c r="H14" s="65">
        <f>VLOOKUP($A14,'Return Data'!$B$7:$R$2843,12,0)</f>
        <v>37.421100000000003</v>
      </c>
      <c r="I14" s="66">
        <f t="shared" si="2"/>
        <v>16</v>
      </c>
      <c r="J14" s="65">
        <f>VLOOKUP($A14,'Return Data'!$B$7:$R$2843,13,0)</f>
        <v>63.478700000000003</v>
      </c>
      <c r="K14" s="66">
        <f t="shared" si="3"/>
        <v>19</v>
      </c>
      <c r="L14" s="65">
        <f>VLOOKUP($A14,'Return Data'!$B$7:$R$2843,17,0)</f>
        <v>30.417000000000002</v>
      </c>
      <c r="M14" s="66">
        <f t="shared" si="4"/>
        <v>18</v>
      </c>
      <c r="N14" s="65">
        <f>VLOOKUP($A14,'Return Data'!$B$7:$R$2843,14,0)</f>
        <v>17.172499999999999</v>
      </c>
      <c r="O14" s="66">
        <f t="shared" si="5"/>
        <v>14</v>
      </c>
      <c r="P14" s="65">
        <f>VLOOKUP($A14,'Return Data'!$B$7:$R$2843,15,0)</f>
        <v>17.2058</v>
      </c>
      <c r="Q14" s="66">
        <f t="shared" si="7"/>
        <v>7</v>
      </c>
      <c r="R14" s="65">
        <f>VLOOKUP($A14,'Return Data'!$B$7:$R$2843,16,0)</f>
        <v>14.604100000000001</v>
      </c>
      <c r="S14" s="67">
        <f t="shared" si="6"/>
        <v>32</v>
      </c>
    </row>
    <row r="15" spans="1:20" x14ac:dyDescent="0.3">
      <c r="A15" s="63" t="s">
        <v>1795</v>
      </c>
      <c r="B15" s="64">
        <f>VLOOKUP($A15,'Return Data'!$B$7:$R$2843,3,0)</f>
        <v>44448</v>
      </c>
      <c r="C15" s="65">
        <f>VLOOKUP($A15,'Return Data'!$B$7:$R$2843,4,0)</f>
        <v>995.8614</v>
      </c>
      <c r="D15" s="65">
        <f>VLOOKUP($A15,'Return Data'!$B$7:$R$2843,10,0)</f>
        <v>10.608700000000001</v>
      </c>
      <c r="E15" s="66">
        <f t="shared" si="0"/>
        <v>28</v>
      </c>
      <c r="F15" s="65">
        <f>VLOOKUP($A15,'Return Data'!$B$7:$R$2843,11,0)</f>
        <v>16.554400000000001</v>
      </c>
      <c r="G15" s="66">
        <f t="shared" si="1"/>
        <v>26</v>
      </c>
      <c r="H15" s="65">
        <f>VLOOKUP($A15,'Return Data'!$B$7:$R$2843,12,0)</f>
        <v>37.531500000000001</v>
      </c>
      <c r="I15" s="66">
        <f t="shared" si="2"/>
        <v>15</v>
      </c>
      <c r="J15" s="65">
        <f>VLOOKUP($A15,'Return Data'!$B$7:$R$2843,13,0)</f>
        <v>69.987700000000004</v>
      </c>
      <c r="K15" s="66">
        <f t="shared" si="3"/>
        <v>9</v>
      </c>
      <c r="L15" s="65">
        <f>VLOOKUP($A15,'Return Data'!$B$7:$R$2843,17,0)</f>
        <v>30.8505</v>
      </c>
      <c r="M15" s="66">
        <f t="shared" si="4"/>
        <v>15</v>
      </c>
      <c r="N15" s="65">
        <f>VLOOKUP($A15,'Return Data'!$B$7:$R$2843,14,0)</f>
        <v>15.0533</v>
      </c>
      <c r="O15" s="66">
        <f t="shared" si="5"/>
        <v>20</v>
      </c>
      <c r="P15" s="65">
        <f>VLOOKUP($A15,'Return Data'!$B$7:$R$2843,15,0)</f>
        <v>14.176399999999999</v>
      </c>
      <c r="Q15" s="66">
        <f t="shared" si="7"/>
        <v>19</v>
      </c>
      <c r="R15" s="65">
        <f>VLOOKUP($A15,'Return Data'!$B$7:$R$2843,16,0)</f>
        <v>17.035399999999999</v>
      </c>
      <c r="S15" s="67">
        <f t="shared" si="6"/>
        <v>21</v>
      </c>
    </row>
    <row r="16" spans="1:20" x14ac:dyDescent="0.3">
      <c r="A16" s="63" t="s">
        <v>1797</v>
      </c>
      <c r="B16" s="64">
        <f>VLOOKUP($A16,'Return Data'!$B$7:$R$2843,3,0)</f>
        <v>44448</v>
      </c>
      <c r="C16" s="65">
        <f>VLOOKUP($A16,'Return Data'!$B$7:$R$2843,4,0)</f>
        <v>1000.746</v>
      </c>
      <c r="D16" s="65">
        <f>VLOOKUP($A16,'Return Data'!$B$7:$R$2843,10,0)</f>
        <v>5.2317</v>
      </c>
      <c r="E16" s="66">
        <f t="shared" si="0"/>
        <v>33</v>
      </c>
      <c r="F16" s="65">
        <f>VLOOKUP($A16,'Return Data'!$B$7:$R$2843,11,0)</f>
        <v>13.168200000000001</v>
      </c>
      <c r="G16" s="66">
        <f t="shared" si="1"/>
        <v>32</v>
      </c>
      <c r="H16" s="65">
        <f>VLOOKUP($A16,'Return Data'!$B$7:$R$2843,12,0)</f>
        <v>34.893999999999998</v>
      </c>
      <c r="I16" s="66">
        <f t="shared" si="2"/>
        <v>21</v>
      </c>
      <c r="J16" s="65">
        <f>VLOOKUP($A16,'Return Data'!$B$7:$R$2843,13,0)</f>
        <v>65.709199999999996</v>
      </c>
      <c r="K16" s="66">
        <f t="shared" si="3"/>
        <v>13</v>
      </c>
      <c r="L16" s="65">
        <f>VLOOKUP($A16,'Return Data'!$B$7:$R$2843,17,0)</f>
        <v>22.902200000000001</v>
      </c>
      <c r="M16" s="66">
        <f t="shared" si="4"/>
        <v>29</v>
      </c>
      <c r="N16" s="65">
        <f>VLOOKUP($A16,'Return Data'!$B$7:$R$2843,14,0)</f>
        <v>13.147399999999999</v>
      </c>
      <c r="O16" s="66">
        <f t="shared" si="5"/>
        <v>24</v>
      </c>
      <c r="P16" s="65">
        <f>VLOOKUP($A16,'Return Data'!$B$7:$R$2843,15,0)</f>
        <v>13.7165</v>
      </c>
      <c r="Q16" s="66">
        <f t="shared" si="7"/>
        <v>20</v>
      </c>
      <c r="R16" s="65">
        <f>VLOOKUP($A16,'Return Data'!$B$7:$R$2843,16,0)</f>
        <v>15.152699999999999</v>
      </c>
      <c r="S16" s="67">
        <f t="shared" si="6"/>
        <v>28</v>
      </c>
    </row>
    <row r="17" spans="1:19" x14ac:dyDescent="0.3">
      <c r="A17" s="126" t="s">
        <v>1791</v>
      </c>
      <c r="B17" s="64">
        <f>VLOOKUP($A17,'Return Data'!$B$7:$R$2843,3,0)</f>
        <v>44448</v>
      </c>
      <c r="C17" s="65">
        <f>VLOOKUP($A17,'Return Data'!$B$7:$R$2843,4,0)</f>
        <v>140.1644</v>
      </c>
      <c r="D17" s="65">
        <f>VLOOKUP($A17,'Return Data'!$B$7:$R$2843,10,0)</f>
        <v>13.372400000000001</v>
      </c>
      <c r="E17" s="66">
        <f t="shared" si="0"/>
        <v>14</v>
      </c>
      <c r="F17" s="65">
        <f>VLOOKUP($A17,'Return Data'!$B$7:$R$2843,11,0)</f>
        <v>19.261399999999998</v>
      </c>
      <c r="G17" s="66">
        <f t="shared" si="1"/>
        <v>19</v>
      </c>
      <c r="H17" s="65">
        <f>VLOOKUP($A17,'Return Data'!$B$7:$R$2843,12,0)</f>
        <v>33.937800000000003</v>
      </c>
      <c r="I17" s="66">
        <f t="shared" si="2"/>
        <v>23</v>
      </c>
      <c r="J17" s="65">
        <f>VLOOKUP($A17,'Return Data'!$B$7:$R$2843,13,0)</f>
        <v>61.134399999999999</v>
      </c>
      <c r="K17" s="66">
        <f t="shared" si="3"/>
        <v>23</v>
      </c>
      <c r="L17" s="65">
        <f>VLOOKUP($A17,'Return Data'!$B$7:$R$2843,17,0)</f>
        <v>30.537600000000001</v>
      </c>
      <c r="M17" s="66">
        <f t="shared" si="4"/>
        <v>17</v>
      </c>
      <c r="N17" s="65">
        <f>VLOOKUP($A17,'Return Data'!$B$7:$R$2843,14,0)</f>
        <v>13.650499999999999</v>
      </c>
      <c r="O17" s="66">
        <f t="shared" si="5"/>
        <v>23</v>
      </c>
      <c r="P17" s="65">
        <f>VLOOKUP($A17,'Return Data'!$B$7:$R$2843,15,0)</f>
        <v>13.3591</v>
      </c>
      <c r="Q17" s="66">
        <f t="shared" si="7"/>
        <v>23</v>
      </c>
      <c r="R17" s="65">
        <f>VLOOKUP($A17,'Return Data'!$B$7:$R$2843,16,0)</f>
        <v>16.107099999999999</v>
      </c>
      <c r="S17" s="67">
        <f t="shared" si="6"/>
        <v>24</v>
      </c>
    </row>
    <row r="18" spans="1:19" x14ac:dyDescent="0.3">
      <c r="A18" s="127" t="s">
        <v>1263</v>
      </c>
      <c r="B18" s="64">
        <f>VLOOKUP($A18,'Return Data'!$B$7:$R$2843,3,0)</f>
        <v>44448</v>
      </c>
      <c r="C18" s="65">
        <f>VLOOKUP($A18,'Return Data'!$B$7:$R$2843,4,0)</f>
        <v>473.63</v>
      </c>
      <c r="D18" s="65">
        <f>VLOOKUP($A18,'Return Data'!$B$7:$R$2843,10,0)</f>
        <v>10.946400000000001</v>
      </c>
      <c r="E18" s="66">
        <f t="shared" si="0"/>
        <v>26</v>
      </c>
      <c r="F18" s="65">
        <f>VLOOKUP($A18,'Return Data'!$B$7:$R$2843,11,0)</f>
        <v>18.808499999999999</v>
      </c>
      <c r="G18" s="66">
        <f t="shared" si="1"/>
        <v>21</v>
      </c>
      <c r="H18" s="65">
        <f>VLOOKUP($A18,'Return Data'!$B$7:$R$2843,12,0)</f>
        <v>38.116799999999998</v>
      </c>
      <c r="I18" s="66">
        <f t="shared" si="2"/>
        <v>14</v>
      </c>
      <c r="J18" s="65">
        <f>VLOOKUP($A18,'Return Data'!$B$7:$R$2843,13,0)</f>
        <v>67.656599999999997</v>
      </c>
      <c r="K18" s="66">
        <f t="shared" si="3"/>
        <v>12</v>
      </c>
      <c r="L18" s="65">
        <f>VLOOKUP($A18,'Return Data'!$B$7:$R$2843,17,0)</f>
        <v>27.1448</v>
      </c>
      <c r="M18" s="66">
        <f t="shared" si="4"/>
        <v>22</v>
      </c>
      <c r="N18" s="65">
        <f>VLOOKUP($A18,'Return Data'!$B$7:$R$2843,14,0)</f>
        <v>13.8866</v>
      </c>
      <c r="O18" s="66">
        <f t="shared" si="5"/>
        <v>22</v>
      </c>
      <c r="P18" s="65">
        <f>VLOOKUP($A18,'Return Data'!$B$7:$R$2843,15,0)</f>
        <v>14.235900000000001</v>
      </c>
      <c r="Q18" s="66">
        <f t="shared" si="7"/>
        <v>18</v>
      </c>
      <c r="R18" s="65">
        <f>VLOOKUP($A18,'Return Data'!$B$7:$R$2843,16,0)</f>
        <v>16.7941</v>
      </c>
      <c r="S18" s="67">
        <f t="shared" si="6"/>
        <v>22</v>
      </c>
    </row>
    <row r="19" spans="1:19" x14ac:dyDescent="0.3">
      <c r="A19" s="63" t="s">
        <v>1799</v>
      </c>
      <c r="B19" s="64">
        <f>VLOOKUP($A19,'Return Data'!$B$7:$R$2843,3,0)</f>
        <v>44448</v>
      </c>
      <c r="C19" s="65">
        <f>VLOOKUP($A19,'Return Data'!$B$7:$R$2843,4,0)</f>
        <v>37.39</v>
      </c>
      <c r="D19" s="65">
        <f>VLOOKUP($A19,'Return Data'!$B$7:$R$2843,10,0)</f>
        <v>15.7944</v>
      </c>
      <c r="E19" s="66">
        <f t="shared" si="0"/>
        <v>7</v>
      </c>
      <c r="F19" s="65">
        <f>VLOOKUP($A19,'Return Data'!$B$7:$R$2843,11,0)</f>
        <v>24.136800000000001</v>
      </c>
      <c r="G19" s="66">
        <f t="shared" si="1"/>
        <v>7</v>
      </c>
      <c r="H19" s="65">
        <f>VLOOKUP($A19,'Return Data'!$B$7:$R$2843,12,0)</f>
        <v>36.909599999999998</v>
      </c>
      <c r="I19" s="66">
        <f t="shared" si="2"/>
        <v>17</v>
      </c>
      <c r="J19" s="65">
        <f>VLOOKUP($A19,'Return Data'!$B$7:$R$2843,13,0)</f>
        <v>62.212600000000002</v>
      </c>
      <c r="K19" s="66">
        <f t="shared" si="3"/>
        <v>21</v>
      </c>
      <c r="L19" s="65">
        <f>VLOOKUP($A19,'Return Data'!$B$7:$R$2843,17,0)</f>
        <v>32.3474</v>
      </c>
      <c r="M19" s="66">
        <f t="shared" si="4"/>
        <v>12</v>
      </c>
      <c r="N19" s="65">
        <f>VLOOKUP($A19,'Return Data'!$B$7:$R$2843,14,0)</f>
        <v>17.564399999999999</v>
      </c>
      <c r="O19" s="66">
        <f t="shared" si="5"/>
        <v>12</v>
      </c>
      <c r="P19" s="65">
        <f>VLOOKUP($A19,'Return Data'!$B$7:$R$2843,15,0)</f>
        <v>15.0524</v>
      </c>
      <c r="Q19" s="66">
        <f t="shared" si="7"/>
        <v>17</v>
      </c>
      <c r="R19" s="65">
        <f>VLOOKUP($A19,'Return Data'!$B$7:$R$2843,16,0)</f>
        <v>19.3445</v>
      </c>
      <c r="S19" s="67">
        <f t="shared" si="6"/>
        <v>9</v>
      </c>
    </row>
    <row r="20" spans="1:19" x14ac:dyDescent="0.3">
      <c r="A20" s="63" t="s">
        <v>1821</v>
      </c>
      <c r="B20" s="64">
        <f>VLOOKUP($A20,'Return Data'!$B$7:$R$2843,3,0)</f>
        <v>44448</v>
      </c>
      <c r="C20" s="65">
        <f>VLOOKUP($A20,'Return Data'!$B$7:$R$2843,4,0)</f>
        <v>142.52000000000001</v>
      </c>
      <c r="D20" s="65">
        <f>VLOOKUP($A20,'Return Data'!$B$7:$R$2843,10,0)</f>
        <v>12.0969</v>
      </c>
      <c r="E20" s="66">
        <f t="shared" si="0"/>
        <v>21</v>
      </c>
      <c r="F20" s="65">
        <f>VLOOKUP($A20,'Return Data'!$B$7:$R$2843,11,0)</f>
        <v>18.136600000000001</v>
      </c>
      <c r="G20" s="66">
        <f t="shared" si="1"/>
        <v>24</v>
      </c>
      <c r="H20" s="65">
        <f>VLOOKUP($A20,'Return Data'!$B$7:$R$2843,12,0)</f>
        <v>30.7163</v>
      </c>
      <c r="I20" s="66">
        <f t="shared" si="2"/>
        <v>26</v>
      </c>
      <c r="J20" s="65">
        <f>VLOOKUP($A20,'Return Data'!$B$7:$R$2843,13,0)</f>
        <v>56.306199999999997</v>
      </c>
      <c r="K20" s="66">
        <f t="shared" si="3"/>
        <v>27</v>
      </c>
      <c r="L20" s="65">
        <f>VLOOKUP($A20,'Return Data'!$B$7:$R$2843,17,0)</f>
        <v>24.359300000000001</v>
      </c>
      <c r="M20" s="66">
        <f t="shared" si="4"/>
        <v>27</v>
      </c>
      <c r="N20" s="65">
        <f>VLOOKUP($A20,'Return Data'!$B$7:$R$2843,14,0)</f>
        <v>11.831</v>
      </c>
      <c r="O20" s="66">
        <f t="shared" si="5"/>
        <v>27</v>
      </c>
      <c r="P20" s="65">
        <f>VLOOKUP($A20,'Return Data'!$B$7:$R$2843,15,0)</f>
        <v>12.121</v>
      </c>
      <c r="Q20" s="66">
        <f t="shared" si="7"/>
        <v>25</v>
      </c>
      <c r="R20" s="65">
        <f>VLOOKUP($A20,'Return Data'!$B$7:$R$2843,16,0)</f>
        <v>15.592499999999999</v>
      </c>
      <c r="S20" s="67">
        <f t="shared" si="6"/>
        <v>26</v>
      </c>
    </row>
    <row r="21" spans="1:19" x14ac:dyDescent="0.3">
      <c r="A21" s="63" t="s">
        <v>1266</v>
      </c>
      <c r="B21" s="64">
        <f>VLOOKUP($A21,'Return Data'!$B$7:$R$2843,3,0)</f>
        <v>44448</v>
      </c>
      <c r="C21" s="65">
        <f>VLOOKUP($A21,'Return Data'!$B$7:$R$2843,4,0)</f>
        <v>89.15</v>
      </c>
      <c r="D21" s="65">
        <f>VLOOKUP($A21,'Return Data'!$B$7:$R$2843,10,0)</f>
        <v>12.223100000000001</v>
      </c>
      <c r="E21" s="66">
        <f t="shared" si="0"/>
        <v>20</v>
      </c>
      <c r="F21" s="65">
        <f>VLOOKUP($A21,'Return Data'!$B$7:$R$2843,11,0)</f>
        <v>25.228300000000001</v>
      </c>
      <c r="G21" s="66">
        <f t="shared" si="1"/>
        <v>6</v>
      </c>
      <c r="H21" s="65">
        <f>VLOOKUP($A21,'Return Data'!$B$7:$R$2843,12,0)</f>
        <v>43.166899999999998</v>
      </c>
      <c r="I21" s="66">
        <f t="shared" si="2"/>
        <v>6</v>
      </c>
      <c r="J21" s="65">
        <f>VLOOKUP($A21,'Return Data'!$B$7:$R$2843,13,0)</f>
        <v>71.739500000000007</v>
      </c>
      <c r="K21" s="66">
        <f t="shared" si="3"/>
        <v>7</v>
      </c>
      <c r="L21" s="65">
        <f>VLOOKUP($A21,'Return Data'!$B$7:$R$2843,17,0)</f>
        <v>34.747100000000003</v>
      </c>
      <c r="M21" s="66">
        <f t="shared" si="4"/>
        <v>7</v>
      </c>
      <c r="N21" s="65">
        <f>VLOOKUP($A21,'Return Data'!$B$7:$R$2843,14,0)</f>
        <v>17.133800000000001</v>
      </c>
      <c r="O21" s="66">
        <f t="shared" si="5"/>
        <v>15</v>
      </c>
      <c r="P21" s="65">
        <f>VLOOKUP($A21,'Return Data'!$B$7:$R$2843,15,0)</f>
        <v>16.700099999999999</v>
      </c>
      <c r="Q21" s="66">
        <f t="shared" si="7"/>
        <v>8</v>
      </c>
      <c r="R21" s="65">
        <f>VLOOKUP($A21,'Return Data'!$B$7:$R$2843,16,0)</f>
        <v>20.361799999999999</v>
      </c>
      <c r="S21" s="67">
        <f t="shared" si="6"/>
        <v>5</v>
      </c>
    </row>
    <row r="22" spans="1:19" x14ac:dyDescent="0.3">
      <c r="A22" s="63" t="s">
        <v>1267</v>
      </c>
      <c r="B22" s="64">
        <f>VLOOKUP($A22,'Return Data'!$B$7:$R$2843,3,0)</f>
        <v>44448</v>
      </c>
      <c r="C22" s="65">
        <f>VLOOKUP($A22,'Return Data'!$B$7:$R$2843,4,0)</f>
        <v>15.336</v>
      </c>
      <c r="D22" s="65">
        <f>VLOOKUP($A22,'Return Data'!$B$7:$R$2843,10,0)</f>
        <v>4.2165999999999997</v>
      </c>
      <c r="E22" s="66">
        <f t="shared" si="0"/>
        <v>34</v>
      </c>
      <c r="F22" s="65">
        <f>VLOOKUP($A22,'Return Data'!$B$7:$R$2843,11,0)</f>
        <v>11.7654</v>
      </c>
      <c r="G22" s="66">
        <f t="shared" si="1"/>
        <v>34</v>
      </c>
      <c r="H22" s="65">
        <f>VLOOKUP($A22,'Return Data'!$B$7:$R$2843,12,0)</f>
        <v>30.593599999999999</v>
      </c>
      <c r="I22" s="66">
        <f t="shared" si="2"/>
        <v>27</v>
      </c>
      <c r="J22" s="65">
        <f>VLOOKUP($A22,'Return Data'!$B$7:$R$2843,13,0)</f>
        <v>57.037799999999997</v>
      </c>
      <c r="K22" s="66">
        <f t="shared" si="3"/>
        <v>26</v>
      </c>
      <c r="L22" s="65"/>
      <c r="M22" s="66"/>
      <c r="N22" s="65"/>
      <c r="O22" s="66"/>
      <c r="P22" s="65"/>
      <c r="Q22" s="66"/>
      <c r="R22" s="65">
        <f>VLOOKUP($A22,'Return Data'!$B$7:$R$2843,16,0)</f>
        <v>20.208500000000001</v>
      </c>
      <c r="S22" s="67">
        <f t="shared" si="6"/>
        <v>6</v>
      </c>
    </row>
    <row r="23" spans="1:19" x14ac:dyDescent="0.3">
      <c r="A23" s="63" t="s">
        <v>1801</v>
      </c>
      <c r="B23" s="64">
        <f>VLOOKUP($A23,'Return Data'!$B$7:$R$2843,3,0)</f>
        <v>44448</v>
      </c>
      <c r="C23" s="65">
        <f>VLOOKUP($A23,'Return Data'!$B$7:$R$2843,4,0)</f>
        <v>55.457799999999999</v>
      </c>
      <c r="D23" s="65">
        <f>VLOOKUP($A23,'Return Data'!$B$7:$R$2843,10,0)</f>
        <v>14.1791</v>
      </c>
      <c r="E23" s="66">
        <f t="shared" si="0"/>
        <v>12</v>
      </c>
      <c r="F23" s="65">
        <f>VLOOKUP($A23,'Return Data'!$B$7:$R$2843,11,0)</f>
        <v>18.4237</v>
      </c>
      <c r="G23" s="66">
        <f t="shared" si="1"/>
        <v>22</v>
      </c>
      <c r="H23" s="65">
        <f>VLOOKUP($A23,'Return Data'!$B$7:$R$2843,12,0)</f>
        <v>35.609900000000003</v>
      </c>
      <c r="I23" s="66">
        <f t="shared" si="2"/>
        <v>19</v>
      </c>
      <c r="J23" s="65">
        <f>VLOOKUP($A23,'Return Data'!$B$7:$R$2843,13,0)</f>
        <v>65.106999999999999</v>
      </c>
      <c r="K23" s="66">
        <f t="shared" si="3"/>
        <v>15</v>
      </c>
      <c r="L23" s="65">
        <f>VLOOKUP($A23,'Return Data'!$B$7:$R$2843,17,0)</f>
        <v>28.392900000000001</v>
      </c>
      <c r="M23" s="66">
        <f t="shared" si="4"/>
        <v>20</v>
      </c>
      <c r="N23" s="65">
        <f>VLOOKUP($A23,'Return Data'!$B$7:$R$2843,14,0)</f>
        <v>17.3596</v>
      </c>
      <c r="O23" s="66">
        <f t="shared" si="5"/>
        <v>13</v>
      </c>
      <c r="P23" s="65">
        <f>VLOOKUP($A23,'Return Data'!$B$7:$R$2843,15,0)</f>
        <v>16.535599999999999</v>
      </c>
      <c r="Q23" s="66">
        <f t="shared" si="7"/>
        <v>9</v>
      </c>
      <c r="R23" s="65">
        <f>VLOOKUP($A23,'Return Data'!$B$7:$R$2843,16,0)</f>
        <v>17.417000000000002</v>
      </c>
      <c r="S23" s="67">
        <f t="shared" si="6"/>
        <v>20</v>
      </c>
    </row>
    <row r="24" spans="1:19" x14ac:dyDescent="0.3">
      <c r="A24" s="63" t="s">
        <v>1809</v>
      </c>
      <c r="B24" s="64">
        <f>VLOOKUP($A24,'Return Data'!$B$7:$R$2843,3,0)</f>
        <v>44448</v>
      </c>
      <c r="C24" s="65">
        <f>VLOOKUP($A24,'Return Data'!$B$7:$R$2843,4,0)</f>
        <v>57.667999999999999</v>
      </c>
      <c r="D24" s="65">
        <f>VLOOKUP($A24,'Return Data'!$B$7:$R$2843,10,0)</f>
        <v>11.1008</v>
      </c>
      <c r="E24" s="66">
        <f t="shared" si="0"/>
        <v>24</v>
      </c>
      <c r="F24" s="65">
        <f>VLOOKUP($A24,'Return Data'!$B$7:$R$2843,11,0)</f>
        <v>15.2415</v>
      </c>
      <c r="G24" s="66">
        <f t="shared" si="1"/>
        <v>30</v>
      </c>
      <c r="H24" s="65">
        <f>VLOOKUP($A24,'Return Data'!$B$7:$R$2843,12,0)</f>
        <v>29.938500000000001</v>
      </c>
      <c r="I24" s="66">
        <f t="shared" si="2"/>
        <v>29</v>
      </c>
      <c r="J24" s="65">
        <f>VLOOKUP($A24,'Return Data'!$B$7:$R$2843,13,0)</f>
        <v>56.205599999999997</v>
      </c>
      <c r="K24" s="66">
        <f t="shared" si="3"/>
        <v>28</v>
      </c>
      <c r="L24" s="65">
        <f>VLOOKUP($A24,'Return Data'!$B$7:$R$2843,17,0)</f>
        <v>26.1859</v>
      </c>
      <c r="M24" s="66">
        <f t="shared" si="4"/>
        <v>25</v>
      </c>
      <c r="N24" s="65">
        <f>VLOOKUP($A24,'Return Data'!$B$7:$R$2843,14,0)</f>
        <v>15.7476</v>
      </c>
      <c r="O24" s="66">
        <f t="shared" si="5"/>
        <v>19</v>
      </c>
      <c r="P24" s="65">
        <f>VLOOKUP($A24,'Return Data'!$B$7:$R$2843,15,0)</f>
        <v>15.7035</v>
      </c>
      <c r="Q24" s="66">
        <f t="shared" si="7"/>
        <v>15</v>
      </c>
      <c r="R24" s="65">
        <f>VLOOKUP($A24,'Return Data'!$B$7:$R$2843,16,0)</f>
        <v>18.299299999999999</v>
      </c>
      <c r="S24" s="67">
        <f t="shared" si="6"/>
        <v>12</v>
      </c>
    </row>
    <row r="25" spans="1:19" x14ac:dyDescent="0.3">
      <c r="A25" s="63" t="s">
        <v>1823</v>
      </c>
      <c r="B25" s="64">
        <f>VLOOKUP($A25,'Return Data'!$B$7:$R$2843,3,0)</f>
        <v>44448</v>
      </c>
      <c r="C25" s="65">
        <f>VLOOKUP($A25,'Return Data'!$B$7:$R$2843,4,0)</f>
        <v>125.803</v>
      </c>
      <c r="D25" s="65">
        <f>VLOOKUP($A25,'Return Data'!$B$7:$R$2843,10,0)</f>
        <v>8.7517999999999994</v>
      </c>
      <c r="E25" s="66">
        <f t="shared" si="0"/>
        <v>32</v>
      </c>
      <c r="F25" s="65">
        <f>VLOOKUP($A25,'Return Data'!$B$7:$R$2843,11,0)</f>
        <v>16.080100000000002</v>
      </c>
      <c r="G25" s="66">
        <f t="shared" si="1"/>
        <v>28</v>
      </c>
      <c r="H25" s="65">
        <f>VLOOKUP($A25,'Return Data'!$B$7:$R$2843,12,0)</f>
        <v>28.727699999999999</v>
      </c>
      <c r="I25" s="66">
        <f t="shared" si="2"/>
        <v>30</v>
      </c>
      <c r="J25" s="65">
        <f>VLOOKUP($A25,'Return Data'!$B$7:$R$2843,13,0)</f>
        <v>50.0227</v>
      </c>
      <c r="K25" s="66">
        <f t="shared" si="3"/>
        <v>30</v>
      </c>
      <c r="L25" s="65">
        <f>VLOOKUP($A25,'Return Data'!$B$7:$R$2843,17,0)</f>
        <v>24.395299999999999</v>
      </c>
      <c r="M25" s="66">
        <f t="shared" si="4"/>
        <v>26</v>
      </c>
      <c r="N25" s="65">
        <f>VLOOKUP($A25,'Return Data'!$B$7:$R$2843,14,0)</f>
        <v>12.655900000000001</v>
      </c>
      <c r="O25" s="66">
        <f t="shared" si="5"/>
        <v>26</v>
      </c>
      <c r="P25" s="65">
        <f>VLOOKUP($A25,'Return Data'!$B$7:$R$2843,15,0)</f>
        <v>12.5892</v>
      </c>
      <c r="Q25" s="66">
        <f t="shared" si="7"/>
        <v>24</v>
      </c>
      <c r="R25" s="65">
        <f>VLOOKUP($A25,'Return Data'!$B$7:$R$2843,16,0)</f>
        <v>14.7517</v>
      </c>
      <c r="S25" s="67">
        <f t="shared" si="6"/>
        <v>30</v>
      </c>
    </row>
    <row r="26" spans="1:19" x14ac:dyDescent="0.3">
      <c r="A26" s="63" t="s">
        <v>1826</v>
      </c>
      <c r="B26" s="64">
        <f>VLOOKUP($A26,'Return Data'!$B$7:$R$2843,3,0)</f>
        <v>44448</v>
      </c>
      <c r="C26" s="65">
        <f>VLOOKUP($A26,'Return Data'!$B$7:$R$2843,4,0)</f>
        <v>71.432100000000005</v>
      </c>
      <c r="D26" s="65">
        <f>VLOOKUP($A26,'Return Data'!$B$7:$R$2843,10,0)</f>
        <v>11.0893</v>
      </c>
      <c r="E26" s="66">
        <f t="shared" si="0"/>
        <v>25</v>
      </c>
      <c r="F26" s="65">
        <f>VLOOKUP($A26,'Return Data'!$B$7:$R$2843,11,0)</f>
        <v>15.843999999999999</v>
      </c>
      <c r="G26" s="66">
        <f t="shared" si="1"/>
        <v>29</v>
      </c>
      <c r="H26" s="65">
        <f>VLOOKUP($A26,'Return Data'!$B$7:$R$2843,12,0)</f>
        <v>25.0002</v>
      </c>
      <c r="I26" s="66">
        <f t="shared" si="2"/>
        <v>33</v>
      </c>
      <c r="J26" s="65">
        <f>VLOOKUP($A26,'Return Data'!$B$7:$R$2843,13,0)</f>
        <v>47.120699999999999</v>
      </c>
      <c r="K26" s="66">
        <f t="shared" si="3"/>
        <v>32</v>
      </c>
      <c r="L26" s="65">
        <f>VLOOKUP($A26,'Return Data'!$B$7:$R$2843,17,0)</f>
        <v>21.591999999999999</v>
      </c>
      <c r="M26" s="66">
        <f t="shared" si="4"/>
        <v>30</v>
      </c>
      <c r="N26" s="65">
        <f>VLOOKUP($A26,'Return Data'!$B$7:$R$2843,14,0)</f>
        <v>13.026</v>
      </c>
      <c r="O26" s="66">
        <f t="shared" si="5"/>
        <v>25</v>
      </c>
      <c r="P26" s="65">
        <f>VLOOKUP($A26,'Return Data'!$B$7:$R$2843,15,0)</f>
        <v>11.2005</v>
      </c>
      <c r="Q26" s="66">
        <f t="shared" si="7"/>
        <v>26</v>
      </c>
      <c r="R26" s="65">
        <f>VLOOKUP($A26,'Return Data'!$B$7:$R$2843,16,0)</f>
        <v>11.6183</v>
      </c>
      <c r="S26" s="67">
        <f t="shared" si="6"/>
        <v>33</v>
      </c>
    </row>
    <row r="27" spans="1:19" x14ac:dyDescent="0.3">
      <c r="A27" s="63" t="s">
        <v>1269</v>
      </c>
      <c r="B27" s="64">
        <f>VLOOKUP($A27,'Return Data'!$B$7:$R$2843,3,0)</f>
        <v>44448</v>
      </c>
      <c r="C27" s="65">
        <f>VLOOKUP($A27,'Return Data'!$B$7:$R$2843,4,0)</f>
        <v>21.695699999999999</v>
      </c>
      <c r="D27" s="65">
        <f>VLOOKUP($A27,'Return Data'!$B$7:$R$2843,10,0)</f>
        <v>13.0726</v>
      </c>
      <c r="E27" s="66">
        <f t="shared" si="0"/>
        <v>15</v>
      </c>
      <c r="F27" s="65">
        <f>VLOOKUP($A27,'Return Data'!$B$7:$R$2843,11,0)</f>
        <v>28.4925</v>
      </c>
      <c r="G27" s="66">
        <f t="shared" si="1"/>
        <v>4</v>
      </c>
      <c r="H27" s="65">
        <f>VLOOKUP($A27,'Return Data'!$B$7:$R$2843,12,0)</f>
        <v>51.354100000000003</v>
      </c>
      <c r="I27" s="66">
        <f t="shared" si="2"/>
        <v>2</v>
      </c>
      <c r="J27" s="65">
        <f>VLOOKUP($A27,'Return Data'!$B$7:$R$2843,13,0)</f>
        <v>79.171499999999995</v>
      </c>
      <c r="K27" s="66">
        <f t="shared" si="3"/>
        <v>3</v>
      </c>
      <c r="L27" s="65">
        <f>VLOOKUP($A27,'Return Data'!$B$7:$R$2843,17,0)</f>
        <v>40.736699999999999</v>
      </c>
      <c r="M27" s="66">
        <f t="shared" si="4"/>
        <v>4</v>
      </c>
      <c r="N27" s="65">
        <f>VLOOKUP($A27,'Return Data'!$B$7:$R$2843,14,0)</f>
        <v>23.698499999999999</v>
      </c>
      <c r="O27" s="66">
        <f t="shared" si="5"/>
        <v>4</v>
      </c>
      <c r="P27" s="65"/>
      <c r="Q27" s="66"/>
      <c r="R27" s="65">
        <f>VLOOKUP($A27,'Return Data'!$B$7:$R$2843,16,0)</f>
        <v>19.566199999999998</v>
      </c>
      <c r="S27" s="67">
        <f t="shared" si="6"/>
        <v>8</v>
      </c>
    </row>
    <row r="28" spans="1:19" x14ac:dyDescent="0.3">
      <c r="A28" s="63" t="s">
        <v>1819</v>
      </c>
      <c r="B28" s="64">
        <f>VLOOKUP($A28,'Return Data'!$B$7:$R$2843,3,0)</f>
        <v>44448</v>
      </c>
      <c r="C28" s="65">
        <f>VLOOKUP($A28,'Return Data'!$B$7:$R$2843,4,0)</f>
        <v>38.768799999999999</v>
      </c>
      <c r="D28" s="65">
        <f>VLOOKUP($A28,'Return Data'!$B$7:$R$2843,10,0)</f>
        <v>10.54</v>
      </c>
      <c r="E28" s="66">
        <f t="shared" si="0"/>
        <v>30</v>
      </c>
      <c r="F28" s="65">
        <f>VLOOKUP($A28,'Return Data'!$B$7:$R$2843,11,0)</f>
        <v>11.9392</v>
      </c>
      <c r="G28" s="66">
        <f t="shared" si="1"/>
        <v>33</v>
      </c>
      <c r="H28" s="65">
        <f>VLOOKUP($A28,'Return Data'!$B$7:$R$2843,12,0)</f>
        <v>25.368400000000001</v>
      </c>
      <c r="I28" s="66">
        <f t="shared" si="2"/>
        <v>32</v>
      </c>
      <c r="J28" s="65">
        <f>VLOOKUP($A28,'Return Data'!$B$7:$R$2843,13,0)</f>
        <v>44.714199999999998</v>
      </c>
      <c r="K28" s="66">
        <f t="shared" si="3"/>
        <v>34</v>
      </c>
      <c r="L28" s="65">
        <f>VLOOKUP($A28,'Return Data'!$B$7:$R$2843,17,0)</f>
        <v>21.3291</v>
      </c>
      <c r="M28" s="66">
        <f t="shared" si="4"/>
        <v>31</v>
      </c>
      <c r="N28" s="65">
        <f>VLOOKUP($A28,'Return Data'!$B$7:$R$2843,14,0)</f>
        <v>11.1972</v>
      </c>
      <c r="O28" s="66">
        <f t="shared" si="5"/>
        <v>28</v>
      </c>
      <c r="P28" s="65">
        <f>VLOOKUP($A28,'Return Data'!$B$7:$R$2843,15,0)</f>
        <v>13.4047</v>
      </c>
      <c r="Q28" s="66">
        <f t="shared" si="7"/>
        <v>22</v>
      </c>
      <c r="R28" s="65">
        <f>VLOOKUP($A28,'Return Data'!$B$7:$R$2843,16,0)</f>
        <v>20.1767</v>
      </c>
      <c r="S28" s="67">
        <f t="shared" si="6"/>
        <v>7</v>
      </c>
    </row>
    <row r="29" spans="1:19" x14ac:dyDescent="0.3">
      <c r="A29" s="63" t="s">
        <v>2015</v>
      </c>
      <c r="B29" s="64">
        <f>VLOOKUP($A29,'Return Data'!$B$7:$R$2843,3,0)</f>
        <v>44448</v>
      </c>
      <c r="C29" s="65">
        <f>VLOOKUP($A29,'Return Data'!$B$7:$R$2843,4,0)</f>
        <v>16.7759</v>
      </c>
      <c r="D29" s="65">
        <f>VLOOKUP($A29,'Return Data'!$B$7:$R$2843,10,0)</f>
        <v>13.0672</v>
      </c>
      <c r="E29" s="66">
        <f t="shared" si="0"/>
        <v>16</v>
      </c>
      <c r="F29" s="65">
        <f>VLOOKUP($A29,'Return Data'!$B$7:$R$2843,11,0)</f>
        <v>20.248699999999999</v>
      </c>
      <c r="G29" s="66">
        <f t="shared" si="1"/>
        <v>18</v>
      </c>
      <c r="H29" s="65">
        <f>VLOOKUP($A29,'Return Data'!$B$7:$R$2843,12,0)</f>
        <v>35.568300000000001</v>
      </c>
      <c r="I29" s="66">
        <f t="shared" si="2"/>
        <v>20</v>
      </c>
      <c r="J29" s="65">
        <f>VLOOKUP($A29,'Return Data'!$B$7:$R$2843,13,0)</f>
        <v>58.0411</v>
      </c>
      <c r="K29" s="66">
        <f t="shared" si="3"/>
        <v>25</v>
      </c>
      <c r="L29" s="65">
        <f>VLOOKUP($A29,'Return Data'!$B$7:$R$2843,17,0)</f>
        <v>27.1251</v>
      </c>
      <c r="M29" s="66">
        <f t="shared" si="4"/>
        <v>23</v>
      </c>
      <c r="N29" s="65"/>
      <c r="O29" s="66"/>
      <c r="P29" s="65"/>
      <c r="Q29" s="66"/>
      <c r="R29" s="65">
        <f>VLOOKUP($A29,'Return Data'!$B$7:$R$2843,16,0)</f>
        <v>17.712</v>
      </c>
      <c r="S29" s="67">
        <f t="shared" si="6"/>
        <v>17</v>
      </c>
    </row>
    <row r="30" spans="1:19" x14ac:dyDescent="0.3">
      <c r="A30" s="63" t="s">
        <v>1272</v>
      </c>
      <c r="B30" s="64">
        <f>VLOOKUP($A30,'Return Data'!$B$7:$R$2843,3,0)</f>
        <v>44448</v>
      </c>
      <c r="C30" s="65">
        <f>VLOOKUP($A30,'Return Data'!$B$7:$R$2843,4,0)</f>
        <v>150.57839999999999</v>
      </c>
      <c r="D30" s="65">
        <f>VLOOKUP($A30,'Return Data'!$B$7:$R$2843,10,0)</f>
        <v>15.4749</v>
      </c>
      <c r="E30" s="66">
        <f t="shared" si="0"/>
        <v>9</v>
      </c>
      <c r="F30" s="65">
        <f>VLOOKUP($A30,'Return Data'!$B$7:$R$2843,11,0)</f>
        <v>21.242999999999999</v>
      </c>
      <c r="G30" s="66">
        <f t="shared" si="1"/>
        <v>14</v>
      </c>
      <c r="H30" s="65">
        <f>VLOOKUP($A30,'Return Data'!$B$7:$R$2843,12,0)</f>
        <v>47.817799999999998</v>
      </c>
      <c r="I30" s="66">
        <f t="shared" si="2"/>
        <v>3</v>
      </c>
      <c r="J30" s="65">
        <f>VLOOKUP($A30,'Return Data'!$B$7:$R$2843,13,0)</f>
        <v>77.790899999999993</v>
      </c>
      <c r="K30" s="66">
        <f t="shared" si="3"/>
        <v>4</v>
      </c>
      <c r="L30" s="65">
        <f>VLOOKUP($A30,'Return Data'!$B$7:$R$2843,17,0)</f>
        <v>27.247900000000001</v>
      </c>
      <c r="M30" s="66">
        <f t="shared" si="4"/>
        <v>21</v>
      </c>
      <c r="N30" s="65">
        <f>VLOOKUP($A30,'Return Data'!$B$7:$R$2843,14,0)</f>
        <v>14.174899999999999</v>
      </c>
      <c r="O30" s="66">
        <f t="shared" si="5"/>
        <v>21</v>
      </c>
      <c r="P30" s="65">
        <f>VLOOKUP($A30,'Return Data'!$B$7:$R$2843,15,0)</f>
        <v>13.627700000000001</v>
      </c>
      <c r="Q30" s="66">
        <f t="shared" si="7"/>
        <v>21</v>
      </c>
      <c r="R30" s="65">
        <f>VLOOKUP($A30,'Return Data'!$B$7:$R$2843,16,0)</f>
        <v>14.9984</v>
      </c>
      <c r="S30" s="67">
        <f t="shared" si="6"/>
        <v>29</v>
      </c>
    </row>
    <row r="31" spans="1:19" x14ac:dyDescent="0.3">
      <c r="A31" s="63" t="s">
        <v>1781</v>
      </c>
      <c r="B31" s="64">
        <f>VLOOKUP($A31,'Return Data'!$B$7:$R$2843,3,0)</f>
        <v>44448</v>
      </c>
      <c r="C31" s="65">
        <f>VLOOKUP($A31,'Return Data'!$B$7:$R$2843,4,0)</f>
        <v>51.6646</v>
      </c>
      <c r="D31" s="65">
        <f>VLOOKUP($A31,'Return Data'!$B$7:$R$2843,10,0)</f>
        <v>17.461200000000002</v>
      </c>
      <c r="E31" s="66">
        <f t="shared" si="0"/>
        <v>1</v>
      </c>
      <c r="F31" s="65">
        <f>VLOOKUP($A31,'Return Data'!$B$7:$R$2843,11,0)</f>
        <v>31.991700000000002</v>
      </c>
      <c r="G31" s="66">
        <f t="shared" si="1"/>
        <v>2</v>
      </c>
      <c r="H31" s="65">
        <f>VLOOKUP($A31,'Return Data'!$B$7:$R$2843,12,0)</f>
        <v>42.867100000000001</v>
      </c>
      <c r="I31" s="66">
        <f t="shared" si="2"/>
        <v>8</v>
      </c>
      <c r="J31" s="65">
        <f>VLOOKUP($A31,'Return Data'!$B$7:$R$2843,13,0)</f>
        <v>64.463099999999997</v>
      </c>
      <c r="K31" s="66">
        <f t="shared" si="3"/>
        <v>16</v>
      </c>
      <c r="L31" s="65">
        <f>VLOOKUP($A31,'Return Data'!$B$7:$R$2843,17,0)</f>
        <v>41.2318</v>
      </c>
      <c r="M31" s="66">
        <f t="shared" si="4"/>
        <v>3</v>
      </c>
      <c r="N31" s="65">
        <f>VLOOKUP($A31,'Return Data'!$B$7:$R$2843,14,0)</f>
        <v>25.456399999999999</v>
      </c>
      <c r="O31" s="66">
        <f t="shared" si="5"/>
        <v>3</v>
      </c>
      <c r="P31" s="65">
        <f>VLOOKUP($A31,'Return Data'!$B$7:$R$2843,15,0)</f>
        <v>22.354099999999999</v>
      </c>
      <c r="Q31" s="66">
        <f t="shared" si="7"/>
        <v>2</v>
      </c>
      <c r="R31" s="65">
        <f>VLOOKUP($A31,'Return Data'!$B$7:$R$2843,16,0)</f>
        <v>21.907499999999999</v>
      </c>
      <c r="S31" s="67">
        <f t="shared" si="6"/>
        <v>3</v>
      </c>
    </row>
    <row r="32" spans="1:19" x14ac:dyDescent="0.3">
      <c r="A32" s="63" t="s">
        <v>1810</v>
      </c>
      <c r="B32" s="64">
        <f>VLOOKUP($A32,'Return Data'!$B$7:$R$2843,3,0)</f>
        <v>44448</v>
      </c>
      <c r="C32" s="65">
        <f>VLOOKUP($A32,'Return Data'!$B$7:$R$2843,4,0)</f>
        <v>29.16</v>
      </c>
      <c r="D32" s="65">
        <f>VLOOKUP($A32,'Return Data'!$B$7:$R$2843,10,0)</f>
        <v>15.990500000000001</v>
      </c>
      <c r="E32" s="66">
        <f t="shared" si="0"/>
        <v>5</v>
      </c>
      <c r="F32" s="65">
        <f>VLOOKUP($A32,'Return Data'!$B$7:$R$2843,11,0)</f>
        <v>30.0045</v>
      </c>
      <c r="G32" s="66">
        <f t="shared" si="1"/>
        <v>3</v>
      </c>
      <c r="H32" s="65">
        <f>VLOOKUP($A32,'Return Data'!$B$7:$R$2843,12,0)</f>
        <v>47.496200000000002</v>
      </c>
      <c r="I32" s="66">
        <f t="shared" si="2"/>
        <v>4</v>
      </c>
      <c r="J32" s="65">
        <f>VLOOKUP($A32,'Return Data'!$B$7:$R$2843,13,0)</f>
        <v>79.335800000000006</v>
      </c>
      <c r="K32" s="66">
        <f t="shared" si="3"/>
        <v>2</v>
      </c>
      <c r="L32" s="65">
        <f>VLOOKUP($A32,'Return Data'!$B$7:$R$2843,17,0)</f>
        <v>47.9908</v>
      </c>
      <c r="M32" s="66">
        <f t="shared" si="4"/>
        <v>2</v>
      </c>
      <c r="N32" s="65">
        <f>VLOOKUP($A32,'Return Data'!$B$7:$R$2843,14,0)</f>
        <v>27.112200000000001</v>
      </c>
      <c r="O32" s="66">
        <f t="shared" si="5"/>
        <v>2</v>
      </c>
      <c r="P32" s="65">
        <f>VLOOKUP($A32,'Return Data'!$B$7:$R$2843,15,0)</f>
        <v>20.863900000000001</v>
      </c>
      <c r="Q32" s="66">
        <f t="shared" si="7"/>
        <v>3</v>
      </c>
      <c r="R32" s="65">
        <f>VLOOKUP($A32,'Return Data'!$B$7:$R$2843,16,0)</f>
        <v>17.828499999999998</v>
      </c>
      <c r="S32" s="67">
        <f t="shared" si="6"/>
        <v>16</v>
      </c>
    </row>
    <row r="33" spans="1:19" x14ac:dyDescent="0.3">
      <c r="A33" s="63" t="s">
        <v>1274</v>
      </c>
      <c r="B33" s="64">
        <f>VLOOKUP($A33,'Return Data'!$B$7:$R$2843,3,0)</f>
        <v>44448</v>
      </c>
      <c r="C33" s="65">
        <f>VLOOKUP($A33,'Return Data'!$B$7:$R$2843,4,0)</f>
        <v>243.89</v>
      </c>
      <c r="D33" s="65">
        <f>VLOOKUP($A33,'Return Data'!$B$7:$R$2843,10,0)</f>
        <v>15.8127</v>
      </c>
      <c r="E33" s="66">
        <f t="shared" si="0"/>
        <v>6</v>
      </c>
      <c r="F33" s="65">
        <f>VLOOKUP($A33,'Return Data'!$B$7:$R$2843,11,0)</f>
        <v>25.535299999999999</v>
      </c>
      <c r="G33" s="66">
        <f t="shared" si="1"/>
        <v>5</v>
      </c>
      <c r="H33" s="65">
        <f>VLOOKUP($A33,'Return Data'!$B$7:$R$2843,12,0)</f>
        <v>44.450400000000002</v>
      </c>
      <c r="I33" s="66">
        <f t="shared" si="2"/>
        <v>5</v>
      </c>
      <c r="J33" s="65">
        <f>VLOOKUP($A33,'Return Data'!$B$7:$R$2843,13,0)</f>
        <v>70.017399999999995</v>
      </c>
      <c r="K33" s="66">
        <f t="shared" si="3"/>
        <v>8</v>
      </c>
      <c r="L33" s="65">
        <f>VLOOKUP($A33,'Return Data'!$B$7:$R$2843,17,0)</f>
        <v>33.255699999999997</v>
      </c>
      <c r="M33" s="66">
        <f t="shared" si="4"/>
        <v>11</v>
      </c>
      <c r="N33" s="65">
        <f>VLOOKUP($A33,'Return Data'!$B$7:$R$2843,14,0)</f>
        <v>16.3779</v>
      </c>
      <c r="O33" s="66">
        <f t="shared" si="5"/>
        <v>18</v>
      </c>
      <c r="P33" s="65">
        <f>VLOOKUP($A33,'Return Data'!$B$7:$R$2843,15,0)</f>
        <v>16.4695</v>
      </c>
      <c r="Q33" s="66">
        <f t="shared" si="7"/>
        <v>10</v>
      </c>
      <c r="R33" s="65">
        <f>VLOOKUP($A33,'Return Data'!$B$7:$R$2843,16,0)</f>
        <v>17.9161</v>
      </c>
      <c r="S33" s="67">
        <f t="shared" si="6"/>
        <v>15</v>
      </c>
    </row>
    <row r="34" spans="1:19" x14ac:dyDescent="0.3">
      <c r="A34" s="63" t="s">
        <v>1276</v>
      </c>
      <c r="B34" s="64">
        <f>VLOOKUP($A34,'Return Data'!$B$7:$R$2843,3,0)</f>
        <v>44448</v>
      </c>
      <c r="C34" s="65">
        <f>VLOOKUP($A34,'Return Data'!$B$7:$R$2843,4,0)</f>
        <v>412.25389999999999</v>
      </c>
      <c r="D34" s="65">
        <f>VLOOKUP($A34,'Return Data'!$B$7:$R$2843,10,0)</f>
        <v>11.9762</v>
      </c>
      <c r="E34" s="66">
        <f t="shared" si="0"/>
        <v>23</v>
      </c>
      <c r="F34" s="65">
        <f>VLOOKUP($A34,'Return Data'!$B$7:$R$2843,11,0)</f>
        <v>36.757899999999999</v>
      </c>
      <c r="G34" s="66">
        <f t="shared" si="1"/>
        <v>1</v>
      </c>
      <c r="H34" s="65">
        <f>VLOOKUP($A34,'Return Data'!$B$7:$R$2843,12,0)</f>
        <v>57.691800000000001</v>
      </c>
      <c r="I34" s="66">
        <f t="shared" si="2"/>
        <v>1</v>
      </c>
      <c r="J34" s="65">
        <f>VLOOKUP($A34,'Return Data'!$B$7:$R$2843,13,0)</f>
        <v>91.185900000000004</v>
      </c>
      <c r="K34" s="66">
        <f t="shared" si="3"/>
        <v>1</v>
      </c>
      <c r="L34" s="65">
        <f>VLOOKUP($A34,'Return Data'!$B$7:$R$2843,17,0)</f>
        <v>54.2273</v>
      </c>
      <c r="M34" s="66">
        <f t="shared" si="4"/>
        <v>1</v>
      </c>
      <c r="N34" s="65">
        <f>VLOOKUP($A34,'Return Data'!$B$7:$R$2843,14,0)</f>
        <v>29.211300000000001</v>
      </c>
      <c r="O34" s="66">
        <f t="shared" si="5"/>
        <v>1</v>
      </c>
      <c r="P34" s="65">
        <f>VLOOKUP($A34,'Return Data'!$B$7:$R$2843,15,0)</f>
        <v>23.893999999999998</v>
      </c>
      <c r="Q34" s="66">
        <f t="shared" si="7"/>
        <v>1</v>
      </c>
      <c r="R34" s="65">
        <f>VLOOKUP($A34,'Return Data'!$B$7:$R$2843,16,0)</f>
        <v>21.909800000000001</v>
      </c>
      <c r="S34" s="67">
        <f t="shared" si="6"/>
        <v>2</v>
      </c>
    </row>
    <row r="35" spans="1:19" x14ac:dyDescent="0.3">
      <c r="A35" s="63" t="s">
        <v>1812</v>
      </c>
      <c r="B35" s="64">
        <f>VLOOKUP($A35,'Return Data'!$B$7:$R$2843,3,0)</f>
        <v>44448</v>
      </c>
      <c r="C35" s="65">
        <f>VLOOKUP($A35,'Return Data'!$B$7:$R$2843,4,0)</f>
        <v>81.305400000000006</v>
      </c>
      <c r="D35" s="65">
        <f>VLOOKUP($A35,'Return Data'!$B$7:$R$2843,10,0)</f>
        <v>10.583600000000001</v>
      </c>
      <c r="E35" s="66">
        <f t="shared" si="0"/>
        <v>29</v>
      </c>
      <c r="F35" s="65">
        <f>VLOOKUP($A35,'Return Data'!$B$7:$R$2843,11,0)</f>
        <v>17.313099999999999</v>
      </c>
      <c r="G35" s="66">
        <f t="shared" si="1"/>
        <v>25</v>
      </c>
      <c r="H35" s="65">
        <f>VLOOKUP($A35,'Return Data'!$B$7:$R$2843,12,0)</f>
        <v>33.801900000000003</v>
      </c>
      <c r="I35" s="66">
        <f t="shared" si="2"/>
        <v>24</v>
      </c>
      <c r="J35" s="65">
        <f>VLOOKUP($A35,'Return Data'!$B$7:$R$2843,13,0)</f>
        <v>63.331400000000002</v>
      </c>
      <c r="K35" s="66">
        <f t="shared" si="3"/>
        <v>20</v>
      </c>
      <c r="L35" s="65">
        <f>VLOOKUP($A35,'Return Data'!$B$7:$R$2843,17,0)</f>
        <v>27.0748</v>
      </c>
      <c r="M35" s="66">
        <f t="shared" si="4"/>
        <v>24</v>
      </c>
      <c r="N35" s="65">
        <f>VLOOKUP($A35,'Return Data'!$B$7:$R$2843,14,0)</f>
        <v>16.493300000000001</v>
      </c>
      <c r="O35" s="66">
        <f t="shared" si="5"/>
        <v>17</v>
      </c>
      <c r="P35" s="65">
        <f>VLOOKUP($A35,'Return Data'!$B$7:$R$2843,15,0)</f>
        <v>15.756500000000001</v>
      </c>
      <c r="Q35" s="66">
        <f t="shared" si="7"/>
        <v>14</v>
      </c>
      <c r="R35" s="65">
        <f>VLOOKUP($A35,'Return Data'!$B$7:$R$2843,16,0)</f>
        <v>18.2072</v>
      </c>
      <c r="S35" s="67">
        <f t="shared" si="6"/>
        <v>14</v>
      </c>
    </row>
    <row r="36" spans="1:19" x14ac:dyDescent="0.3">
      <c r="A36" s="63" t="s">
        <v>1814</v>
      </c>
      <c r="B36" s="64">
        <f>VLOOKUP($A36,'Return Data'!$B$7:$R$2843,3,0)</f>
        <v>44448</v>
      </c>
      <c r="C36" s="65">
        <f>VLOOKUP($A36,'Return Data'!$B$7:$R$2843,4,0)</f>
        <v>15.327199999999999</v>
      </c>
      <c r="D36" s="65">
        <f>VLOOKUP($A36,'Return Data'!$B$7:$R$2843,10,0)</f>
        <v>10.6274</v>
      </c>
      <c r="E36" s="66">
        <f t="shared" si="0"/>
        <v>27</v>
      </c>
      <c r="F36" s="65">
        <f>VLOOKUP($A36,'Return Data'!$B$7:$R$2843,11,0)</f>
        <v>14.7254</v>
      </c>
      <c r="G36" s="66">
        <f t="shared" si="1"/>
        <v>31</v>
      </c>
      <c r="H36" s="65">
        <f>VLOOKUP($A36,'Return Data'!$B$7:$R$2843,12,0)</f>
        <v>24.046600000000002</v>
      </c>
      <c r="I36" s="66">
        <f t="shared" si="2"/>
        <v>34</v>
      </c>
      <c r="J36" s="65">
        <f>VLOOKUP($A36,'Return Data'!$B$7:$R$2843,13,0)</f>
        <v>44.984699999999997</v>
      </c>
      <c r="K36" s="66">
        <f t="shared" si="3"/>
        <v>33</v>
      </c>
      <c r="L36" s="65">
        <f>VLOOKUP($A36,'Return Data'!$B$7:$R$2843,17,0)</f>
        <v>22.9404</v>
      </c>
      <c r="M36" s="66">
        <f t="shared" si="4"/>
        <v>28</v>
      </c>
      <c r="N36" s="65"/>
      <c r="O36" s="66"/>
      <c r="P36" s="65"/>
      <c r="Q36" s="66"/>
      <c r="R36" s="65">
        <f>VLOOKUP($A36,'Return Data'!$B$7:$R$2843,16,0)</f>
        <v>15.5724</v>
      </c>
      <c r="S36" s="67">
        <f t="shared" si="6"/>
        <v>27</v>
      </c>
    </row>
    <row r="37" spans="1:19" x14ac:dyDescent="0.3">
      <c r="A37" s="63" t="s">
        <v>1277</v>
      </c>
      <c r="B37" s="64">
        <f>VLOOKUP($A37,'Return Data'!$B$7:$R$2843,3,0)</f>
        <v>44448</v>
      </c>
      <c r="C37" s="65">
        <f>VLOOKUP($A37,'Return Data'!$B$7:$R$2843,4,0)</f>
        <v>16.728999999999999</v>
      </c>
      <c r="D37" s="65">
        <f>VLOOKUP($A37,'Return Data'!$B$7:$R$2843,10,0)</f>
        <v>12.024800000000001</v>
      </c>
      <c r="E37" s="66">
        <f t="shared" si="0"/>
        <v>22</v>
      </c>
      <c r="F37" s="65">
        <f>VLOOKUP($A37,'Return Data'!$B$7:$R$2843,11,0)</f>
        <v>20.479900000000001</v>
      </c>
      <c r="G37" s="66">
        <f t="shared" si="1"/>
        <v>17</v>
      </c>
      <c r="H37" s="65">
        <f>VLOOKUP($A37,'Return Data'!$B$7:$R$2843,12,0)</f>
        <v>38.344200000000001</v>
      </c>
      <c r="I37" s="66">
        <f t="shared" si="2"/>
        <v>12</v>
      </c>
      <c r="J37" s="65">
        <f>VLOOKUP($A37,'Return Data'!$B$7:$R$2843,13,0)</f>
        <v>64.270700000000005</v>
      </c>
      <c r="K37" s="66">
        <f t="shared" si="3"/>
        <v>18</v>
      </c>
      <c r="L37" s="65"/>
      <c r="M37" s="66"/>
      <c r="N37" s="65"/>
      <c r="O37" s="66"/>
      <c r="P37" s="65"/>
      <c r="Q37" s="66"/>
      <c r="R37" s="65">
        <f>VLOOKUP($A37,'Return Data'!$B$7:$R$2843,16,0)</f>
        <v>29.159400000000002</v>
      </c>
      <c r="S37" s="67">
        <f t="shared" si="6"/>
        <v>1</v>
      </c>
    </row>
    <row r="38" spans="1:19" x14ac:dyDescent="0.3">
      <c r="A38" s="102" t="s">
        <v>1792</v>
      </c>
      <c r="B38" s="64">
        <f>VLOOKUP($A38,'Return Data'!$B$7:$R$2843,3,0)</f>
        <v>44448</v>
      </c>
      <c r="C38" s="65">
        <f>VLOOKUP($A38,'Return Data'!$B$7:$R$2843,4,0)</f>
        <v>16.960899999999999</v>
      </c>
      <c r="D38" s="65">
        <f>VLOOKUP($A38,'Return Data'!$B$7:$R$2843,10,0)</f>
        <v>12.6005</v>
      </c>
      <c r="E38" s="66">
        <f t="shared" si="0"/>
        <v>18</v>
      </c>
      <c r="F38" s="65">
        <f>VLOOKUP($A38,'Return Data'!$B$7:$R$2843,11,0)</f>
        <v>18.317299999999999</v>
      </c>
      <c r="G38" s="66">
        <f t="shared" si="1"/>
        <v>23</v>
      </c>
      <c r="H38" s="65">
        <f>VLOOKUP($A38,'Return Data'!$B$7:$R$2843,12,0)</f>
        <v>30.286100000000001</v>
      </c>
      <c r="I38" s="66">
        <f t="shared" si="2"/>
        <v>28</v>
      </c>
      <c r="J38" s="65">
        <f>VLOOKUP($A38,'Return Data'!$B$7:$R$2843,13,0)</f>
        <v>50.606900000000003</v>
      </c>
      <c r="K38" s="66">
        <f t="shared" si="3"/>
        <v>29</v>
      </c>
      <c r="L38" s="65">
        <f>VLOOKUP($A38,'Return Data'!$B$7:$R$2843,17,0)</f>
        <v>28.581</v>
      </c>
      <c r="M38" s="66">
        <f t="shared" si="4"/>
        <v>19</v>
      </c>
      <c r="N38" s="65"/>
      <c r="O38" s="66"/>
      <c r="P38" s="65"/>
      <c r="Q38" s="66"/>
      <c r="R38" s="65">
        <f>VLOOKUP($A38,'Return Data'!$B$7:$R$2843,16,0)</f>
        <v>19.180299999999999</v>
      </c>
      <c r="S38" s="67">
        <f t="shared" si="6"/>
        <v>10</v>
      </c>
    </row>
    <row r="39" spans="1:19" x14ac:dyDescent="0.3">
      <c r="A39" s="63" t="s">
        <v>1816</v>
      </c>
      <c r="B39" s="64">
        <f>VLOOKUP($A39,'Return Data'!$B$7:$R$2843,3,0)</f>
        <v>44448</v>
      </c>
      <c r="C39" s="65">
        <f>VLOOKUP($A39,'Return Data'!$B$7:$R$2843,4,0)</f>
        <v>154.11000000000001</v>
      </c>
      <c r="D39" s="65">
        <f>VLOOKUP($A39,'Return Data'!$B$7:$R$2843,10,0)</f>
        <v>9.7650000000000006</v>
      </c>
      <c r="E39" s="66">
        <f t="shared" si="0"/>
        <v>31</v>
      </c>
      <c r="F39" s="65">
        <f>VLOOKUP($A39,'Return Data'!$B$7:$R$2843,11,0)</f>
        <v>16.485299999999999</v>
      </c>
      <c r="G39" s="66">
        <f t="shared" si="1"/>
        <v>27</v>
      </c>
      <c r="H39" s="65">
        <f>VLOOKUP($A39,'Return Data'!$B$7:$R$2843,12,0)</f>
        <v>27.754300000000001</v>
      </c>
      <c r="I39" s="66">
        <f t="shared" si="2"/>
        <v>31</v>
      </c>
      <c r="J39" s="65">
        <f>VLOOKUP($A39,'Return Data'!$B$7:$R$2843,13,0)</f>
        <v>47.926699999999997</v>
      </c>
      <c r="K39" s="66">
        <f t="shared" si="3"/>
        <v>31</v>
      </c>
      <c r="L39" s="65">
        <f>VLOOKUP($A39,'Return Data'!$B$7:$R$2843,17,0)</f>
        <v>20.602399999999999</v>
      </c>
      <c r="M39" s="66">
        <f t="shared" si="4"/>
        <v>32</v>
      </c>
      <c r="N39" s="65">
        <f>VLOOKUP($A39,'Return Data'!$B$7:$R$2843,14,0)</f>
        <v>8.1206999999999994</v>
      </c>
      <c r="O39" s="66">
        <f t="shared" si="5"/>
        <v>29</v>
      </c>
      <c r="P39" s="65">
        <f>VLOOKUP($A39,'Return Data'!$B$7:$R$2843,15,0)</f>
        <v>9.0081000000000007</v>
      </c>
      <c r="Q39" s="66">
        <f t="shared" si="7"/>
        <v>27</v>
      </c>
      <c r="R39" s="65">
        <f>VLOOKUP($A39,'Return Data'!$B$7:$R$2843,16,0)</f>
        <v>10.633599999999999</v>
      </c>
      <c r="S39" s="67">
        <f t="shared" si="6"/>
        <v>34</v>
      </c>
    </row>
    <row r="40" spans="1:19" x14ac:dyDescent="0.3">
      <c r="A40" s="63" t="s">
        <v>1802</v>
      </c>
      <c r="B40" s="64">
        <f>VLOOKUP($A40,'Return Data'!$B$7:$R$2843,3,0)</f>
        <v>44448</v>
      </c>
      <c r="C40" s="65">
        <f>VLOOKUP($A40,'Return Data'!$B$7:$R$2843,4,0)</f>
        <v>35.75</v>
      </c>
      <c r="D40" s="65">
        <f>VLOOKUP($A40,'Return Data'!$B$7:$R$2843,10,0)</f>
        <v>15.6584</v>
      </c>
      <c r="E40" s="66">
        <f t="shared" si="0"/>
        <v>8</v>
      </c>
      <c r="F40" s="65">
        <f>VLOOKUP($A40,'Return Data'!$B$7:$R$2843,11,0)</f>
        <v>23.190899999999999</v>
      </c>
      <c r="G40" s="66">
        <f t="shared" si="1"/>
        <v>9</v>
      </c>
      <c r="H40" s="65">
        <f>VLOOKUP($A40,'Return Data'!$B$7:$R$2843,12,0)</f>
        <v>39.8123</v>
      </c>
      <c r="I40" s="66">
        <f t="shared" si="2"/>
        <v>10</v>
      </c>
      <c r="J40" s="65">
        <f>VLOOKUP($A40,'Return Data'!$B$7:$R$2843,13,0)</f>
        <v>64.443399999999997</v>
      </c>
      <c r="K40" s="66">
        <f t="shared" si="3"/>
        <v>17</v>
      </c>
      <c r="L40" s="65">
        <f>VLOOKUP($A40,'Return Data'!$B$7:$R$2843,17,0)</f>
        <v>34.554400000000001</v>
      </c>
      <c r="M40" s="66">
        <f t="shared" si="4"/>
        <v>9</v>
      </c>
      <c r="N40" s="65">
        <f>VLOOKUP($A40,'Return Data'!$B$7:$R$2843,14,0)</f>
        <v>19.803100000000001</v>
      </c>
      <c r="O40" s="66">
        <f t="shared" si="5"/>
        <v>9</v>
      </c>
      <c r="P40" s="65">
        <f>VLOOKUP($A40,'Return Data'!$B$7:$R$2843,15,0)</f>
        <v>16.019300000000001</v>
      </c>
      <c r="Q40" s="66">
        <f t="shared" si="7"/>
        <v>12</v>
      </c>
      <c r="R40" s="65">
        <f>VLOOKUP($A40,'Return Data'!$B$7:$R$2843,16,0)</f>
        <v>14.6531</v>
      </c>
      <c r="S40" s="67">
        <f t="shared" si="6"/>
        <v>31</v>
      </c>
    </row>
    <row r="41" spans="1:19" x14ac:dyDescent="0.3">
      <c r="A41" s="63" t="s">
        <v>1875</v>
      </c>
      <c r="B41" s="64">
        <f>VLOOKUP($A41,'Return Data'!$B$7:$R$2843,3,0)</f>
        <v>44448</v>
      </c>
      <c r="C41" s="65">
        <f>VLOOKUP($A41,'Return Data'!$B$7:$R$2843,4,0)</f>
        <v>272.68169999999998</v>
      </c>
      <c r="D41" s="65">
        <f>VLOOKUP($A41,'Return Data'!$B$7:$R$2843,10,0)</f>
        <v>16.153199999999998</v>
      </c>
      <c r="E41" s="66">
        <f t="shared" si="0"/>
        <v>4</v>
      </c>
      <c r="F41" s="65">
        <f>VLOOKUP($A41,'Return Data'!$B$7:$R$2843,11,0)</f>
        <v>23.0869</v>
      </c>
      <c r="G41" s="66">
        <f t="shared" si="1"/>
        <v>11</v>
      </c>
      <c r="H41" s="65">
        <f>VLOOKUP($A41,'Return Data'!$B$7:$R$2843,12,0)</f>
        <v>39.475299999999997</v>
      </c>
      <c r="I41" s="66">
        <f t="shared" si="2"/>
        <v>11</v>
      </c>
      <c r="J41" s="65">
        <f>VLOOKUP($A41,'Return Data'!$B$7:$R$2843,13,0)</f>
        <v>72.055400000000006</v>
      </c>
      <c r="K41" s="66">
        <f t="shared" si="3"/>
        <v>6</v>
      </c>
      <c r="L41" s="65">
        <f>VLOOKUP($A41,'Return Data'!$B$7:$R$2843,17,0)</f>
        <v>39.8005</v>
      </c>
      <c r="M41" s="66">
        <f t="shared" si="4"/>
        <v>5</v>
      </c>
      <c r="N41" s="65">
        <f>VLOOKUP($A41,'Return Data'!$B$7:$R$2843,14,0)</f>
        <v>21.352499999999999</v>
      </c>
      <c r="O41" s="66">
        <f t="shared" si="5"/>
        <v>5</v>
      </c>
      <c r="P41" s="65">
        <f>VLOOKUP($A41,'Return Data'!$B$7:$R$2843,15,0)</f>
        <v>19.031400000000001</v>
      </c>
      <c r="Q41" s="66">
        <f t="shared" si="7"/>
        <v>4</v>
      </c>
      <c r="R41" s="65">
        <f>VLOOKUP($A41,'Return Data'!$B$7:$R$2843,16,0)</f>
        <v>18.284500000000001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12.693191176470592</v>
      </c>
      <c r="E43" s="74"/>
      <c r="F43" s="75">
        <f>AVERAGE(F8:F41)</f>
        <v>20.712626470588233</v>
      </c>
      <c r="G43" s="74"/>
      <c r="H43" s="75">
        <f>AVERAGE(H8:H41)</f>
        <v>36.919258823529418</v>
      </c>
      <c r="I43" s="74"/>
      <c r="J43" s="75">
        <f>AVERAGE(J8:J41)</f>
        <v>63.628938235294115</v>
      </c>
      <c r="K43" s="74"/>
      <c r="L43" s="75">
        <f>AVERAGE(L8:L41)</f>
        <v>31.164093749999999</v>
      </c>
      <c r="M43" s="74"/>
      <c r="N43" s="75">
        <f>AVERAGE(N8:N41)</f>
        <v>17.509</v>
      </c>
      <c r="O43" s="74"/>
      <c r="P43" s="75">
        <f>AVERAGE(P8:P41)</f>
        <v>15.805118518518519</v>
      </c>
      <c r="Q43" s="74"/>
      <c r="R43" s="75">
        <f>AVERAGE(R8:R41)</f>
        <v>17.690788235294114</v>
      </c>
      <c r="S43" s="76"/>
    </row>
    <row r="44" spans="1:19" x14ac:dyDescent="0.3">
      <c r="A44" s="73" t="s">
        <v>28</v>
      </c>
      <c r="B44" s="74"/>
      <c r="C44" s="74"/>
      <c r="D44" s="75">
        <f>MIN(D8:D41)</f>
        <v>4.2165999999999997</v>
      </c>
      <c r="E44" s="74"/>
      <c r="F44" s="75">
        <f>MIN(F8:F41)</f>
        <v>11.7654</v>
      </c>
      <c r="G44" s="74"/>
      <c r="H44" s="75">
        <f>MIN(H8:H41)</f>
        <v>24.046600000000002</v>
      </c>
      <c r="I44" s="74"/>
      <c r="J44" s="75">
        <f>MIN(J8:J41)</f>
        <v>44.714199999999998</v>
      </c>
      <c r="K44" s="74"/>
      <c r="L44" s="75">
        <f>MIN(L8:L41)</f>
        <v>20.602399999999999</v>
      </c>
      <c r="M44" s="74"/>
      <c r="N44" s="75">
        <f>MIN(N8:N41)</f>
        <v>8.1206999999999994</v>
      </c>
      <c r="O44" s="74"/>
      <c r="P44" s="75">
        <f>MIN(P8:P41)</f>
        <v>9.0081000000000007</v>
      </c>
      <c r="Q44" s="74"/>
      <c r="R44" s="75">
        <f>MIN(R8:R41)</f>
        <v>10.633599999999999</v>
      </c>
      <c r="S44" s="76"/>
    </row>
    <row r="45" spans="1:19" ht="15" thickBot="1" x14ac:dyDescent="0.35">
      <c r="A45" s="77" t="s">
        <v>29</v>
      </c>
      <c r="B45" s="78"/>
      <c r="C45" s="78"/>
      <c r="D45" s="79">
        <f>MAX(D8:D41)</f>
        <v>17.461200000000002</v>
      </c>
      <c r="E45" s="78"/>
      <c r="F45" s="79">
        <f>MAX(F8:F41)</f>
        <v>36.757899999999999</v>
      </c>
      <c r="G45" s="78"/>
      <c r="H45" s="79">
        <f>MAX(H8:H41)</f>
        <v>57.691800000000001</v>
      </c>
      <c r="I45" s="78"/>
      <c r="J45" s="79">
        <f>MAX(J8:J41)</f>
        <v>91.185900000000004</v>
      </c>
      <c r="K45" s="78"/>
      <c r="L45" s="79">
        <f>MAX(L8:L41)</f>
        <v>54.2273</v>
      </c>
      <c r="M45" s="78"/>
      <c r="N45" s="79">
        <f>MAX(N8:N41)</f>
        <v>29.211300000000001</v>
      </c>
      <c r="O45" s="78"/>
      <c r="P45" s="79">
        <f>MAX(P8:P41)</f>
        <v>23.893999999999998</v>
      </c>
      <c r="Q45" s="78"/>
      <c r="R45" s="79">
        <f>MAX(R8:R41)</f>
        <v>29.159400000000002</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44448</v>
      </c>
      <c r="C8" s="65">
        <f>VLOOKUP($A8,'Return Data'!$B$7:$R$2843,4,0)</f>
        <v>1153.32</v>
      </c>
      <c r="D8" s="65">
        <f>VLOOKUP($A8,'Return Data'!$B$7:$R$2843,10,0)</f>
        <v>12.196099999999999</v>
      </c>
      <c r="E8" s="66">
        <f t="shared" ref="E8:E41" si="0">RANK(D8,D$8:D$41,0)</f>
        <v>19</v>
      </c>
      <c r="F8" s="65">
        <f>VLOOKUP($A8,'Return Data'!$B$7:$R$2843,11,0)</f>
        <v>20.541799999999999</v>
      </c>
      <c r="G8" s="66">
        <f t="shared" ref="G8:G41" si="1">RANK(F8,F$8:F$41,0)</f>
        <v>15</v>
      </c>
      <c r="H8" s="65">
        <f>VLOOKUP($A8,'Return Data'!$B$7:$R$2843,12,0)</f>
        <v>33.744599999999998</v>
      </c>
      <c r="I8" s="66">
        <f t="shared" ref="I8:I41" si="2">RANK(H8,H$8:H$41,0)</f>
        <v>21</v>
      </c>
      <c r="J8" s="65">
        <f>VLOOKUP($A8,'Return Data'!$B$7:$R$2843,13,0)</f>
        <v>63.9193</v>
      </c>
      <c r="K8" s="66">
        <f t="shared" ref="K8:K41" si="3">RANK(J8,J$8:J$41,0)</f>
        <v>14</v>
      </c>
      <c r="L8" s="65">
        <f>VLOOKUP($A8,'Return Data'!$B$7:$R$2843,17,0)</f>
        <v>29.915099999999999</v>
      </c>
      <c r="M8" s="66">
        <f t="shared" ref="M8:M21" si="4">RANK(L8,L$8:L$41,0)</f>
        <v>13</v>
      </c>
      <c r="N8" s="65">
        <f>VLOOKUP($A8,'Return Data'!$B$7:$R$2843,14,0)</f>
        <v>15.559900000000001</v>
      </c>
      <c r="O8" s="66">
        <f t="shared" ref="O8:O21" si="5">RANK(N8,N$8:N$41,0)</f>
        <v>14</v>
      </c>
      <c r="P8" s="65">
        <f>VLOOKUP($A8,'Return Data'!$B$7:$R$2843,15,0)</f>
        <v>14.720700000000001</v>
      </c>
      <c r="Q8" s="66">
        <f>RANK(P8,P$8:P$41,0)</f>
        <v>12</v>
      </c>
      <c r="R8" s="65">
        <f>VLOOKUP($A8,'Return Data'!$B$7:$R$2843,16,0)</f>
        <v>22.8705</v>
      </c>
      <c r="S8" s="67">
        <f t="shared" ref="S8:S41" si="6">RANK(R8,R$8:R$41,0)</f>
        <v>2</v>
      </c>
    </row>
    <row r="9" spans="1:20" x14ac:dyDescent="0.3">
      <c r="A9" s="63" t="s">
        <v>1807</v>
      </c>
      <c r="B9" s="64">
        <f>VLOOKUP($A9,'Return Data'!$B$7:$R$2843,3,0)</f>
        <v>44448</v>
      </c>
      <c r="C9" s="65">
        <f>VLOOKUP($A9,'Return Data'!$B$7:$R$2843,4,0)</f>
        <v>19.18</v>
      </c>
      <c r="D9" s="65">
        <f>VLOOKUP($A9,'Return Data'!$B$7:$R$2843,10,0)</f>
        <v>15.8912</v>
      </c>
      <c r="E9" s="66">
        <f t="shared" si="0"/>
        <v>4</v>
      </c>
      <c r="F9" s="65">
        <f>VLOOKUP($A9,'Return Data'!$B$7:$R$2843,11,0)</f>
        <v>20.1754</v>
      </c>
      <c r="G9" s="66">
        <f t="shared" si="1"/>
        <v>16</v>
      </c>
      <c r="H9" s="65">
        <f>VLOOKUP($A9,'Return Data'!$B$7:$R$2843,12,0)</f>
        <v>31.911999999999999</v>
      </c>
      <c r="I9" s="66">
        <f t="shared" si="2"/>
        <v>25</v>
      </c>
      <c r="J9" s="65">
        <f>VLOOKUP($A9,'Return Data'!$B$7:$R$2843,13,0)</f>
        <v>57.860100000000003</v>
      </c>
      <c r="K9" s="66">
        <f t="shared" si="3"/>
        <v>24</v>
      </c>
      <c r="L9" s="65">
        <f>VLOOKUP($A9,'Return Data'!$B$7:$R$2843,17,0)</f>
        <v>28.819800000000001</v>
      </c>
      <c r="M9" s="66">
        <f t="shared" si="4"/>
        <v>17</v>
      </c>
      <c r="N9" s="65">
        <f>VLOOKUP($A9,'Return Data'!$B$7:$R$2843,14,0)</f>
        <v>19.088699999999999</v>
      </c>
      <c r="O9" s="66">
        <f t="shared" si="5"/>
        <v>8</v>
      </c>
      <c r="P9" s="65"/>
      <c r="Q9" s="66"/>
      <c r="R9" s="65">
        <f>VLOOKUP($A9,'Return Data'!$B$7:$R$2843,16,0)</f>
        <v>18.622299999999999</v>
      </c>
      <c r="S9" s="67">
        <f t="shared" si="6"/>
        <v>7</v>
      </c>
    </row>
    <row r="10" spans="1:20" x14ac:dyDescent="0.3">
      <c r="A10" s="63" t="s">
        <v>1258</v>
      </c>
      <c r="B10" s="64">
        <f>VLOOKUP($A10,'Return Data'!$B$7:$R$2843,3,0)</f>
        <v>44448</v>
      </c>
      <c r="C10" s="65">
        <f>VLOOKUP($A10,'Return Data'!$B$7:$R$2843,4,0)</f>
        <v>165.58</v>
      </c>
      <c r="D10" s="65">
        <f>VLOOKUP($A10,'Return Data'!$B$7:$R$2843,10,0)</f>
        <v>16.253599999999999</v>
      </c>
      <c r="E10" s="66">
        <f t="shared" si="0"/>
        <v>2</v>
      </c>
      <c r="F10" s="65">
        <f>VLOOKUP($A10,'Return Data'!$B$7:$R$2843,11,0)</f>
        <v>23.5487</v>
      </c>
      <c r="G10" s="66">
        <f t="shared" si="1"/>
        <v>7</v>
      </c>
      <c r="H10" s="65">
        <f>VLOOKUP($A10,'Return Data'!$B$7:$R$2843,12,0)</f>
        <v>42.263100000000001</v>
      </c>
      <c r="I10" s="66">
        <f t="shared" si="2"/>
        <v>6</v>
      </c>
      <c r="J10" s="65">
        <f>VLOOKUP($A10,'Return Data'!$B$7:$R$2843,13,0)</f>
        <v>71.870500000000007</v>
      </c>
      <c r="K10" s="66">
        <f t="shared" si="3"/>
        <v>5</v>
      </c>
      <c r="L10" s="65">
        <f>VLOOKUP($A10,'Return Data'!$B$7:$R$2843,17,0)</f>
        <v>33.645899999999997</v>
      </c>
      <c r="M10" s="66">
        <f t="shared" si="4"/>
        <v>6</v>
      </c>
      <c r="N10" s="65">
        <f>VLOOKUP($A10,'Return Data'!$B$7:$R$2843,14,0)</f>
        <v>17.778700000000001</v>
      </c>
      <c r="O10" s="66">
        <f t="shared" si="5"/>
        <v>10</v>
      </c>
      <c r="P10" s="65">
        <f>VLOOKUP($A10,'Return Data'!$B$7:$R$2843,15,0)</f>
        <v>14.284700000000001</v>
      </c>
      <c r="Q10" s="66">
        <f t="shared" ref="Q10:Q21" si="7">RANK(P10,P$8:P$41,0)</f>
        <v>16</v>
      </c>
      <c r="R10" s="65">
        <f>VLOOKUP($A10,'Return Data'!$B$7:$R$2843,16,0)</f>
        <v>16.869700000000002</v>
      </c>
      <c r="S10" s="67">
        <f t="shared" si="6"/>
        <v>16</v>
      </c>
    </row>
    <row r="11" spans="1:20" x14ac:dyDescent="0.3">
      <c r="A11" s="63" t="s">
        <v>1260</v>
      </c>
      <c r="B11" s="64">
        <f>VLOOKUP($A11,'Return Data'!$B$7:$R$2843,3,0)</f>
        <v>44448</v>
      </c>
      <c r="C11" s="65">
        <f>VLOOKUP($A11,'Return Data'!$B$7:$R$2843,4,0)</f>
        <v>75.283000000000001</v>
      </c>
      <c r="D11" s="65">
        <f>VLOOKUP($A11,'Return Data'!$B$7:$R$2843,10,0)</f>
        <v>14.1655</v>
      </c>
      <c r="E11" s="66">
        <f t="shared" si="0"/>
        <v>11</v>
      </c>
      <c r="F11" s="65">
        <f>VLOOKUP($A11,'Return Data'!$B$7:$R$2843,11,0)</f>
        <v>22.2166</v>
      </c>
      <c r="G11" s="66">
        <f t="shared" si="1"/>
        <v>11</v>
      </c>
      <c r="H11" s="65">
        <f>VLOOKUP($A11,'Return Data'!$B$7:$R$2843,12,0)</f>
        <v>39.524099999999997</v>
      </c>
      <c r="I11" s="66">
        <f t="shared" si="2"/>
        <v>9</v>
      </c>
      <c r="J11" s="65">
        <f>VLOOKUP($A11,'Return Data'!$B$7:$R$2843,13,0)</f>
        <v>65.978800000000007</v>
      </c>
      <c r="K11" s="66">
        <f t="shared" si="3"/>
        <v>12</v>
      </c>
      <c r="L11" s="65">
        <f>VLOOKUP($A11,'Return Data'!$B$7:$R$2843,17,0)</f>
        <v>29.154</v>
      </c>
      <c r="M11" s="66">
        <f t="shared" si="4"/>
        <v>15</v>
      </c>
      <c r="N11" s="65">
        <f>VLOOKUP($A11,'Return Data'!$B$7:$R$2843,14,0)</f>
        <v>16.899799999999999</v>
      </c>
      <c r="O11" s="66">
        <f t="shared" si="5"/>
        <v>11</v>
      </c>
      <c r="P11" s="65">
        <f>VLOOKUP($A11,'Return Data'!$B$7:$R$2843,15,0)</f>
        <v>14.356400000000001</v>
      </c>
      <c r="Q11" s="66">
        <f t="shared" si="7"/>
        <v>15</v>
      </c>
      <c r="R11" s="65">
        <f>VLOOKUP($A11,'Return Data'!$B$7:$R$2843,16,0)</f>
        <v>13.452</v>
      </c>
      <c r="S11" s="67">
        <f t="shared" si="6"/>
        <v>29</v>
      </c>
    </row>
    <row r="12" spans="1:20" x14ac:dyDescent="0.3">
      <c r="A12" s="63" t="s">
        <v>1828</v>
      </c>
      <c r="B12" s="64">
        <f>VLOOKUP($A12,'Return Data'!$B$7:$R$2843,3,0)</f>
        <v>44448</v>
      </c>
      <c r="C12" s="65">
        <f>VLOOKUP($A12,'Return Data'!$B$7:$R$2843,4,0)</f>
        <v>226.81</v>
      </c>
      <c r="D12" s="65">
        <f>VLOOKUP($A12,'Return Data'!$B$7:$R$2843,10,0)</f>
        <v>14.452199999999999</v>
      </c>
      <c r="E12" s="66">
        <f t="shared" si="0"/>
        <v>10</v>
      </c>
      <c r="F12" s="65">
        <f>VLOOKUP($A12,'Return Data'!$B$7:$R$2843,11,0)</f>
        <v>21.4056</v>
      </c>
      <c r="G12" s="66">
        <f t="shared" si="1"/>
        <v>12</v>
      </c>
      <c r="H12" s="65">
        <f>VLOOKUP($A12,'Return Data'!$B$7:$R$2843,12,0)</f>
        <v>35.070300000000003</v>
      </c>
      <c r="I12" s="66">
        <f t="shared" si="2"/>
        <v>18</v>
      </c>
      <c r="J12" s="65">
        <f>VLOOKUP($A12,'Return Data'!$B$7:$R$2843,13,0)</f>
        <v>59.332599999999999</v>
      </c>
      <c r="K12" s="66">
        <f t="shared" si="3"/>
        <v>22</v>
      </c>
      <c r="L12" s="65">
        <f>VLOOKUP($A12,'Return Data'!$B$7:$R$2843,17,0)</f>
        <v>33.411799999999999</v>
      </c>
      <c r="M12" s="66">
        <f t="shared" si="4"/>
        <v>8</v>
      </c>
      <c r="N12" s="65">
        <f>VLOOKUP($A12,'Return Data'!$B$7:$R$2843,14,0)</f>
        <v>19.474799999999998</v>
      </c>
      <c r="O12" s="66">
        <f t="shared" si="5"/>
        <v>7</v>
      </c>
      <c r="P12" s="65">
        <f>VLOOKUP($A12,'Return Data'!$B$7:$R$2843,15,0)</f>
        <v>17.642900000000001</v>
      </c>
      <c r="Q12" s="66">
        <f t="shared" si="7"/>
        <v>5</v>
      </c>
      <c r="R12" s="65">
        <f>VLOOKUP($A12,'Return Data'!$B$7:$R$2843,16,0)</f>
        <v>18.942599999999999</v>
      </c>
      <c r="S12" s="67">
        <f t="shared" si="6"/>
        <v>6</v>
      </c>
    </row>
    <row r="13" spans="1:20" x14ac:dyDescent="0.3">
      <c r="A13" s="102" t="s">
        <v>1874</v>
      </c>
      <c r="B13" s="64">
        <f>VLOOKUP($A13,'Return Data'!$B$7:$R$2843,3,0)</f>
        <v>44448</v>
      </c>
      <c r="C13" s="65">
        <f>VLOOKUP($A13,'Return Data'!$B$7:$R$2843,4,0)</f>
        <v>67.593999999999994</v>
      </c>
      <c r="D13" s="65">
        <f>VLOOKUP($A13,'Return Data'!$B$7:$R$2843,10,0)</f>
        <v>13.1754</v>
      </c>
      <c r="E13" s="66">
        <f t="shared" si="0"/>
        <v>13</v>
      </c>
      <c r="F13" s="65">
        <f>VLOOKUP($A13,'Return Data'!$B$7:$R$2843,11,0)</f>
        <v>20.8611</v>
      </c>
      <c r="G13" s="66">
        <f t="shared" si="1"/>
        <v>13</v>
      </c>
      <c r="H13" s="65">
        <f>VLOOKUP($A13,'Return Data'!$B$7:$R$2843,12,0)</f>
        <v>37.213299999999997</v>
      </c>
      <c r="I13" s="66">
        <f t="shared" si="2"/>
        <v>12</v>
      </c>
      <c r="J13" s="65">
        <f>VLOOKUP($A13,'Return Data'!$B$7:$R$2843,13,0)</f>
        <v>67.316000000000003</v>
      </c>
      <c r="K13" s="66">
        <f t="shared" si="3"/>
        <v>10</v>
      </c>
      <c r="L13" s="65">
        <f>VLOOKUP($A13,'Return Data'!$B$7:$R$2843,17,0)</f>
        <v>32.853499999999997</v>
      </c>
      <c r="M13" s="66">
        <f t="shared" si="4"/>
        <v>10</v>
      </c>
      <c r="N13" s="65">
        <f>VLOOKUP($A13,'Return Data'!$B$7:$R$2843,14,0)</f>
        <v>19.852599999999999</v>
      </c>
      <c r="O13" s="66">
        <f t="shared" si="5"/>
        <v>6</v>
      </c>
      <c r="P13" s="65">
        <f>VLOOKUP($A13,'Return Data'!$B$7:$R$2843,15,0)</f>
        <v>16.6907</v>
      </c>
      <c r="Q13" s="66">
        <f t="shared" si="7"/>
        <v>6</v>
      </c>
      <c r="R13" s="65">
        <f>VLOOKUP($A13,'Return Data'!$B$7:$R$2843,16,0)</f>
        <v>14.3309</v>
      </c>
      <c r="S13" s="67">
        <f t="shared" si="6"/>
        <v>26</v>
      </c>
    </row>
    <row r="14" spans="1:20" x14ac:dyDescent="0.3">
      <c r="A14" s="102" t="s">
        <v>1789</v>
      </c>
      <c r="B14" s="64">
        <f>VLOOKUP($A14,'Return Data'!$B$7:$R$2843,3,0)</f>
        <v>44448</v>
      </c>
      <c r="C14" s="65">
        <f>VLOOKUP($A14,'Return Data'!$B$7:$R$2843,4,0)</f>
        <v>22.637</v>
      </c>
      <c r="D14" s="65">
        <f>VLOOKUP($A14,'Return Data'!$B$7:$R$2843,10,0)</f>
        <v>12.5099</v>
      </c>
      <c r="E14" s="66">
        <f t="shared" si="0"/>
        <v>17</v>
      </c>
      <c r="F14" s="65">
        <f>VLOOKUP($A14,'Return Data'!$B$7:$R$2843,11,0)</f>
        <v>17.827400000000001</v>
      </c>
      <c r="G14" s="66">
        <f t="shared" si="1"/>
        <v>22</v>
      </c>
      <c r="H14" s="65">
        <f>VLOOKUP($A14,'Return Data'!$B$7:$R$2843,12,0)</f>
        <v>35.615900000000003</v>
      </c>
      <c r="I14" s="66">
        <f t="shared" si="2"/>
        <v>16</v>
      </c>
      <c r="J14" s="65">
        <f>VLOOKUP($A14,'Return Data'!$B$7:$R$2843,13,0)</f>
        <v>60.614400000000003</v>
      </c>
      <c r="K14" s="66">
        <f t="shared" si="3"/>
        <v>20</v>
      </c>
      <c r="L14" s="65">
        <f>VLOOKUP($A14,'Return Data'!$B$7:$R$2843,17,0)</f>
        <v>28.121400000000001</v>
      </c>
      <c r="M14" s="66">
        <f t="shared" si="4"/>
        <v>18</v>
      </c>
      <c r="N14" s="65">
        <f>VLOOKUP($A14,'Return Data'!$B$7:$R$2843,14,0)</f>
        <v>15.1343</v>
      </c>
      <c r="O14" s="66">
        <f t="shared" si="5"/>
        <v>18</v>
      </c>
      <c r="P14" s="65">
        <f>VLOOKUP($A14,'Return Data'!$B$7:$R$2843,15,0)</f>
        <v>15.6532</v>
      </c>
      <c r="Q14" s="66">
        <f t="shared" si="7"/>
        <v>7</v>
      </c>
      <c r="R14" s="65">
        <f>VLOOKUP($A14,'Return Data'!$B$7:$R$2843,16,0)</f>
        <v>13.171799999999999</v>
      </c>
      <c r="S14" s="67">
        <f t="shared" si="6"/>
        <v>31</v>
      </c>
    </row>
    <row r="15" spans="1:20" x14ac:dyDescent="0.3">
      <c r="A15" s="63" t="s">
        <v>1794</v>
      </c>
      <c r="B15" s="64">
        <f>VLOOKUP($A15,'Return Data'!$B$7:$R$2843,3,0)</f>
        <v>44448</v>
      </c>
      <c r="C15" s="65">
        <f>VLOOKUP($A15,'Return Data'!$B$7:$R$2843,4,0)</f>
        <v>921.1653</v>
      </c>
      <c r="D15" s="65">
        <f>VLOOKUP($A15,'Return Data'!$B$7:$R$2843,10,0)</f>
        <v>10.4085</v>
      </c>
      <c r="E15" s="66">
        <f t="shared" si="0"/>
        <v>27</v>
      </c>
      <c r="F15" s="65">
        <f>VLOOKUP($A15,'Return Data'!$B$7:$R$2843,11,0)</f>
        <v>16.129100000000001</v>
      </c>
      <c r="G15" s="66">
        <f t="shared" si="1"/>
        <v>27</v>
      </c>
      <c r="H15" s="65">
        <f>VLOOKUP($A15,'Return Data'!$B$7:$R$2843,12,0)</f>
        <v>36.7791</v>
      </c>
      <c r="I15" s="66">
        <f t="shared" si="2"/>
        <v>14</v>
      </c>
      <c r="J15" s="65">
        <f>VLOOKUP($A15,'Return Data'!$B$7:$R$2843,13,0)</f>
        <v>68.746600000000001</v>
      </c>
      <c r="K15" s="66">
        <f t="shared" si="3"/>
        <v>9</v>
      </c>
      <c r="L15" s="65">
        <f>VLOOKUP($A15,'Return Data'!$B$7:$R$2843,17,0)</f>
        <v>29.866199999999999</v>
      </c>
      <c r="M15" s="66">
        <f t="shared" si="4"/>
        <v>14</v>
      </c>
      <c r="N15" s="65">
        <f>VLOOKUP($A15,'Return Data'!$B$7:$R$2843,14,0)</f>
        <v>14.139799999999999</v>
      </c>
      <c r="O15" s="66">
        <f t="shared" si="5"/>
        <v>20</v>
      </c>
      <c r="P15" s="65">
        <f>VLOOKUP($A15,'Return Data'!$B$7:$R$2843,15,0)</f>
        <v>13.1419</v>
      </c>
      <c r="Q15" s="66">
        <f t="shared" si="7"/>
        <v>18</v>
      </c>
      <c r="R15" s="65">
        <f>VLOOKUP($A15,'Return Data'!$B$7:$R$2843,16,0)</f>
        <v>18.263100000000001</v>
      </c>
      <c r="S15" s="67">
        <f t="shared" si="6"/>
        <v>9</v>
      </c>
    </row>
    <row r="16" spans="1:20" x14ac:dyDescent="0.3">
      <c r="A16" s="63" t="s">
        <v>1796</v>
      </c>
      <c r="B16" s="64">
        <f>VLOOKUP($A16,'Return Data'!$B$7:$R$2843,3,0)</f>
        <v>44448</v>
      </c>
      <c r="C16" s="65">
        <f>VLOOKUP($A16,'Return Data'!$B$7:$R$2843,4,0)</f>
        <v>938.904</v>
      </c>
      <c r="D16" s="65">
        <f>VLOOKUP($A16,'Return Data'!$B$7:$R$2843,10,0)</f>
        <v>5.0738000000000003</v>
      </c>
      <c r="E16" s="66">
        <f t="shared" si="0"/>
        <v>33</v>
      </c>
      <c r="F16" s="65">
        <f>VLOOKUP($A16,'Return Data'!$B$7:$R$2843,11,0)</f>
        <v>12.8208</v>
      </c>
      <c r="G16" s="66">
        <f t="shared" si="1"/>
        <v>32</v>
      </c>
      <c r="H16" s="65">
        <f>VLOOKUP($A16,'Return Data'!$B$7:$R$2843,12,0)</f>
        <v>34.289299999999997</v>
      </c>
      <c r="I16" s="66">
        <f t="shared" si="2"/>
        <v>20</v>
      </c>
      <c r="J16" s="65">
        <f>VLOOKUP($A16,'Return Data'!$B$7:$R$2843,13,0)</f>
        <v>64.745999999999995</v>
      </c>
      <c r="K16" s="66">
        <f t="shared" si="3"/>
        <v>13</v>
      </c>
      <c r="L16" s="65">
        <f>VLOOKUP($A16,'Return Data'!$B$7:$R$2843,17,0)</f>
        <v>22.199100000000001</v>
      </c>
      <c r="M16" s="66">
        <f t="shared" si="4"/>
        <v>28</v>
      </c>
      <c r="N16" s="65">
        <f>VLOOKUP($A16,'Return Data'!$B$7:$R$2843,14,0)</f>
        <v>12.4655</v>
      </c>
      <c r="O16" s="66">
        <f t="shared" si="5"/>
        <v>23</v>
      </c>
      <c r="P16" s="65">
        <f>VLOOKUP($A16,'Return Data'!$B$7:$R$2843,15,0)</f>
        <v>12.898099999999999</v>
      </c>
      <c r="Q16" s="66">
        <f t="shared" si="7"/>
        <v>20</v>
      </c>
      <c r="R16" s="65">
        <f>VLOOKUP($A16,'Return Data'!$B$7:$R$2843,16,0)</f>
        <v>18.539200000000001</v>
      </c>
      <c r="S16" s="67">
        <f t="shared" si="6"/>
        <v>8</v>
      </c>
    </row>
    <row r="17" spans="1:19" x14ac:dyDescent="0.3">
      <c r="A17" s="126" t="s">
        <v>1790</v>
      </c>
      <c r="B17" s="64">
        <f>VLOOKUP($A17,'Return Data'!$B$7:$R$2843,3,0)</f>
        <v>44448</v>
      </c>
      <c r="C17" s="65">
        <f>VLOOKUP($A17,'Return Data'!$B$7:$R$2843,4,0)</f>
        <v>130.14850000000001</v>
      </c>
      <c r="D17" s="65">
        <f>VLOOKUP($A17,'Return Data'!$B$7:$R$2843,10,0)</f>
        <v>13.039300000000001</v>
      </c>
      <c r="E17" s="66">
        <f t="shared" si="0"/>
        <v>14</v>
      </c>
      <c r="F17" s="65">
        <f>VLOOKUP($A17,'Return Data'!$B$7:$R$2843,11,0)</f>
        <v>18.563300000000002</v>
      </c>
      <c r="G17" s="66">
        <f t="shared" si="1"/>
        <v>19</v>
      </c>
      <c r="H17" s="65">
        <f>VLOOKUP($A17,'Return Data'!$B$7:$R$2843,12,0)</f>
        <v>32.772300000000001</v>
      </c>
      <c r="I17" s="66">
        <f t="shared" si="2"/>
        <v>24</v>
      </c>
      <c r="J17" s="65">
        <f>VLOOKUP($A17,'Return Data'!$B$7:$R$2843,13,0)</f>
        <v>59.278500000000001</v>
      </c>
      <c r="K17" s="66">
        <f t="shared" si="3"/>
        <v>23</v>
      </c>
      <c r="L17" s="65">
        <f>VLOOKUP($A17,'Return Data'!$B$7:$R$2843,17,0)</f>
        <v>29.033799999999999</v>
      </c>
      <c r="M17" s="66">
        <f t="shared" si="4"/>
        <v>16</v>
      </c>
      <c r="N17" s="65">
        <f>VLOOKUP($A17,'Return Data'!$B$7:$R$2843,14,0)</f>
        <v>12.4453</v>
      </c>
      <c r="O17" s="66">
        <f t="shared" si="5"/>
        <v>24</v>
      </c>
      <c r="P17" s="65">
        <f>VLOOKUP($A17,'Return Data'!$B$7:$R$2843,15,0)</f>
        <v>12.305300000000001</v>
      </c>
      <c r="Q17" s="66">
        <f t="shared" si="7"/>
        <v>23</v>
      </c>
      <c r="R17" s="65">
        <f>VLOOKUP($A17,'Return Data'!$B$7:$R$2843,16,0)</f>
        <v>15.741300000000001</v>
      </c>
      <c r="S17" s="67">
        <f t="shared" si="6"/>
        <v>22</v>
      </c>
    </row>
    <row r="18" spans="1:19" x14ac:dyDescent="0.3">
      <c r="A18" s="127" t="s">
        <v>1262</v>
      </c>
      <c r="B18" s="64">
        <f>VLOOKUP($A18,'Return Data'!$B$7:$R$2843,3,0)</f>
        <v>44448</v>
      </c>
      <c r="C18" s="65">
        <f>VLOOKUP($A18,'Return Data'!$B$7:$R$2843,4,0)</f>
        <v>438.56</v>
      </c>
      <c r="D18" s="65">
        <f>VLOOKUP($A18,'Return Data'!$B$7:$R$2843,10,0)</f>
        <v>10.6944</v>
      </c>
      <c r="E18" s="66">
        <f t="shared" si="0"/>
        <v>26</v>
      </c>
      <c r="F18" s="65">
        <f>VLOOKUP($A18,'Return Data'!$B$7:$R$2843,11,0)</f>
        <v>18.274000000000001</v>
      </c>
      <c r="G18" s="66">
        <f t="shared" si="1"/>
        <v>20</v>
      </c>
      <c r="H18" s="65">
        <f>VLOOKUP($A18,'Return Data'!$B$7:$R$2843,12,0)</f>
        <v>37.195799999999998</v>
      </c>
      <c r="I18" s="66">
        <f t="shared" si="2"/>
        <v>13</v>
      </c>
      <c r="J18" s="65">
        <f>VLOOKUP($A18,'Return Data'!$B$7:$R$2843,13,0)</f>
        <v>66.127499999999998</v>
      </c>
      <c r="K18" s="66">
        <f t="shared" si="3"/>
        <v>11</v>
      </c>
      <c r="L18" s="65">
        <f>VLOOKUP($A18,'Return Data'!$B$7:$R$2843,17,0)</f>
        <v>25.949000000000002</v>
      </c>
      <c r="M18" s="66">
        <f t="shared" si="4"/>
        <v>22</v>
      </c>
      <c r="N18" s="65">
        <f>VLOOKUP($A18,'Return Data'!$B$7:$R$2843,14,0)</f>
        <v>12.8149</v>
      </c>
      <c r="O18" s="66">
        <f t="shared" si="5"/>
        <v>22</v>
      </c>
      <c r="P18" s="65">
        <f>VLOOKUP($A18,'Return Data'!$B$7:$R$2843,15,0)</f>
        <v>13.0754</v>
      </c>
      <c r="Q18" s="66">
        <f t="shared" si="7"/>
        <v>19</v>
      </c>
      <c r="R18" s="65">
        <f>VLOOKUP($A18,'Return Data'!$B$7:$R$2843,16,0)</f>
        <v>15.0558</v>
      </c>
      <c r="S18" s="67">
        <f t="shared" si="6"/>
        <v>24</v>
      </c>
    </row>
    <row r="19" spans="1:19" x14ac:dyDescent="0.3">
      <c r="A19" s="63" t="s">
        <v>1798</v>
      </c>
      <c r="B19" s="64">
        <f>VLOOKUP($A19,'Return Data'!$B$7:$R$2843,3,0)</f>
        <v>44448</v>
      </c>
      <c r="C19" s="65">
        <f>VLOOKUP($A19,'Return Data'!$B$7:$R$2843,4,0)</f>
        <v>33.93</v>
      </c>
      <c r="D19" s="65">
        <f>VLOOKUP($A19,'Return Data'!$B$7:$R$2843,10,0)</f>
        <v>15.3689</v>
      </c>
      <c r="E19" s="66">
        <f t="shared" si="0"/>
        <v>8</v>
      </c>
      <c r="F19" s="65">
        <f>VLOOKUP($A19,'Return Data'!$B$7:$R$2843,11,0)</f>
        <v>23.292200000000001</v>
      </c>
      <c r="G19" s="66">
        <f t="shared" si="1"/>
        <v>8</v>
      </c>
      <c r="H19" s="65">
        <f>VLOOKUP($A19,'Return Data'!$B$7:$R$2843,12,0)</f>
        <v>35.557299999999998</v>
      </c>
      <c r="I19" s="66">
        <f t="shared" si="2"/>
        <v>17</v>
      </c>
      <c r="J19" s="65">
        <f>VLOOKUP($A19,'Return Data'!$B$7:$R$2843,13,0)</f>
        <v>60.122700000000002</v>
      </c>
      <c r="K19" s="66">
        <f t="shared" si="3"/>
        <v>21</v>
      </c>
      <c r="L19" s="65">
        <f>VLOOKUP($A19,'Return Data'!$B$7:$R$2843,17,0)</f>
        <v>30.627300000000002</v>
      </c>
      <c r="M19" s="66">
        <f t="shared" si="4"/>
        <v>12</v>
      </c>
      <c r="N19" s="65">
        <f>VLOOKUP($A19,'Return Data'!$B$7:$R$2843,14,0)</f>
        <v>15.877700000000001</v>
      </c>
      <c r="O19" s="66">
        <f t="shared" si="5"/>
        <v>13</v>
      </c>
      <c r="P19" s="65">
        <f>VLOOKUP($A19,'Return Data'!$B$7:$R$2843,15,0)</f>
        <v>13.1722</v>
      </c>
      <c r="Q19" s="66">
        <f t="shared" si="7"/>
        <v>17</v>
      </c>
      <c r="R19" s="65">
        <f>VLOOKUP($A19,'Return Data'!$B$7:$R$2843,16,0)</f>
        <v>17.800599999999999</v>
      </c>
      <c r="S19" s="67">
        <f t="shared" si="6"/>
        <v>10</v>
      </c>
    </row>
    <row r="20" spans="1:19" x14ac:dyDescent="0.3">
      <c r="A20" s="63" t="s">
        <v>1822</v>
      </c>
      <c r="B20" s="64">
        <f>VLOOKUP($A20,'Return Data'!$B$7:$R$2843,3,0)</f>
        <v>44448</v>
      </c>
      <c r="C20" s="65">
        <f>VLOOKUP($A20,'Return Data'!$B$7:$R$2843,4,0)</f>
        <v>133.99</v>
      </c>
      <c r="D20" s="65">
        <f>VLOOKUP($A20,'Return Data'!$B$7:$R$2843,10,0)</f>
        <v>11.9008</v>
      </c>
      <c r="E20" s="66">
        <f t="shared" si="0"/>
        <v>20</v>
      </c>
      <c r="F20" s="65">
        <f>VLOOKUP($A20,'Return Data'!$B$7:$R$2843,11,0)</f>
        <v>17.710599999999999</v>
      </c>
      <c r="G20" s="66">
        <f t="shared" si="1"/>
        <v>23</v>
      </c>
      <c r="H20" s="65">
        <f>VLOOKUP($A20,'Return Data'!$B$7:$R$2843,12,0)</f>
        <v>30.0243</v>
      </c>
      <c r="I20" s="66">
        <f t="shared" si="2"/>
        <v>26</v>
      </c>
      <c r="J20" s="65">
        <f>VLOOKUP($A20,'Return Data'!$B$7:$R$2843,13,0)</f>
        <v>55.224699999999999</v>
      </c>
      <c r="K20" s="66">
        <f t="shared" si="3"/>
        <v>25</v>
      </c>
      <c r="L20" s="65">
        <f>VLOOKUP($A20,'Return Data'!$B$7:$R$2843,17,0)</f>
        <v>23.513000000000002</v>
      </c>
      <c r="M20" s="66">
        <f t="shared" si="4"/>
        <v>27</v>
      </c>
      <c r="N20" s="65">
        <f>VLOOKUP($A20,'Return Data'!$B$7:$R$2843,14,0)</f>
        <v>11.059699999999999</v>
      </c>
      <c r="O20" s="66">
        <f t="shared" si="5"/>
        <v>27</v>
      </c>
      <c r="P20" s="65">
        <f>VLOOKUP($A20,'Return Data'!$B$7:$R$2843,15,0)</f>
        <v>11.3187</v>
      </c>
      <c r="Q20" s="66">
        <f t="shared" si="7"/>
        <v>25</v>
      </c>
      <c r="R20" s="65">
        <f>VLOOKUP($A20,'Return Data'!$B$7:$R$2843,16,0)</f>
        <v>17.6585</v>
      </c>
      <c r="S20" s="67">
        <f t="shared" si="6"/>
        <v>12</v>
      </c>
    </row>
    <row r="21" spans="1:19" x14ac:dyDescent="0.3">
      <c r="A21" s="63" t="s">
        <v>1265</v>
      </c>
      <c r="B21" s="64">
        <f>VLOOKUP($A21,'Return Data'!$B$7:$R$2843,3,0)</f>
        <v>44448</v>
      </c>
      <c r="C21" s="65">
        <f>VLOOKUP($A21,'Return Data'!$B$7:$R$2843,4,0)</f>
        <v>78.790000000000006</v>
      </c>
      <c r="D21" s="65">
        <f>VLOOKUP($A21,'Return Data'!$B$7:$R$2843,10,0)</f>
        <v>11.869899999999999</v>
      </c>
      <c r="E21" s="66">
        <f t="shared" si="0"/>
        <v>21</v>
      </c>
      <c r="F21" s="65">
        <f>VLOOKUP($A21,'Return Data'!$B$7:$R$2843,11,0)</f>
        <v>24.411799999999999</v>
      </c>
      <c r="G21" s="66">
        <f t="shared" si="1"/>
        <v>6</v>
      </c>
      <c r="H21" s="65">
        <f>VLOOKUP($A21,'Return Data'!$B$7:$R$2843,12,0)</f>
        <v>41.734099999999998</v>
      </c>
      <c r="I21" s="66">
        <f t="shared" si="2"/>
        <v>8</v>
      </c>
      <c r="J21" s="65">
        <f>VLOOKUP($A21,'Return Data'!$B$7:$R$2843,13,0)</f>
        <v>69.4773</v>
      </c>
      <c r="K21" s="66">
        <f t="shared" si="3"/>
        <v>7</v>
      </c>
      <c r="L21" s="65">
        <f>VLOOKUP($A21,'Return Data'!$B$7:$R$2843,17,0)</f>
        <v>33.0105</v>
      </c>
      <c r="M21" s="66">
        <f t="shared" si="4"/>
        <v>9</v>
      </c>
      <c r="N21" s="65">
        <f>VLOOKUP($A21,'Return Data'!$B$7:$R$2843,14,0)</f>
        <v>15.549099999999999</v>
      </c>
      <c r="O21" s="66">
        <f t="shared" si="5"/>
        <v>15</v>
      </c>
      <c r="P21" s="65">
        <f>VLOOKUP($A21,'Return Data'!$B$7:$R$2843,15,0)</f>
        <v>14.975099999999999</v>
      </c>
      <c r="Q21" s="66">
        <f t="shared" si="7"/>
        <v>11</v>
      </c>
      <c r="R21" s="65">
        <f>VLOOKUP($A21,'Return Data'!$B$7:$R$2843,16,0)</f>
        <v>16.533999999999999</v>
      </c>
      <c r="S21" s="67">
        <f t="shared" si="6"/>
        <v>18</v>
      </c>
    </row>
    <row r="22" spans="1:19" x14ac:dyDescent="0.3">
      <c r="A22" s="63" t="s">
        <v>1268</v>
      </c>
      <c r="B22" s="64">
        <f>VLOOKUP($A22,'Return Data'!$B$7:$R$2843,3,0)</f>
        <v>44448</v>
      </c>
      <c r="C22" s="65">
        <f>VLOOKUP($A22,'Return Data'!$B$7:$R$2843,4,0)</f>
        <v>14.592000000000001</v>
      </c>
      <c r="D22" s="65">
        <f>VLOOKUP($A22,'Return Data'!$B$7:$R$2843,10,0)</f>
        <v>3.6533000000000002</v>
      </c>
      <c r="E22" s="66">
        <f t="shared" si="0"/>
        <v>34</v>
      </c>
      <c r="F22" s="65">
        <f>VLOOKUP($A22,'Return Data'!$B$7:$R$2843,11,0)</f>
        <v>10.560499999999999</v>
      </c>
      <c r="G22" s="66">
        <f t="shared" si="1"/>
        <v>34</v>
      </c>
      <c r="H22" s="65">
        <f>VLOOKUP($A22,'Return Data'!$B$7:$R$2843,12,0)</f>
        <v>28.5107</v>
      </c>
      <c r="I22" s="66">
        <f t="shared" si="2"/>
        <v>29</v>
      </c>
      <c r="J22" s="65">
        <f>VLOOKUP($A22,'Return Data'!$B$7:$R$2843,13,0)</f>
        <v>53.71</v>
      </c>
      <c r="K22" s="66">
        <f t="shared" si="3"/>
        <v>28</v>
      </c>
      <c r="L22" s="65"/>
      <c r="M22" s="66"/>
      <c r="N22" s="65"/>
      <c r="O22" s="66"/>
      <c r="P22" s="65"/>
      <c r="Q22" s="66"/>
      <c r="R22" s="65">
        <f>VLOOKUP($A22,'Return Data'!$B$7:$R$2843,16,0)</f>
        <v>17.662800000000001</v>
      </c>
      <c r="S22" s="67">
        <f t="shared" si="6"/>
        <v>11</v>
      </c>
    </row>
    <row r="23" spans="1:19" x14ac:dyDescent="0.3">
      <c r="A23" s="63" t="s">
        <v>1800</v>
      </c>
      <c r="B23" s="64">
        <f>VLOOKUP($A23,'Return Data'!$B$7:$R$2843,3,0)</f>
        <v>44448</v>
      </c>
      <c r="C23" s="65">
        <f>VLOOKUP($A23,'Return Data'!$B$7:$R$2843,4,0)</f>
        <v>50.8932</v>
      </c>
      <c r="D23" s="65">
        <f>VLOOKUP($A23,'Return Data'!$B$7:$R$2843,10,0)</f>
        <v>13.954700000000001</v>
      </c>
      <c r="E23" s="66">
        <f t="shared" si="0"/>
        <v>12</v>
      </c>
      <c r="F23" s="65">
        <f>VLOOKUP($A23,'Return Data'!$B$7:$R$2843,11,0)</f>
        <v>17.959099999999999</v>
      </c>
      <c r="G23" s="66">
        <f t="shared" si="1"/>
        <v>21</v>
      </c>
      <c r="H23" s="65">
        <f>VLOOKUP($A23,'Return Data'!$B$7:$R$2843,12,0)</f>
        <v>34.818199999999997</v>
      </c>
      <c r="I23" s="66">
        <f t="shared" si="2"/>
        <v>19</v>
      </c>
      <c r="J23" s="65">
        <f>VLOOKUP($A23,'Return Data'!$B$7:$R$2843,13,0)</f>
        <v>63.823900000000002</v>
      </c>
      <c r="K23" s="66">
        <f t="shared" si="3"/>
        <v>15</v>
      </c>
      <c r="L23" s="65">
        <f>VLOOKUP($A23,'Return Data'!$B$7:$R$2843,17,0)</f>
        <v>27.3962</v>
      </c>
      <c r="M23" s="66">
        <f t="shared" ref="M23:M36" si="8">RANK(L23,L$8:L$41,0)</f>
        <v>19</v>
      </c>
      <c r="N23" s="65">
        <f>VLOOKUP($A23,'Return Data'!$B$7:$R$2843,14,0)</f>
        <v>16.448599999999999</v>
      </c>
      <c r="O23" s="66">
        <f t="shared" ref="O23:O28" si="9">RANK(N23,N$8:N$41,0)</f>
        <v>12</v>
      </c>
      <c r="P23" s="65">
        <f>VLOOKUP($A23,'Return Data'!$B$7:$R$2843,15,0)</f>
        <v>15.4879</v>
      </c>
      <c r="Q23" s="66">
        <f>RANK(P23,P$8:P$41,0)</f>
        <v>9</v>
      </c>
      <c r="R23" s="65">
        <f>VLOOKUP($A23,'Return Data'!$B$7:$R$2843,16,0)</f>
        <v>13.3665</v>
      </c>
      <c r="S23" s="67">
        <f t="shared" si="6"/>
        <v>30</v>
      </c>
    </row>
    <row r="24" spans="1:19" x14ac:dyDescent="0.3">
      <c r="A24" s="63" t="s">
        <v>1808</v>
      </c>
      <c r="B24" s="64">
        <f>VLOOKUP($A24,'Return Data'!$B$7:$R$2843,3,0)</f>
        <v>44448</v>
      </c>
      <c r="C24" s="65">
        <f>VLOOKUP($A24,'Return Data'!$B$7:$R$2843,4,0)</f>
        <v>52.984000000000002</v>
      </c>
      <c r="D24" s="65">
        <f>VLOOKUP($A24,'Return Data'!$B$7:$R$2843,10,0)</f>
        <v>10.8429</v>
      </c>
      <c r="E24" s="66">
        <f t="shared" si="0"/>
        <v>24</v>
      </c>
      <c r="F24" s="65">
        <f>VLOOKUP($A24,'Return Data'!$B$7:$R$2843,11,0)</f>
        <v>14.683999999999999</v>
      </c>
      <c r="G24" s="66">
        <f t="shared" si="1"/>
        <v>30</v>
      </c>
      <c r="H24" s="65">
        <f>VLOOKUP($A24,'Return Data'!$B$7:$R$2843,12,0)</f>
        <v>28.996400000000001</v>
      </c>
      <c r="I24" s="66">
        <f t="shared" si="2"/>
        <v>27</v>
      </c>
      <c r="J24" s="65">
        <f>VLOOKUP($A24,'Return Data'!$B$7:$R$2843,13,0)</f>
        <v>54.720399999999998</v>
      </c>
      <c r="K24" s="66">
        <f t="shared" si="3"/>
        <v>27</v>
      </c>
      <c r="L24" s="65">
        <f>VLOOKUP($A24,'Return Data'!$B$7:$R$2843,17,0)</f>
        <v>24.985299999999999</v>
      </c>
      <c r="M24" s="66">
        <f t="shared" si="8"/>
        <v>24</v>
      </c>
      <c r="N24" s="65">
        <f>VLOOKUP($A24,'Return Data'!$B$7:$R$2843,14,0)</f>
        <v>14.6233</v>
      </c>
      <c r="O24" s="66">
        <f t="shared" si="9"/>
        <v>19</v>
      </c>
      <c r="P24" s="65">
        <f>VLOOKUP($A24,'Return Data'!$B$7:$R$2843,15,0)</f>
        <v>14.515000000000001</v>
      </c>
      <c r="Q24" s="66">
        <f>RANK(P24,P$8:P$41,0)</f>
        <v>14</v>
      </c>
      <c r="R24" s="65">
        <f>VLOOKUP($A24,'Return Data'!$B$7:$R$2843,16,0)</f>
        <v>14.9031</v>
      </c>
      <c r="S24" s="67">
        <f t="shared" si="6"/>
        <v>25</v>
      </c>
    </row>
    <row r="25" spans="1:19" x14ac:dyDescent="0.3">
      <c r="A25" s="63" t="s">
        <v>1824</v>
      </c>
      <c r="B25" s="64">
        <f>VLOOKUP($A25,'Return Data'!$B$7:$R$2843,3,0)</f>
        <v>44448</v>
      </c>
      <c r="C25" s="65">
        <f>VLOOKUP($A25,'Return Data'!$B$7:$R$2843,4,0)</f>
        <v>118.47</v>
      </c>
      <c r="D25" s="65">
        <f>VLOOKUP($A25,'Return Data'!$B$7:$R$2843,10,0)</f>
        <v>8.5457000000000001</v>
      </c>
      <c r="E25" s="66">
        <f t="shared" si="0"/>
        <v>32</v>
      </c>
      <c r="F25" s="65">
        <f>VLOOKUP($A25,'Return Data'!$B$7:$R$2843,11,0)</f>
        <v>15.6471</v>
      </c>
      <c r="G25" s="66">
        <f t="shared" si="1"/>
        <v>28</v>
      </c>
      <c r="H25" s="65">
        <f>VLOOKUP($A25,'Return Data'!$B$7:$R$2843,12,0)</f>
        <v>28.0397</v>
      </c>
      <c r="I25" s="66">
        <f t="shared" si="2"/>
        <v>30</v>
      </c>
      <c r="J25" s="65">
        <f>VLOOKUP($A25,'Return Data'!$B$7:$R$2843,13,0)</f>
        <v>48.960799999999999</v>
      </c>
      <c r="K25" s="66">
        <f t="shared" si="3"/>
        <v>29</v>
      </c>
      <c r="L25" s="65">
        <f>VLOOKUP($A25,'Return Data'!$B$7:$R$2843,17,0)</f>
        <v>23.5444</v>
      </c>
      <c r="M25" s="66">
        <f t="shared" si="8"/>
        <v>26</v>
      </c>
      <c r="N25" s="65">
        <f>VLOOKUP($A25,'Return Data'!$B$7:$R$2843,14,0)</f>
        <v>11.8612</v>
      </c>
      <c r="O25" s="66">
        <f t="shared" si="9"/>
        <v>26</v>
      </c>
      <c r="P25" s="65">
        <f>VLOOKUP($A25,'Return Data'!$B$7:$R$2843,15,0)</f>
        <v>11.7851</v>
      </c>
      <c r="Q25" s="66">
        <f>RANK(P25,P$8:P$41,0)</f>
        <v>24</v>
      </c>
      <c r="R25" s="65">
        <f>VLOOKUP($A25,'Return Data'!$B$7:$R$2843,16,0)</f>
        <v>16.345500000000001</v>
      </c>
      <c r="S25" s="67">
        <f t="shared" si="6"/>
        <v>19</v>
      </c>
    </row>
    <row r="26" spans="1:19" x14ac:dyDescent="0.3">
      <c r="A26" s="63" t="s">
        <v>1825</v>
      </c>
      <c r="B26" s="64">
        <f>VLOOKUP($A26,'Return Data'!$B$7:$R$2843,3,0)</f>
        <v>44448</v>
      </c>
      <c r="C26" s="65">
        <f>VLOOKUP($A26,'Return Data'!$B$7:$R$2843,4,0)</f>
        <v>67.088099999999997</v>
      </c>
      <c r="D26" s="65">
        <f>VLOOKUP($A26,'Return Data'!$B$7:$R$2843,10,0)</f>
        <v>10.814500000000001</v>
      </c>
      <c r="E26" s="66">
        <f t="shared" si="0"/>
        <v>25</v>
      </c>
      <c r="F26" s="65">
        <f>VLOOKUP($A26,'Return Data'!$B$7:$R$2843,11,0)</f>
        <v>15.2707</v>
      </c>
      <c r="G26" s="66">
        <f t="shared" si="1"/>
        <v>29</v>
      </c>
      <c r="H26" s="65">
        <f>VLOOKUP($A26,'Return Data'!$B$7:$R$2843,12,0)</f>
        <v>24.0975</v>
      </c>
      <c r="I26" s="66">
        <f t="shared" si="2"/>
        <v>33</v>
      </c>
      <c r="J26" s="65">
        <f>VLOOKUP($A26,'Return Data'!$B$7:$R$2843,13,0)</f>
        <v>45.776800000000001</v>
      </c>
      <c r="K26" s="66">
        <f t="shared" si="3"/>
        <v>32</v>
      </c>
      <c r="L26" s="65">
        <f>VLOOKUP($A26,'Return Data'!$B$7:$R$2843,17,0)</f>
        <v>20.632000000000001</v>
      </c>
      <c r="M26" s="66">
        <f t="shared" si="8"/>
        <v>30</v>
      </c>
      <c r="N26" s="65">
        <f>VLOOKUP($A26,'Return Data'!$B$7:$R$2843,14,0)</f>
        <v>12.1066</v>
      </c>
      <c r="O26" s="66">
        <f t="shared" si="9"/>
        <v>25</v>
      </c>
      <c r="P26" s="65">
        <f>VLOOKUP($A26,'Return Data'!$B$7:$R$2843,15,0)</f>
        <v>10.2776</v>
      </c>
      <c r="Q26" s="66">
        <f>RANK(P26,P$8:P$41,0)</f>
        <v>26</v>
      </c>
      <c r="R26" s="65">
        <f>VLOOKUP($A26,'Return Data'!$B$7:$R$2843,16,0)</f>
        <v>9.4185999999999996</v>
      </c>
      <c r="S26" s="67">
        <f t="shared" si="6"/>
        <v>34</v>
      </c>
    </row>
    <row r="27" spans="1:19" x14ac:dyDescent="0.3">
      <c r="A27" s="63" t="s">
        <v>1270</v>
      </c>
      <c r="B27" s="64">
        <f>VLOOKUP($A27,'Return Data'!$B$7:$R$2843,3,0)</f>
        <v>44448</v>
      </c>
      <c r="C27" s="65">
        <f>VLOOKUP($A27,'Return Data'!$B$7:$R$2843,4,0)</f>
        <v>19.898399999999999</v>
      </c>
      <c r="D27" s="65">
        <f>VLOOKUP($A27,'Return Data'!$B$7:$R$2843,10,0)</f>
        <v>12.561500000000001</v>
      </c>
      <c r="E27" s="66">
        <f t="shared" si="0"/>
        <v>15</v>
      </c>
      <c r="F27" s="65">
        <f>VLOOKUP($A27,'Return Data'!$B$7:$R$2843,11,0)</f>
        <v>27.354700000000001</v>
      </c>
      <c r="G27" s="66">
        <f t="shared" si="1"/>
        <v>4</v>
      </c>
      <c r="H27" s="65">
        <f>VLOOKUP($A27,'Return Data'!$B$7:$R$2843,12,0)</f>
        <v>49.388500000000001</v>
      </c>
      <c r="I27" s="66">
        <f t="shared" si="2"/>
        <v>2</v>
      </c>
      <c r="J27" s="65">
        <f>VLOOKUP($A27,'Return Data'!$B$7:$R$2843,13,0)</f>
        <v>76.071799999999996</v>
      </c>
      <c r="K27" s="66">
        <f t="shared" si="3"/>
        <v>3</v>
      </c>
      <c r="L27" s="65">
        <f>VLOOKUP($A27,'Return Data'!$B$7:$R$2843,17,0)</f>
        <v>38.338700000000003</v>
      </c>
      <c r="M27" s="66">
        <f t="shared" si="8"/>
        <v>5</v>
      </c>
      <c r="N27" s="65">
        <f>VLOOKUP($A27,'Return Data'!$B$7:$R$2843,14,0)</f>
        <v>21.548100000000002</v>
      </c>
      <c r="O27" s="66">
        <f t="shared" si="9"/>
        <v>4</v>
      </c>
      <c r="P27" s="65"/>
      <c r="Q27" s="66"/>
      <c r="R27" s="65">
        <f>VLOOKUP($A27,'Return Data'!$B$7:$R$2843,16,0)</f>
        <v>17.2043</v>
      </c>
      <c r="S27" s="67">
        <f t="shared" si="6"/>
        <v>14</v>
      </c>
    </row>
    <row r="28" spans="1:19" x14ac:dyDescent="0.3">
      <c r="A28" s="63" t="s">
        <v>1820</v>
      </c>
      <c r="B28" s="64">
        <f>VLOOKUP($A28,'Return Data'!$B$7:$R$2843,3,0)</f>
        <v>44448</v>
      </c>
      <c r="C28" s="65">
        <f>VLOOKUP($A28,'Return Data'!$B$7:$R$2843,4,0)</f>
        <v>36.1584</v>
      </c>
      <c r="D28" s="65">
        <f>VLOOKUP($A28,'Return Data'!$B$7:$R$2843,10,0)</f>
        <v>10.2888</v>
      </c>
      <c r="E28" s="66">
        <f t="shared" si="0"/>
        <v>29</v>
      </c>
      <c r="F28" s="65">
        <f>VLOOKUP($A28,'Return Data'!$B$7:$R$2843,11,0)</f>
        <v>11.4267</v>
      </c>
      <c r="G28" s="66">
        <f t="shared" si="1"/>
        <v>33</v>
      </c>
      <c r="H28" s="65">
        <f>VLOOKUP($A28,'Return Data'!$B$7:$R$2843,12,0)</f>
        <v>24.539400000000001</v>
      </c>
      <c r="I28" s="66">
        <f t="shared" si="2"/>
        <v>32</v>
      </c>
      <c r="J28" s="65">
        <f>VLOOKUP($A28,'Return Data'!$B$7:$R$2843,13,0)</f>
        <v>43.435099999999998</v>
      </c>
      <c r="K28" s="66">
        <f t="shared" si="3"/>
        <v>33</v>
      </c>
      <c r="L28" s="65">
        <f>VLOOKUP($A28,'Return Data'!$B$7:$R$2843,17,0)</f>
        <v>20.222999999999999</v>
      </c>
      <c r="M28" s="66">
        <f t="shared" si="8"/>
        <v>32</v>
      </c>
      <c r="N28" s="65">
        <f>VLOOKUP($A28,'Return Data'!$B$7:$R$2843,14,0)</f>
        <v>10.185700000000001</v>
      </c>
      <c r="O28" s="66">
        <f t="shared" si="9"/>
        <v>28</v>
      </c>
      <c r="P28" s="65">
        <f>VLOOKUP($A28,'Return Data'!$B$7:$R$2843,15,0)</f>
        <v>12.368</v>
      </c>
      <c r="Q28" s="66">
        <f>RANK(P28,P$8:P$41,0)</f>
        <v>22</v>
      </c>
      <c r="R28" s="65">
        <f>VLOOKUP($A28,'Return Data'!$B$7:$R$2843,16,0)</f>
        <v>19.0458</v>
      </c>
      <c r="S28" s="67">
        <f t="shared" si="6"/>
        <v>5</v>
      </c>
    </row>
    <row r="29" spans="1:19" x14ac:dyDescent="0.3">
      <c r="A29" s="63" t="s">
        <v>2016</v>
      </c>
      <c r="B29" s="64">
        <f>VLOOKUP($A29,'Return Data'!$B$7:$R$2843,3,0)</f>
        <v>44448</v>
      </c>
      <c r="C29" s="65">
        <f>VLOOKUP($A29,'Return Data'!$B$7:$R$2843,4,0)</f>
        <v>15.701700000000001</v>
      </c>
      <c r="D29" s="65">
        <f>VLOOKUP($A29,'Return Data'!$B$7:$R$2843,10,0)</f>
        <v>12.5441</v>
      </c>
      <c r="E29" s="66">
        <f t="shared" si="0"/>
        <v>16</v>
      </c>
      <c r="F29" s="65">
        <f>VLOOKUP($A29,'Return Data'!$B$7:$R$2843,11,0)</f>
        <v>19.067699999999999</v>
      </c>
      <c r="G29" s="66">
        <f t="shared" si="1"/>
        <v>18</v>
      </c>
      <c r="H29" s="65">
        <f>VLOOKUP($A29,'Return Data'!$B$7:$R$2843,12,0)</f>
        <v>33.559899999999999</v>
      </c>
      <c r="I29" s="66">
        <f t="shared" si="2"/>
        <v>22</v>
      </c>
      <c r="J29" s="65">
        <f>VLOOKUP($A29,'Return Data'!$B$7:$R$2843,13,0)</f>
        <v>54.844499999999996</v>
      </c>
      <c r="K29" s="66">
        <f t="shared" si="3"/>
        <v>26</v>
      </c>
      <c r="L29" s="65">
        <f>VLOOKUP($A29,'Return Data'!$B$7:$R$2843,17,0)</f>
        <v>24.637699999999999</v>
      </c>
      <c r="M29" s="66">
        <f t="shared" si="8"/>
        <v>25</v>
      </c>
      <c r="N29" s="65"/>
      <c r="O29" s="66"/>
      <c r="P29" s="65"/>
      <c r="Q29" s="66"/>
      <c r="R29" s="65">
        <f>VLOOKUP($A29,'Return Data'!$B$7:$R$2843,16,0)</f>
        <v>15.2822</v>
      </c>
      <c r="S29" s="67">
        <f t="shared" si="6"/>
        <v>23</v>
      </c>
    </row>
    <row r="30" spans="1:19" x14ac:dyDescent="0.3">
      <c r="A30" s="63" t="s">
        <v>1271</v>
      </c>
      <c r="B30" s="64">
        <f>VLOOKUP($A30,'Return Data'!$B$7:$R$2843,3,0)</f>
        <v>44448</v>
      </c>
      <c r="C30" s="65">
        <f>VLOOKUP($A30,'Return Data'!$B$7:$R$2843,4,0)</f>
        <v>141.32429999999999</v>
      </c>
      <c r="D30" s="65">
        <f>VLOOKUP($A30,'Return Data'!$B$7:$R$2843,10,0)</f>
        <v>15.303100000000001</v>
      </c>
      <c r="E30" s="66">
        <f t="shared" si="0"/>
        <v>9</v>
      </c>
      <c r="F30" s="65">
        <f>VLOOKUP($A30,'Return Data'!$B$7:$R$2843,11,0)</f>
        <v>20.854600000000001</v>
      </c>
      <c r="G30" s="66">
        <f t="shared" si="1"/>
        <v>14</v>
      </c>
      <c r="H30" s="65">
        <f>VLOOKUP($A30,'Return Data'!$B$7:$R$2843,12,0)</f>
        <v>47.136499999999998</v>
      </c>
      <c r="I30" s="66">
        <f t="shared" si="2"/>
        <v>3</v>
      </c>
      <c r="J30" s="65">
        <f>VLOOKUP($A30,'Return Data'!$B$7:$R$2843,13,0)</f>
        <v>76.663799999999995</v>
      </c>
      <c r="K30" s="66">
        <f t="shared" si="3"/>
        <v>2</v>
      </c>
      <c r="L30" s="65">
        <f>VLOOKUP($A30,'Return Data'!$B$7:$R$2843,17,0)</f>
        <v>26.397600000000001</v>
      </c>
      <c r="M30" s="66">
        <f t="shared" si="8"/>
        <v>21</v>
      </c>
      <c r="N30" s="65">
        <f>VLOOKUP($A30,'Return Data'!$B$7:$R$2843,14,0)</f>
        <v>13.419499999999999</v>
      </c>
      <c r="O30" s="66">
        <f t="shared" ref="O30:O35" si="10">RANK(N30,N$8:N$41,0)</f>
        <v>21</v>
      </c>
      <c r="P30" s="65">
        <f>VLOOKUP($A30,'Return Data'!$B$7:$R$2843,15,0)</f>
        <v>12.824400000000001</v>
      </c>
      <c r="Q30" s="66">
        <f t="shared" ref="Q30:Q35" si="11">RANK(P30,P$8:P$41,0)</f>
        <v>21</v>
      </c>
      <c r="R30" s="65">
        <f>VLOOKUP($A30,'Return Data'!$B$7:$R$2843,16,0)</f>
        <v>17.453700000000001</v>
      </c>
      <c r="S30" s="67">
        <f t="shared" si="6"/>
        <v>13</v>
      </c>
    </row>
    <row r="31" spans="1:19" x14ac:dyDescent="0.3">
      <c r="A31" s="63" t="s">
        <v>1780</v>
      </c>
      <c r="B31" s="64">
        <f>VLOOKUP($A31,'Return Data'!$B$7:$R$2843,3,0)</f>
        <v>44448</v>
      </c>
      <c r="C31" s="65">
        <f>VLOOKUP($A31,'Return Data'!$B$7:$R$2843,4,0)</f>
        <v>48.937399999999997</v>
      </c>
      <c r="D31" s="65">
        <f>VLOOKUP($A31,'Return Data'!$B$7:$R$2843,10,0)</f>
        <v>17.158100000000001</v>
      </c>
      <c r="E31" s="66">
        <f t="shared" si="0"/>
        <v>1</v>
      </c>
      <c r="F31" s="65">
        <f>VLOOKUP($A31,'Return Data'!$B$7:$R$2843,11,0)</f>
        <v>31.292400000000001</v>
      </c>
      <c r="G31" s="66">
        <f t="shared" si="1"/>
        <v>2</v>
      </c>
      <c r="H31" s="65">
        <f>VLOOKUP($A31,'Return Data'!$B$7:$R$2843,12,0)</f>
        <v>41.790799999999997</v>
      </c>
      <c r="I31" s="66">
        <f t="shared" si="2"/>
        <v>7</v>
      </c>
      <c r="J31" s="65">
        <f>VLOOKUP($A31,'Return Data'!$B$7:$R$2843,13,0)</f>
        <v>62.798499999999997</v>
      </c>
      <c r="K31" s="66">
        <f t="shared" si="3"/>
        <v>17</v>
      </c>
      <c r="L31" s="65">
        <f>VLOOKUP($A31,'Return Data'!$B$7:$R$2843,17,0)</f>
        <v>39.898299999999999</v>
      </c>
      <c r="M31" s="66">
        <f t="shared" si="8"/>
        <v>3</v>
      </c>
      <c r="N31" s="65">
        <f>VLOOKUP($A31,'Return Data'!$B$7:$R$2843,14,0)</f>
        <v>24.357900000000001</v>
      </c>
      <c r="O31" s="66">
        <f t="shared" si="10"/>
        <v>3</v>
      </c>
      <c r="P31" s="65">
        <f>VLOOKUP($A31,'Return Data'!$B$7:$R$2843,15,0)</f>
        <v>21.435700000000001</v>
      </c>
      <c r="Q31" s="66">
        <f t="shared" si="11"/>
        <v>2</v>
      </c>
      <c r="R31" s="65">
        <f>VLOOKUP($A31,'Return Data'!$B$7:$R$2843,16,0)</f>
        <v>21.1128</v>
      </c>
      <c r="S31" s="67">
        <f t="shared" si="6"/>
        <v>3</v>
      </c>
    </row>
    <row r="32" spans="1:19" x14ac:dyDescent="0.3">
      <c r="A32" s="63" t="s">
        <v>1811</v>
      </c>
      <c r="B32" s="64">
        <f>VLOOKUP($A32,'Return Data'!$B$7:$R$2843,3,0)</f>
        <v>44448</v>
      </c>
      <c r="C32" s="65">
        <f>VLOOKUP($A32,'Return Data'!$B$7:$R$2843,4,0)</f>
        <v>26.43</v>
      </c>
      <c r="D32" s="65">
        <f>VLOOKUP($A32,'Return Data'!$B$7:$R$2843,10,0)</f>
        <v>15.4148</v>
      </c>
      <c r="E32" s="66">
        <f t="shared" si="0"/>
        <v>6</v>
      </c>
      <c r="F32" s="65">
        <f>VLOOKUP($A32,'Return Data'!$B$7:$R$2843,11,0)</f>
        <v>28.675799999999999</v>
      </c>
      <c r="G32" s="66">
        <f t="shared" si="1"/>
        <v>3</v>
      </c>
      <c r="H32" s="65">
        <f>VLOOKUP($A32,'Return Data'!$B$7:$R$2843,12,0)</f>
        <v>45.219799999999999</v>
      </c>
      <c r="I32" s="66">
        <f t="shared" si="2"/>
        <v>4</v>
      </c>
      <c r="J32" s="65">
        <f>VLOOKUP($A32,'Return Data'!$B$7:$R$2843,13,0)</f>
        <v>75.731399999999994</v>
      </c>
      <c r="K32" s="66">
        <f t="shared" si="3"/>
        <v>4</v>
      </c>
      <c r="L32" s="65">
        <f>VLOOKUP($A32,'Return Data'!$B$7:$R$2843,17,0)</f>
        <v>45.1036</v>
      </c>
      <c r="M32" s="66">
        <f t="shared" si="8"/>
        <v>2</v>
      </c>
      <c r="N32" s="65">
        <f>VLOOKUP($A32,'Return Data'!$B$7:$R$2843,14,0)</f>
        <v>24.6858</v>
      </c>
      <c r="O32" s="66">
        <f t="shared" si="10"/>
        <v>2</v>
      </c>
      <c r="P32" s="65">
        <f>VLOOKUP($A32,'Return Data'!$B$7:$R$2843,15,0)</f>
        <v>18.701899999999998</v>
      </c>
      <c r="Q32" s="66">
        <f t="shared" si="11"/>
        <v>3</v>
      </c>
      <c r="R32" s="65">
        <f>VLOOKUP($A32,'Return Data'!$B$7:$R$2843,16,0)</f>
        <v>16.066299999999998</v>
      </c>
      <c r="S32" s="67">
        <f t="shared" si="6"/>
        <v>21</v>
      </c>
    </row>
    <row r="33" spans="1:19" x14ac:dyDescent="0.3">
      <c r="A33" s="63" t="s">
        <v>1273</v>
      </c>
      <c r="B33" s="64">
        <f>VLOOKUP($A33,'Return Data'!$B$7:$R$2843,3,0)</f>
        <v>44448</v>
      </c>
      <c r="C33" s="65">
        <f>VLOOKUP($A33,'Return Data'!$B$7:$R$2843,4,0)</f>
        <v>228.5</v>
      </c>
      <c r="D33" s="65">
        <f>VLOOKUP($A33,'Return Data'!$B$7:$R$2843,10,0)</f>
        <v>15.5967</v>
      </c>
      <c r="E33" s="66">
        <f t="shared" si="0"/>
        <v>5</v>
      </c>
      <c r="F33" s="65">
        <f>VLOOKUP($A33,'Return Data'!$B$7:$R$2843,11,0)</f>
        <v>25.0684</v>
      </c>
      <c r="G33" s="66">
        <f t="shared" si="1"/>
        <v>5</v>
      </c>
      <c r="H33" s="65">
        <f>VLOOKUP($A33,'Return Data'!$B$7:$R$2843,12,0)</f>
        <v>43.656500000000001</v>
      </c>
      <c r="I33" s="66">
        <f t="shared" si="2"/>
        <v>5</v>
      </c>
      <c r="J33" s="65">
        <f>VLOOKUP($A33,'Return Data'!$B$7:$R$2843,13,0)</f>
        <v>68.746799999999993</v>
      </c>
      <c r="K33" s="66">
        <f t="shared" si="3"/>
        <v>8</v>
      </c>
      <c r="L33" s="65">
        <f>VLOOKUP($A33,'Return Data'!$B$7:$R$2843,17,0)</f>
        <v>32.212400000000002</v>
      </c>
      <c r="M33" s="66">
        <f t="shared" si="8"/>
        <v>11</v>
      </c>
      <c r="N33" s="65">
        <f>VLOOKUP($A33,'Return Data'!$B$7:$R$2843,14,0)</f>
        <v>15.397600000000001</v>
      </c>
      <c r="O33" s="66">
        <f t="shared" si="10"/>
        <v>16</v>
      </c>
      <c r="P33" s="65">
        <f>VLOOKUP($A33,'Return Data'!$B$7:$R$2843,15,0)</f>
        <v>15.496499999999999</v>
      </c>
      <c r="Q33" s="66">
        <f t="shared" si="11"/>
        <v>8</v>
      </c>
      <c r="R33" s="65">
        <f>VLOOKUP($A33,'Return Data'!$B$7:$R$2843,16,0)</f>
        <v>16.1601</v>
      </c>
      <c r="S33" s="67">
        <f t="shared" si="6"/>
        <v>20</v>
      </c>
    </row>
    <row r="34" spans="1:19" x14ac:dyDescent="0.3">
      <c r="A34" s="63" t="s">
        <v>1275</v>
      </c>
      <c r="B34" s="64">
        <f>VLOOKUP($A34,'Return Data'!$B$7:$R$2843,3,0)</f>
        <v>44448</v>
      </c>
      <c r="C34" s="65">
        <f>VLOOKUP($A34,'Return Data'!$B$7:$R$2843,4,0)</f>
        <v>397.1275</v>
      </c>
      <c r="D34" s="65">
        <f>VLOOKUP($A34,'Return Data'!$B$7:$R$2843,10,0)</f>
        <v>11.4315</v>
      </c>
      <c r="E34" s="66">
        <f t="shared" si="0"/>
        <v>23</v>
      </c>
      <c r="F34" s="65">
        <f>VLOOKUP($A34,'Return Data'!$B$7:$R$2843,11,0)</f>
        <v>35.410800000000002</v>
      </c>
      <c r="G34" s="66">
        <f t="shared" si="1"/>
        <v>1</v>
      </c>
      <c r="H34" s="65">
        <f>VLOOKUP($A34,'Return Data'!$B$7:$R$2843,12,0)</f>
        <v>55.307600000000001</v>
      </c>
      <c r="I34" s="66">
        <f t="shared" si="2"/>
        <v>1</v>
      </c>
      <c r="J34" s="65">
        <f>VLOOKUP($A34,'Return Data'!$B$7:$R$2843,13,0)</f>
        <v>87.388400000000004</v>
      </c>
      <c r="K34" s="66">
        <f t="shared" si="3"/>
        <v>1</v>
      </c>
      <c r="L34" s="65">
        <f>VLOOKUP($A34,'Return Data'!$B$7:$R$2843,17,0)</f>
        <v>52.412999999999997</v>
      </c>
      <c r="M34" s="66">
        <f t="shared" si="8"/>
        <v>1</v>
      </c>
      <c r="N34" s="65">
        <f>VLOOKUP($A34,'Return Data'!$B$7:$R$2843,14,0)</f>
        <v>27.988600000000002</v>
      </c>
      <c r="O34" s="66">
        <f t="shared" si="10"/>
        <v>1</v>
      </c>
      <c r="P34" s="65">
        <f>VLOOKUP($A34,'Return Data'!$B$7:$R$2843,15,0)</f>
        <v>23.080200000000001</v>
      </c>
      <c r="Q34" s="66">
        <f t="shared" si="11"/>
        <v>1</v>
      </c>
      <c r="R34" s="65">
        <f>VLOOKUP($A34,'Return Data'!$B$7:$R$2843,16,0)</f>
        <v>19.686</v>
      </c>
      <c r="S34" s="67">
        <f t="shared" si="6"/>
        <v>4</v>
      </c>
    </row>
    <row r="35" spans="1:19" x14ac:dyDescent="0.3">
      <c r="A35" s="63" t="s">
        <v>1813</v>
      </c>
      <c r="B35" s="64">
        <f>VLOOKUP($A35,'Return Data'!$B$7:$R$2843,3,0)</f>
        <v>44448</v>
      </c>
      <c r="C35" s="65">
        <f>VLOOKUP($A35,'Return Data'!$B$7:$R$2843,4,0)</f>
        <v>75.277600000000007</v>
      </c>
      <c r="D35" s="65">
        <f>VLOOKUP($A35,'Return Data'!$B$7:$R$2843,10,0)</f>
        <v>10.317500000000001</v>
      </c>
      <c r="E35" s="66">
        <f t="shared" si="0"/>
        <v>28</v>
      </c>
      <c r="F35" s="65">
        <f>VLOOKUP($A35,'Return Data'!$B$7:$R$2843,11,0)</f>
        <v>16.7361</v>
      </c>
      <c r="G35" s="66">
        <f t="shared" si="1"/>
        <v>25</v>
      </c>
      <c r="H35" s="65">
        <f>VLOOKUP($A35,'Return Data'!$B$7:$R$2843,12,0)</f>
        <v>32.824199999999998</v>
      </c>
      <c r="I35" s="66">
        <f t="shared" si="2"/>
        <v>23</v>
      </c>
      <c r="J35" s="65">
        <f>VLOOKUP($A35,'Return Data'!$B$7:$R$2843,13,0)</f>
        <v>61.780500000000004</v>
      </c>
      <c r="K35" s="66">
        <f t="shared" si="3"/>
        <v>18</v>
      </c>
      <c r="L35" s="65">
        <f>VLOOKUP($A35,'Return Data'!$B$7:$R$2843,17,0)</f>
        <v>25.8613</v>
      </c>
      <c r="M35" s="66">
        <f t="shared" si="8"/>
        <v>23</v>
      </c>
      <c r="N35" s="65">
        <f>VLOOKUP($A35,'Return Data'!$B$7:$R$2843,14,0)</f>
        <v>15.3963</v>
      </c>
      <c r="O35" s="66">
        <f t="shared" si="10"/>
        <v>17</v>
      </c>
      <c r="P35" s="65">
        <f>VLOOKUP($A35,'Return Data'!$B$7:$R$2843,15,0)</f>
        <v>14.571099999999999</v>
      </c>
      <c r="Q35" s="66">
        <f t="shared" si="11"/>
        <v>13</v>
      </c>
      <c r="R35" s="65">
        <f>VLOOKUP($A35,'Return Data'!$B$7:$R$2843,16,0)</f>
        <v>13.454000000000001</v>
      </c>
      <c r="S35" s="67">
        <f t="shared" si="6"/>
        <v>28</v>
      </c>
    </row>
    <row r="36" spans="1:19" x14ac:dyDescent="0.3">
      <c r="A36" s="63" t="s">
        <v>1815</v>
      </c>
      <c r="B36" s="64">
        <f>VLOOKUP($A36,'Return Data'!$B$7:$R$2843,3,0)</f>
        <v>44448</v>
      </c>
      <c r="C36" s="65">
        <f>VLOOKUP($A36,'Return Data'!$B$7:$R$2843,4,0)</f>
        <v>14.5291</v>
      </c>
      <c r="D36" s="65">
        <f>VLOOKUP($A36,'Return Data'!$B$7:$R$2843,10,0)</f>
        <v>10.121499999999999</v>
      </c>
      <c r="E36" s="66">
        <f t="shared" si="0"/>
        <v>30</v>
      </c>
      <c r="F36" s="65">
        <f>VLOOKUP($A36,'Return Data'!$B$7:$R$2843,11,0)</f>
        <v>13.6729</v>
      </c>
      <c r="G36" s="66">
        <f t="shared" si="1"/>
        <v>31</v>
      </c>
      <c r="H36" s="65">
        <f>VLOOKUP($A36,'Return Data'!$B$7:$R$2843,12,0)</f>
        <v>22.3627</v>
      </c>
      <c r="I36" s="66">
        <f t="shared" si="2"/>
        <v>34</v>
      </c>
      <c r="J36" s="65">
        <f>VLOOKUP($A36,'Return Data'!$B$7:$R$2843,13,0)</f>
        <v>42.377899999999997</v>
      </c>
      <c r="K36" s="66">
        <f t="shared" si="3"/>
        <v>34</v>
      </c>
      <c r="L36" s="65">
        <f>VLOOKUP($A36,'Return Data'!$B$7:$R$2843,17,0)</f>
        <v>20.728000000000002</v>
      </c>
      <c r="M36" s="66">
        <f t="shared" si="8"/>
        <v>29</v>
      </c>
      <c r="N36" s="65"/>
      <c r="O36" s="66"/>
      <c r="P36" s="65"/>
      <c r="Q36" s="66"/>
      <c r="R36" s="65">
        <f>VLOOKUP($A36,'Return Data'!$B$7:$R$2843,16,0)</f>
        <v>13.496700000000001</v>
      </c>
      <c r="S36" s="67">
        <f t="shared" si="6"/>
        <v>27</v>
      </c>
    </row>
    <row r="37" spans="1:19" x14ac:dyDescent="0.3">
      <c r="A37" s="63" t="s">
        <v>1278</v>
      </c>
      <c r="B37" s="64">
        <f>VLOOKUP($A37,'Return Data'!$B$7:$R$2843,3,0)</f>
        <v>44448</v>
      </c>
      <c r="C37" s="65">
        <f>VLOOKUP($A37,'Return Data'!$B$7:$R$2843,4,0)</f>
        <v>16.108699999999999</v>
      </c>
      <c r="D37" s="65">
        <f>VLOOKUP($A37,'Return Data'!$B$7:$R$2843,10,0)</f>
        <v>11.548400000000001</v>
      </c>
      <c r="E37" s="66">
        <f t="shared" si="0"/>
        <v>22</v>
      </c>
      <c r="F37" s="65">
        <f>VLOOKUP($A37,'Return Data'!$B$7:$R$2843,11,0)</f>
        <v>19.513999999999999</v>
      </c>
      <c r="G37" s="66">
        <f t="shared" si="1"/>
        <v>17</v>
      </c>
      <c r="H37" s="65">
        <f>VLOOKUP($A37,'Return Data'!$B$7:$R$2843,12,0)</f>
        <v>36.683500000000002</v>
      </c>
      <c r="I37" s="66">
        <f t="shared" si="2"/>
        <v>15</v>
      </c>
      <c r="J37" s="65">
        <f>VLOOKUP($A37,'Return Data'!$B$7:$R$2843,13,0)</f>
        <v>61.485900000000001</v>
      </c>
      <c r="K37" s="66">
        <f t="shared" si="3"/>
        <v>19</v>
      </c>
      <c r="L37" s="65"/>
      <c r="M37" s="66"/>
      <c r="N37" s="65"/>
      <c r="O37" s="66"/>
      <c r="P37" s="65"/>
      <c r="Q37" s="66"/>
      <c r="R37" s="65">
        <f>VLOOKUP($A37,'Return Data'!$B$7:$R$2843,16,0)</f>
        <v>26.755299999999998</v>
      </c>
      <c r="S37" s="67">
        <f t="shared" si="6"/>
        <v>1</v>
      </c>
    </row>
    <row r="38" spans="1:19" x14ac:dyDescent="0.3">
      <c r="A38" s="102" t="s">
        <v>1793</v>
      </c>
      <c r="B38" s="64">
        <f>VLOOKUP($A38,'Return Data'!$B$7:$R$2843,3,0)</f>
        <v>44448</v>
      </c>
      <c r="C38" s="65">
        <f>VLOOKUP($A38,'Return Data'!$B$7:$R$2843,4,0)</f>
        <v>16.072099999999999</v>
      </c>
      <c r="D38" s="65">
        <f>VLOOKUP($A38,'Return Data'!$B$7:$R$2843,10,0)</f>
        <v>12.211</v>
      </c>
      <c r="E38" s="66">
        <f t="shared" si="0"/>
        <v>18</v>
      </c>
      <c r="F38" s="65">
        <f>VLOOKUP($A38,'Return Data'!$B$7:$R$2843,11,0)</f>
        <v>17.503299999999999</v>
      </c>
      <c r="G38" s="66">
        <f t="shared" si="1"/>
        <v>24</v>
      </c>
      <c r="H38" s="65">
        <f>VLOOKUP($A38,'Return Data'!$B$7:$R$2843,12,0)</f>
        <v>28.926400000000001</v>
      </c>
      <c r="I38" s="66">
        <f t="shared" si="2"/>
        <v>28</v>
      </c>
      <c r="J38" s="65">
        <f>VLOOKUP($A38,'Return Data'!$B$7:$R$2843,13,0)</f>
        <v>48.360999999999997</v>
      </c>
      <c r="K38" s="66">
        <f t="shared" si="3"/>
        <v>30</v>
      </c>
      <c r="L38" s="65">
        <f>VLOOKUP($A38,'Return Data'!$B$7:$R$2843,17,0)</f>
        <v>26.4345</v>
      </c>
      <c r="M38" s="66">
        <f>RANK(L38,L$8:L$41,0)</f>
        <v>20</v>
      </c>
      <c r="N38" s="65"/>
      <c r="O38" s="66"/>
      <c r="P38" s="65"/>
      <c r="Q38" s="66"/>
      <c r="R38" s="65">
        <f>VLOOKUP($A38,'Return Data'!$B$7:$R$2843,16,0)</f>
        <v>17.0687</v>
      </c>
      <c r="S38" s="67">
        <f t="shared" si="6"/>
        <v>15</v>
      </c>
    </row>
    <row r="39" spans="1:19" x14ac:dyDescent="0.3">
      <c r="A39" s="63" t="s">
        <v>1817</v>
      </c>
      <c r="B39" s="64">
        <f>VLOOKUP($A39,'Return Data'!$B$7:$R$2843,3,0)</f>
        <v>44448</v>
      </c>
      <c r="C39" s="65">
        <f>VLOOKUP($A39,'Return Data'!$B$7:$R$2843,4,0)</f>
        <v>148.41</v>
      </c>
      <c r="D39" s="65">
        <f>VLOOKUP($A39,'Return Data'!$B$7:$R$2843,10,0)</f>
        <v>9.7382000000000009</v>
      </c>
      <c r="E39" s="66">
        <f t="shared" si="0"/>
        <v>31</v>
      </c>
      <c r="F39" s="65">
        <f>VLOOKUP($A39,'Return Data'!$B$7:$R$2843,11,0)</f>
        <v>16.445699999999999</v>
      </c>
      <c r="G39" s="66">
        <f t="shared" si="1"/>
        <v>26</v>
      </c>
      <c r="H39" s="65">
        <f>VLOOKUP($A39,'Return Data'!$B$7:$R$2843,12,0)</f>
        <v>27.708500000000001</v>
      </c>
      <c r="I39" s="66">
        <f t="shared" si="2"/>
        <v>31</v>
      </c>
      <c r="J39" s="65">
        <f>VLOOKUP($A39,'Return Data'!$B$7:$R$2843,13,0)</f>
        <v>47.833399999999997</v>
      </c>
      <c r="K39" s="66">
        <f t="shared" si="3"/>
        <v>31</v>
      </c>
      <c r="L39" s="65">
        <f>VLOOKUP($A39,'Return Data'!$B$7:$R$2843,17,0)</f>
        <v>20.480399999999999</v>
      </c>
      <c r="M39" s="66">
        <f>RANK(L39,L$8:L$41,0)</f>
        <v>31</v>
      </c>
      <c r="N39" s="65">
        <f>VLOOKUP($A39,'Return Data'!$B$7:$R$2843,14,0)</f>
        <v>8.0054999999999996</v>
      </c>
      <c r="O39" s="66">
        <f>RANK(N39,N$8:N$41,0)</f>
        <v>29</v>
      </c>
      <c r="P39" s="65">
        <f>VLOOKUP($A39,'Return Data'!$B$7:$R$2843,15,0)</f>
        <v>8.8747000000000007</v>
      </c>
      <c r="Q39" s="66">
        <f>RANK(P39,P$8:P$41,0)</f>
        <v>27</v>
      </c>
      <c r="R39" s="65">
        <f>VLOOKUP($A39,'Return Data'!$B$7:$R$2843,16,0)</f>
        <v>10.254899999999999</v>
      </c>
      <c r="S39" s="67">
        <f t="shared" si="6"/>
        <v>33</v>
      </c>
    </row>
    <row r="40" spans="1:19" x14ac:dyDescent="0.3">
      <c r="A40" s="63" t="s">
        <v>1803</v>
      </c>
      <c r="B40" s="64">
        <f>VLOOKUP($A40,'Return Data'!$B$7:$R$2843,3,0)</f>
        <v>44448</v>
      </c>
      <c r="C40" s="65">
        <f>VLOOKUP($A40,'Return Data'!$B$7:$R$2843,4,0)</f>
        <v>33.549999999999997</v>
      </c>
      <c r="D40" s="65">
        <f>VLOOKUP($A40,'Return Data'!$B$7:$R$2843,10,0)</f>
        <v>15.411099999999999</v>
      </c>
      <c r="E40" s="66">
        <f t="shared" si="0"/>
        <v>7</v>
      </c>
      <c r="F40" s="65">
        <f>VLOOKUP($A40,'Return Data'!$B$7:$R$2843,11,0)</f>
        <v>22.6691</v>
      </c>
      <c r="G40" s="66">
        <f t="shared" si="1"/>
        <v>9</v>
      </c>
      <c r="H40" s="65">
        <f>VLOOKUP($A40,'Return Data'!$B$7:$R$2843,12,0)</f>
        <v>38.980899999999998</v>
      </c>
      <c r="I40" s="66">
        <f t="shared" si="2"/>
        <v>10</v>
      </c>
      <c r="J40" s="65">
        <f>VLOOKUP($A40,'Return Data'!$B$7:$R$2843,13,0)</f>
        <v>63.101599999999998</v>
      </c>
      <c r="K40" s="66">
        <f t="shared" si="3"/>
        <v>16</v>
      </c>
      <c r="L40" s="65">
        <f>VLOOKUP($A40,'Return Data'!$B$7:$R$2843,17,0)</f>
        <v>33.499600000000001</v>
      </c>
      <c r="M40" s="66">
        <f>RANK(L40,L$8:L$41,0)</f>
        <v>7</v>
      </c>
      <c r="N40" s="65">
        <f>VLOOKUP($A40,'Return Data'!$B$7:$R$2843,14,0)</f>
        <v>18.981400000000001</v>
      </c>
      <c r="O40" s="66">
        <f>RANK(N40,N$8:N$41,0)</f>
        <v>9</v>
      </c>
      <c r="P40" s="65">
        <f>VLOOKUP($A40,'Return Data'!$B$7:$R$2843,15,0)</f>
        <v>15.2273</v>
      </c>
      <c r="Q40" s="66">
        <f>RANK(P40,P$8:P$41,0)</f>
        <v>10</v>
      </c>
      <c r="R40" s="65">
        <f>VLOOKUP($A40,'Return Data'!$B$7:$R$2843,16,0)</f>
        <v>12.5251</v>
      </c>
      <c r="S40" s="67">
        <f t="shared" si="6"/>
        <v>32</v>
      </c>
    </row>
    <row r="41" spans="1:19" x14ac:dyDescent="0.3">
      <c r="A41" s="63" t="s">
        <v>1876</v>
      </c>
      <c r="B41" s="64">
        <f>VLOOKUP($A41,'Return Data'!$B$7:$R$2843,3,0)</f>
        <v>44448</v>
      </c>
      <c r="C41" s="65">
        <f>VLOOKUP($A41,'Return Data'!$B$7:$R$2843,4,0)</f>
        <v>261.75369999999998</v>
      </c>
      <c r="D41" s="65">
        <f>VLOOKUP($A41,'Return Data'!$B$7:$R$2843,10,0)</f>
        <v>15.9231</v>
      </c>
      <c r="E41" s="66">
        <f t="shared" si="0"/>
        <v>3</v>
      </c>
      <c r="F41" s="65">
        <f>VLOOKUP($A41,'Return Data'!$B$7:$R$2843,11,0)</f>
        <v>22.623899999999999</v>
      </c>
      <c r="G41" s="66">
        <f t="shared" si="1"/>
        <v>10</v>
      </c>
      <c r="H41" s="65">
        <f>VLOOKUP($A41,'Return Data'!$B$7:$R$2843,12,0)</f>
        <v>38.715400000000002</v>
      </c>
      <c r="I41" s="66">
        <f t="shared" si="2"/>
        <v>11</v>
      </c>
      <c r="J41" s="65">
        <f>VLOOKUP($A41,'Return Data'!$B$7:$R$2843,13,0)</f>
        <v>70.834800000000001</v>
      </c>
      <c r="K41" s="66">
        <f t="shared" si="3"/>
        <v>6</v>
      </c>
      <c r="L41" s="65">
        <f>VLOOKUP($A41,'Return Data'!$B$7:$R$2843,17,0)</f>
        <v>38.8673</v>
      </c>
      <c r="M41" s="66">
        <f>RANK(L41,L$8:L$41,0)</f>
        <v>4</v>
      </c>
      <c r="N41" s="65">
        <f>VLOOKUP($A41,'Return Data'!$B$7:$R$2843,14,0)</f>
        <v>20.601400000000002</v>
      </c>
      <c r="O41" s="66">
        <f>RANK(N41,N$8:N$41,0)</f>
        <v>5</v>
      </c>
      <c r="P41" s="65">
        <f>VLOOKUP($A41,'Return Data'!$B$7:$R$2843,15,0)</f>
        <v>18.359000000000002</v>
      </c>
      <c r="Q41" s="66">
        <f>RANK(P41,P$8:P$41,0)</f>
        <v>4</v>
      </c>
      <c r="R41" s="65">
        <f>VLOOKUP($A41,'Return Data'!$B$7:$R$2843,16,0)</f>
        <v>16.740100000000002</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12.364117647058823</v>
      </c>
      <c r="E43" s="74"/>
      <c r="F43" s="75">
        <f>AVERAGE(F8:F41)</f>
        <v>20.006349999999998</v>
      </c>
      <c r="G43" s="74"/>
      <c r="H43" s="75">
        <f>AVERAGE(H8:H41)</f>
        <v>35.734076470588242</v>
      </c>
      <c r="I43" s="74"/>
      <c r="J43" s="75">
        <f>AVERAGE(J8:J41)</f>
        <v>61.737126470588223</v>
      </c>
      <c r="K43" s="74"/>
      <c r="L43" s="75">
        <f>AVERAGE(L8:L41)</f>
        <v>29.742928124999995</v>
      </c>
      <c r="M43" s="74"/>
      <c r="N43" s="75">
        <f>AVERAGE(N8:N41)</f>
        <v>16.336148275862069</v>
      </c>
      <c r="O43" s="74"/>
      <c r="P43" s="75">
        <f>AVERAGE(P8:P41)</f>
        <v>14.712581481481484</v>
      </c>
      <c r="Q43" s="74"/>
      <c r="R43" s="75">
        <f>AVERAGE(R8:R41)</f>
        <v>16.525141176470587</v>
      </c>
      <c r="S43" s="76"/>
    </row>
    <row r="44" spans="1:19" x14ac:dyDescent="0.3">
      <c r="A44" s="73" t="s">
        <v>28</v>
      </c>
      <c r="B44" s="74"/>
      <c r="C44" s="74"/>
      <c r="D44" s="75">
        <f>MIN(D8:D41)</f>
        <v>3.6533000000000002</v>
      </c>
      <c r="E44" s="74"/>
      <c r="F44" s="75">
        <f>MIN(F8:F41)</f>
        <v>10.560499999999999</v>
      </c>
      <c r="G44" s="74"/>
      <c r="H44" s="75">
        <f>MIN(H8:H41)</f>
        <v>22.3627</v>
      </c>
      <c r="I44" s="74"/>
      <c r="J44" s="75">
        <f>MIN(J8:J41)</f>
        <v>42.377899999999997</v>
      </c>
      <c r="K44" s="74"/>
      <c r="L44" s="75">
        <f>MIN(L8:L41)</f>
        <v>20.222999999999999</v>
      </c>
      <c r="M44" s="74"/>
      <c r="N44" s="75">
        <f>MIN(N8:N41)</f>
        <v>8.0054999999999996</v>
      </c>
      <c r="O44" s="74"/>
      <c r="P44" s="75">
        <f>MIN(P8:P41)</f>
        <v>8.8747000000000007</v>
      </c>
      <c r="Q44" s="74"/>
      <c r="R44" s="75">
        <f>MIN(R8:R41)</f>
        <v>9.4185999999999996</v>
      </c>
      <c r="S44" s="76"/>
    </row>
    <row r="45" spans="1:19" ht="15" thickBot="1" x14ac:dyDescent="0.35">
      <c r="A45" s="77" t="s">
        <v>29</v>
      </c>
      <c r="B45" s="78"/>
      <c r="C45" s="78"/>
      <c r="D45" s="79">
        <f>MAX(D8:D41)</f>
        <v>17.158100000000001</v>
      </c>
      <c r="E45" s="78"/>
      <c r="F45" s="79">
        <f>MAX(F8:F41)</f>
        <v>35.410800000000002</v>
      </c>
      <c r="G45" s="78"/>
      <c r="H45" s="79">
        <f>MAX(H8:H41)</f>
        <v>55.307600000000001</v>
      </c>
      <c r="I45" s="78"/>
      <c r="J45" s="79">
        <f>MAX(J8:J41)</f>
        <v>87.388400000000004</v>
      </c>
      <c r="K45" s="78"/>
      <c r="L45" s="79">
        <f>MAX(L8:L41)</f>
        <v>52.412999999999997</v>
      </c>
      <c r="M45" s="78"/>
      <c r="N45" s="79">
        <f>MAX(N8:N41)</f>
        <v>27.988600000000002</v>
      </c>
      <c r="O45" s="78"/>
      <c r="P45" s="79">
        <f>MAX(P8:P41)</f>
        <v>23.080200000000001</v>
      </c>
      <c r="Q45" s="78"/>
      <c r="R45" s="79">
        <f>MAX(R8:R41)</f>
        <v>26.755299999999998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44448</v>
      </c>
      <c r="C8" s="65">
        <f>VLOOKUP($A8,'Return Data'!$B$7:$R$2843,4,0)</f>
        <v>72.232200000000006</v>
      </c>
      <c r="D8" s="65">
        <f>VLOOKUP($A8,'Return Data'!$B$7:$R$2843,10,0)</f>
        <v>7.9214000000000002</v>
      </c>
      <c r="E8" s="66">
        <f t="shared" ref="E8:E21" si="0">RANK(D8,D$8:D$21,0)</f>
        <v>12</v>
      </c>
      <c r="F8" s="65">
        <f>VLOOKUP($A8,'Return Data'!$B$7:$R$2843,11,0)</f>
        <v>20.407299999999999</v>
      </c>
      <c r="G8" s="66">
        <f t="shared" ref="G8:G21" si="1">RANK(F8,F$8:F$21,0)</f>
        <v>4</v>
      </c>
      <c r="H8" s="65">
        <f>VLOOKUP($A8,'Return Data'!$B$7:$R$2843,12,0)</f>
        <v>36.897799999999997</v>
      </c>
      <c r="I8" s="66">
        <f t="shared" ref="I8:I21" si="2">RANK(H8,H$8:H$21,0)</f>
        <v>5</v>
      </c>
      <c r="J8" s="65">
        <f>VLOOKUP($A8,'Return Data'!$B$7:$R$2843,13,0)</f>
        <v>64.698599999999999</v>
      </c>
      <c r="K8" s="66">
        <f t="shared" ref="K8:K21" si="3">RANK(J8,J$8:J$21,0)</f>
        <v>6</v>
      </c>
      <c r="L8" s="65">
        <f>VLOOKUP($A8,'Return Data'!$B$7:$R$2843,17,0)</f>
        <v>26.948399999999999</v>
      </c>
      <c r="M8" s="66">
        <f t="shared" ref="M8:M21" si="4">RANK(L8,L$8:L$21,0)</f>
        <v>9</v>
      </c>
      <c r="N8" s="65">
        <f>VLOOKUP($A8,'Return Data'!$B$7:$R$2843,14,0)</f>
        <v>7.4672000000000001</v>
      </c>
      <c r="O8" s="66">
        <f t="shared" ref="O8:O19" si="5">RANK(N8,N$8:N$21,0)</f>
        <v>13</v>
      </c>
      <c r="P8" s="65">
        <f>VLOOKUP($A8,'Return Data'!$B$7:$R$2843,15,0)</f>
        <v>9.1468000000000007</v>
      </c>
      <c r="Q8" s="66">
        <f>RANK(P8,P$8:P$21,0)</f>
        <v>11</v>
      </c>
      <c r="R8" s="65">
        <f>VLOOKUP($A8,'Return Data'!$B$7:$R$2843,16,0)</f>
        <v>15.8202</v>
      </c>
      <c r="S8" s="67">
        <f t="shared" ref="S8:S21" si="6">RANK(R8,R$8:R$21,0)</f>
        <v>9</v>
      </c>
    </row>
    <row r="9" spans="1:20" x14ac:dyDescent="0.3">
      <c r="A9" s="63" t="s">
        <v>31</v>
      </c>
      <c r="B9" s="64">
        <f>VLOOKUP($A9,'Return Data'!$B$7:$R$2843,3,0)</f>
        <v>44448</v>
      </c>
      <c r="C9" s="65">
        <f>VLOOKUP($A9,'Return Data'!$B$7:$R$2843,4,0)</f>
        <v>422.24900000000002</v>
      </c>
      <c r="D9" s="65">
        <f>VLOOKUP($A9,'Return Data'!$B$7:$R$2843,10,0)</f>
        <v>11.741899999999999</v>
      </c>
      <c r="E9" s="66">
        <f t="shared" si="0"/>
        <v>4</v>
      </c>
      <c r="F9" s="65">
        <f>VLOOKUP($A9,'Return Data'!$B$7:$R$2843,11,0)</f>
        <v>17.619700000000002</v>
      </c>
      <c r="G9" s="66">
        <f t="shared" si="1"/>
        <v>7</v>
      </c>
      <c r="H9" s="65">
        <f>VLOOKUP($A9,'Return Data'!$B$7:$R$2843,12,0)</f>
        <v>34.504600000000003</v>
      </c>
      <c r="I9" s="66">
        <f t="shared" si="2"/>
        <v>9</v>
      </c>
      <c r="J9" s="65">
        <f>VLOOKUP($A9,'Return Data'!$B$7:$R$2843,13,0)</f>
        <v>60.976300000000002</v>
      </c>
      <c r="K9" s="66">
        <f t="shared" si="3"/>
        <v>8</v>
      </c>
      <c r="L9" s="65">
        <f>VLOOKUP($A9,'Return Data'!$B$7:$R$2843,17,0)</f>
        <v>25.753699999999998</v>
      </c>
      <c r="M9" s="66">
        <f t="shared" si="4"/>
        <v>11</v>
      </c>
      <c r="N9" s="65">
        <f>VLOOKUP($A9,'Return Data'!$B$7:$R$2843,14,0)</f>
        <v>11.2193</v>
      </c>
      <c r="O9" s="66">
        <f t="shared" si="5"/>
        <v>9</v>
      </c>
      <c r="P9" s="65">
        <f>VLOOKUP($A9,'Return Data'!$B$7:$R$2843,15,0)</f>
        <v>13.302199999999999</v>
      </c>
      <c r="Q9" s="66">
        <f>RANK(P9,P$8:P$21,0)</f>
        <v>7</v>
      </c>
      <c r="R9" s="65">
        <f>VLOOKUP($A9,'Return Data'!$B$7:$R$2843,16,0)</f>
        <v>14.511900000000001</v>
      </c>
      <c r="S9" s="67">
        <f t="shared" si="6"/>
        <v>12</v>
      </c>
    </row>
    <row r="10" spans="1:20" x14ac:dyDescent="0.3">
      <c r="A10" s="63" t="s">
        <v>32</v>
      </c>
      <c r="B10" s="64">
        <f>VLOOKUP($A10,'Return Data'!$B$7:$R$2843,3,0)</f>
        <v>44448</v>
      </c>
      <c r="C10" s="65">
        <f>VLOOKUP($A10,'Return Data'!$B$7:$R$2843,4,0)</f>
        <v>232.8</v>
      </c>
      <c r="D10" s="65">
        <f>VLOOKUP($A10,'Return Data'!$B$7:$R$2843,10,0)</f>
        <v>8.4152000000000005</v>
      </c>
      <c r="E10" s="66">
        <f t="shared" si="0"/>
        <v>11</v>
      </c>
      <c r="F10" s="65">
        <f>VLOOKUP($A10,'Return Data'!$B$7:$R$2843,11,0)</f>
        <v>18.7271</v>
      </c>
      <c r="G10" s="66">
        <f t="shared" si="1"/>
        <v>5</v>
      </c>
      <c r="H10" s="65">
        <f>VLOOKUP($A10,'Return Data'!$B$7:$R$2843,12,0)</f>
        <v>35.427599999999998</v>
      </c>
      <c r="I10" s="66">
        <f t="shared" si="2"/>
        <v>8</v>
      </c>
      <c r="J10" s="65">
        <f>VLOOKUP($A10,'Return Data'!$B$7:$R$2843,13,0)</f>
        <v>60.176099999999998</v>
      </c>
      <c r="K10" s="66">
        <f t="shared" si="3"/>
        <v>9</v>
      </c>
      <c r="L10" s="65">
        <f>VLOOKUP($A10,'Return Data'!$B$7:$R$2843,17,0)</f>
        <v>30.0059</v>
      </c>
      <c r="M10" s="66">
        <f t="shared" si="4"/>
        <v>5</v>
      </c>
      <c r="N10" s="65">
        <f>VLOOKUP($A10,'Return Data'!$B$7:$R$2843,14,0)</f>
        <v>14.502800000000001</v>
      </c>
      <c r="O10" s="66">
        <f t="shared" si="5"/>
        <v>6</v>
      </c>
      <c r="P10" s="65">
        <f>VLOOKUP($A10,'Return Data'!$B$7:$R$2843,15,0)</f>
        <v>12.735799999999999</v>
      </c>
      <c r="Q10" s="66">
        <f>RANK(P10,P$8:P$21,0)</f>
        <v>8</v>
      </c>
      <c r="R10" s="65">
        <f>VLOOKUP($A10,'Return Data'!$B$7:$R$2843,16,0)</f>
        <v>20.240200000000002</v>
      </c>
      <c r="S10" s="67">
        <f t="shared" si="6"/>
        <v>1</v>
      </c>
    </row>
    <row r="11" spans="1:20" x14ac:dyDescent="0.3">
      <c r="A11" s="63" t="s">
        <v>33</v>
      </c>
      <c r="B11" s="64">
        <f>VLOOKUP($A11,'Return Data'!$B$7:$R$2843,3,0)</f>
        <v>44448</v>
      </c>
      <c r="C11" s="65">
        <f>VLOOKUP($A11,'Return Data'!$B$7:$R$2843,4,0)</f>
        <v>15.66</v>
      </c>
      <c r="D11" s="65">
        <f>VLOOKUP($A11,'Return Data'!$B$7:$R$2843,10,0)</f>
        <v>10.1266</v>
      </c>
      <c r="E11" s="66">
        <f t="shared" si="0"/>
        <v>10</v>
      </c>
      <c r="F11" s="65">
        <f>VLOOKUP($A11,'Return Data'!$B$7:$R$2843,11,0)</f>
        <v>17.040400000000002</v>
      </c>
      <c r="G11" s="66">
        <f t="shared" si="1"/>
        <v>9</v>
      </c>
      <c r="H11" s="65">
        <f>VLOOKUP($A11,'Return Data'!$B$7:$R$2843,12,0)</f>
        <v>36.530099999999997</v>
      </c>
      <c r="I11" s="66">
        <f t="shared" si="2"/>
        <v>6</v>
      </c>
      <c r="J11" s="65">
        <f>VLOOKUP($A11,'Return Data'!$B$7:$R$2843,13,0)</f>
        <v>59.633000000000003</v>
      </c>
      <c r="K11" s="66">
        <f t="shared" si="3"/>
        <v>11</v>
      </c>
      <c r="L11" s="65">
        <f>VLOOKUP($A11,'Return Data'!$B$7:$R$2843,17,0)</f>
        <v>26.177199999999999</v>
      </c>
      <c r="M11" s="66">
        <f t="shared" si="4"/>
        <v>10</v>
      </c>
      <c r="N11" s="65">
        <f>VLOOKUP($A11,'Return Data'!$B$7:$R$2843,14,0)</f>
        <v>15.9633</v>
      </c>
      <c r="O11" s="66">
        <f t="shared" si="5"/>
        <v>3</v>
      </c>
      <c r="P11" s="65"/>
      <c r="Q11" s="66"/>
      <c r="R11" s="65">
        <f>VLOOKUP($A11,'Return Data'!$B$7:$R$2843,16,0)</f>
        <v>15.8001</v>
      </c>
      <c r="S11" s="67">
        <f t="shared" si="6"/>
        <v>10</v>
      </c>
    </row>
    <row r="12" spans="1:20" x14ac:dyDescent="0.3">
      <c r="A12" s="63" t="s">
        <v>34</v>
      </c>
      <c r="B12" s="64">
        <f>VLOOKUP($A12,'Return Data'!$B$7:$R$2843,3,0)</f>
        <v>44448</v>
      </c>
      <c r="C12" s="65">
        <f>VLOOKUP($A12,'Return Data'!$B$7:$R$2843,4,0)</f>
        <v>83.08</v>
      </c>
      <c r="D12" s="65">
        <f>VLOOKUP($A12,'Return Data'!$B$7:$R$2843,10,0)</f>
        <v>11.9224</v>
      </c>
      <c r="E12" s="66">
        <f t="shared" si="0"/>
        <v>2</v>
      </c>
      <c r="F12" s="65">
        <f>VLOOKUP($A12,'Return Data'!$B$7:$R$2843,11,0)</f>
        <v>27.1114</v>
      </c>
      <c r="G12" s="66">
        <f t="shared" si="1"/>
        <v>1</v>
      </c>
      <c r="H12" s="65">
        <f>VLOOKUP($A12,'Return Data'!$B$7:$R$2843,12,0)</f>
        <v>54.481200000000001</v>
      </c>
      <c r="I12" s="66">
        <f t="shared" si="2"/>
        <v>1</v>
      </c>
      <c r="J12" s="65">
        <f>VLOOKUP($A12,'Return Data'!$B$7:$R$2843,13,0)</f>
        <v>94.066800000000001</v>
      </c>
      <c r="K12" s="66">
        <f t="shared" si="3"/>
        <v>1</v>
      </c>
      <c r="L12" s="65">
        <f>VLOOKUP($A12,'Return Data'!$B$7:$R$2843,17,0)</f>
        <v>36.548000000000002</v>
      </c>
      <c r="M12" s="66">
        <f t="shared" si="4"/>
        <v>1</v>
      </c>
      <c r="N12" s="65">
        <f>VLOOKUP($A12,'Return Data'!$B$7:$R$2843,14,0)</f>
        <v>14.723699999999999</v>
      </c>
      <c r="O12" s="66">
        <f t="shared" si="5"/>
        <v>5</v>
      </c>
      <c r="P12" s="65">
        <f>VLOOKUP($A12,'Return Data'!$B$7:$R$2843,15,0)</f>
        <v>16.0684</v>
      </c>
      <c r="Q12" s="66">
        <f t="shared" ref="Q12:Q19" si="7">RANK(P12,P$8:P$21,0)</f>
        <v>1</v>
      </c>
      <c r="R12" s="65">
        <f>VLOOKUP($A12,'Return Data'!$B$7:$R$2843,16,0)</f>
        <v>16.9556</v>
      </c>
      <c r="S12" s="67">
        <f t="shared" si="6"/>
        <v>5</v>
      </c>
    </row>
    <row r="13" spans="1:20" x14ac:dyDescent="0.3">
      <c r="A13" s="63" t="s">
        <v>35</v>
      </c>
      <c r="B13" s="64">
        <f>VLOOKUP($A13,'Return Data'!$B$7:$R$2843,3,0)</f>
        <v>44448</v>
      </c>
      <c r="C13" s="65">
        <f>VLOOKUP($A13,'Return Data'!$B$7:$R$2843,4,0)</f>
        <v>16.906099999999999</v>
      </c>
      <c r="D13" s="65">
        <f>VLOOKUP($A13,'Return Data'!$B$7:$R$2843,10,0)</f>
        <v>10.3567</v>
      </c>
      <c r="E13" s="66">
        <f t="shared" si="0"/>
        <v>9</v>
      </c>
      <c r="F13" s="65">
        <f>VLOOKUP($A13,'Return Data'!$B$7:$R$2843,11,0)</f>
        <v>16.754000000000001</v>
      </c>
      <c r="G13" s="66">
        <f t="shared" si="1"/>
        <v>10</v>
      </c>
      <c r="H13" s="65">
        <f>VLOOKUP($A13,'Return Data'!$B$7:$R$2843,12,0)</f>
        <v>26.827500000000001</v>
      </c>
      <c r="I13" s="66">
        <f t="shared" si="2"/>
        <v>14</v>
      </c>
      <c r="J13" s="65">
        <f>VLOOKUP($A13,'Return Data'!$B$7:$R$2843,13,0)</f>
        <v>51.420499999999997</v>
      </c>
      <c r="K13" s="66">
        <f t="shared" si="3"/>
        <v>13</v>
      </c>
      <c r="L13" s="65">
        <f>VLOOKUP($A13,'Return Data'!$B$7:$R$2843,17,0)</f>
        <v>25.243099999999998</v>
      </c>
      <c r="M13" s="66">
        <f t="shared" si="4"/>
        <v>12</v>
      </c>
      <c r="N13" s="65">
        <f>VLOOKUP($A13,'Return Data'!$B$7:$R$2843,14,0)</f>
        <v>9.3069000000000006</v>
      </c>
      <c r="O13" s="66">
        <f t="shared" si="5"/>
        <v>12</v>
      </c>
      <c r="P13" s="65">
        <f>VLOOKUP($A13,'Return Data'!$B$7:$R$2843,15,0)</f>
        <v>8.7483000000000004</v>
      </c>
      <c r="Q13" s="66">
        <f t="shared" si="7"/>
        <v>12</v>
      </c>
      <c r="R13" s="65">
        <f>VLOOKUP($A13,'Return Data'!$B$7:$R$2843,16,0)</f>
        <v>9.1283999999999992</v>
      </c>
      <c r="S13" s="67">
        <f t="shared" si="6"/>
        <v>14</v>
      </c>
    </row>
    <row r="14" spans="1:20" x14ac:dyDescent="0.3">
      <c r="A14" s="63" t="s">
        <v>36</v>
      </c>
      <c r="B14" s="64">
        <f>VLOOKUP($A14,'Return Data'!$B$7:$R$2843,3,0)</f>
        <v>44448</v>
      </c>
      <c r="C14" s="65">
        <f>VLOOKUP($A14,'Return Data'!$B$7:$R$2843,4,0)</f>
        <v>405.19812904893502</v>
      </c>
      <c r="D14" s="65">
        <f>VLOOKUP($A14,'Return Data'!$B$7:$R$2843,10,0)</f>
        <v>11.397</v>
      </c>
      <c r="E14" s="66">
        <f t="shared" si="0"/>
        <v>6</v>
      </c>
      <c r="F14" s="65">
        <f>VLOOKUP($A14,'Return Data'!$B$7:$R$2843,11,0)</f>
        <v>17.255500000000001</v>
      </c>
      <c r="G14" s="66">
        <f t="shared" si="1"/>
        <v>8</v>
      </c>
      <c r="H14" s="65">
        <f>VLOOKUP($A14,'Return Data'!$B$7:$R$2843,12,0)</f>
        <v>35.4467</v>
      </c>
      <c r="I14" s="66">
        <f t="shared" si="2"/>
        <v>7</v>
      </c>
      <c r="J14" s="65">
        <f>VLOOKUP($A14,'Return Data'!$B$7:$R$2843,13,0)</f>
        <v>66.308199999999999</v>
      </c>
      <c r="K14" s="66">
        <f t="shared" si="3"/>
        <v>4</v>
      </c>
      <c r="L14" s="65">
        <f>VLOOKUP($A14,'Return Data'!$B$7:$R$2843,17,0)</f>
        <v>29.4176</v>
      </c>
      <c r="M14" s="66">
        <f t="shared" si="4"/>
        <v>7</v>
      </c>
      <c r="N14" s="65">
        <f>VLOOKUP($A14,'Return Data'!$B$7:$R$2843,14,0)</f>
        <v>14.9909</v>
      </c>
      <c r="O14" s="66">
        <f t="shared" si="5"/>
        <v>4</v>
      </c>
      <c r="P14" s="65">
        <f>VLOOKUP($A14,'Return Data'!$B$7:$R$2843,15,0)</f>
        <v>14.104799999999999</v>
      </c>
      <c r="Q14" s="66">
        <f t="shared" si="7"/>
        <v>5</v>
      </c>
      <c r="R14" s="65">
        <f>VLOOKUP($A14,'Return Data'!$B$7:$R$2843,16,0)</f>
        <v>16.464300000000001</v>
      </c>
      <c r="S14" s="67">
        <f t="shared" si="6"/>
        <v>7</v>
      </c>
    </row>
    <row r="15" spans="1:20" x14ac:dyDescent="0.3">
      <c r="A15" s="63" t="s">
        <v>37</v>
      </c>
      <c r="B15" s="64">
        <f>VLOOKUP($A15,'Return Data'!$B$7:$R$2843,3,0)</f>
        <v>44448</v>
      </c>
      <c r="C15" s="65">
        <f>VLOOKUP($A15,'Return Data'!$B$7:$R$2843,4,0)</f>
        <v>56.252000000000002</v>
      </c>
      <c r="D15" s="65">
        <f>VLOOKUP($A15,'Return Data'!$B$7:$R$2843,10,0)</f>
        <v>12.921799999999999</v>
      </c>
      <c r="E15" s="66">
        <f t="shared" si="0"/>
        <v>1</v>
      </c>
      <c r="F15" s="65">
        <f>VLOOKUP($A15,'Return Data'!$B$7:$R$2843,11,0)</f>
        <v>21.678599999999999</v>
      </c>
      <c r="G15" s="66">
        <f t="shared" si="1"/>
        <v>2</v>
      </c>
      <c r="H15" s="65">
        <f>VLOOKUP($A15,'Return Data'!$B$7:$R$2843,12,0)</f>
        <v>39.351500000000001</v>
      </c>
      <c r="I15" s="66">
        <f t="shared" si="2"/>
        <v>4</v>
      </c>
      <c r="J15" s="65">
        <f>VLOOKUP($A15,'Return Data'!$B$7:$R$2843,13,0)</f>
        <v>65.354699999999994</v>
      </c>
      <c r="K15" s="66">
        <f t="shared" si="3"/>
        <v>5</v>
      </c>
      <c r="L15" s="65">
        <f>VLOOKUP($A15,'Return Data'!$B$7:$R$2843,17,0)</f>
        <v>30.1374</v>
      </c>
      <c r="M15" s="66">
        <f t="shared" si="4"/>
        <v>4</v>
      </c>
      <c r="N15" s="65">
        <f>VLOOKUP($A15,'Return Data'!$B$7:$R$2843,14,0)</f>
        <v>14.2858</v>
      </c>
      <c r="O15" s="66">
        <f t="shared" si="5"/>
        <v>7</v>
      </c>
      <c r="P15" s="65">
        <f>VLOOKUP($A15,'Return Data'!$B$7:$R$2843,15,0)</f>
        <v>14.512499999999999</v>
      </c>
      <c r="Q15" s="66">
        <f t="shared" si="7"/>
        <v>3</v>
      </c>
      <c r="R15" s="65">
        <f>VLOOKUP($A15,'Return Data'!$B$7:$R$2843,16,0)</f>
        <v>15.942399999999999</v>
      </c>
      <c r="S15" s="67">
        <f t="shared" si="6"/>
        <v>8</v>
      </c>
    </row>
    <row r="16" spans="1:20" x14ac:dyDescent="0.3">
      <c r="A16" s="63" t="s">
        <v>38</v>
      </c>
      <c r="B16" s="64">
        <f>VLOOKUP($A16,'Return Data'!$B$7:$R$2843,3,0)</f>
        <v>44448</v>
      </c>
      <c r="C16" s="65">
        <f>VLOOKUP($A16,'Return Data'!$B$7:$R$2843,4,0)</f>
        <v>119.4187</v>
      </c>
      <c r="D16" s="65">
        <f>VLOOKUP($A16,'Return Data'!$B$7:$R$2843,10,0)</f>
        <v>11.7949</v>
      </c>
      <c r="E16" s="66">
        <f t="shared" si="0"/>
        <v>3</v>
      </c>
      <c r="F16" s="65">
        <f>VLOOKUP($A16,'Return Data'!$B$7:$R$2843,11,0)</f>
        <v>20.930499999999999</v>
      </c>
      <c r="G16" s="66">
        <f t="shared" si="1"/>
        <v>3</v>
      </c>
      <c r="H16" s="65">
        <f>VLOOKUP($A16,'Return Data'!$B$7:$R$2843,12,0)</f>
        <v>41.074599999999997</v>
      </c>
      <c r="I16" s="66">
        <f t="shared" si="2"/>
        <v>3</v>
      </c>
      <c r="J16" s="65">
        <f>VLOOKUP($A16,'Return Data'!$B$7:$R$2843,13,0)</f>
        <v>68.468900000000005</v>
      </c>
      <c r="K16" s="66">
        <f t="shared" si="3"/>
        <v>3</v>
      </c>
      <c r="L16" s="65">
        <f>VLOOKUP($A16,'Return Data'!$B$7:$R$2843,17,0)</f>
        <v>31.745699999999999</v>
      </c>
      <c r="M16" s="66">
        <f t="shared" si="4"/>
        <v>2</v>
      </c>
      <c r="N16" s="65">
        <f>VLOOKUP($A16,'Return Data'!$B$7:$R$2843,14,0)</f>
        <v>16.715800000000002</v>
      </c>
      <c r="O16" s="66">
        <f t="shared" si="5"/>
        <v>1</v>
      </c>
      <c r="P16" s="65">
        <f>VLOOKUP($A16,'Return Data'!$B$7:$R$2843,15,0)</f>
        <v>14.942500000000001</v>
      </c>
      <c r="Q16" s="66">
        <f t="shared" si="7"/>
        <v>2</v>
      </c>
      <c r="R16" s="65">
        <f>VLOOKUP($A16,'Return Data'!$B$7:$R$2843,16,0)</f>
        <v>16.470800000000001</v>
      </c>
      <c r="S16" s="67">
        <f t="shared" si="6"/>
        <v>6</v>
      </c>
    </row>
    <row r="17" spans="1:19" x14ac:dyDescent="0.3">
      <c r="A17" s="63" t="s">
        <v>39</v>
      </c>
      <c r="B17" s="64">
        <f>VLOOKUP($A17,'Return Data'!$B$7:$R$2843,3,0)</f>
        <v>44448</v>
      </c>
      <c r="C17" s="65">
        <f>VLOOKUP($A17,'Return Data'!$B$7:$R$2843,4,0)</f>
        <v>76.45</v>
      </c>
      <c r="D17" s="65">
        <f>VLOOKUP($A17,'Return Data'!$B$7:$R$2843,10,0)</f>
        <v>6.7439</v>
      </c>
      <c r="E17" s="66">
        <f t="shared" si="0"/>
        <v>14</v>
      </c>
      <c r="F17" s="65">
        <f>VLOOKUP($A17,'Return Data'!$B$7:$R$2843,11,0)</f>
        <v>14.446099999999999</v>
      </c>
      <c r="G17" s="66">
        <f t="shared" si="1"/>
        <v>14</v>
      </c>
      <c r="H17" s="65">
        <f>VLOOKUP($A17,'Return Data'!$B$7:$R$2843,12,0)</f>
        <v>29.884499999999999</v>
      </c>
      <c r="I17" s="66">
        <f t="shared" si="2"/>
        <v>12</v>
      </c>
      <c r="J17" s="65">
        <f>VLOOKUP($A17,'Return Data'!$B$7:$R$2843,13,0)</f>
        <v>59.636699999999998</v>
      </c>
      <c r="K17" s="66">
        <f t="shared" si="3"/>
        <v>10</v>
      </c>
      <c r="L17" s="65">
        <f>VLOOKUP($A17,'Return Data'!$B$7:$R$2843,17,0)</f>
        <v>21.841200000000001</v>
      </c>
      <c r="M17" s="66">
        <f t="shared" si="4"/>
        <v>14</v>
      </c>
      <c r="N17" s="65">
        <f>VLOOKUP($A17,'Return Data'!$B$7:$R$2843,14,0)</f>
        <v>11.054</v>
      </c>
      <c r="O17" s="66">
        <f t="shared" si="5"/>
        <v>10</v>
      </c>
      <c r="P17" s="65">
        <f>VLOOKUP($A17,'Return Data'!$B$7:$R$2843,15,0)</f>
        <v>10.458399999999999</v>
      </c>
      <c r="Q17" s="66">
        <f t="shared" si="7"/>
        <v>10</v>
      </c>
      <c r="R17" s="65">
        <f>VLOOKUP($A17,'Return Data'!$B$7:$R$2843,16,0)</f>
        <v>13.816000000000001</v>
      </c>
      <c r="S17" s="67">
        <f t="shared" si="6"/>
        <v>13</v>
      </c>
    </row>
    <row r="18" spans="1:19" x14ac:dyDescent="0.3">
      <c r="A18" s="63" t="s">
        <v>40</v>
      </c>
      <c r="B18" s="64">
        <f>VLOOKUP($A18,'Return Data'!$B$7:$R$2843,3,0)</f>
        <v>44448</v>
      </c>
      <c r="C18" s="65">
        <f>VLOOKUP($A18,'Return Data'!$B$7:$R$2843,4,0)</f>
        <v>193.45760000000001</v>
      </c>
      <c r="D18" s="65">
        <f>VLOOKUP($A18,'Return Data'!$B$7:$R$2843,10,0)</f>
        <v>10.8392</v>
      </c>
      <c r="E18" s="66">
        <f t="shared" si="0"/>
        <v>8</v>
      </c>
      <c r="F18" s="65">
        <f>VLOOKUP($A18,'Return Data'!$B$7:$R$2843,11,0)</f>
        <v>14.712199999999999</v>
      </c>
      <c r="G18" s="66">
        <f t="shared" si="1"/>
        <v>13</v>
      </c>
      <c r="H18" s="65">
        <f>VLOOKUP($A18,'Return Data'!$B$7:$R$2843,12,0)</f>
        <v>27.5746</v>
      </c>
      <c r="I18" s="66">
        <f t="shared" si="2"/>
        <v>13</v>
      </c>
      <c r="J18" s="65">
        <f>VLOOKUP($A18,'Return Data'!$B$7:$R$2843,13,0)</f>
        <v>49.851199999999999</v>
      </c>
      <c r="K18" s="66">
        <f t="shared" si="3"/>
        <v>14</v>
      </c>
      <c r="L18" s="65">
        <f>VLOOKUP($A18,'Return Data'!$B$7:$R$2843,17,0)</f>
        <v>23.4419</v>
      </c>
      <c r="M18" s="66">
        <f t="shared" si="4"/>
        <v>13</v>
      </c>
      <c r="N18" s="65">
        <f>VLOOKUP($A18,'Return Data'!$B$7:$R$2843,14,0)</f>
        <v>10.7377</v>
      </c>
      <c r="O18" s="66">
        <f t="shared" si="5"/>
        <v>11</v>
      </c>
      <c r="P18" s="65">
        <f>VLOOKUP($A18,'Return Data'!$B$7:$R$2843,15,0)</f>
        <v>13.304500000000001</v>
      </c>
      <c r="Q18" s="66">
        <f t="shared" si="7"/>
        <v>6</v>
      </c>
      <c r="R18" s="65">
        <f>VLOOKUP($A18,'Return Data'!$B$7:$R$2843,16,0)</f>
        <v>18.786100000000001</v>
      </c>
      <c r="S18" s="67">
        <f t="shared" si="6"/>
        <v>3</v>
      </c>
    </row>
    <row r="19" spans="1:19" x14ac:dyDescent="0.3">
      <c r="A19" s="63" t="s">
        <v>43</v>
      </c>
      <c r="B19" s="64">
        <f>VLOOKUP($A19,'Return Data'!$B$7:$R$2843,3,0)</f>
        <v>44448</v>
      </c>
      <c r="C19" s="65">
        <f>VLOOKUP($A19,'Return Data'!$B$7:$R$2843,4,0)</f>
        <v>379.43540000000002</v>
      </c>
      <c r="D19" s="65">
        <f>VLOOKUP($A19,'Return Data'!$B$7:$R$2843,10,0)</f>
        <v>7.8658999999999999</v>
      </c>
      <c r="E19" s="66">
        <f t="shared" si="0"/>
        <v>13</v>
      </c>
      <c r="F19" s="65">
        <f>VLOOKUP($A19,'Return Data'!$B$7:$R$2843,11,0)</f>
        <v>15.3607</v>
      </c>
      <c r="G19" s="66">
        <f t="shared" si="1"/>
        <v>12</v>
      </c>
      <c r="H19" s="65">
        <f>VLOOKUP($A19,'Return Data'!$B$7:$R$2843,12,0)</f>
        <v>41.384700000000002</v>
      </c>
      <c r="I19" s="66">
        <f t="shared" si="2"/>
        <v>2</v>
      </c>
      <c r="J19" s="65">
        <f>VLOOKUP($A19,'Return Data'!$B$7:$R$2843,13,0)</f>
        <v>77.944400000000002</v>
      </c>
      <c r="K19" s="66">
        <f t="shared" si="3"/>
        <v>2</v>
      </c>
      <c r="L19" s="65">
        <f>VLOOKUP($A19,'Return Data'!$B$7:$R$2843,17,0)</f>
        <v>29.645199999999999</v>
      </c>
      <c r="M19" s="66">
        <f t="shared" si="4"/>
        <v>6</v>
      </c>
      <c r="N19" s="65">
        <f>VLOOKUP($A19,'Return Data'!$B$7:$R$2843,14,0)</f>
        <v>12.0573</v>
      </c>
      <c r="O19" s="66">
        <f t="shared" si="5"/>
        <v>8</v>
      </c>
      <c r="P19" s="65">
        <f>VLOOKUP($A19,'Return Data'!$B$7:$R$2843,15,0)</f>
        <v>12.228899999999999</v>
      </c>
      <c r="Q19" s="66">
        <f t="shared" si="7"/>
        <v>9</v>
      </c>
      <c r="R19" s="65">
        <f>VLOOKUP($A19,'Return Data'!$B$7:$R$2843,16,0)</f>
        <v>17.546099999999999</v>
      </c>
      <c r="S19" s="67">
        <f t="shared" si="6"/>
        <v>4</v>
      </c>
    </row>
    <row r="20" spans="1:19" x14ac:dyDescent="0.3">
      <c r="A20" s="63" t="s">
        <v>44</v>
      </c>
      <c r="B20" s="64">
        <f>VLOOKUP($A20,'Return Data'!$B$7:$R$2843,3,0)</f>
        <v>44448</v>
      </c>
      <c r="C20" s="65">
        <f>VLOOKUP($A20,'Return Data'!$B$7:$R$2843,4,0)</f>
        <v>16.37</v>
      </c>
      <c r="D20" s="65">
        <f>VLOOKUP($A20,'Return Data'!$B$7:$R$2843,10,0)</f>
        <v>11.3605</v>
      </c>
      <c r="E20" s="66">
        <f t="shared" si="0"/>
        <v>7</v>
      </c>
      <c r="F20" s="65">
        <f>VLOOKUP($A20,'Return Data'!$B$7:$R$2843,11,0)</f>
        <v>16.512499999999999</v>
      </c>
      <c r="G20" s="66">
        <f t="shared" si="1"/>
        <v>11</v>
      </c>
      <c r="H20" s="65">
        <f>VLOOKUP($A20,'Return Data'!$B$7:$R$2843,12,0)</f>
        <v>32.658000000000001</v>
      </c>
      <c r="I20" s="66">
        <f t="shared" si="2"/>
        <v>11</v>
      </c>
      <c r="J20" s="65">
        <f>VLOOKUP($A20,'Return Data'!$B$7:$R$2843,13,0)</f>
        <v>56.053400000000003</v>
      </c>
      <c r="K20" s="66">
        <f t="shared" si="3"/>
        <v>12</v>
      </c>
      <c r="L20" s="65">
        <f>VLOOKUP($A20,'Return Data'!$B$7:$R$2843,17,0)</f>
        <v>28.805800000000001</v>
      </c>
      <c r="M20" s="66">
        <f t="shared" si="4"/>
        <v>8</v>
      </c>
      <c r="N20" s="65"/>
      <c r="O20" s="66"/>
      <c r="P20" s="65"/>
      <c r="Q20" s="66"/>
      <c r="R20" s="65">
        <f>VLOOKUP($A20,'Return Data'!$B$7:$R$2843,16,0)</f>
        <v>19.517299999999999</v>
      </c>
      <c r="S20" s="67">
        <f t="shared" si="6"/>
        <v>2</v>
      </c>
    </row>
    <row r="21" spans="1:19" x14ac:dyDescent="0.3">
      <c r="A21" s="63" t="s">
        <v>45</v>
      </c>
      <c r="B21" s="64">
        <f>VLOOKUP($A21,'Return Data'!$B$7:$R$2843,3,0)</f>
        <v>44448</v>
      </c>
      <c r="C21" s="65">
        <f>VLOOKUP($A21,'Return Data'!$B$7:$R$2843,4,0)</f>
        <v>99.553600000000003</v>
      </c>
      <c r="D21" s="65">
        <f>VLOOKUP($A21,'Return Data'!$B$7:$R$2843,10,0)</f>
        <v>11.503</v>
      </c>
      <c r="E21" s="66">
        <f t="shared" si="0"/>
        <v>5</v>
      </c>
      <c r="F21" s="65">
        <f>VLOOKUP($A21,'Return Data'!$B$7:$R$2843,11,0)</f>
        <v>17.785499999999999</v>
      </c>
      <c r="G21" s="66">
        <f t="shared" si="1"/>
        <v>6</v>
      </c>
      <c r="H21" s="65">
        <f>VLOOKUP($A21,'Return Data'!$B$7:$R$2843,12,0)</f>
        <v>32.92</v>
      </c>
      <c r="I21" s="66">
        <f t="shared" si="2"/>
        <v>10</v>
      </c>
      <c r="J21" s="65">
        <f>VLOOKUP($A21,'Return Data'!$B$7:$R$2843,13,0)</f>
        <v>61.809699999999999</v>
      </c>
      <c r="K21" s="66">
        <f t="shared" si="3"/>
        <v>7</v>
      </c>
      <c r="L21" s="65">
        <f>VLOOKUP($A21,'Return Data'!$B$7:$R$2843,17,0)</f>
        <v>31.068000000000001</v>
      </c>
      <c r="M21" s="66">
        <f t="shared" si="4"/>
        <v>3</v>
      </c>
      <c r="N21" s="65">
        <f>VLOOKUP($A21,'Return Data'!$B$7:$R$2843,14,0)</f>
        <v>16.046900000000001</v>
      </c>
      <c r="O21" s="66">
        <f>RANK(N21,N$8:N$21,0)</f>
        <v>2</v>
      </c>
      <c r="P21" s="65">
        <f>VLOOKUP($A21,'Return Data'!$B$7:$R$2843,15,0)</f>
        <v>14.319800000000001</v>
      </c>
      <c r="Q21" s="66">
        <f>RANK(P21,P$8:P$21,0)</f>
        <v>4</v>
      </c>
      <c r="R21" s="65">
        <f>VLOOKUP($A21,'Return Data'!$B$7:$R$2843,16,0)</f>
        <v>15.2913</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10.350742857142857</v>
      </c>
      <c r="E23" s="74"/>
      <c r="F23" s="75">
        <f>AVERAGE(F8:F21)</f>
        <v>18.310107142857142</v>
      </c>
      <c r="G23" s="74"/>
      <c r="H23" s="75">
        <f>AVERAGE(H8:H21)</f>
        <v>36.068814285714282</v>
      </c>
      <c r="I23" s="74"/>
      <c r="J23" s="75">
        <f>AVERAGE(J8:J21)</f>
        <v>64.028464285714279</v>
      </c>
      <c r="K23" s="74"/>
      <c r="L23" s="75">
        <f>AVERAGE(L8:L21)</f>
        <v>28.341364285714281</v>
      </c>
      <c r="M23" s="74"/>
      <c r="N23" s="75">
        <f>AVERAGE(N8:N21)</f>
        <v>13.005507692307692</v>
      </c>
      <c r="O23" s="74"/>
      <c r="P23" s="75">
        <f>AVERAGE(P8:P21)</f>
        <v>12.822741666666667</v>
      </c>
      <c r="Q23" s="74"/>
      <c r="R23" s="75">
        <f>AVERAGE(R8:R21)</f>
        <v>16.163621428571428</v>
      </c>
      <c r="S23" s="76"/>
    </row>
    <row r="24" spans="1:19" x14ac:dyDescent="0.3">
      <c r="A24" s="73" t="s">
        <v>28</v>
      </c>
      <c r="B24" s="74"/>
      <c r="C24" s="74"/>
      <c r="D24" s="75">
        <f>MIN(D8:D21)</f>
        <v>6.7439</v>
      </c>
      <c r="E24" s="74"/>
      <c r="F24" s="75">
        <f>MIN(F8:F21)</f>
        <v>14.446099999999999</v>
      </c>
      <c r="G24" s="74"/>
      <c r="H24" s="75">
        <f>MIN(H8:H21)</f>
        <v>26.827500000000001</v>
      </c>
      <c r="I24" s="74"/>
      <c r="J24" s="75">
        <f>MIN(J8:J21)</f>
        <v>49.851199999999999</v>
      </c>
      <c r="K24" s="74"/>
      <c r="L24" s="75">
        <f>MIN(L8:L21)</f>
        <v>21.841200000000001</v>
      </c>
      <c r="M24" s="74"/>
      <c r="N24" s="75">
        <f>MIN(N8:N21)</f>
        <v>7.4672000000000001</v>
      </c>
      <c r="O24" s="74"/>
      <c r="P24" s="75">
        <f>MIN(P8:P21)</f>
        <v>8.7483000000000004</v>
      </c>
      <c r="Q24" s="74"/>
      <c r="R24" s="75">
        <f>MIN(R8:R21)</f>
        <v>9.1283999999999992</v>
      </c>
      <c r="S24" s="76"/>
    </row>
    <row r="25" spans="1:19" ht="15" thickBot="1" x14ac:dyDescent="0.35">
      <c r="A25" s="77" t="s">
        <v>29</v>
      </c>
      <c r="B25" s="78"/>
      <c r="C25" s="78"/>
      <c r="D25" s="79">
        <f>MAX(D8:D21)</f>
        <v>12.921799999999999</v>
      </c>
      <c r="E25" s="78"/>
      <c r="F25" s="79">
        <f>MAX(F8:F21)</f>
        <v>27.1114</v>
      </c>
      <c r="G25" s="78"/>
      <c r="H25" s="79">
        <f>MAX(H8:H21)</f>
        <v>54.481200000000001</v>
      </c>
      <c r="I25" s="78"/>
      <c r="J25" s="79">
        <f>MAX(J8:J21)</f>
        <v>94.066800000000001</v>
      </c>
      <c r="K25" s="78"/>
      <c r="L25" s="79">
        <f>MAX(L8:L21)</f>
        <v>36.548000000000002</v>
      </c>
      <c r="M25" s="78"/>
      <c r="N25" s="79">
        <f>MAX(N8:N21)</f>
        <v>16.715800000000002</v>
      </c>
      <c r="O25" s="78"/>
      <c r="P25" s="79">
        <f>MAX(P8:P21)</f>
        <v>16.0684</v>
      </c>
      <c r="Q25" s="78"/>
      <c r="R25" s="79">
        <f>MAX(R8:R21)</f>
        <v>20.240200000000002</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44448</v>
      </c>
      <c r="C8" s="65">
        <f>VLOOKUP($A8,'Return Data'!$B$7:$R$2843,4,0)</f>
        <v>726.29</v>
      </c>
      <c r="D8" s="65">
        <f>VLOOKUP($A8,'Return Data'!$B$7:$R$2843,10,0)</f>
        <v>15.4674</v>
      </c>
      <c r="E8" s="66">
        <f>RANK(D8,D$8:D$34,0)</f>
        <v>6</v>
      </c>
      <c r="F8" s="65">
        <f>VLOOKUP($A8,'Return Data'!$B$7:$R$2843,11,0)</f>
        <v>21.813700000000001</v>
      </c>
      <c r="G8" s="66">
        <f>RANK(F8,F$8:F$34,0)</f>
        <v>13</v>
      </c>
      <c r="H8" s="65">
        <f>VLOOKUP($A8,'Return Data'!$B$7:$R$2843,12,0)</f>
        <v>40.745699999999999</v>
      </c>
      <c r="I8" s="66">
        <f>RANK(H8,H$8:H$34,0)</f>
        <v>9</v>
      </c>
      <c r="J8" s="65">
        <f>VLOOKUP($A8,'Return Data'!$B$7:$R$2843,13,0)</f>
        <v>74.040899999999993</v>
      </c>
      <c r="K8" s="66">
        <f>RANK(J8,J$8:J$34,0)</f>
        <v>2</v>
      </c>
      <c r="L8" s="65">
        <f>VLOOKUP($A8,'Return Data'!$B$7:$R$2843,17,0)</f>
        <v>35.504800000000003</v>
      </c>
      <c r="M8" s="66">
        <f>RANK(L8,L$8:L$34,0)</f>
        <v>5</v>
      </c>
      <c r="N8" s="65">
        <f>VLOOKUP($A8,'Return Data'!$B$7:$R$2843,14,0)</f>
        <v>16.988800000000001</v>
      </c>
      <c r="O8" s="66">
        <f>RANK(N8,N$8:N$34,0)</f>
        <v>12</v>
      </c>
      <c r="P8" s="65">
        <f>VLOOKUP($A8,'Return Data'!$B$7:$R$2843,15,0)</f>
        <v>14.7536</v>
      </c>
      <c r="Q8" s="66">
        <f>RANK(P8,P$8:P$34,0)</f>
        <v>15</v>
      </c>
      <c r="R8" s="65">
        <f>VLOOKUP($A8,'Return Data'!$B$7:$R$2843,16,0)</f>
        <v>18.687799999999999</v>
      </c>
      <c r="S8" s="67">
        <f>RANK(R8,R$8:R$34,0)</f>
        <v>10</v>
      </c>
    </row>
    <row r="9" spans="1:20" x14ac:dyDescent="0.3">
      <c r="A9" s="63" t="s">
        <v>900</v>
      </c>
      <c r="B9" s="64">
        <f>VLOOKUP($A9,'Return Data'!$B$7:$R$2843,3,0)</f>
        <v>44448</v>
      </c>
      <c r="C9" s="65">
        <f>VLOOKUP($A9,'Return Data'!$B$7:$R$2843,4,0)</f>
        <v>21.46</v>
      </c>
      <c r="D9" s="65">
        <f>VLOOKUP($A9,'Return Data'!$B$7:$R$2843,10,0)</f>
        <v>15.625</v>
      </c>
      <c r="E9" s="66">
        <f t="shared" ref="E9:E34" si="0">RANK(D9,D$8:D$34,0)</f>
        <v>4</v>
      </c>
      <c r="F9" s="65">
        <f>VLOOKUP($A9,'Return Data'!$B$7:$R$2843,11,0)</f>
        <v>27.359100000000002</v>
      </c>
      <c r="G9" s="66">
        <f t="shared" ref="G9:G34" si="1">RANK(F9,F$8:F$34,0)</f>
        <v>1</v>
      </c>
      <c r="H9" s="65">
        <f>VLOOKUP($A9,'Return Data'!$B$7:$R$2843,12,0)</f>
        <v>43.930199999999999</v>
      </c>
      <c r="I9" s="66">
        <f t="shared" ref="I9:I34" si="2">RANK(H9,H$8:H$34,0)</f>
        <v>2</v>
      </c>
      <c r="J9" s="65">
        <f>VLOOKUP($A9,'Return Data'!$B$7:$R$2843,13,0)</f>
        <v>70.7239</v>
      </c>
      <c r="K9" s="66">
        <f t="shared" ref="K9:K34" si="3">RANK(J9,J$8:J$34,0)</f>
        <v>6</v>
      </c>
      <c r="L9" s="65">
        <f>VLOOKUP($A9,'Return Data'!$B$7:$R$2843,17,0)</f>
        <v>39.547800000000002</v>
      </c>
      <c r="M9" s="66">
        <f t="shared" ref="M9:M34" si="4">RANK(L9,L$8:L$34,0)</f>
        <v>1</v>
      </c>
      <c r="N9" s="65"/>
      <c r="O9" s="66"/>
      <c r="P9" s="65"/>
      <c r="Q9" s="66"/>
      <c r="R9" s="65">
        <f>VLOOKUP($A9,'Return Data'!$B$7:$R$2843,16,0)</f>
        <v>30.302399999999999</v>
      </c>
      <c r="S9" s="67">
        <f t="shared" ref="S9:S34" si="5">RANK(R9,R$8:R$34,0)</f>
        <v>4</v>
      </c>
    </row>
    <row r="10" spans="1:20" x14ac:dyDescent="0.3">
      <c r="A10" s="63" t="s">
        <v>902</v>
      </c>
      <c r="B10" s="64">
        <f>VLOOKUP($A10,'Return Data'!$B$7:$R$2843,3,0)</f>
        <v>44448</v>
      </c>
      <c r="C10" s="65">
        <f>VLOOKUP($A10,'Return Data'!$B$7:$R$2843,4,0)</f>
        <v>60.88</v>
      </c>
      <c r="D10" s="65">
        <f>VLOOKUP($A10,'Return Data'!$B$7:$R$2843,10,0)</f>
        <v>12.2212</v>
      </c>
      <c r="E10" s="66">
        <f t="shared" si="0"/>
        <v>18</v>
      </c>
      <c r="F10" s="65">
        <f>VLOOKUP($A10,'Return Data'!$B$7:$R$2843,11,0)</f>
        <v>25.1645</v>
      </c>
      <c r="G10" s="66">
        <f t="shared" si="1"/>
        <v>3</v>
      </c>
      <c r="H10" s="65">
        <f>VLOOKUP($A10,'Return Data'!$B$7:$R$2843,12,0)</f>
        <v>36.532899999999998</v>
      </c>
      <c r="I10" s="66">
        <f t="shared" si="2"/>
        <v>20</v>
      </c>
      <c r="J10" s="65">
        <f>VLOOKUP($A10,'Return Data'!$B$7:$R$2843,13,0)</f>
        <v>64.407200000000003</v>
      </c>
      <c r="K10" s="66">
        <f t="shared" si="3"/>
        <v>19</v>
      </c>
      <c r="L10" s="65">
        <f>VLOOKUP($A10,'Return Data'!$B$7:$R$2843,17,0)</f>
        <v>32.3292</v>
      </c>
      <c r="M10" s="66">
        <f t="shared" si="4"/>
        <v>10</v>
      </c>
      <c r="N10" s="65">
        <f>VLOOKUP($A10,'Return Data'!$B$7:$R$2843,14,0)</f>
        <v>15.3498</v>
      </c>
      <c r="O10" s="66">
        <f t="shared" ref="O10:O34" si="6">RANK(N10,N$8:N$34,0)</f>
        <v>17</v>
      </c>
      <c r="P10" s="65">
        <f>VLOOKUP($A10,'Return Data'!$B$7:$R$2843,15,0)</f>
        <v>14.5915</v>
      </c>
      <c r="Q10" s="66">
        <f t="shared" ref="Q10:Q34" si="7">RANK(P10,P$8:P$34,0)</f>
        <v>16</v>
      </c>
      <c r="R10" s="65">
        <f>VLOOKUP($A10,'Return Data'!$B$7:$R$2843,16,0)</f>
        <v>14.728</v>
      </c>
      <c r="S10" s="67">
        <f t="shared" si="5"/>
        <v>24</v>
      </c>
    </row>
    <row r="11" spans="1:20" x14ac:dyDescent="0.3">
      <c r="A11" s="63" t="s">
        <v>904</v>
      </c>
      <c r="B11" s="64">
        <f>VLOOKUP($A11,'Return Data'!$B$7:$R$2843,3,0)</f>
        <v>44448</v>
      </c>
      <c r="C11" s="65">
        <f>VLOOKUP($A11,'Return Data'!$B$7:$R$2843,4,0)</f>
        <v>177.46</v>
      </c>
      <c r="D11" s="65">
        <f>VLOOKUP($A11,'Return Data'!$B$7:$R$2843,10,0)</f>
        <v>15.5715</v>
      </c>
      <c r="E11" s="66">
        <f t="shared" si="0"/>
        <v>5</v>
      </c>
      <c r="F11" s="65">
        <f>VLOOKUP($A11,'Return Data'!$B$7:$R$2843,11,0)</f>
        <v>22.403099999999998</v>
      </c>
      <c r="G11" s="66">
        <f t="shared" si="1"/>
        <v>9</v>
      </c>
      <c r="H11" s="65">
        <f>VLOOKUP($A11,'Return Data'!$B$7:$R$2843,12,0)</f>
        <v>39.402999999999999</v>
      </c>
      <c r="I11" s="66">
        <f t="shared" si="2"/>
        <v>11</v>
      </c>
      <c r="J11" s="65">
        <f>VLOOKUP($A11,'Return Data'!$B$7:$R$2843,13,0)</f>
        <v>67.351900000000001</v>
      </c>
      <c r="K11" s="66">
        <f t="shared" si="3"/>
        <v>10</v>
      </c>
      <c r="L11" s="65">
        <f>VLOOKUP($A11,'Return Data'!$B$7:$R$2843,17,0)</f>
        <v>38.2911</v>
      </c>
      <c r="M11" s="66">
        <f t="shared" si="4"/>
        <v>3</v>
      </c>
      <c r="N11" s="65">
        <f>VLOOKUP($A11,'Return Data'!$B$7:$R$2843,14,0)</f>
        <v>19.683800000000002</v>
      </c>
      <c r="O11" s="66">
        <f t="shared" si="6"/>
        <v>2</v>
      </c>
      <c r="P11" s="65">
        <f>VLOOKUP($A11,'Return Data'!$B$7:$R$2843,15,0)</f>
        <v>19.564499999999999</v>
      </c>
      <c r="Q11" s="66">
        <f t="shared" si="7"/>
        <v>2</v>
      </c>
      <c r="R11" s="65">
        <f>VLOOKUP($A11,'Return Data'!$B$7:$R$2843,16,0)</f>
        <v>23.803799999999999</v>
      </c>
      <c r="S11" s="67">
        <f t="shared" si="5"/>
        <v>6</v>
      </c>
    </row>
    <row r="12" spans="1:20" x14ac:dyDescent="0.3">
      <c r="A12" s="63" t="s">
        <v>906</v>
      </c>
      <c r="B12" s="64">
        <f>VLOOKUP($A12,'Return Data'!$B$7:$R$2843,3,0)</f>
        <v>44448</v>
      </c>
      <c r="C12" s="65">
        <f>VLOOKUP($A12,'Return Data'!$B$7:$R$2843,4,0)</f>
        <v>390.66399999999999</v>
      </c>
      <c r="D12" s="65">
        <f>VLOOKUP($A12,'Return Data'!$B$7:$R$2843,10,0)</f>
        <v>11.4314</v>
      </c>
      <c r="E12" s="66">
        <f t="shared" si="0"/>
        <v>19</v>
      </c>
      <c r="F12" s="65">
        <f>VLOOKUP($A12,'Return Data'!$B$7:$R$2843,11,0)</f>
        <v>22.5943</v>
      </c>
      <c r="G12" s="66">
        <f t="shared" si="1"/>
        <v>7</v>
      </c>
      <c r="H12" s="65">
        <f>VLOOKUP($A12,'Return Data'!$B$7:$R$2843,12,0)</f>
        <v>39.261699999999998</v>
      </c>
      <c r="I12" s="66">
        <f t="shared" si="2"/>
        <v>12</v>
      </c>
      <c r="J12" s="65">
        <f>VLOOKUP($A12,'Return Data'!$B$7:$R$2843,13,0)</f>
        <v>68.302599999999998</v>
      </c>
      <c r="K12" s="66">
        <f t="shared" si="3"/>
        <v>9</v>
      </c>
      <c r="L12" s="65">
        <f>VLOOKUP($A12,'Return Data'!$B$7:$R$2843,17,0)</f>
        <v>32.521700000000003</v>
      </c>
      <c r="M12" s="66">
        <f t="shared" si="4"/>
        <v>9</v>
      </c>
      <c r="N12" s="65">
        <f>VLOOKUP($A12,'Return Data'!$B$7:$R$2843,14,0)</f>
        <v>18.736499999999999</v>
      </c>
      <c r="O12" s="66">
        <f t="shared" si="6"/>
        <v>7</v>
      </c>
      <c r="P12" s="65">
        <f>VLOOKUP($A12,'Return Data'!$B$7:$R$2843,15,0)</f>
        <v>16.412500000000001</v>
      </c>
      <c r="Q12" s="66">
        <f t="shared" si="7"/>
        <v>9</v>
      </c>
      <c r="R12" s="65">
        <f>VLOOKUP($A12,'Return Data'!$B$7:$R$2843,16,0)</f>
        <v>18.303100000000001</v>
      </c>
      <c r="S12" s="67">
        <f t="shared" si="5"/>
        <v>11</v>
      </c>
    </row>
    <row r="13" spans="1:20" x14ac:dyDescent="0.3">
      <c r="A13" s="63" t="s">
        <v>908</v>
      </c>
      <c r="B13" s="64">
        <f>VLOOKUP($A13,'Return Data'!$B$7:$R$2843,3,0)</f>
        <v>44448</v>
      </c>
      <c r="C13" s="65">
        <f>VLOOKUP($A13,'Return Data'!$B$7:$R$2843,4,0)</f>
        <v>57.19</v>
      </c>
      <c r="D13" s="65">
        <f>VLOOKUP($A13,'Return Data'!$B$7:$R$2843,10,0)</f>
        <v>12.2363</v>
      </c>
      <c r="E13" s="66">
        <f t="shared" si="0"/>
        <v>17</v>
      </c>
      <c r="F13" s="65">
        <f>VLOOKUP($A13,'Return Data'!$B$7:$R$2843,11,0)</f>
        <v>18.8537</v>
      </c>
      <c r="G13" s="66">
        <f t="shared" si="1"/>
        <v>23</v>
      </c>
      <c r="H13" s="65">
        <f>VLOOKUP($A13,'Return Data'!$B$7:$R$2843,12,0)</f>
        <v>39.114600000000003</v>
      </c>
      <c r="I13" s="66">
        <f t="shared" si="2"/>
        <v>13</v>
      </c>
      <c r="J13" s="65">
        <f>VLOOKUP($A13,'Return Data'!$B$7:$R$2843,13,0)</f>
        <v>64.807900000000004</v>
      </c>
      <c r="K13" s="66">
        <f t="shared" si="3"/>
        <v>18</v>
      </c>
      <c r="L13" s="65">
        <f>VLOOKUP($A13,'Return Data'!$B$7:$R$2843,17,0)</f>
        <v>33.613900000000001</v>
      </c>
      <c r="M13" s="66">
        <f t="shared" si="4"/>
        <v>7</v>
      </c>
      <c r="N13" s="65">
        <f>VLOOKUP($A13,'Return Data'!$B$7:$R$2843,14,0)</f>
        <v>19.119299999999999</v>
      </c>
      <c r="O13" s="66">
        <f t="shared" si="6"/>
        <v>5</v>
      </c>
      <c r="P13" s="65">
        <f>VLOOKUP($A13,'Return Data'!$B$7:$R$2843,15,0)</f>
        <v>17.093299999999999</v>
      </c>
      <c r="Q13" s="66">
        <f t="shared" si="7"/>
        <v>6</v>
      </c>
      <c r="R13" s="65">
        <f>VLOOKUP($A13,'Return Data'!$B$7:$R$2843,16,0)</f>
        <v>17.295999999999999</v>
      </c>
      <c r="S13" s="67">
        <f t="shared" si="5"/>
        <v>17</v>
      </c>
    </row>
    <row r="14" spans="1:20" x14ac:dyDescent="0.3">
      <c r="A14" s="63" t="s">
        <v>911</v>
      </c>
      <c r="B14" s="64">
        <f>VLOOKUP($A14,'Return Data'!$B$7:$R$2843,3,0)</f>
        <v>44448</v>
      </c>
      <c r="C14" s="65">
        <f>VLOOKUP($A14,'Return Data'!$B$7:$R$2843,4,0)</f>
        <v>128.13130000000001</v>
      </c>
      <c r="D14" s="65">
        <f>VLOOKUP($A14,'Return Data'!$B$7:$R$2843,10,0)</f>
        <v>9.2199000000000009</v>
      </c>
      <c r="E14" s="66">
        <f t="shared" si="0"/>
        <v>25</v>
      </c>
      <c r="F14" s="65">
        <f>VLOOKUP($A14,'Return Data'!$B$7:$R$2843,11,0)</f>
        <v>18.060700000000001</v>
      </c>
      <c r="G14" s="66">
        <f t="shared" si="1"/>
        <v>25</v>
      </c>
      <c r="H14" s="65">
        <f>VLOOKUP($A14,'Return Data'!$B$7:$R$2843,12,0)</f>
        <v>36.622100000000003</v>
      </c>
      <c r="I14" s="66">
        <f t="shared" si="2"/>
        <v>19</v>
      </c>
      <c r="J14" s="65">
        <f>VLOOKUP($A14,'Return Data'!$B$7:$R$2843,13,0)</f>
        <v>73.16</v>
      </c>
      <c r="K14" s="66">
        <f t="shared" si="3"/>
        <v>3</v>
      </c>
      <c r="L14" s="65">
        <f>VLOOKUP($A14,'Return Data'!$B$7:$R$2843,17,0)</f>
        <v>28.159600000000001</v>
      </c>
      <c r="M14" s="66">
        <f t="shared" si="4"/>
        <v>22</v>
      </c>
      <c r="N14" s="65">
        <f>VLOOKUP($A14,'Return Data'!$B$7:$R$2843,14,0)</f>
        <v>13.8</v>
      </c>
      <c r="O14" s="66">
        <f t="shared" si="6"/>
        <v>21</v>
      </c>
      <c r="P14" s="65">
        <f>VLOOKUP($A14,'Return Data'!$B$7:$R$2843,15,0)</f>
        <v>12.861800000000001</v>
      </c>
      <c r="Q14" s="66">
        <f t="shared" si="7"/>
        <v>21</v>
      </c>
      <c r="R14" s="65">
        <f>VLOOKUP($A14,'Return Data'!$B$7:$R$2843,16,0)</f>
        <v>15.8406</v>
      </c>
      <c r="S14" s="67">
        <f t="shared" si="5"/>
        <v>19</v>
      </c>
    </row>
    <row r="15" spans="1:20" x14ac:dyDescent="0.3">
      <c r="A15" s="63" t="s">
        <v>2029</v>
      </c>
      <c r="B15" s="64">
        <f>VLOOKUP($A15,'Return Data'!$B$7:$R$2843,3,0)</f>
        <v>44448</v>
      </c>
      <c r="C15" s="65">
        <f>VLOOKUP($A15,'Return Data'!$B$7:$R$2843,4,0)</f>
        <v>182.68199999999999</v>
      </c>
      <c r="D15" s="65">
        <f>VLOOKUP($A15,'Return Data'!$B$7:$R$2843,10,0)</f>
        <v>10.4533</v>
      </c>
      <c r="E15" s="66">
        <f t="shared" si="0"/>
        <v>22</v>
      </c>
      <c r="F15" s="65">
        <f>VLOOKUP($A15,'Return Data'!$B$7:$R$2843,11,0)</f>
        <v>19.047499999999999</v>
      </c>
      <c r="G15" s="66">
        <f t="shared" si="1"/>
        <v>22</v>
      </c>
      <c r="H15" s="65">
        <f>VLOOKUP($A15,'Return Data'!$B$7:$R$2843,12,0)</f>
        <v>40.919199999999996</v>
      </c>
      <c r="I15" s="66">
        <f t="shared" si="2"/>
        <v>8</v>
      </c>
      <c r="J15" s="65">
        <f>VLOOKUP($A15,'Return Data'!$B$7:$R$2843,13,0)</f>
        <v>68.966999999999999</v>
      </c>
      <c r="K15" s="66">
        <f t="shared" si="3"/>
        <v>8</v>
      </c>
      <c r="L15" s="65">
        <f>VLOOKUP($A15,'Return Data'!$B$7:$R$2843,17,0)</f>
        <v>30.434999999999999</v>
      </c>
      <c r="M15" s="66">
        <f t="shared" si="4"/>
        <v>15</v>
      </c>
      <c r="N15" s="65">
        <f>VLOOKUP($A15,'Return Data'!$B$7:$R$2843,14,0)</f>
        <v>16.2911</v>
      </c>
      <c r="O15" s="66">
        <f t="shared" si="6"/>
        <v>14</v>
      </c>
      <c r="P15" s="65">
        <f>VLOOKUP($A15,'Return Data'!$B$7:$R$2843,15,0)</f>
        <v>14.057600000000001</v>
      </c>
      <c r="Q15" s="66">
        <f t="shared" si="7"/>
        <v>18</v>
      </c>
      <c r="R15" s="65">
        <f>VLOOKUP($A15,'Return Data'!$B$7:$R$2843,16,0)</f>
        <v>12.2446</v>
      </c>
      <c r="S15" s="67">
        <f t="shared" si="5"/>
        <v>27</v>
      </c>
    </row>
    <row r="16" spans="1:20" x14ac:dyDescent="0.3">
      <c r="A16" s="63" t="s">
        <v>912</v>
      </c>
      <c r="B16" s="64">
        <f>VLOOKUP($A16,'Return Data'!$B$7:$R$2843,3,0)</f>
        <v>44448</v>
      </c>
      <c r="C16" s="65">
        <f>VLOOKUP($A16,'Return Data'!$B$7:$R$2843,4,0)</f>
        <v>16.552900000000001</v>
      </c>
      <c r="D16" s="65">
        <f>VLOOKUP($A16,'Return Data'!$B$7:$R$2843,10,0)</f>
        <v>14.0848</v>
      </c>
      <c r="E16" s="66">
        <f t="shared" si="0"/>
        <v>9</v>
      </c>
      <c r="F16" s="65">
        <f>VLOOKUP($A16,'Return Data'!$B$7:$R$2843,11,0)</f>
        <v>21.425899999999999</v>
      </c>
      <c r="G16" s="66">
        <f t="shared" si="1"/>
        <v>16</v>
      </c>
      <c r="H16" s="65">
        <f>VLOOKUP($A16,'Return Data'!$B$7:$R$2843,12,0)</f>
        <v>37.893700000000003</v>
      </c>
      <c r="I16" s="66">
        <f t="shared" si="2"/>
        <v>15</v>
      </c>
      <c r="J16" s="65">
        <f>VLOOKUP($A16,'Return Data'!$B$7:$R$2843,13,0)</f>
        <v>66.650599999999997</v>
      </c>
      <c r="K16" s="66">
        <f t="shared" si="3"/>
        <v>13</v>
      </c>
      <c r="L16" s="65">
        <f>VLOOKUP($A16,'Return Data'!$B$7:$R$2843,17,0)</f>
        <v>32.0002</v>
      </c>
      <c r="M16" s="66">
        <f t="shared" si="4"/>
        <v>11</v>
      </c>
      <c r="N16" s="65"/>
      <c r="O16" s="66"/>
      <c r="P16" s="65"/>
      <c r="Q16" s="66"/>
      <c r="R16" s="65">
        <f>VLOOKUP($A16,'Return Data'!$B$7:$R$2843,16,0)</f>
        <v>22.7897</v>
      </c>
      <c r="S16" s="67">
        <f t="shared" si="5"/>
        <v>7</v>
      </c>
    </row>
    <row r="17" spans="1:19" x14ac:dyDescent="0.3">
      <c r="A17" s="63" t="s">
        <v>915</v>
      </c>
      <c r="B17" s="64">
        <f>VLOOKUP($A17,'Return Data'!$B$7:$R$2843,3,0)</f>
        <v>44448</v>
      </c>
      <c r="C17" s="65">
        <f>VLOOKUP($A17,'Return Data'!$B$7:$R$2843,4,0)</f>
        <v>539.46</v>
      </c>
      <c r="D17" s="65">
        <f>VLOOKUP($A17,'Return Data'!$B$7:$R$2843,10,0)</f>
        <v>10.2424</v>
      </c>
      <c r="E17" s="66">
        <f t="shared" si="0"/>
        <v>23</v>
      </c>
      <c r="F17" s="65">
        <f>VLOOKUP($A17,'Return Data'!$B$7:$R$2843,11,0)</f>
        <v>19.094000000000001</v>
      </c>
      <c r="G17" s="66">
        <f t="shared" si="1"/>
        <v>21</v>
      </c>
      <c r="H17" s="65">
        <f>VLOOKUP($A17,'Return Data'!$B$7:$R$2843,12,0)</f>
        <v>37.782499999999999</v>
      </c>
      <c r="I17" s="66">
        <f t="shared" si="2"/>
        <v>16</v>
      </c>
      <c r="J17" s="65">
        <f>VLOOKUP($A17,'Return Data'!$B$7:$R$2843,13,0)</f>
        <v>65.753100000000003</v>
      </c>
      <c r="K17" s="66">
        <f t="shared" si="3"/>
        <v>17</v>
      </c>
      <c r="L17" s="65">
        <f>VLOOKUP($A17,'Return Data'!$B$7:$R$2843,17,0)</f>
        <v>28.450600000000001</v>
      </c>
      <c r="M17" s="66">
        <f t="shared" si="4"/>
        <v>21</v>
      </c>
      <c r="N17" s="65">
        <f>VLOOKUP($A17,'Return Data'!$B$7:$R$2843,14,0)</f>
        <v>15.5839</v>
      </c>
      <c r="O17" s="66">
        <f t="shared" si="6"/>
        <v>15</v>
      </c>
      <c r="P17" s="65">
        <f>VLOOKUP($A17,'Return Data'!$B$7:$R$2843,15,0)</f>
        <v>14.1715</v>
      </c>
      <c r="Q17" s="66">
        <f t="shared" si="7"/>
        <v>17</v>
      </c>
      <c r="R17" s="65">
        <f>VLOOKUP($A17,'Return Data'!$B$7:$R$2843,16,0)</f>
        <v>15.486499999999999</v>
      </c>
      <c r="S17" s="67">
        <f t="shared" si="5"/>
        <v>21</v>
      </c>
    </row>
    <row r="18" spans="1:19" x14ac:dyDescent="0.3">
      <c r="A18" s="63" t="s">
        <v>916</v>
      </c>
      <c r="B18" s="64">
        <f>VLOOKUP($A18,'Return Data'!$B$7:$R$2843,3,0)</f>
        <v>44448</v>
      </c>
      <c r="C18" s="65">
        <f>VLOOKUP($A18,'Return Data'!$B$7:$R$2843,4,0)</f>
        <v>75.62</v>
      </c>
      <c r="D18" s="65">
        <f>VLOOKUP($A18,'Return Data'!$B$7:$R$2843,10,0)</f>
        <v>9.7532999999999994</v>
      </c>
      <c r="E18" s="66">
        <f t="shared" si="0"/>
        <v>24</v>
      </c>
      <c r="F18" s="65">
        <f>VLOOKUP($A18,'Return Data'!$B$7:$R$2843,11,0)</f>
        <v>18.064</v>
      </c>
      <c r="G18" s="66">
        <f t="shared" si="1"/>
        <v>24</v>
      </c>
      <c r="H18" s="65">
        <f>VLOOKUP($A18,'Return Data'!$B$7:$R$2843,12,0)</f>
        <v>34.030500000000004</v>
      </c>
      <c r="I18" s="66">
        <f t="shared" si="2"/>
        <v>24</v>
      </c>
      <c r="J18" s="65">
        <f>VLOOKUP($A18,'Return Data'!$B$7:$R$2843,13,0)</f>
        <v>62.7286</v>
      </c>
      <c r="K18" s="66">
        <f t="shared" si="3"/>
        <v>21</v>
      </c>
      <c r="L18" s="65">
        <f>VLOOKUP($A18,'Return Data'!$B$7:$R$2843,17,0)</f>
        <v>29.428100000000001</v>
      </c>
      <c r="M18" s="66">
        <f t="shared" si="4"/>
        <v>19</v>
      </c>
      <c r="N18" s="65">
        <f>VLOOKUP($A18,'Return Data'!$B$7:$R$2843,14,0)</f>
        <v>14.492100000000001</v>
      </c>
      <c r="O18" s="66">
        <f t="shared" si="6"/>
        <v>20</v>
      </c>
      <c r="P18" s="65">
        <f>VLOOKUP($A18,'Return Data'!$B$7:$R$2843,15,0)</f>
        <v>14.896100000000001</v>
      </c>
      <c r="Q18" s="66">
        <f t="shared" si="7"/>
        <v>14</v>
      </c>
      <c r="R18" s="65">
        <f>VLOOKUP($A18,'Return Data'!$B$7:$R$2843,16,0)</f>
        <v>14.786099999999999</v>
      </c>
      <c r="S18" s="67">
        <f t="shared" si="5"/>
        <v>23</v>
      </c>
    </row>
    <row r="19" spans="1:19" x14ac:dyDescent="0.3">
      <c r="A19" s="63" t="s">
        <v>919</v>
      </c>
      <c r="B19" s="64">
        <f>VLOOKUP($A19,'Return Data'!$B$7:$R$2843,3,0)</f>
        <v>44448</v>
      </c>
      <c r="C19" s="65">
        <f>VLOOKUP($A19,'Return Data'!$B$7:$R$2843,4,0)</f>
        <v>58.93</v>
      </c>
      <c r="D19" s="65">
        <f>VLOOKUP($A19,'Return Data'!$B$7:$R$2843,10,0)</f>
        <v>13.2834</v>
      </c>
      <c r="E19" s="66">
        <f t="shared" si="0"/>
        <v>13</v>
      </c>
      <c r="F19" s="65">
        <f>VLOOKUP($A19,'Return Data'!$B$7:$R$2843,11,0)</f>
        <v>17.6952</v>
      </c>
      <c r="G19" s="66">
        <f t="shared" si="1"/>
        <v>26</v>
      </c>
      <c r="H19" s="65">
        <f>VLOOKUP($A19,'Return Data'!$B$7:$R$2843,12,0)</f>
        <v>32.784999999999997</v>
      </c>
      <c r="I19" s="66">
        <f t="shared" si="2"/>
        <v>25</v>
      </c>
      <c r="J19" s="65">
        <f>VLOOKUP($A19,'Return Data'!$B$7:$R$2843,13,0)</f>
        <v>56.064599999999999</v>
      </c>
      <c r="K19" s="66">
        <f t="shared" si="3"/>
        <v>26</v>
      </c>
      <c r="L19" s="65">
        <f>VLOOKUP($A19,'Return Data'!$B$7:$R$2843,17,0)</f>
        <v>27.3886</v>
      </c>
      <c r="M19" s="66">
        <f t="shared" si="4"/>
        <v>24</v>
      </c>
      <c r="N19" s="65">
        <f>VLOOKUP($A19,'Return Data'!$B$7:$R$2843,14,0)</f>
        <v>15.511200000000001</v>
      </c>
      <c r="O19" s="66">
        <f t="shared" si="6"/>
        <v>16</v>
      </c>
      <c r="P19" s="65">
        <f>VLOOKUP($A19,'Return Data'!$B$7:$R$2843,15,0)</f>
        <v>16.9801</v>
      </c>
      <c r="Q19" s="66">
        <f t="shared" si="7"/>
        <v>7</v>
      </c>
      <c r="R19" s="65">
        <f>VLOOKUP($A19,'Return Data'!$B$7:$R$2843,16,0)</f>
        <v>18.213899999999999</v>
      </c>
      <c r="S19" s="67">
        <f t="shared" si="5"/>
        <v>12</v>
      </c>
    </row>
    <row r="20" spans="1:19" x14ac:dyDescent="0.3">
      <c r="A20" s="63" t="s">
        <v>921</v>
      </c>
      <c r="B20" s="64">
        <f>VLOOKUP($A20,'Return Data'!$B$7:$R$2843,3,0)</f>
        <v>44448</v>
      </c>
      <c r="C20" s="65">
        <f>VLOOKUP($A20,'Return Data'!$B$7:$R$2843,4,0)</f>
        <v>214.76599999999999</v>
      </c>
      <c r="D20" s="65">
        <f>VLOOKUP($A20,'Return Data'!$B$7:$R$2843,10,0)</f>
        <v>12.5992</v>
      </c>
      <c r="E20" s="66">
        <f t="shared" si="0"/>
        <v>14</v>
      </c>
      <c r="F20" s="65">
        <f>VLOOKUP($A20,'Return Data'!$B$7:$R$2843,11,0)</f>
        <v>19.325099999999999</v>
      </c>
      <c r="G20" s="66">
        <f t="shared" si="1"/>
        <v>20</v>
      </c>
      <c r="H20" s="65">
        <f>VLOOKUP($A20,'Return Data'!$B$7:$R$2843,12,0)</f>
        <v>34.761099999999999</v>
      </c>
      <c r="I20" s="66">
        <f t="shared" si="2"/>
        <v>22</v>
      </c>
      <c r="J20" s="65">
        <f>VLOOKUP($A20,'Return Data'!$B$7:$R$2843,13,0)</f>
        <v>63.031300000000002</v>
      </c>
      <c r="K20" s="66">
        <f t="shared" si="3"/>
        <v>20</v>
      </c>
      <c r="L20" s="65">
        <f>VLOOKUP($A20,'Return Data'!$B$7:$R$2843,17,0)</f>
        <v>32.613199999999999</v>
      </c>
      <c r="M20" s="66">
        <f t="shared" si="4"/>
        <v>8</v>
      </c>
      <c r="N20" s="65">
        <f>VLOOKUP($A20,'Return Data'!$B$7:$R$2843,14,0)</f>
        <v>19.441700000000001</v>
      </c>
      <c r="O20" s="66">
        <f t="shared" si="6"/>
        <v>4</v>
      </c>
      <c r="P20" s="65">
        <f>VLOOKUP($A20,'Return Data'!$B$7:$R$2843,15,0)</f>
        <v>16.9544</v>
      </c>
      <c r="Q20" s="66">
        <f t="shared" si="7"/>
        <v>8</v>
      </c>
      <c r="R20" s="65">
        <f>VLOOKUP($A20,'Return Data'!$B$7:$R$2843,16,0)</f>
        <v>18.049700000000001</v>
      </c>
      <c r="S20" s="67">
        <f t="shared" si="5"/>
        <v>14</v>
      </c>
    </row>
    <row r="21" spans="1:19" x14ac:dyDescent="0.3">
      <c r="A21" s="63" t="s">
        <v>922</v>
      </c>
      <c r="B21" s="64">
        <f>VLOOKUP($A21,'Return Data'!$B$7:$R$2843,3,0)</f>
        <v>44448</v>
      </c>
      <c r="C21" s="65">
        <f>VLOOKUP($A21,'Return Data'!$B$7:$R$2843,4,0)</f>
        <v>74.792000000000002</v>
      </c>
      <c r="D21" s="65">
        <f>VLOOKUP($A21,'Return Data'!$B$7:$R$2843,10,0)</f>
        <v>13.455299999999999</v>
      </c>
      <c r="E21" s="66">
        <f t="shared" si="0"/>
        <v>12</v>
      </c>
      <c r="F21" s="65">
        <f>VLOOKUP($A21,'Return Data'!$B$7:$R$2843,11,0)</f>
        <v>21.4787</v>
      </c>
      <c r="G21" s="66">
        <f t="shared" si="1"/>
        <v>14</v>
      </c>
      <c r="H21" s="65">
        <f>VLOOKUP($A21,'Return Data'!$B$7:$R$2843,12,0)</f>
        <v>31.416899999999998</v>
      </c>
      <c r="I21" s="66">
        <f t="shared" si="2"/>
        <v>27</v>
      </c>
      <c r="J21" s="65">
        <f>VLOOKUP($A21,'Return Data'!$B$7:$R$2843,13,0)</f>
        <v>49.4405</v>
      </c>
      <c r="K21" s="66">
        <f t="shared" si="3"/>
        <v>27</v>
      </c>
      <c r="L21" s="65">
        <f>VLOOKUP($A21,'Return Data'!$B$7:$R$2843,17,0)</f>
        <v>27.466100000000001</v>
      </c>
      <c r="M21" s="66">
        <f t="shared" si="4"/>
        <v>23</v>
      </c>
      <c r="N21" s="65">
        <f>VLOOKUP($A21,'Return Data'!$B$7:$R$2843,14,0)</f>
        <v>12.4452</v>
      </c>
      <c r="O21" s="66">
        <f t="shared" si="6"/>
        <v>22</v>
      </c>
      <c r="P21" s="65">
        <f>VLOOKUP($A21,'Return Data'!$B$7:$R$2843,15,0)</f>
        <v>13.980499999999999</v>
      </c>
      <c r="Q21" s="66">
        <f t="shared" si="7"/>
        <v>19</v>
      </c>
      <c r="R21" s="65">
        <f>VLOOKUP($A21,'Return Data'!$B$7:$R$2843,16,0)</f>
        <v>15.398300000000001</v>
      </c>
      <c r="S21" s="67">
        <f t="shared" si="5"/>
        <v>22</v>
      </c>
    </row>
    <row r="22" spans="1:19" x14ac:dyDescent="0.3">
      <c r="A22" s="63" t="s">
        <v>924</v>
      </c>
      <c r="B22" s="64">
        <f>VLOOKUP($A22,'Return Data'!$B$7:$R$2843,3,0)</f>
        <v>44448</v>
      </c>
      <c r="C22" s="65">
        <f>VLOOKUP($A22,'Return Data'!$B$7:$R$2843,4,0)</f>
        <v>26.035299999999999</v>
      </c>
      <c r="D22" s="65">
        <f>VLOOKUP($A22,'Return Data'!$B$7:$R$2843,10,0)</f>
        <v>15.1327</v>
      </c>
      <c r="E22" s="66">
        <f t="shared" si="0"/>
        <v>7</v>
      </c>
      <c r="F22" s="65">
        <f>VLOOKUP($A22,'Return Data'!$B$7:$R$2843,11,0)</f>
        <v>21.8185</v>
      </c>
      <c r="G22" s="66">
        <f t="shared" si="1"/>
        <v>12</v>
      </c>
      <c r="H22" s="65">
        <f>VLOOKUP($A22,'Return Data'!$B$7:$R$2843,12,0)</f>
        <v>34.696899999999999</v>
      </c>
      <c r="I22" s="66">
        <f t="shared" si="2"/>
        <v>23</v>
      </c>
      <c r="J22" s="65">
        <f>VLOOKUP($A22,'Return Data'!$B$7:$R$2843,13,0)</f>
        <v>61.205300000000001</v>
      </c>
      <c r="K22" s="66">
        <f t="shared" si="3"/>
        <v>24</v>
      </c>
      <c r="L22" s="65">
        <f>VLOOKUP($A22,'Return Data'!$B$7:$R$2843,17,0)</f>
        <v>30.202200000000001</v>
      </c>
      <c r="M22" s="66">
        <f t="shared" si="4"/>
        <v>17</v>
      </c>
      <c r="N22" s="65">
        <f>VLOOKUP($A22,'Return Data'!$B$7:$R$2843,14,0)</f>
        <v>17.445900000000002</v>
      </c>
      <c r="O22" s="66">
        <f t="shared" si="6"/>
        <v>10</v>
      </c>
      <c r="P22" s="65">
        <f>VLOOKUP($A22,'Return Data'!$B$7:$R$2843,15,0)</f>
        <v>17.790299999999998</v>
      </c>
      <c r="Q22" s="66">
        <f t="shared" si="7"/>
        <v>5</v>
      </c>
      <c r="R22" s="65">
        <f>VLOOKUP($A22,'Return Data'!$B$7:$R$2843,16,0)</f>
        <v>15.7491</v>
      </c>
      <c r="S22" s="67">
        <f t="shared" si="5"/>
        <v>20</v>
      </c>
    </row>
    <row r="23" spans="1:19" x14ac:dyDescent="0.3">
      <c r="A23" s="63" t="s">
        <v>926</v>
      </c>
      <c r="B23" s="64">
        <f>VLOOKUP($A23,'Return Data'!$B$7:$R$2843,3,0)</f>
        <v>44448</v>
      </c>
      <c r="C23" s="65">
        <f>VLOOKUP($A23,'Return Data'!$B$7:$R$2843,4,0)</f>
        <v>16.710599999999999</v>
      </c>
      <c r="D23" s="65">
        <f>VLOOKUP($A23,'Return Data'!$B$7:$R$2843,10,0)</f>
        <v>12.4664</v>
      </c>
      <c r="E23" s="66">
        <f t="shared" si="0"/>
        <v>15</v>
      </c>
      <c r="F23" s="65">
        <f>VLOOKUP($A23,'Return Data'!$B$7:$R$2843,11,0)</f>
        <v>22.9788</v>
      </c>
      <c r="G23" s="66">
        <f t="shared" si="1"/>
        <v>6</v>
      </c>
      <c r="H23" s="65">
        <f>VLOOKUP($A23,'Return Data'!$B$7:$R$2843,12,0)</f>
        <v>43.807699999999997</v>
      </c>
      <c r="I23" s="66">
        <f t="shared" si="2"/>
        <v>4</v>
      </c>
      <c r="J23" s="65">
        <f>VLOOKUP($A23,'Return Data'!$B$7:$R$2843,13,0)</f>
        <v>70.082400000000007</v>
      </c>
      <c r="K23" s="66">
        <f t="shared" si="3"/>
        <v>7</v>
      </c>
      <c r="L23" s="65"/>
      <c r="M23" s="66"/>
      <c r="N23" s="65"/>
      <c r="O23" s="66"/>
      <c r="P23" s="65"/>
      <c r="Q23" s="66"/>
      <c r="R23" s="65">
        <f>VLOOKUP($A23,'Return Data'!$B$7:$R$2843,16,0)</f>
        <v>35.3598</v>
      </c>
      <c r="S23" s="67">
        <f t="shared" si="5"/>
        <v>1</v>
      </c>
    </row>
    <row r="24" spans="1:19" x14ac:dyDescent="0.3">
      <c r="A24" s="63" t="s">
        <v>928</v>
      </c>
      <c r="B24" s="64">
        <f>VLOOKUP($A24,'Return Data'!$B$7:$R$2843,3,0)</f>
        <v>44448</v>
      </c>
      <c r="C24" s="65">
        <f>VLOOKUP($A24,'Return Data'!$B$7:$R$2843,4,0)</f>
        <v>105.50700000000001</v>
      </c>
      <c r="D24" s="65">
        <f>VLOOKUP($A24,'Return Data'!$B$7:$R$2843,10,0)</f>
        <v>13.726000000000001</v>
      </c>
      <c r="E24" s="66">
        <f t="shared" si="0"/>
        <v>11</v>
      </c>
      <c r="F24" s="65">
        <f>VLOOKUP($A24,'Return Data'!$B$7:$R$2843,11,0)</f>
        <v>22.433399999999999</v>
      </c>
      <c r="G24" s="66">
        <f t="shared" si="1"/>
        <v>8</v>
      </c>
      <c r="H24" s="65">
        <f>VLOOKUP($A24,'Return Data'!$B$7:$R$2843,12,0)</f>
        <v>42.049100000000003</v>
      </c>
      <c r="I24" s="66">
        <f t="shared" si="2"/>
        <v>6</v>
      </c>
      <c r="J24" s="65">
        <f>VLOOKUP($A24,'Return Data'!$B$7:$R$2843,13,0)</f>
        <v>72.301299999999998</v>
      </c>
      <c r="K24" s="66">
        <f t="shared" si="3"/>
        <v>4</v>
      </c>
      <c r="L24" s="65">
        <f>VLOOKUP($A24,'Return Data'!$B$7:$R$2843,17,0)</f>
        <v>38.722499999999997</v>
      </c>
      <c r="M24" s="66">
        <f t="shared" si="4"/>
        <v>2</v>
      </c>
      <c r="N24" s="65">
        <f>VLOOKUP($A24,'Return Data'!$B$7:$R$2843,14,0)</f>
        <v>24.271599999999999</v>
      </c>
      <c r="O24" s="66">
        <f t="shared" si="6"/>
        <v>1</v>
      </c>
      <c r="P24" s="65">
        <f>VLOOKUP($A24,'Return Data'!$B$7:$R$2843,15,0)</f>
        <v>21.977699999999999</v>
      </c>
      <c r="Q24" s="66">
        <f t="shared" si="7"/>
        <v>1</v>
      </c>
      <c r="R24" s="65">
        <f>VLOOKUP($A24,'Return Data'!$B$7:$R$2843,16,0)</f>
        <v>26.133500000000002</v>
      </c>
      <c r="S24" s="67">
        <f t="shared" si="5"/>
        <v>5</v>
      </c>
    </row>
    <row r="25" spans="1:19" x14ac:dyDescent="0.3">
      <c r="A25" s="63" t="s">
        <v>930</v>
      </c>
      <c r="B25" s="64">
        <f>VLOOKUP($A25,'Return Data'!$B$7:$R$2843,3,0)</f>
        <v>44448</v>
      </c>
      <c r="C25" s="65">
        <f>VLOOKUP($A25,'Return Data'!$B$7:$R$2843,4,0)</f>
        <v>17.349599999999999</v>
      </c>
      <c r="D25" s="65">
        <f>VLOOKUP($A25,'Return Data'!$B$7:$R$2843,10,0)</f>
        <v>16.937100000000001</v>
      </c>
      <c r="E25" s="66">
        <f t="shared" si="0"/>
        <v>2</v>
      </c>
      <c r="F25" s="65">
        <f>VLOOKUP($A25,'Return Data'!$B$7:$R$2843,11,0)</f>
        <v>25.4499</v>
      </c>
      <c r="G25" s="66">
        <f t="shared" si="1"/>
        <v>2</v>
      </c>
      <c r="H25" s="65">
        <f>VLOOKUP($A25,'Return Data'!$B$7:$R$2843,12,0)</f>
        <v>47.372700000000002</v>
      </c>
      <c r="I25" s="66">
        <f t="shared" si="2"/>
        <v>1</v>
      </c>
      <c r="J25" s="65">
        <f>VLOOKUP($A25,'Return Data'!$B$7:$R$2843,13,0)</f>
        <v>78.932000000000002</v>
      </c>
      <c r="K25" s="66">
        <f t="shared" si="3"/>
        <v>1</v>
      </c>
      <c r="L25" s="65"/>
      <c r="M25" s="66"/>
      <c r="N25" s="65"/>
      <c r="O25" s="66"/>
      <c r="P25" s="65"/>
      <c r="Q25" s="66"/>
      <c r="R25" s="65">
        <f>VLOOKUP($A25,'Return Data'!$B$7:$R$2843,16,0)</f>
        <v>33.669600000000003</v>
      </c>
      <c r="S25" s="67">
        <f t="shared" si="5"/>
        <v>2</v>
      </c>
    </row>
    <row r="26" spans="1:19" x14ac:dyDescent="0.3">
      <c r="A26" s="63" t="s">
        <v>2017</v>
      </c>
      <c r="B26" s="64">
        <f>VLOOKUP($A26,'Return Data'!$B$7:$R$2843,3,0)</f>
        <v>44448</v>
      </c>
      <c r="C26" s="65">
        <f>VLOOKUP($A26,'Return Data'!$B$7:$R$2843,4,0)</f>
        <v>26.075600000000001</v>
      </c>
      <c r="D26" s="65">
        <f>VLOOKUP($A26,'Return Data'!$B$7:$R$2843,10,0)</f>
        <v>13.9459</v>
      </c>
      <c r="E26" s="66">
        <f t="shared" si="0"/>
        <v>10</v>
      </c>
      <c r="F26" s="65">
        <f>VLOOKUP($A26,'Return Data'!$B$7:$R$2843,11,0)</f>
        <v>22.066500000000001</v>
      </c>
      <c r="G26" s="66">
        <f t="shared" si="1"/>
        <v>10</v>
      </c>
      <c r="H26" s="65">
        <f>VLOOKUP($A26,'Return Data'!$B$7:$R$2843,12,0)</f>
        <v>43.086199999999998</v>
      </c>
      <c r="I26" s="66">
        <f t="shared" si="2"/>
        <v>5</v>
      </c>
      <c r="J26" s="65">
        <f>VLOOKUP($A26,'Return Data'!$B$7:$R$2843,13,0)</f>
        <v>65.851100000000002</v>
      </c>
      <c r="K26" s="66">
        <f t="shared" si="3"/>
        <v>16</v>
      </c>
      <c r="L26" s="65">
        <f>VLOOKUP($A26,'Return Data'!$B$7:$R$2843,17,0)</f>
        <v>29.7744</v>
      </c>
      <c r="M26" s="66">
        <f t="shared" si="4"/>
        <v>18</v>
      </c>
      <c r="N26" s="65">
        <f>VLOOKUP($A26,'Return Data'!$B$7:$R$2843,14,0)</f>
        <v>18.181100000000001</v>
      </c>
      <c r="O26" s="66">
        <f t="shared" si="6"/>
        <v>8</v>
      </c>
      <c r="P26" s="65">
        <f>VLOOKUP($A26,'Return Data'!$B$7:$R$2843,15,0)</f>
        <v>16.0779</v>
      </c>
      <c r="Q26" s="66">
        <f t="shared" si="7"/>
        <v>10</v>
      </c>
      <c r="R26" s="65">
        <f>VLOOKUP($A26,'Return Data'!$B$7:$R$2843,16,0)</f>
        <v>18.097899999999999</v>
      </c>
      <c r="S26" s="67">
        <f t="shared" si="5"/>
        <v>13</v>
      </c>
    </row>
    <row r="27" spans="1:19" x14ac:dyDescent="0.3">
      <c r="A27" s="63" t="s">
        <v>933</v>
      </c>
      <c r="B27" s="64">
        <f>VLOOKUP($A27,'Return Data'!$B$7:$R$2843,3,0)</f>
        <v>44448</v>
      </c>
      <c r="C27" s="65">
        <f>VLOOKUP($A27,'Return Data'!$B$7:$R$2843,4,0)</f>
        <v>864.02089999999998</v>
      </c>
      <c r="D27" s="65">
        <f>VLOOKUP($A27,'Return Data'!$B$7:$R$2843,10,0)</f>
        <v>14.4312</v>
      </c>
      <c r="E27" s="66">
        <f t="shared" si="0"/>
        <v>8</v>
      </c>
      <c r="F27" s="65">
        <f>VLOOKUP($A27,'Return Data'!$B$7:$R$2843,11,0)</f>
        <v>19.4392</v>
      </c>
      <c r="G27" s="66">
        <f t="shared" si="1"/>
        <v>19</v>
      </c>
      <c r="H27" s="65">
        <f>VLOOKUP($A27,'Return Data'!$B$7:$R$2843,12,0)</f>
        <v>38.177100000000003</v>
      </c>
      <c r="I27" s="66">
        <f t="shared" si="2"/>
        <v>14</v>
      </c>
      <c r="J27" s="65">
        <f>VLOOKUP($A27,'Return Data'!$B$7:$R$2843,13,0)</f>
        <v>65.989500000000007</v>
      </c>
      <c r="K27" s="66">
        <f t="shared" si="3"/>
        <v>14</v>
      </c>
      <c r="L27" s="65">
        <f>VLOOKUP($A27,'Return Data'!$B$7:$R$2843,17,0)</f>
        <v>30.359300000000001</v>
      </c>
      <c r="M27" s="66">
        <f t="shared" si="4"/>
        <v>16</v>
      </c>
      <c r="N27" s="65">
        <f>VLOOKUP($A27,'Return Data'!$B$7:$R$2843,14,0)</f>
        <v>14.900399999999999</v>
      </c>
      <c r="O27" s="66">
        <f t="shared" si="6"/>
        <v>19</v>
      </c>
      <c r="P27" s="65">
        <f>VLOOKUP($A27,'Return Data'!$B$7:$R$2843,15,0)</f>
        <v>12.3774</v>
      </c>
      <c r="Q27" s="66">
        <f t="shared" si="7"/>
        <v>22</v>
      </c>
      <c r="R27" s="65">
        <f>VLOOKUP($A27,'Return Data'!$B$7:$R$2843,16,0)</f>
        <v>14.2193</v>
      </c>
      <c r="S27" s="67">
        <f t="shared" si="5"/>
        <v>26</v>
      </c>
    </row>
    <row r="28" spans="1:19" x14ac:dyDescent="0.3">
      <c r="A28" s="63" t="s">
        <v>935</v>
      </c>
      <c r="B28" s="64">
        <f>VLOOKUP($A28,'Return Data'!$B$7:$R$2843,3,0)</f>
        <v>44448</v>
      </c>
      <c r="C28" s="65">
        <f>VLOOKUP($A28,'Return Data'!$B$7:$R$2843,4,0)</f>
        <v>192.62</v>
      </c>
      <c r="D28" s="65">
        <f>VLOOKUP($A28,'Return Data'!$B$7:$R$2843,10,0)</f>
        <v>12.3804</v>
      </c>
      <c r="E28" s="66">
        <f t="shared" si="0"/>
        <v>16</v>
      </c>
      <c r="F28" s="65">
        <f>VLOOKUP($A28,'Return Data'!$B$7:$R$2843,11,0)</f>
        <v>22.004100000000001</v>
      </c>
      <c r="G28" s="66">
        <f t="shared" si="1"/>
        <v>11</v>
      </c>
      <c r="H28" s="65">
        <f>VLOOKUP($A28,'Return Data'!$B$7:$R$2843,12,0)</f>
        <v>40.2301</v>
      </c>
      <c r="I28" s="66">
        <f t="shared" si="2"/>
        <v>10</v>
      </c>
      <c r="J28" s="65">
        <f>VLOOKUP($A28,'Return Data'!$B$7:$R$2843,13,0)</f>
        <v>67.045400000000001</v>
      </c>
      <c r="K28" s="66">
        <f t="shared" si="3"/>
        <v>11</v>
      </c>
      <c r="L28" s="65">
        <f>VLOOKUP($A28,'Return Data'!$B$7:$R$2843,17,0)</f>
        <v>37.085599999999999</v>
      </c>
      <c r="M28" s="66">
        <f t="shared" si="4"/>
        <v>4</v>
      </c>
      <c r="N28" s="65">
        <f>VLOOKUP($A28,'Return Data'!$B$7:$R$2843,14,0)</f>
        <v>18.008400000000002</v>
      </c>
      <c r="O28" s="66">
        <f t="shared" si="6"/>
        <v>9</v>
      </c>
      <c r="P28" s="65">
        <f>VLOOKUP($A28,'Return Data'!$B$7:$R$2843,15,0)</f>
        <v>17.7959</v>
      </c>
      <c r="Q28" s="66">
        <f t="shared" si="7"/>
        <v>4</v>
      </c>
      <c r="R28" s="65">
        <f>VLOOKUP($A28,'Return Data'!$B$7:$R$2843,16,0)</f>
        <v>21.989699999999999</v>
      </c>
      <c r="S28" s="67">
        <f t="shared" si="5"/>
        <v>8</v>
      </c>
    </row>
    <row r="29" spans="1:19" x14ac:dyDescent="0.3">
      <c r="A29" s="63" t="s">
        <v>937</v>
      </c>
      <c r="B29" s="64">
        <f>VLOOKUP($A29,'Return Data'!$B$7:$R$2843,3,0)</f>
        <v>44448</v>
      </c>
      <c r="C29" s="65">
        <f>VLOOKUP($A29,'Return Data'!$B$7:$R$2843,4,0)</f>
        <v>64.836100000000002</v>
      </c>
      <c r="D29" s="65">
        <f>VLOOKUP($A29,'Return Data'!$B$7:$R$2843,10,0)</f>
        <v>7.8636999999999997</v>
      </c>
      <c r="E29" s="66">
        <f t="shared" si="0"/>
        <v>27</v>
      </c>
      <c r="F29" s="65">
        <f>VLOOKUP($A29,'Return Data'!$B$7:$R$2843,11,0)</f>
        <v>24.3035</v>
      </c>
      <c r="G29" s="66">
        <f t="shared" si="1"/>
        <v>4</v>
      </c>
      <c r="H29" s="65">
        <f>VLOOKUP($A29,'Return Data'!$B$7:$R$2843,12,0)</f>
        <v>36.720700000000001</v>
      </c>
      <c r="I29" s="66">
        <f t="shared" si="2"/>
        <v>18</v>
      </c>
      <c r="J29" s="65">
        <f>VLOOKUP($A29,'Return Data'!$B$7:$R$2843,13,0)</f>
        <v>62.539700000000003</v>
      </c>
      <c r="K29" s="66">
        <f t="shared" si="3"/>
        <v>22</v>
      </c>
      <c r="L29" s="65">
        <f>VLOOKUP($A29,'Return Data'!$B$7:$R$2843,17,0)</f>
        <v>33.921799999999998</v>
      </c>
      <c r="M29" s="66">
        <f t="shared" si="4"/>
        <v>6</v>
      </c>
      <c r="N29" s="65">
        <f>VLOOKUP($A29,'Return Data'!$B$7:$R$2843,14,0)</f>
        <v>18.8384</v>
      </c>
      <c r="O29" s="66">
        <f t="shared" si="6"/>
        <v>6</v>
      </c>
      <c r="P29" s="65">
        <f>VLOOKUP($A29,'Return Data'!$B$7:$R$2843,15,0)</f>
        <v>15.61</v>
      </c>
      <c r="Q29" s="66">
        <f t="shared" si="7"/>
        <v>11</v>
      </c>
      <c r="R29" s="65">
        <f>VLOOKUP($A29,'Return Data'!$B$7:$R$2843,16,0)</f>
        <v>18.810600000000001</v>
      </c>
      <c r="S29" s="67">
        <f t="shared" si="5"/>
        <v>9</v>
      </c>
    </row>
    <row r="30" spans="1:19" x14ac:dyDescent="0.3">
      <c r="A30" s="63" t="s">
        <v>1904</v>
      </c>
      <c r="B30" s="64">
        <f>VLOOKUP($A30,'Return Data'!$B$7:$R$2843,3,0)</f>
        <v>44448</v>
      </c>
      <c r="C30" s="65">
        <f>VLOOKUP($A30,'Return Data'!$B$7:$R$2843,4,0)</f>
        <v>367.6497</v>
      </c>
      <c r="D30" s="65">
        <f>VLOOKUP($A30,'Return Data'!$B$7:$R$2843,10,0)</f>
        <v>8.9001000000000001</v>
      </c>
      <c r="E30" s="66">
        <f t="shared" si="0"/>
        <v>26</v>
      </c>
      <c r="F30" s="65">
        <f>VLOOKUP($A30,'Return Data'!$B$7:$R$2843,11,0)</f>
        <v>20.536100000000001</v>
      </c>
      <c r="G30" s="66">
        <f t="shared" si="1"/>
        <v>18</v>
      </c>
      <c r="H30" s="65">
        <f>VLOOKUP($A30,'Return Data'!$B$7:$R$2843,12,0)</f>
        <v>35.417999999999999</v>
      </c>
      <c r="I30" s="66">
        <f t="shared" si="2"/>
        <v>21</v>
      </c>
      <c r="J30" s="65">
        <f>VLOOKUP($A30,'Return Data'!$B$7:$R$2843,13,0)</f>
        <v>66.841499999999996</v>
      </c>
      <c r="K30" s="66">
        <f t="shared" si="3"/>
        <v>12</v>
      </c>
      <c r="L30" s="65">
        <f>VLOOKUP($A30,'Return Data'!$B$7:$R$2843,17,0)</f>
        <v>30.900600000000001</v>
      </c>
      <c r="M30" s="66">
        <f t="shared" si="4"/>
        <v>12</v>
      </c>
      <c r="N30" s="65">
        <f>VLOOKUP($A30,'Return Data'!$B$7:$R$2843,14,0)</f>
        <v>17.086500000000001</v>
      </c>
      <c r="O30" s="66">
        <f t="shared" si="6"/>
        <v>11</v>
      </c>
      <c r="P30" s="65">
        <f>VLOOKUP($A30,'Return Data'!$B$7:$R$2843,15,0)</f>
        <v>15.1622</v>
      </c>
      <c r="Q30" s="66">
        <f t="shared" si="7"/>
        <v>13</v>
      </c>
      <c r="R30" s="65">
        <f>VLOOKUP($A30,'Return Data'!$B$7:$R$2843,16,0)</f>
        <v>17.7821</v>
      </c>
      <c r="S30" s="67">
        <f t="shared" si="5"/>
        <v>15</v>
      </c>
    </row>
    <row r="31" spans="1:19" x14ac:dyDescent="0.3">
      <c r="A31" s="63" t="s">
        <v>939</v>
      </c>
      <c r="B31" s="64">
        <f>VLOOKUP($A31,'Return Data'!$B$7:$R$2843,3,0)</f>
        <v>44448</v>
      </c>
      <c r="C31" s="65">
        <f>VLOOKUP($A31,'Return Data'!$B$7:$R$2843,4,0)</f>
        <v>58.584699999999998</v>
      </c>
      <c r="D31" s="65">
        <f>VLOOKUP($A31,'Return Data'!$B$7:$R$2843,10,0)</f>
        <v>17.578800000000001</v>
      </c>
      <c r="E31" s="66">
        <f t="shared" si="0"/>
        <v>1</v>
      </c>
      <c r="F31" s="65">
        <f>VLOOKUP($A31,'Return Data'!$B$7:$R$2843,11,0)</f>
        <v>21.3306</v>
      </c>
      <c r="G31" s="66">
        <f t="shared" si="1"/>
        <v>17</v>
      </c>
      <c r="H31" s="65">
        <f>VLOOKUP($A31,'Return Data'!$B$7:$R$2843,12,0)</f>
        <v>41.224800000000002</v>
      </c>
      <c r="I31" s="66">
        <f t="shared" si="2"/>
        <v>7</v>
      </c>
      <c r="J31" s="65">
        <f>VLOOKUP($A31,'Return Data'!$B$7:$R$2843,13,0)</f>
        <v>65.922399999999996</v>
      </c>
      <c r="K31" s="66">
        <f t="shared" si="3"/>
        <v>15</v>
      </c>
      <c r="L31" s="65">
        <f>VLOOKUP($A31,'Return Data'!$B$7:$R$2843,17,0)</f>
        <v>30.595300000000002</v>
      </c>
      <c r="M31" s="66">
        <f t="shared" si="4"/>
        <v>14</v>
      </c>
      <c r="N31" s="65">
        <f>VLOOKUP($A31,'Return Data'!$B$7:$R$2843,14,0)</f>
        <v>16.789899999999999</v>
      </c>
      <c r="O31" s="66">
        <f t="shared" si="6"/>
        <v>13</v>
      </c>
      <c r="P31" s="65">
        <f>VLOOKUP($A31,'Return Data'!$B$7:$R$2843,15,0)</f>
        <v>17.9068</v>
      </c>
      <c r="Q31" s="66">
        <f t="shared" si="7"/>
        <v>3</v>
      </c>
      <c r="R31" s="65">
        <f>VLOOKUP($A31,'Return Data'!$B$7:$R$2843,16,0)</f>
        <v>16.6813</v>
      </c>
      <c r="S31" s="67">
        <f t="shared" si="5"/>
        <v>18</v>
      </c>
    </row>
    <row r="32" spans="1:19" x14ac:dyDescent="0.3">
      <c r="A32" s="63" t="s">
        <v>941</v>
      </c>
      <c r="B32" s="64">
        <f>VLOOKUP($A32,'Return Data'!$B$7:$R$2843,3,0)</f>
        <v>44448</v>
      </c>
      <c r="C32" s="65">
        <f>VLOOKUP($A32,'Return Data'!$B$7:$R$2843,4,0)</f>
        <v>360.00450000000001</v>
      </c>
      <c r="D32" s="65">
        <f>VLOOKUP($A32,'Return Data'!$B$7:$R$2843,10,0)</f>
        <v>10.6435</v>
      </c>
      <c r="E32" s="66">
        <f t="shared" si="0"/>
        <v>21</v>
      </c>
      <c r="F32" s="65">
        <f>VLOOKUP($A32,'Return Data'!$B$7:$R$2843,11,0)</f>
        <v>15.5572</v>
      </c>
      <c r="G32" s="66">
        <f t="shared" si="1"/>
        <v>27</v>
      </c>
      <c r="H32" s="65">
        <f>VLOOKUP($A32,'Return Data'!$B$7:$R$2843,12,0)</f>
        <v>32.744199999999999</v>
      </c>
      <c r="I32" s="66">
        <f t="shared" si="2"/>
        <v>26</v>
      </c>
      <c r="J32" s="65">
        <f>VLOOKUP($A32,'Return Data'!$B$7:$R$2843,13,0)</f>
        <v>60.2029</v>
      </c>
      <c r="K32" s="66">
        <f t="shared" si="3"/>
        <v>25</v>
      </c>
      <c r="L32" s="65">
        <f>VLOOKUP($A32,'Return Data'!$B$7:$R$2843,17,0)</f>
        <v>29.113800000000001</v>
      </c>
      <c r="M32" s="66">
        <f t="shared" si="4"/>
        <v>20</v>
      </c>
      <c r="N32" s="65">
        <f>VLOOKUP($A32,'Return Data'!$B$7:$R$2843,14,0)</f>
        <v>19.502600000000001</v>
      </c>
      <c r="O32" s="66">
        <f t="shared" si="6"/>
        <v>3</v>
      </c>
      <c r="P32" s="65">
        <f>VLOOKUP($A32,'Return Data'!$B$7:$R$2843,15,0)</f>
        <v>15.471</v>
      </c>
      <c r="Q32" s="66">
        <f t="shared" si="7"/>
        <v>12</v>
      </c>
      <c r="R32" s="65">
        <f>VLOOKUP($A32,'Return Data'!$B$7:$R$2843,16,0)</f>
        <v>17.4739</v>
      </c>
      <c r="S32" s="67">
        <f t="shared" si="5"/>
        <v>16</v>
      </c>
    </row>
    <row r="33" spans="1:19" x14ac:dyDescent="0.3">
      <c r="A33" s="63" t="s">
        <v>942</v>
      </c>
      <c r="B33" s="64">
        <f>VLOOKUP($A33,'Return Data'!$B$7:$R$2843,3,0)</f>
        <v>44448</v>
      </c>
      <c r="C33" s="65">
        <f>VLOOKUP($A33,'Return Data'!$B$7:$R$2843,4,0)</f>
        <v>16.66</v>
      </c>
      <c r="D33" s="65">
        <f>VLOOKUP($A33,'Return Data'!$B$7:$R$2843,10,0)</f>
        <v>16.259599999999999</v>
      </c>
      <c r="E33" s="66">
        <f t="shared" si="0"/>
        <v>3</v>
      </c>
      <c r="F33" s="65">
        <f>VLOOKUP($A33,'Return Data'!$B$7:$R$2843,11,0)</f>
        <v>23.498899999999999</v>
      </c>
      <c r="G33" s="66">
        <f t="shared" si="1"/>
        <v>5</v>
      </c>
      <c r="H33" s="65">
        <f>VLOOKUP($A33,'Return Data'!$B$7:$R$2843,12,0)</f>
        <v>37.572299999999998</v>
      </c>
      <c r="I33" s="66">
        <f t="shared" si="2"/>
        <v>17</v>
      </c>
      <c r="J33" s="65">
        <f>VLOOKUP($A33,'Return Data'!$B$7:$R$2843,13,0)</f>
        <v>61.434100000000001</v>
      </c>
      <c r="K33" s="66">
        <f t="shared" si="3"/>
        <v>23</v>
      </c>
      <c r="L33" s="65"/>
      <c r="M33" s="66"/>
      <c r="N33" s="65"/>
      <c r="O33" s="66"/>
      <c r="P33" s="65"/>
      <c r="Q33" s="66"/>
      <c r="R33" s="65">
        <f>VLOOKUP($A33,'Return Data'!$B$7:$R$2843,16,0)</f>
        <v>33.608499999999999</v>
      </c>
      <c r="S33" s="67">
        <f t="shared" si="5"/>
        <v>3</v>
      </c>
    </row>
    <row r="34" spans="1:19" x14ac:dyDescent="0.3">
      <c r="A34" s="63" t="s">
        <v>944</v>
      </c>
      <c r="B34" s="64">
        <f>VLOOKUP($A34,'Return Data'!$B$7:$R$2843,3,0)</f>
        <v>44448</v>
      </c>
      <c r="C34" s="65">
        <f>VLOOKUP($A34,'Return Data'!$B$7:$R$2843,4,0)</f>
        <v>101.89190000000001</v>
      </c>
      <c r="D34" s="65">
        <f>VLOOKUP($A34,'Return Data'!$B$7:$R$2843,10,0)</f>
        <v>11.2285</v>
      </c>
      <c r="E34" s="66">
        <f t="shared" si="0"/>
        <v>20</v>
      </c>
      <c r="F34" s="65">
        <f>VLOOKUP($A34,'Return Data'!$B$7:$R$2843,11,0)</f>
        <v>21.432600000000001</v>
      </c>
      <c r="G34" s="66">
        <f t="shared" si="1"/>
        <v>15</v>
      </c>
      <c r="H34" s="65">
        <f>VLOOKUP($A34,'Return Data'!$B$7:$R$2843,12,0)</f>
        <v>43.851500000000001</v>
      </c>
      <c r="I34" s="66">
        <f t="shared" si="2"/>
        <v>3</v>
      </c>
      <c r="J34" s="65">
        <f>VLOOKUP($A34,'Return Data'!$B$7:$R$2843,13,0)</f>
        <v>72.192899999999995</v>
      </c>
      <c r="K34" s="66">
        <f t="shared" si="3"/>
        <v>5</v>
      </c>
      <c r="L34" s="65">
        <f>VLOOKUP($A34,'Return Data'!$B$7:$R$2843,17,0)</f>
        <v>30.75</v>
      </c>
      <c r="M34" s="66">
        <f t="shared" si="4"/>
        <v>13</v>
      </c>
      <c r="N34" s="65">
        <f>VLOOKUP($A34,'Return Data'!$B$7:$R$2843,14,0)</f>
        <v>15.0703</v>
      </c>
      <c r="O34" s="66">
        <f t="shared" si="6"/>
        <v>18</v>
      </c>
      <c r="P34" s="65">
        <f>VLOOKUP($A34,'Return Data'!$B$7:$R$2843,15,0)</f>
        <v>13.5863</v>
      </c>
      <c r="Q34" s="66">
        <f t="shared" si="7"/>
        <v>20</v>
      </c>
      <c r="R34" s="65">
        <f>VLOOKUP($A34,'Return Data'!$B$7:$R$2843,16,0)</f>
        <v>14.479200000000001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12.856974074074072</v>
      </c>
      <c r="E36" s="74"/>
      <c r="F36" s="75">
        <f>AVERAGE(F8:F34)</f>
        <v>21.304770370370367</v>
      </c>
      <c r="G36" s="74"/>
      <c r="H36" s="75">
        <f>AVERAGE(H8:H34)</f>
        <v>38.598162962962959</v>
      </c>
      <c r="I36" s="74"/>
      <c r="J36" s="75">
        <f>AVERAGE(J8:J34)</f>
        <v>66.147059259259265</v>
      </c>
      <c r="K36" s="74"/>
      <c r="L36" s="75">
        <f>AVERAGE(L8:L34)</f>
        <v>32.048974999999999</v>
      </c>
      <c r="M36" s="74"/>
      <c r="N36" s="75">
        <f>AVERAGE(N8:N34)</f>
        <v>17.160840909090904</v>
      </c>
      <c r="O36" s="74"/>
      <c r="P36" s="75">
        <f>AVERAGE(P8:P34)</f>
        <v>15.912404545454542</v>
      </c>
      <c r="Q36" s="74"/>
      <c r="R36" s="75">
        <f>AVERAGE(R8:R34)</f>
        <v>19.99944444444445</v>
      </c>
      <c r="S36" s="76"/>
    </row>
    <row r="37" spans="1:19" x14ac:dyDescent="0.3">
      <c r="A37" s="73" t="s">
        <v>28</v>
      </c>
      <c r="B37" s="74"/>
      <c r="C37" s="74"/>
      <c r="D37" s="75">
        <f>MIN(D8:D34)</f>
        <v>7.8636999999999997</v>
      </c>
      <c r="E37" s="74"/>
      <c r="F37" s="75">
        <f>MIN(F8:F34)</f>
        <v>15.5572</v>
      </c>
      <c r="G37" s="74"/>
      <c r="H37" s="75">
        <f>MIN(H8:H34)</f>
        <v>31.416899999999998</v>
      </c>
      <c r="I37" s="74"/>
      <c r="J37" s="75">
        <f>MIN(J8:J34)</f>
        <v>49.4405</v>
      </c>
      <c r="K37" s="74"/>
      <c r="L37" s="75">
        <f>MIN(L8:L34)</f>
        <v>27.3886</v>
      </c>
      <c r="M37" s="74"/>
      <c r="N37" s="75">
        <f>MIN(N8:N34)</f>
        <v>12.4452</v>
      </c>
      <c r="O37" s="74"/>
      <c r="P37" s="75">
        <f>MIN(P8:P34)</f>
        <v>12.3774</v>
      </c>
      <c r="Q37" s="74"/>
      <c r="R37" s="75">
        <f>MIN(R8:R34)</f>
        <v>12.2446</v>
      </c>
      <c r="S37" s="76"/>
    </row>
    <row r="38" spans="1:19" ht="15" thickBot="1" x14ac:dyDescent="0.35">
      <c r="A38" s="77" t="s">
        <v>29</v>
      </c>
      <c r="B38" s="78"/>
      <c r="C38" s="78"/>
      <c r="D38" s="79">
        <f>MAX(D8:D34)</f>
        <v>17.578800000000001</v>
      </c>
      <c r="E38" s="78"/>
      <c r="F38" s="79">
        <f>MAX(F8:F34)</f>
        <v>27.359100000000002</v>
      </c>
      <c r="G38" s="78"/>
      <c r="H38" s="79">
        <f>MAX(H8:H34)</f>
        <v>47.372700000000002</v>
      </c>
      <c r="I38" s="78"/>
      <c r="J38" s="79">
        <f>MAX(J8:J34)</f>
        <v>78.932000000000002</v>
      </c>
      <c r="K38" s="78"/>
      <c r="L38" s="79">
        <f>MAX(L8:L34)</f>
        <v>39.547800000000002</v>
      </c>
      <c r="M38" s="78"/>
      <c r="N38" s="79">
        <f>MAX(N8:N34)</f>
        <v>24.271599999999999</v>
      </c>
      <c r="O38" s="78"/>
      <c r="P38" s="79">
        <f>MAX(P8:P34)</f>
        <v>21.977699999999999</v>
      </c>
      <c r="Q38" s="78"/>
      <c r="R38" s="79">
        <f>MAX(R8:R34)</f>
        <v>35.3598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44448</v>
      </c>
      <c r="C8" s="65">
        <f>VLOOKUP($A8,'Return Data'!$B$7:$R$2843,4,0)</f>
        <v>813.25380190559702</v>
      </c>
      <c r="D8" s="65">
        <f>VLOOKUP($A8,'Return Data'!$B$7:$R$2843,10,0)</f>
        <v>15.224500000000001</v>
      </c>
      <c r="E8" s="66">
        <f t="shared" ref="E8:E34" si="0">RANK(D8,D$8:D$34,0)</f>
        <v>4</v>
      </c>
      <c r="F8" s="65">
        <f>VLOOKUP($A8,'Return Data'!$B$7:$R$2843,11,0)</f>
        <v>21.2986</v>
      </c>
      <c r="G8" s="66">
        <f t="shared" ref="G8:G34" si="1">RANK(F8,F$8:F$34,0)</f>
        <v>11</v>
      </c>
      <c r="H8" s="65">
        <f>VLOOKUP($A8,'Return Data'!$B$7:$R$2843,12,0)</f>
        <v>39.853099999999998</v>
      </c>
      <c r="I8" s="66">
        <f>RANK(H8,H$8:H$34,0)</f>
        <v>9</v>
      </c>
      <c r="J8" s="65">
        <f>VLOOKUP($A8,'Return Data'!$B$7:$R$2843,13,0)</f>
        <v>72.524199999999993</v>
      </c>
      <c r="K8" s="66">
        <f>RANK(J8,J$8:J$34,0)</f>
        <v>2</v>
      </c>
      <c r="L8" s="65">
        <f>VLOOKUP($A8,'Return Data'!$B$7:$R$2843,17,0)</f>
        <v>34.287500000000001</v>
      </c>
      <c r="M8" s="66">
        <f>RANK(L8,L$8:L$34,0)</f>
        <v>5</v>
      </c>
      <c r="N8" s="65">
        <f>VLOOKUP($A8,'Return Data'!$B$7:$R$2843,14,0)</f>
        <v>15.9436</v>
      </c>
      <c r="O8" s="66">
        <f>RANK(N8,N$8:N$34,0)</f>
        <v>10</v>
      </c>
      <c r="P8" s="65">
        <f>VLOOKUP($A8,'Return Data'!$B$7:$R$2843,15,0)</f>
        <v>13.573700000000001</v>
      </c>
      <c r="Q8" s="66">
        <f>RANK(P8,P$8:P$34,0)</f>
        <v>15</v>
      </c>
      <c r="R8" s="65">
        <f>VLOOKUP($A8,'Return Data'!$B$7:$R$2843,16,0)</f>
        <v>18.2867</v>
      </c>
      <c r="S8" s="67">
        <f>RANK(R8,R$8:R$34,0)</f>
        <v>13</v>
      </c>
    </row>
    <row r="9" spans="1:20" x14ac:dyDescent="0.3">
      <c r="A9" s="63" t="s">
        <v>901</v>
      </c>
      <c r="B9" s="64">
        <f>VLOOKUP($A9,'Return Data'!$B$7:$R$2843,3,0)</f>
        <v>44448</v>
      </c>
      <c r="C9" s="65">
        <f>VLOOKUP($A9,'Return Data'!$B$7:$R$2843,4,0)</f>
        <v>20.420000000000002</v>
      </c>
      <c r="D9" s="65">
        <f>VLOOKUP($A9,'Return Data'!$B$7:$R$2843,10,0)</f>
        <v>15.107100000000001</v>
      </c>
      <c r="E9" s="66">
        <f t="shared" si="0"/>
        <v>6</v>
      </c>
      <c r="F9" s="65">
        <f>VLOOKUP($A9,'Return Data'!$B$7:$R$2843,11,0)</f>
        <v>26.283200000000001</v>
      </c>
      <c r="G9" s="66">
        <f t="shared" si="1"/>
        <v>1</v>
      </c>
      <c r="H9" s="65">
        <f>VLOOKUP($A9,'Return Data'!$B$7:$R$2843,12,0)</f>
        <v>42.200600000000001</v>
      </c>
      <c r="I9" s="66">
        <f t="shared" ref="I9:I34" si="2">RANK(H9,H$8:H$34,0)</f>
        <v>3</v>
      </c>
      <c r="J9" s="65">
        <f>VLOOKUP($A9,'Return Data'!$B$7:$R$2843,13,0)</f>
        <v>68.065799999999996</v>
      </c>
      <c r="K9" s="66">
        <f t="shared" ref="K9:K34" si="3">RANK(J9,J$8:J$34,0)</f>
        <v>6</v>
      </c>
      <c r="L9" s="65">
        <f>VLOOKUP($A9,'Return Data'!$B$7:$R$2843,17,0)</f>
        <v>37.317399999999999</v>
      </c>
      <c r="M9" s="66">
        <f t="shared" ref="M9:M34" si="4">RANK(L9,L$8:L$34,0)</f>
        <v>1</v>
      </c>
      <c r="N9" s="65"/>
      <c r="O9" s="66"/>
      <c r="P9" s="65"/>
      <c r="Q9" s="66"/>
      <c r="R9" s="65">
        <f>VLOOKUP($A9,'Return Data'!$B$7:$R$2843,16,0)</f>
        <v>28.0779</v>
      </c>
      <c r="S9" s="67">
        <f t="shared" ref="S9:S34" si="5">RANK(R9,R$8:R$34,0)</f>
        <v>4</v>
      </c>
    </row>
    <row r="10" spans="1:20" x14ac:dyDescent="0.3">
      <c r="A10" s="63" t="s">
        <v>903</v>
      </c>
      <c r="B10" s="64">
        <f>VLOOKUP($A10,'Return Data'!$B$7:$R$2843,3,0)</f>
        <v>44448</v>
      </c>
      <c r="C10" s="65">
        <f>VLOOKUP($A10,'Return Data'!$B$7:$R$2843,4,0)</f>
        <v>55.2</v>
      </c>
      <c r="D10" s="65">
        <f>VLOOKUP($A10,'Return Data'!$B$7:$R$2843,10,0)</f>
        <v>11.967499999999999</v>
      </c>
      <c r="E10" s="66">
        <f t="shared" si="0"/>
        <v>16</v>
      </c>
      <c r="F10" s="65">
        <f>VLOOKUP($A10,'Return Data'!$B$7:$R$2843,11,0)</f>
        <v>24.5487</v>
      </c>
      <c r="G10" s="66">
        <f t="shared" si="1"/>
        <v>2</v>
      </c>
      <c r="H10" s="65">
        <f>VLOOKUP($A10,'Return Data'!$B$7:$R$2843,12,0)</f>
        <v>35.493400000000001</v>
      </c>
      <c r="I10" s="66">
        <f t="shared" si="2"/>
        <v>19</v>
      </c>
      <c r="J10" s="65">
        <f>VLOOKUP($A10,'Return Data'!$B$7:$R$2843,13,0)</f>
        <v>62.735799999999998</v>
      </c>
      <c r="K10" s="66">
        <f t="shared" si="3"/>
        <v>17</v>
      </c>
      <c r="L10" s="65">
        <f>VLOOKUP($A10,'Return Data'!$B$7:$R$2843,17,0)</f>
        <v>30.862200000000001</v>
      </c>
      <c r="M10" s="66">
        <f t="shared" si="4"/>
        <v>10</v>
      </c>
      <c r="N10" s="65">
        <f>VLOOKUP($A10,'Return Data'!$B$7:$R$2843,14,0)</f>
        <v>14.0289</v>
      </c>
      <c r="O10" s="66">
        <f t="shared" ref="O10:O34" si="6">RANK(N10,N$8:N$34,0)</f>
        <v>19</v>
      </c>
      <c r="P10" s="65">
        <f>VLOOKUP($A10,'Return Data'!$B$7:$R$2843,15,0)</f>
        <v>13.2661</v>
      </c>
      <c r="Q10" s="66">
        <f t="shared" ref="Q10:Q34" si="7">RANK(P10,P$8:P$34,0)</f>
        <v>17</v>
      </c>
      <c r="R10" s="65">
        <f>VLOOKUP($A10,'Return Data'!$B$7:$R$2843,16,0)</f>
        <v>14.168200000000001</v>
      </c>
      <c r="S10" s="67">
        <f t="shared" si="5"/>
        <v>18</v>
      </c>
    </row>
    <row r="11" spans="1:20" x14ac:dyDescent="0.3">
      <c r="A11" s="63" t="s">
        <v>905</v>
      </c>
      <c r="B11" s="64">
        <f>VLOOKUP($A11,'Return Data'!$B$7:$R$2843,3,0)</f>
        <v>44448</v>
      </c>
      <c r="C11" s="65">
        <f>VLOOKUP($A11,'Return Data'!$B$7:$R$2843,4,0)</f>
        <v>161.69</v>
      </c>
      <c r="D11" s="65">
        <f>VLOOKUP($A11,'Return Data'!$B$7:$R$2843,10,0)</f>
        <v>15.213100000000001</v>
      </c>
      <c r="E11" s="66">
        <f t="shared" si="0"/>
        <v>5</v>
      </c>
      <c r="F11" s="65">
        <f>VLOOKUP($A11,'Return Data'!$B$7:$R$2843,11,0)</f>
        <v>21.6721</v>
      </c>
      <c r="G11" s="66">
        <f t="shared" si="1"/>
        <v>9</v>
      </c>
      <c r="H11" s="65">
        <f>VLOOKUP($A11,'Return Data'!$B$7:$R$2843,12,0)</f>
        <v>38.1494</v>
      </c>
      <c r="I11" s="66">
        <f t="shared" si="2"/>
        <v>12</v>
      </c>
      <c r="J11" s="65">
        <f>VLOOKUP($A11,'Return Data'!$B$7:$R$2843,13,0)</f>
        <v>65.361000000000004</v>
      </c>
      <c r="K11" s="66">
        <f t="shared" si="3"/>
        <v>11</v>
      </c>
      <c r="L11" s="65">
        <f>VLOOKUP($A11,'Return Data'!$B$7:$R$2843,17,0)</f>
        <v>36.6462</v>
      </c>
      <c r="M11" s="66">
        <f t="shared" si="4"/>
        <v>3</v>
      </c>
      <c r="N11" s="65">
        <f>VLOOKUP($A11,'Return Data'!$B$7:$R$2843,14,0)</f>
        <v>18.3032</v>
      </c>
      <c r="O11" s="66">
        <f t="shared" si="6"/>
        <v>3</v>
      </c>
      <c r="P11" s="65">
        <f>VLOOKUP($A11,'Return Data'!$B$7:$R$2843,15,0)</f>
        <v>18.118600000000001</v>
      </c>
      <c r="Q11" s="66">
        <f t="shared" si="7"/>
        <v>2</v>
      </c>
      <c r="R11" s="65">
        <f>VLOOKUP($A11,'Return Data'!$B$7:$R$2843,16,0)</f>
        <v>18.361599999999999</v>
      </c>
      <c r="S11" s="67">
        <f t="shared" si="5"/>
        <v>11</v>
      </c>
    </row>
    <row r="12" spans="1:20" x14ac:dyDescent="0.3">
      <c r="A12" s="63" t="s">
        <v>907</v>
      </c>
      <c r="B12" s="64">
        <f>VLOOKUP($A12,'Return Data'!$B$7:$R$2843,3,0)</f>
        <v>44448</v>
      </c>
      <c r="C12" s="65">
        <f>VLOOKUP($A12,'Return Data'!$B$7:$R$2843,4,0)</f>
        <v>363.16199999999998</v>
      </c>
      <c r="D12" s="65">
        <f>VLOOKUP($A12,'Return Data'!$B$7:$R$2843,10,0)</f>
        <v>11.1747</v>
      </c>
      <c r="E12" s="66">
        <f t="shared" si="0"/>
        <v>19</v>
      </c>
      <c r="F12" s="65">
        <f>VLOOKUP($A12,'Return Data'!$B$7:$R$2843,11,0)</f>
        <v>22.016300000000001</v>
      </c>
      <c r="G12" s="66">
        <f t="shared" si="1"/>
        <v>6</v>
      </c>
      <c r="H12" s="65">
        <f>VLOOKUP($A12,'Return Data'!$B$7:$R$2843,12,0)</f>
        <v>38.276800000000001</v>
      </c>
      <c r="I12" s="66">
        <f t="shared" si="2"/>
        <v>11</v>
      </c>
      <c r="J12" s="65">
        <f>VLOOKUP($A12,'Return Data'!$B$7:$R$2843,13,0)</f>
        <v>66.725700000000003</v>
      </c>
      <c r="K12" s="66">
        <f t="shared" si="3"/>
        <v>9</v>
      </c>
      <c r="L12" s="65">
        <f>VLOOKUP($A12,'Return Data'!$B$7:$R$2843,17,0)</f>
        <v>31.2818</v>
      </c>
      <c r="M12" s="66">
        <f t="shared" si="4"/>
        <v>8</v>
      </c>
      <c r="N12" s="65">
        <f>VLOOKUP($A12,'Return Data'!$B$7:$R$2843,14,0)</f>
        <v>17.605</v>
      </c>
      <c r="O12" s="66">
        <f t="shared" si="6"/>
        <v>6</v>
      </c>
      <c r="P12" s="65">
        <f>VLOOKUP($A12,'Return Data'!$B$7:$R$2843,15,0)</f>
        <v>15.239000000000001</v>
      </c>
      <c r="Q12" s="66">
        <f t="shared" si="7"/>
        <v>9</v>
      </c>
      <c r="R12" s="65">
        <f>VLOOKUP($A12,'Return Data'!$B$7:$R$2843,16,0)</f>
        <v>18.341200000000001</v>
      </c>
      <c r="S12" s="67">
        <f t="shared" si="5"/>
        <v>12</v>
      </c>
    </row>
    <row r="13" spans="1:20" x14ac:dyDescent="0.3">
      <c r="A13" s="63" t="s">
        <v>909</v>
      </c>
      <c r="B13" s="64">
        <f>VLOOKUP($A13,'Return Data'!$B$7:$R$2843,3,0)</f>
        <v>44448</v>
      </c>
      <c r="C13" s="65">
        <f>VLOOKUP($A13,'Return Data'!$B$7:$R$2843,4,0)</f>
        <v>51.587000000000003</v>
      </c>
      <c r="D13" s="65">
        <f>VLOOKUP($A13,'Return Data'!$B$7:$R$2843,10,0)</f>
        <v>11.790800000000001</v>
      </c>
      <c r="E13" s="66">
        <f t="shared" si="0"/>
        <v>18</v>
      </c>
      <c r="F13" s="65">
        <f>VLOOKUP($A13,'Return Data'!$B$7:$R$2843,11,0)</f>
        <v>17.915800000000001</v>
      </c>
      <c r="G13" s="66">
        <f t="shared" si="1"/>
        <v>23</v>
      </c>
      <c r="H13" s="65">
        <f>VLOOKUP($A13,'Return Data'!$B$7:$R$2843,12,0)</f>
        <v>37.499299999999998</v>
      </c>
      <c r="I13" s="66">
        <f t="shared" si="2"/>
        <v>14</v>
      </c>
      <c r="J13" s="65">
        <f>VLOOKUP($A13,'Return Data'!$B$7:$R$2843,13,0)</f>
        <v>62.304900000000004</v>
      </c>
      <c r="K13" s="66">
        <f t="shared" si="3"/>
        <v>19</v>
      </c>
      <c r="L13" s="65">
        <f>VLOOKUP($A13,'Return Data'!$B$7:$R$2843,17,0)</f>
        <v>31.555199999999999</v>
      </c>
      <c r="M13" s="66">
        <f t="shared" si="4"/>
        <v>7</v>
      </c>
      <c r="N13" s="65">
        <f>VLOOKUP($A13,'Return Data'!$B$7:$R$2843,14,0)</f>
        <v>17.307300000000001</v>
      </c>
      <c r="O13" s="66">
        <f t="shared" si="6"/>
        <v>7</v>
      </c>
      <c r="P13" s="65">
        <f>VLOOKUP($A13,'Return Data'!$B$7:$R$2843,15,0)</f>
        <v>15.652100000000001</v>
      </c>
      <c r="Q13" s="66">
        <f t="shared" si="7"/>
        <v>6</v>
      </c>
      <c r="R13" s="65">
        <f>VLOOKUP($A13,'Return Data'!$B$7:$R$2843,16,0)</f>
        <v>12.203200000000001</v>
      </c>
      <c r="S13" s="67">
        <f t="shared" si="5"/>
        <v>27</v>
      </c>
    </row>
    <row r="14" spans="1:20" x14ac:dyDescent="0.3">
      <c r="A14" s="63" t="s">
        <v>910</v>
      </c>
      <c r="B14" s="64">
        <f>VLOOKUP($A14,'Return Data'!$B$7:$R$2843,3,0)</f>
        <v>44448</v>
      </c>
      <c r="C14" s="65">
        <f>VLOOKUP($A14,'Return Data'!$B$7:$R$2843,4,0)</f>
        <v>119.9953</v>
      </c>
      <c r="D14" s="65">
        <f>VLOOKUP($A14,'Return Data'!$B$7:$R$2843,10,0)</f>
        <v>9.0242000000000004</v>
      </c>
      <c r="E14" s="66">
        <f t="shared" si="0"/>
        <v>25</v>
      </c>
      <c r="F14" s="65">
        <f>VLOOKUP($A14,'Return Data'!$B$7:$R$2843,11,0)</f>
        <v>17.635100000000001</v>
      </c>
      <c r="G14" s="66">
        <f t="shared" si="1"/>
        <v>24</v>
      </c>
      <c r="H14" s="65">
        <f>VLOOKUP($A14,'Return Data'!$B$7:$R$2843,12,0)</f>
        <v>35.866100000000003</v>
      </c>
      <c r="I14" s="66">
        <f t="shared" si="2"/>
        <v>18</v>
      </c>
      <c r="J14" s="65">
        <f>VLOOKUP($A14,'Return Data'!$B$7:$R$2843,13,0)</f>
        <v>71.828100000000006</v>
      </c>
      <c r="K14" s="66">
        <f t="shared" si="3"/>
        <v>3</v>
      </c>
      <c r="L14" s="65">
        <f>VLOOKUP($A14,'Return Data'!$B$7:$R$2843,17,0)</f>
        <v>27.0609</v>
      </c>
      <c r="M14" s="66">
        <f t="shared" si="4"/>
        <v>22</v>
      </c>
      <c r="N14" s="65">
        <f>VLOOKUP($A14,'Return Data'!$B$7:$R$2843,14,0)</f>
        <v>12.887600000000001</v>
      </c>
      <c r="O14" s="66">
        <f t="shared" si="6"/>
        <v>21</v>
      </c>
      <c r="P14" s="65">
        <f>VLOOKUP($A14,'Return Data'!$B$7:$R$2843,15,0)</f>
        <v>11.9587</v>
      </c>
      <c r="Q14" s="66">
        <f t="shared" si="7"/>
        <v>21</v>
      </c>
      <c r="R14" s="65">
        <f>VLOOKUP($A14,'Return Data'!$B$7:$R$2843,16,0)</f>
        <v>16.216699999999999</v>
      </c>
      <c r="S14" s="67">
        <f t="shared" si="5"/>
        <v>14</v>
      </c>
    </row>
    <row r="15" spans="1:20" x14ac:dyDescent="0.3">
      <c r="A15" s="63" t="s">
        <v>2030</v>
      </c>
      <c r="B15" s="64">
        <f>VLOOKUP($A15,'Return Data'!$B$7:$R$2843,3,0)</f>
        <v>44448</v>
      </c>
      <c r="C15" s="65">
        <f>VLOOKUP($A15,'Return Data'!$B$7:$R$2843,4,0)</f>
        <v>241.50092569731299</v>
      </c>
      <c r="D15" s="65">
        <f>VLOOKUP($A15,'Return Data'!$B$7:$R$2843,10,0)</f>
        <v>10.2982</v>
      </c>
      <c r="E15" s="66">
        <f t="shared" si="0"/>
        <v>22</v>
      </c>
      <c r="F15" s="65">
        <f>VLOOKUP($A15,'Return Data'!$B$7:$R$2843,11,0)</f>
        <v>18.649699999999999</v>
      </c>
      <c r="G15" s="66">
        <f t="shared" si="1"/>
        <v>20</v>
      </c>
      <c r="H15" s="65">
        <f>VLOOKUP($A15,'Return Data'!$B$7:$R$2843,12,0)</f>
        <v>40.2729</v>
      </c>
      <c r="I15" s="66">
        <f t="shared" si="2"/>
        <v>7</v>
      </c>
      <c r="J15" s="65">
        <f>VLOOKUP($A15,'Return Data'!$B$7:$R$2843,13,0)</f>
        <v>68.046199999999999</v>
      </c>
      <c r="K15" s="66">
        <f t="shared" si="3"/>
        <v>7</v>
      </c>
      <c r="L15" s="65">
        <f>VLOOKUP($A15,'Return Data'!$B$7:$R$2843,17,0)</f>
        <v>29.898399999999999</v>
      </c>
      <c r="M15" s="66">
        <f t="shared" si="4"/>
        <v>13</v>
      </c>
      <c r="N15" s="65">
        <f>VLOOKUP($A15,'Return Data'!$B$7:$R$2843,14,0)</f>
        <v>15.918699999999999</v>
      </c>
      <c r="O15" s="66">
        <f t="shared" si="6"/>
        <v>11</v>
      </c>
      <c r="P15" s="65">
        <f>VLOOKUP($A15,'Return Data'!$B$7:$R$2843,15,0)</f>
        <v>13.7879</v>
      </c>
      <c r="Q15" s="66">
        <f t="shared" si="7"/>
        <v>14</v>
      </c>
      <c r="R15" s="65">
        <f>VLOOKUP($A15,'Return Data'!$B$7:$R$2843,16,0)</f>
        <v>12.2407</v>
      </c>
      <c r="S15" s="67">
        <f t="shared" si="5"/>
        <v>26</v>
      </c>
    </row>
    <row r="16" spans="1:20" x14ac:dyDescent="0.3">
      <c r="A16" s="63" t="s">
        <v>913</v>
      </c>
      <c r="B16" s="64">
        <f>VLOOKUP($A16,'Return Data'!$B$7:$R$2843,3,0)</f>
        <v>44448</v>
      </c>
      <c r="C16" s="65">
        <f>VLOOKUP($A16,'Return Data'!$B$7:$R$2843,4,0)</f>
        <v>15.8965</v>
      </c>
      <c r="D16" s="65">
        <f>VLOOKUP($A16,'Return Data'!$B$7:$R$2843,10,0)</f>
        <v>13.5984</v>
      </c>
      <c r="E16" s="66">
        <f t="shared" si="0"/>
        <v>9</v>
      </c>
      <c r="F16" s="65">
        <f>VLOOKUP($A16,'Return Data'!$B$7:$R$2843,11,0)</f>
        <v>20.389700000000001</v>
      </c>
      <c r="G16" s="66">
        <f t="shared" si="1"/>
        <v>17</v>
      </c>
      <c r="H16" s="65">
        <f>VLOOKUP($A16,'Return Data'!$B$7:$R$2843,12,0)</f>
        <v>36.151499999999999</v>
      </c>
      <c r="I16" s="66">
        <f t="shared" si="2"/>
        <v>17</v>
      </c>
      <c r="J16" s="65">
        <f>VLOOKUP($A16,'Return Data'!$B$7:$R$2843,13,0)</f>
        <v>63.859499999999997</v>
      </c>
      <c r="K16" s="66">
        <f t="shared" si="3"/>
        <v>15</v>
      </c>
      <c r="L16" s="65">
        <f>VLOOKUP($A16,'Return Data'!$B$7:$R$2843,17,0)</f>
        <v>29.821899999999999</v>
      </c>
      <c r="M16" s="66">
        <f t="shared" si="4"/>
        <v>14</v>
      </c>
      <c r="N16" s="65"/>
      <c r="O16" s="66"/>
      <c r="P16" s="65"/>
      <c r="Q16" s="66"/>
      <c r="R16" s="65">
        <f>VLOOKUP($A16,'Return Data'!$B$7:$R$2843,16,0)</f>
        <v>20.782299999999999</v>
      </c>
      <c r="S16" s="67">
        <f t="shared" si="5"/>
        <v>7</v>
      </c>
    </row>
    <row r="17" spans="1:19" x14ac:dyDescent="0.3">
      <c r="A17" s="63" t="s">
        <v>914</v>
      </c>
      <c r="B17" s="64">
        <f>VLOOKUP($A17,'Return Data'!$B$7:$R$2843,3,0)</f>
        <v>44448</v>
      </c>
      <c r="C17" s="65">
        <f>VLOOKUP($A17,'Return Data'!$B$7:$R$2843,4,0)</f>
        <v>499.14</v>
      </c>
      <c r="D17" s="65">
        <f>VLOOKUP($A17,'Return Data'!$B$7:$R$2843,10,0)</f>
        <v>10.0227</v>
      </c>
      <c r="E17" s="66">
        <f t="shared" si="0"/>
        <v>23</v>
      </c>
      <c r="F17" s="65">
        <f>VLOOKUP($A17,'Return Data'!$B$7:$R$2843,11,0)</f>
        <v>18.642299999999999</v>
      </c>
      <c r="G17" s="66">
        <f t="shared" si="1"/>
        <v>21</v>
      </c>
      <c r="H17" s="65">
        <f>VLOOKUP($A17,'Return Data'!$B$7:$R$2843,12,0)</f>
        <v>37.005899999999997</v>
      </c>
      <c r="I17" s="66">
        <f t="shared" si="2"/>
        <v>15</v>
      </c>
      <c r="J17" s="65">
        <f>VLOOKUP($A17,'Return Data'!$B$7:$R$2843,13,0)</f>
        <v>64.493799999999993</v>
      </c>
      <c r="K17" s="66">
        <f t="shared" si="3"/>
        <v>14</v>
      </c>
      <c r="L17" s="65">
        <f>VLOOKUP($A17,'Return Data'!$B$7:$R$2843,17,0)</f>
        <v>27.4711</v>
      </c>
      <c r="M17" s="66">
        <f t="shared" si="4"/>
        <v>20</v>
      </c>
      <c r="N17" s="65">
        <f>VLOOKUP($A17,'Return Data'!$B$7:$R$2843,14,0)</f>
        <v>14.650600000000001</v>
      </c>
      <c r="O17" s="66">
        <f t="shared" si="6"/>
        <v>15</v>
      </c>
      <c r="P17" s="65">
        <f>VLOOKUP($A17,'Return Data'!$B$7:$R$2843,15,0)</f>
        <v>13.0587</v>
      </c>
      <c r="Q17" s="66">
        <f t="shared" si="7"/>
        <v>18</v>
      </c>
      <c r="R17" s="65">
        <f>VLOOKUP($A17,'Return Data'!$B$7:$R$2843,16,0)</f>
        <v>18.370200000000001</v>
      </c>
      <c r="S17" s="67">
        <f t="shared" si="5"/>
        <v>10</v>
      </c>
    </row>
    <row r="18" spans="1:19" x14ac:dyDescent="0.3">
      <c r="A18" s="63" t="s">
        <v>917</v>
      </c>
      <c r="B18" s="64">
        <f>VLOOKUP($A18,'Return Data'!$B$7:$R$2843,3,0)</f>
        <v>44448</v>
      </c>
      <c r="C18" s="65">
        <f>VLOOKUP($A18,'Return Data'!$B$7:$R$2843,4,0)</f>
        <v>67.89</v>
      </c>
      <c r="D18" s="65">
        <f>VLOOKUP($A18,'Return Data'!$B$7:$R$2843,10,0)</f>
        <v>9.4293999999999993</v>
      </c>
      <c r="E18" s="66">
        <f t="shared" si="0"/>
        <v>24</v>
      </c>
      <c r="F18" s="65">
        <f>VLOOKUP($A18,'Return Data'!$B$7:$R$2843,11,0)</f>
        <v>17.3552</v>
      </c>
      <c r="G18" s="66">
        <f t="shared" si="1"/>
        <v>25</v>
      </c>
      <c r="H18" s="65">
        <f>VLOOKUP($A18,'Return Data'!$B$7:$R$2843,12,0)</f>
        <v>32.831099999999999</v>
      </c>
      <c r="I18" s="66">
        <f t="shared" si="2"/>
        <v>24</v>
      </c>
      <c r="J18" s="65">
        <f>VLOOKUP($A18,'Return Data'!$B$7:$R$2843,13,0)</f>
        <v>60.800600000000003</v>
      </c>
      <c r="K18" s="66">
        <f t="shared" si="3"/>
        <v>21</v>
      </c>
      <c r="L18" s="65">
        <f>VLOOKUP($A18,'Return Data'!$B$7:$R$2843,17,0)</f>
        <v>27.8902</v>
      </c>
      <c r="M18" s="66">
        <f t="shared" si="4"/>
        <v>19</v>
      </c>
      <c r="N18" s="65">
        <f>VLOOKUP($A18,'Return Data'!$B$7:$R$2843,14,0)</f>
        <v>13.1153</v>
      </c>
      <c r="O18" s="66">
        <f t="shared" si="6"/>
        <v>20</v>
      </c>
      <c r="P18" s="65">
        <f>VLOOKUP($A18,'Return Data'!$B$7:$R$2843,15,0)</f>
        <v>13.344799999999999</v>
      </c>
      <c r="Q18" s="66">
        <f t="shared" si="7"/>
        <v>16</v>
      </c>
      <c r="R18" s="65">
        <f>VLOOKUP($A18,'Return Data'!$B$7:$R$2843,16,0)</f>
        <v>12.636200000000001</v>
      </c>
      <c r="S18" s="67">
        <f t="shared" si="5"/>
        <v>23</v>
      </c>
    </row>
    <row r="19" spans="1:19" x14ac:dyDescent="0.3">
      <c r="A19" s="63" t="s">
        <v>918</v>
      </c>
      <c r="B19" s="64">
        <f>VLOOKUP($A19,'Return Data'!$B$7:$R$2843,3,0)</f>
        <v>44448</v>
      </c>
      <c r="C19" s="65">
        <f>VLOOKUP($A19,'Return Data'!$B$7:$R$2843,4,0)</f>
        <v>52.17</v>
      </c>
      <c r="D19" s="65">
        <f>VLOOKUP($A19,'Return Data'!$B$7:$R$2843,10,0)</f>
        <v>12.897600000000001</v>
      </c>
      <c r="E19" s="66">
        <f t="shared" si="0"/>
        <v>13</v>
      </c>
      <c r="F19" s="65">
        <f>VLOOKUP($A19,'Return Data'!$B$7:$R$2843,11,0)</f>
        <v>16.894500000000001</v>
      </c>
      <c r="G19" s="66">
        <f t="shared" si="1"/>
        <v>26</v>
      </c>
      <c r="H19" s="65">
        <f>VLOOKUP($A19,'Return Data'!$B$7:$R$2843,12,0)</f>
        <v>31.410599999999999</v>
      </c>
      <c r="I19" s="66">
        <f t="shared" si="2"/>
        <v>26</v>
      </c>
      <c r="J19" s="65">
        <f>VLOOKUP($A19,'Return Data'!$B$7:$R$2843,13,0)</f>
        <v>53.9392</v>
      </c>
      <c r="K19" s="66">
        <f t="shared" si="3"/>
        <v>26</v>
      </c>
      <c r="L19" s="65">
        <f>VLOOKUP($A19,'Return Data'!$B$7:$R$2843,17,0)</f>
        <v>25.828199999999999</v>
      </c>
      <c r="M19" s="66">
        <f t="shared" si="4"/>
        <v>24</v>
      </c>
      <c r="N19" s="65">
        <f>VLOOKUP($A19,'Return Data'!$B$7:$R$2843,14,0)</f>
        <v>14.1029</v>
      </c>
      <c r="O19" s="66">
        <f t="shared" si="6"/>
        <v>18</v>
      </c>
      <c r="P19" s="65">
        <f>VLOOKUP($A19,'Return Data'!$B$7:$R$2843,15,0)</f>
        <v>15.356</v>
      </c>
      <c r="Q19" s="66">
        <f t="shared" si="7"/>
        <v>8</v>
      </c>
      <c r="R19" s="65">
        <f>VLOOKUP($A19,'Return Data'!$B$7:$R$2843,16,0)</f>
        <v>12.4335</v>
      </c>
      <c r="S19" s="67">
        <f t="shared" si="5"/>
        <v>24</v>
      </c>
    </row>
    <row r="20" spans="1:19" x14ac:dyDescent="0.3">
      <c r="A20" s="63" t="s">
        <v>920</v>
      </c>
      <c r="B20" s="64">
        <f>VLOOKUP($A20,'Return Data'!$B$7:$R$2843,3,0)</f>
        <v>44448</v>
      </c>
      <c r="C20" s="65">
        <f>VLOOKUP($A20,'Return Data'!$B$7:$R$2843,4,0)</f>
        <v>195.58099999999999</v>
      </c>
      <c r="D20" s="65">
        <f>VLOOKUP($A20,'Return Data'!$B$7:$R$2843,10,0)</f>
        <v>12.2538</v>
      </c>
      <c r="E20" s="66">
        <f t="shared" si="0"/>
        <v>14</v>
      </c>
      <c r="F20" s="65">
        <f>VLOOKUP($A20,'Return Data'!$B$7:$R$2843,11,0)</f>
        <v>18.595800000000001</v>
      </c>
      <c r="G20" s="66">
        <f t="shared" si="1"/>
        <v>22</v>
      </c>
      <c r="H20" s="65">
        <f>VLOOKUP($A20,'Return Data'!$B$7:$R$2843,12,0)</f>
        <v>33.5379</v>
      </c>
      <c r="I20" s="66">
        <f t="shared" si="2"/>
        <v>22</v>
      </c>
      <c r="J20" s="65">
        <f>VLOOKUP($A20,'Return Data'!$B$7:$R$2843,13,0)</f>
        <v>61.085999999999999</v>
      </c>
      <c r="K20" s="66">
        <f t="shared" si="3"/>
        <v>20</v>
      </c>
      <c r="L20" s="65">
        <f>VLOOKUP($A20,'Return Data'!$B$7:$R$2843,17,0)</f>
        <v>31.097200000000001</v>
      </c>
      <c r="M20" s="66">
        <f t="shared" si="4"/>
        <v>9</v>
      </c>
      <c r="N20" s="65">
        <f>VLOOKUP($A20,'Return Data'!$B$7:$R$2843,14,0)</f>
        <v>18.1143</v>
      </c>
      <c r="O20" s="66">
        <f t="shared" si="6"/>
        <v>5</v>
      </c>
      <c r="P20" s="65">
        <f>VLOOKUP($A20,'Return Data'!$B$7:$R$2843,15,0)</f>
        <v>15.5623</v>
      </c>
      <c r="Q20" s="66">
        <f t="shared" si="7"/>
        <v>7</v>
      </c>
      <c r="R20" s="65">
        <f>VLOOKUP($A20,'Return Data'!$B$7:$R$2843,16,0)</f>
        <v>19.099900000000002</v>
      </c>
      <c r="S20" s="67">
        <f t="shared" si="5"/>
        <v>8</v>
      </c>
    </row>
    <row r="21" spans="1:19" x14ac:dyDescent="0.3">
      <c r="A21" s="63" t="s">
        <v>923</v>
      </c>
      <c r="B21" s="64">
        <f>VLOOKUP($A21,'Return Data'!$B$7:$R$2843,3,0)</f>
        <v>44448</v>
      </c>
      <c r="C21" s="65">
        <f>VLOOKUP($A21,'Return Data'!$B$7:$R$2843,4,0)</f>
        <v>69.957999999999998</v>
      </c>
      <c r="D21" s="65">
        <f>VLOOKUP($A21,'Return Data'!$B$7:$R$2843,10,0)</f>
        <v>13.1897</v>
      </c>
      <c r="E21" s="66">
        <f t="shared" si="0"/>
        <v>12</v>
      </c>
      <c r="F21" s="65">
        <f>VLOOKUP($A21,'Return Data'!$B$7:$R$2843,11,0)</f>
        <v>20.921600000000002</v>
      </c>
      <c r="G21" s="66">
        <f t="shared" si="1"/>
        <v>13</v>
      </c>
      <c r="H21" s="65">
        <f>VLOOKUP($A21,'Return Data'!$B$7:$R$2843,12,0)</f>
        <v>30.545400000000001</v>
      </c>
      <c r="I21" s="66">
        <f t="shared" si="2"/>
        <v>27</v>
      </c>
      <c r="J21" s="65">
        <f>VLOOKUP($A21,'Return Data'!$B$7:$R$2843,13,0)</f>
        <v>48.125100000000003</v>
      </c>
      <c r="K21" s="66">
        <f t="shared" si="3"/>
        <v>27</v>
      </c>
      <c r="L21" s="65">
        <f>VLOOKUP($A21,'Return Data'!$B$7:$R$2843,17,0)</f>
        <v>26.380800000000001</v>
      </c>
      <c r="M21" s="66">
        <f t="shared" si="4"/>
        <v>23</v>
      </c>
      <c r="N21" s="65">
        <f>VLOOKUP($A21,'Return Data'!$B$7:$R$2843,14,0)</f>
        <v>11.4849</v>
      </c>
      <c r="O21" s="66">
        <f t="shared" si="6"/>
        <v>22</v>
      </c>
      <c r="P21" s="65">
        <f>VLOOKUP($A21,'Return Data'!$B$7:$R$2843,15,0)</f>
        <v>13.0379</v>
      </c>
      <c r="Q21" s="66">
        <f t="shared" si="7"/>
        <v>19</v>
      </c>
      <c r="R21" s="65">
        <f>VLOOKUP($A21,'Return Data'!$B$7:$R$2843,16,0)</f>
        <v>13.5465</v>
      </c>
      <c r="S21" s="67">
        <f t="shared" si="5"/>
        <v>19</v>
      </c>
    </row>
    <row r="22" spans="1:19" x14ac:dyDescent="0.3">
      <c r="A22" s="63" t="s">
        <v>925</v>
      </c>
      <c r="B22" s="64">
        <f>VLOOKUP($A22,'Return Data'!$B$7:$R$2843,3,0)</f>
        <v>44448</v>
      </c>
      <c r="C22" s="65">
        <f>VLOOKUP($A22,'Return Data'!$B$7:$R$2843,4,0)</f>
        <v>23.850999999999999</v>
      </c>
      <c r="D22" s="65">
        <f>VLOOKUP($A22,'Return Data'!$B$7:$R$2843,10,0)</f>
        <v>14.661099999999999</v>
      </c>
      <c r="E22" s="66">
        <f t="shared" si="0"/>
        <v>7</v>
      </c>
      <c r="F22" s="65">
        <f>VLOOKUP($A22,'Return Data'!$B$7:$R$2843,11,0)</f>
        <v>20.813500000000001</v>
      </c>
      <c r="G22" s="66">
        <f t="shared" si="1"/>
        <v>14</v>
      </c>
      <c r="H22" s="65">
        <f>VLOOKUP($A22,'Return Data'!$B$7:$R$2843,12,0)</f>
        <v>33.071100000000001</v>
      </c>
      <c r="I22" s="66">
        <f t="shared" si="2"/>
        <v>23</v>
      </c>
      <c r="J22" s="65">
        <f>VLOOKUP($A22,'Return Data'!$B$7:$R$2843,13,0)</f>
        <v>58.651299999999999</v>
      </c>
      <c r="K22" s="66">
        <f t="shared" si="3"/>
        <v>24</v>
      </c>
      <c r="L22" s="65">
        <f>VLOOKUP($A22,'Return Data'!$B$7:$R$2843,17,0)</f>
        <v>28.164899999999999</v>
      </c>
      <c r="M22" s="66">
        <f t="shared" si="4"/>
        <v>18</v>
      </c>
      <c r="N22" s="65">
        <f>VLOOKUP($A22,'Return Data'!$B$7:$R$2843,14,0)</f>
        <v>15.7677</v>
      </c>
      <c r="O22" s="66">
        <f t="shared" si="6"/>
        <v>13</v>
      </c>
      <c r="P22" s="65">
        <f>VLOOKUP($A22,'Return Data'!$B$7:$R$2843,15,0)</f>
        <v>16.020299999999999</v>
      </c>
      <c r="Q22" s="66">
        <f t="shared" si="7"/>
        <v>5</v>
      </c>
      <c r="R22" s="65">
        <f>VLOOKUP($A22,'Return Data'!$B$7:$R$2843,16,0)</f>
        <v>14.209199999999999</v>
      </c>
      <c r="S22" s="67">
        <f t="shared" si="5"/>
        <v>17</v>
      </c>
    </row>
    <row r="23" spans="1:19" x14ac:dyDescent="0.3">
      <c r="A23" s="63" t="s">
        <v>927</v>
      </c>
      <c r="B23" s="64">
        <f>VLOOKUP($A23,'Return Data'!$B$7:$R$2843,3,0)</f>
        <v>44448</v>
      </c>
      <c r="C23" s="65">
        <f>VLOOKUP($A23,'Return Data'!$B$7:$R$2843,4,0)</f>
        <v>16.1999</v>
      </c>
      <c r="D23" s="65">
        <f>VLOOKUP($A23,'Return Data'!$B$7:$R$2843,10,0)</f>
        <v>11.925700000000001</v>
      </c>
      <c r="E23" s="66">
        <f t="shared" si="0"/>
        <v>17</v>
      </c>
      <c r="F23" s="65">
        <f>VLOOKUP($A23,'Return Data'!$B$7:$R$2843,11,0)</f>
        <v>21.802800000000001</v>
      </c>
      <c r="G23" s="66">
        <f t="shared" si="1"/>
        <v>8</v>
      </c>
      <c r="H23" s="65">
        <f>VLOOKUP($A23,'Return Data'!$B$7:$R$2843,12,0)</f>
        <v>41.794699999999999</v>
      </c>
      <c r="I23" s="66">
        <f t="shared" si="2"/>
        <v>4</v>
      </c>
      <c r="J23" s="65">
        <f>VLOOKUP($A23,'Return Data'!$B$7:$R$2843,13,0)</f>
        <v>66.935299999999998</v>
      </c>
      <c r="K23" s="66">
        <f t="shared" si="3"/>
        <v>8</v>
      </c>
      <c r="L23" s="65"/>
      <c r="M23" s="66"/>
      <c r="N23" s="65"/>
      <c r="O23" s="66"/>
      <c r="P23" s="65"/>
      <c r="Q23" s="66"/>
      <c r="R23" s="65">
        <f>VLOOKUP($A23,'Return Data'!$B$7:$R$2843,16,0)</f>
        <v>32.905000000000001</v>
      </c>
      <c r="S23" s="67">
        <f t="shared" si="5"/>
        <v>1</v>
      </c>
    </row>
    <row r="24" spans="1:19" x14ac:dyDescent="0.3">
      <c r="A24" s="63" t="s">
        <v>929</v>
      </c>
      <c r="B24" s="64">
        <f>VLOOKUP($A24,'Return Data'!$B$7:$R$2843,3,0)</f>
        <v>44448</v>
      </c>
      <c r="C24" s="65">
        <f>VLOOKUP($A24,'Return Data'!$B$7:$R$2843,4,0)</f>
        <v>97.287000000000006</v>
      </c>
      <c r="D24" s="65">
        <f>VLOOKUP($A24,'Return Data'!$B$7:$R$2843,10,0)</f>
        <v>13.436999999999999</v>
      </c>
      <c r="E24" s="66">
        <f t="shared" si="0"/>
        <v>10</v>
      </c>
      <c r="F24" s="65">
        <f>VLOOKUP($A24,'Return Data'!$B$7:$R$2843,11,0)</f>
        <v>21.805199999999999</v>
      </c>
      <c r="G24" s="66">
        <f t="shared" si="1"/>
        <v>7</v>
      </c>
      <c r="H24" s="65">
        <f>VLOOKUP($A24,'Return Data'!$B$7:$R$2843,12,0)</f>
        <v>40.948700000000002</v>
      </c>
      <c r="I24" s="66">
        <f t="shared" si="2"/>
        <v>5</v>
      </c>
      <c r="J24" s="65">
        <f>VLOOKUP($A24,'Return Data'!$B$7:$R$2843,13,0)</f>
        <v>70.514399999999995</v>
      </c>
      <c r="K24" s="66">
        <f t="shared" si="3"/>
        <v>5</v>
      </c>
      <c r="L24" s="65">
        <f>VLOOKUP($A24,'Return Data'!$B$7:$R$2843,17,0)</f>
        <v>37.311700000000002</v>
      </c>
      <c r="M24" s="66">
        <f t="shared" si="4"/>
        <v>2</v>
      </c>
      <c r="N24" s="65">
        <f>VLOOKUP($A24,'Return Data'!$B$7:$R$2843,14,0)</f>
        <v>23.009899999999998</v>
      </c>
      <c r="O24" s="66">
        <f t="shared" si="6"/>
        <v>1</v>
      </c>
      <c r="P24" s="65">
        <f>VLOOKUP($A24,'Return Data'!$B$7:$R$2843,15,0)</f>
        <v>20.889800000000001</v>
      </c>
      <c r="Q24" s="66">
        <f t="shared" si="7"/>
        <v>1</v>
      </c>
      <c r="R24" s="65">
        <f>VLOOKUP($A24,'Return Data'!$B$7:$R$2843,16,0)</f>
        <v>22.572299999999998</v>
      </c>
      <c r="S24" s="67">
        <f t="shared" si="5"/>
        <v>6</v>
      </c>
    </row>
    <row r="25" spans="1:19" x14ac:dyDescent="0.3">
      <c r="A25" s="63" t="s">
        <v>931</v>
      </c>
      <c r="B25" s="64">
        <f>VLOOKUP($A25,'Return Data'!$B$7:$R$2843,3,0)</f>
        <v>44448</v>
      </c>
      <c r="C25" s="65">
        <f>VLOOKUP($A25,'Return Data'!$B$7:$R$2843,4,0)</f>
        <v>16.781300000000002</v>
      </c>
      <c r="D25" s="65">
        <f>VLOOKUP($A25,'Return Data'!$B$7:$R$2843,10,0)</f>
        <v>16.4236</v>
      </c>
      <c r="E25" s="66">
        <f t="shared" si="0"/>
        <v>2</v>
      </c>
      <c r="F25" s="65">
        <f>VLOOKUP($A25,'Return Data'!$B$7:$R$2843,11,0)</f>
        <v>24.339099999999998</v>
      </c>
      <c r="G25" s="66">
        <f t="shared" si="1"/>
        <v>3</v>
      </c>
      <c r="H25" s="65">
        <f>VLOOKUP($A25,'Return Data'!$B$7:$R$2843,12,0)</f>
        <v>45.457599999999999</v>
      </c>
      <c r="I25" s="66">
        <f t="shared" si="2"/>
        <v>1</v>
      </c>
      <c r="J25" s="65">
        <f>VLOOKUP($A25,'Return Data'!$B$7:$R$2843,13,0)</f>
        <v>75.841899999999995</v>
      </c>
      <c r="K25" s="66">
        <f t="shared" si="3"/>
        <v>1</v>
      </c>
      <c r="L25" s="65"/>
      <c r="M25" s="66"/>
      <c r="N25" s="65"/>
      <c r="O25" s="66"/>
      <c r="P25" s="65"/>
      <c r="Q25" s="66"/>
      <c r="R25" s="65">
        <f>VLOOKUP($A25,'Return Data'!$B$7:$R$2843,16,0)</f>
        <v>31.345300000000002</v>
      </c>
      <c r="S25" s="67">
        <f t="shared" si="5"/>
        <v>3</v>
      </c>
    </row>
    <row r="26" spans="1:19" x14ac:dyDescent="0.3">
      <c r="A26" s="63" t="s">
        <v>2018</v>
      </c>
      <c r="B26" s="64">
        <f>VLOOKUP($A26,'Return Data'!$B$7:$R$2843,3,0)</f>
        <v>44448</v>
      </c>
      <c r="C26" s="65">
        <f>VLOOKUP($A26,'Return Data'!$B$7:$R$2843,4,0)</f>
        <v>23.479299999999999</v>
      </c>
      <c r="D26" s="65">
        <f>VLOOKUP($A26,'Return Data'!$B$7:$R$2843,10,0)</f>
        <v>13.3565</v>
      </c>
      <c r="E26" s="66">
        <f t="shared" si="0"/>
        <v>11</v>
      </c>
      <c r="F26" s="65">
        <f>VLOOKUP($A26,'Return Data'!$B$7:$R$2843,11,0)</f>
        <v>20.777000000000001</v>
      </c>
      <c r="G26" s="66">
        <f t="shared" si="1"/>
        <v>15</v>
      </c>
      <c r="H26" s="65">
        <f>VLOOKUP($A26,'Return Data'!$B$7:$R$2843,12,0)</f>
        <v>40.840000000000003</v>
      </c>
      <c r="I26" s="66">
        <f t="shared" si="2"/>
        <v>6</v>
      </c>
      <c r="J26" s="65">
        <f>VLOOKUP($A26,'Return Data'!$B$7:$R$2843,13,0)</f>
        <v>62.332599999999999</v>
      </c>
      <c r="K26" s="66">
        <f t="shared" si="3"/>
        <v>18</v>
      </c>
      <c r="L26" s="65">
        <f>VLOOKUP($A26,'Return Data'!$B$7:$R$2843,17,0)</f>
        <v>27.266999999999999</v>
      </c>
      <c r="M26" s="66">
        <f t="shared" si="4"/>
        <v>21</v>
      </c>
      <c r="N26" s="65">
        <f>VLOOKUP($A26,'Return Data'!$B$7:$R$2843,14,0)</f>
        <v>15.8994</v>
      </c>
      <c r="O26" s="66">
        <f t="shared" si="6"/>
        <v>12</v>
      </c>
      <c r="P26" s="65">
        <f>VLOOKUP($A26,'Return Data'!$B$7:$R$2843,15,0)</f>
        <v>13.980600000000001</v>
      </c>
      <c r="Q26" s="66">
        <f t="shared" si="7"/>
        <v>13</v>
      </c>
      <c r="R26" s="65">
        <f>VLOOKUP($A26,'Return Data'!$B$7:$R$2843,16,0)</f>
        <v>15.967599999999999</v>
      </c>
      <c r="S26" s="67">
        <f t="shared" si="5"/>
        <v>15</v>
      </c>
    </row>
    <row r="27" spans="1:19" x14ac:dyDescent="0.3">
      <c r="A27" s="63" t="s">
        <v>932</v>
      </c>
      <c r="B27" s="64">
        <f>VLOOKUP($A27,'Return Data'!$B$7:$R$2843,3,0)</f>
        <v>44448</v>
      </c>
      <c r="C27" s="65">
        <f>VLOOKUP($A27,'Return Data'!$B$7:$R$2843,4,0)</f>
        <v>819.68939999999998</v>
      </c>
      <c r="D27" s="65">
        <f>VLOOKUP($A27,'Return Data'!$B$7:$R$2843,10,0)</f>
        <v>14.294</v>
      </c>
      <c r="E27" s="66">
        <f t="shared" si="0"/>
        <v>8</v>
      </c>
      <c r="F27" s="65">
        <f>VLOOKUP($A27,'Return Data'!$B$7:$R$2843,11,0)</f>
        <v>19.144600000000001</v>
      </c>
      <c r="G27" s="66">
        <f t="shared" si="1"/>
        <v>19</v>
      </c>
      <c r="H27" s="65">
        <f>VLOOKUP($A27,'Return Data'!$B$7:$R$2843,12,0)</f>
        <v>37.659199999999998</v>
      </c>
      <c r="I27" s="66">
        <f t="shared" si="2"/>
        <v>13</v>
      </c>
      <c r="J27" s="65">
        <f>VLOOKUP($A27,'Return Data'!$B$7:$R$2843,13,0)</f>
        <v>65.139200000000002</v>
      </c>
      <c r="K27" s="66">
        <f t="shared" si="3"/>
        <v>13</v>
      </c>
      <c r="L27" s="65">
        <f>VLOOKUP($A27,'Return Data'!$B$7:$R$2843,17,0)</f>
        <v>29.688099999999999</v>
      </c>
      <c r="M27" s="66">
        <f t="shared" si="4"/>
        <v>15</v>
      </c>
      <c r="N27" s="65">
        <f>VLOOKUP($A27,'Return Data'!$B$7:$R$2843,14,0)</f>
        <v>14.294700000000001</v>
      </c>
      <c r="O27" s="66">
        <f t="shared" si="6"/>
        <v>17</v>
      </c>
      <c r="P27" s="65">
        <f>VLOOKUP($A27,'Return Data'!$B$7:$R$2843,15,0)</f>
        <v>11.714600000000001</v>
      </c>
      <c r="Q27" s="66">
        <f t="shared" si="7"/>
        <v>22</v>
      </c>
      <c r="R27" s="65">
        <f>VLOOKUP($A27,'Return Data'!$B$7:$R$2843,16,0)</f>
        <v>18.514900000000001</v>
      </c>
      <c r="S27" s="67">
        <f t="shared" si="5"/>
        <v>9</v>
      </c>
    </row>
    <row r="28" spans="1:19" x14ac:dyDescent="0.3">
      <c r="A28" s="63" t="s">
        <v>934</v>
      </c>
      <c r="B28" s="64">
        <f>VLOOKUP($A28,'Return Data'!$B$7:$R$2843,3,0)</f>
        <v>44448</v>
      </c>
      <c r="C28" s="65">
        <f>VLOOKUP($A28,'Return Data'!$B$7:$R$2843,4,0)</f>
        <v>176.99</v>
      </c>
      <c r="D28" s="65">
        <f>VLOOKUP($A28,'Return Data'!$B$7:$R$2843,10,0)</f>
        <v>12.0686</v>
      </c>
      <c r="E28" s="66">
        <f t="shared" si="0"/>
        <v>15</v>
      </c>
      <c r="F28" s="65">
        <f>VLOOKUP($A28,'Return Data'!$B$7:$R$2843,11,0)</f>
        <v>21.317399999999999</v>
      </c>
      <c r="G28" s="66">
        <f t="shared" si="1"/>
        <v>10</v>
      </c>
      <c r="H28" s="65">
        <f>VLOOKUP($A28,'Return Data'!$B$7:$R$2843,12,0)</f>
        <v>39.066600000000001</v>
      </c>
      <c r="I28" s="66">
        <f t="shared" si="2"/>
        <v>10</v>
      </c>
      <c r="J28" s="65">
        <f>VLOOKUP($A28,'Return Data'!$B$7:$R$2843,13,0)</f>
        <v>65.210499999999996</v>
      </c>
      <c r="K28" s="66">
        <f t="shared" si="3"/>
        <v>12</v>
      </c>
      <c r="L28" s="65">
        <f>VLOOKUP($A28,'Return Data'!$B$7:$R$2843,17,0)</f>
        <v>35.576099999999997</v>
      </c>
      <c r="M28" s="66">
        <f t="shared" si="4"/>
        <v>4</v>
      </c>
      <c r="N28" s="65">
        <f>VLOOKUP($A28,'Return Data'!$B$7:$R$2843,14,0)</f>
        <v>16.686199999999999</v>
      </c>
      <c r="O28" s="66">
        <f t="shared" si="6"/>
        <v>8</v>
      </c>
      <c r="P28" s="65">
        <f>VLOOKUP($A28,'Return Data'!$B$7:$R$2843,15,0)</f>
        <v>16.485800000000001</v>
      </c>
      <c r="Q28" s="66">
        <f t="shared" si="7"/>
        <v>4</v>
      </c>
      <c r="R28" s="65">
        <f>VLOOKUP($A28,'Return Data'!$B$7:$R$2843,16,0)</f>
        <v>25.096800000000002</v>
      </c>
      <c r="S28" s="67">
        <f t="shared" si="5"/>
        <v>5</v>
      </c>
    </row>
    <row r="29" spans="1:19" x14ac:dyDescent="0.3">
      <c r="A29" s="63" t="s">
        <v>936</v>
      </c>
      <c r="B29" s="64">
        <f>VLOOKUP($A29,'Return Data'!$B$7:$R$2843,3,0)</f>
        <v>44448</v>
      </c>
      <c r="C29" s="65">
        <f>VLOOKUP($A29,'Return Data'!$B$7:$R$2843,4,0)</f>
        <v>62.824599999999997</v>
      </c>
      <c r="D29" s="65">
        <f>VLOOKUP($A29,'Return Data'!$B$7:$R$2843,10,0)</f>
        <v>7.3823999999999996</v>
      </c>
      <c r="E29" s="66">
        <f t="shared" si="0"/>
        <v>27</v>
      </c>
      <c r="F29" s="65">
        <f>VLOOKUP($A29,'Return Data'!$B$7:$R$2843,11,0)</f>
        <v>23.159700000000001</v>
      </c>
      <c r="G29" s="66">
        <f t="shared" si="1"/>
        <v>4</v>
      </c>
      <c r="H29" s="65">
        <f>VLOOKUP($A29,'Return Data'!$B$7:$R$2843,12,0)</f>
        <v>35.087200000000003</v>
      </c>
      <c r="I29" s="66">
        <f t="shared" si="2"/>
        <v>20</v>
      </c>
      <c r="J29" s="65">
        <f>VLOOKUP($A29,'Return Data'!$B$7:$R$2843,13,0)</f>
        <v>60.538400000000003</v>
      </c>
      <c r="K29" s="66">
        <f t="shared" si="3"/>
        <v>22</v>
      </c>
      <c r="L29" s="65">
        <f>VLOOKUP($A29,'Return Data'!$B$7:$R$2843,17,0)</f>
        <v>33.026899999999998</v>
      </c>
      <c r="M29" s="66">
        <f t="shared" si="4"/>
        <v>6</v>
      </c>
      <c r="N29" s="65">
        <f>VLOOKUP($A29,'Return Data'!$B$7:$R$2843,14,0)</f>
        <v>18.116700000000002</v>
      </c>
      <c r="O29" s="66">
        <f t="shared" si="6"/>
        <v>4</v>
      </c>
      <c r="P29" s="65">
        <f>VLOOKUP($A29,'Return Data'!$B$7:$R$2843,15,0)</f>
        <v>15.1347</v>
      </c>
      <c r="Q29" s="66">
        <f t="shared" si="7"/>
        <v>10</v>
      </c>
      <c r="R29" s="65">
        <f>VLOOKUP($A29,'Return Data'!$B$7:$R$2843,16,0)</f>
        <v>13.263</v>
      </c>
      <c r="S29" s="67">
        <f t="shared" si="5"/>
        <v>20</v>
      </c>
    </row>
    <row r="30" spans="1:19" x14ac:dyDescent="0.3">
      <c r="A30" s="63" t="s">
        <v>1905</v>
      </c>
      <c r="B30" s="64">
        <f>VLOOKUP($A30,'Return Data'!$B$7:$R$2843,3,0)</f>
        <v>44448</v>
      </c>
      <c r="C30" s="65">
        <f>VLOOKUP($A30,'Return Data'!$B$7:$R$2843,4,0)</f>
        <v>515.89778657167506</v>
      </c>
      <c r="D30" s="65">
        <f>VLOOKUP($A30,'Return Data'!$B$7:$R$2843,10,0)</f>
        <v>8.6893999999999991</v>
      </c>
      <c r="E30" s="66">
        <f t="shared" si="0"/>
        <v>26</v>
      </c>
      <c r="F30" s="65">
        <f>VLOOKUP($A30,'Return Data'!$B$7:$R$2843,11,0)</f>
        <v>20.084099999999999</v>
      </c>
      <c r="G30" s="66">
        <f t="shared" si="1"/>
        <v>18</v>
      </c>
      <c r="H30" s="65">
        <f>VLOOKUP($A30,'Return Data'!$B$7:$R$2843,12,0)</f>
        <v>34.673000000000002</v>
      </c>
      <c r="I30" s="66">
        <f t="shared" si="2"/>
        <v>21</v>
      </c>
      <c r="J30" s="65">
        <f>VLOOKUP($A30,'Return Data'!$B$7:$R$2843,13,0)</f>
        <v>65.635300000000001</v>
      </c>
      <c r="K30" s="66">
        <f t="shared" si="3"/>
        <v>10</v>
      </c>
      <c r="L30" s="65">
        <f>VLOOKUP($A30,'Return Data'!$B$7:$R$2843,17,0)</f>
        <v>29.975000000000001</v>
      </c>
      <c r="M30" s="66">
        <f t="shared" si="4"/>
        <v>12</v>
      </c>
      <c r="N30" s="65">
        <f>VLOOKUP($A30,'Return Data'!$B$7:$R$2843,14,0)</f>
        <v>16.299199999999999</v>
      </c>
      <c r="O30" s="66">
        <f t="shared" si="6"/>
        <v>9</v>
      </c>
      <c r="P30" s="65">
        <f>VLOOKUP($A30,'Return Data'!$B$7:$R$2843,15,0)</f>
        <v>14.377800000000001</v>
      </c>
      <c r="Q30" s="66">
        <f t="shared" si="7"/>
        <v>11</v>
      </c>
      <c r="R30" s="65">
        <f>VLOOKUP($A30,'Return Data'!$B$7:$R$2843,16,0)</f>
        <v>14.8125</v>
      </c>
      <c r="S30" s="67">
        <f t="shared" si="5"/>
        <v>16</v>
      </c>
    </row>
    <row r="31" spans="1:19" x14ac:dyDescent="0.3">
      <c r="A31" s="63" t="s">
        <v>938</v>
      </c>
      <c r="B31" s="64">
        <f>VLOOKUP($A31,'Return Data'!$B$7:$R$2843,3,0)</f>
        <v>44448</v>
      </c>
      <c r="C31" s="65">
        <f>VLOOKUP($A31,'Return Data'!$B$7:$R$2843,4,0)</f>
        <v>54.386099999999999</v>
      </c>
      <c r="D31" s="65">
        <f>VLOOKUP($A31,'Return Data'!$B$7:$R$2843,10,0)</f>
        <v>17.202300000000001</v>
      </c>
      <c r="E31" s="66">
        <f t="shared" si="0"/>
        <v>1</v>
      </c>
      <c r="F31" s="65">
        <f>VLOOKUP($A31,'Return Data'!$B$7:$R$2843,11,0)</f>
        <v>20.569199999999999</v>
      </c>
      <c r="G31" s="66">
        <f t="shared" si="1"/>
        <v>16</v>
      </c>
      <c r="H31" s="65">
        <f>VLOOKUP($A31,'Return Data'!$B$7:$R$2843,12,0)</f>
        <v>39.919699999999999</v>
      </c>
      <c r="I31" s="66">
        <f t="shared" si="2"/>
        <v>8</v>
      </c>
      <c r="J31" s="65">
        <f>VLOOKUP($A31,'Return Data'!$B$7:$R$2843,13,0)</f>
        <v>63.831299999999999</v>
      </c>
      <c r="K31" s="66">
        <f t="shared" si="3"/>
        <v>16</v>
      </c>
      <c r="L31" s="65">
        <f>VLOOKUP($A31,'Return Data'!$B$7:$R$2843,17,0)</f>
        <v>28.951699999999999</v>
      </c>
      <c r="M31" s="66">
        <f t="shared" si="4"/>
        <v>16</v>
      </c>
      <c r="N31" s="65">
        <f>VLOOKUP($A31,'Return Data'!$B$7:$R$2843,14,0)</f>
        <v>15.456200000000001</v>
      </c>
      <c r="O31" s="66">
        <f t="shared" si="6"/>
        <v>14</v>
      </c>
      <c r="P31" s="65">
        <f>VLOOKUP($A31,'Return Data'!$B$7:$R$2843,15,0)</f>
        <v>16.6629</v>
      </c>
      <c r="Q31" s="66">
        <f t="shared" si="7"/>
        <v>3</v>
      </c>
      <c r="R31" s="65">
        <f>VLOOKUP($A31,'Return Data'!$B$7:$R$2843,16,0)</f>
        <v>12.3505</v>
      </c>
      <c r="S31" s="67">
        <f t="shared" si="5"/>
        <v>25</v>
      </c>
    </row>
    <row r="32" spans="1:19" x14ac:dyDescent="0.3">
      <c r="A32" s="63" t="s">
        <v>940</v>
      </c>
      <c r="B32" s="64">
        <f>VLOOKUP($A32,'Return Data'!$B$7:$R$2843,3,0)</f>
        <v>44448</v>
      </c>
      <c r="C32" s="65">
        <f>VLOOKUP($A32,'Return Data'!$B$7:$R$2843,4,0)</f>
        <v>329.43439999999998</v>
      </c>
      <c r="D32" s="65">
        <f>VLOOKUP($A32,'Return Data'!$B$7:$R$2843,10,0)</f>
        <v>10.343</v>
      </c>
      <c r="E32" s="66">
        <f t="shared" si="0"/>
        <v>21</v>
      </c>
      <c r="F32" s="65">
        <f>VLOOKUP($A32,'Return Data'!$B$7:$R$2843,11,0)</f>
        <v>14.9407</v>
      </c>
      <c r="G32" s="66">
        <f t="shared" si="1"/>
        <v>27</v>
      </c>
      <c r="H32" s="65">
        <f>VLOOKUP($A32,'Return Data'!$B$7:$R$2843,12,0)</f>
        <v>31.681000000000001</v>
      </c>
      <c r="I32" s="66">
        <f t="shared" si="2"/>
        <v>25</v>
      </c>
      <c r="J32" s="65">
        <f>VLOOKUP($A32,'Return Data'!$B$7:$R$2843,13,0)</f>
        <v>58.494399999999999</v>
      </c>
      <c r="K32" s="66">
        <f t="shared" si="3"/>
        <v>25</v>
      </c>
      <c r="L32" s="65">
        <f>VLOOKUP($A32,'Return Data'!$B$7:$R$2843,17,0)</f>
        <v>28.6219</v>
      </c>
      <c r="M32" s="66">
        <f t="shared" si="4"/>
        <v>17</v>
      </c>
      <c r="N32" s="65">
        <f>VLOOKUP($A32,'Return Data'!$B$7:$R$2843,14,0)</f>
        <v>18.627600000000001</v>
      </c>
      <c r="O32" s="66">
        <f t="shared" si="6"/>
        <v>2</v>
      </c>
      <c r="P32" s="65">
        <f>VLOOKUP($A32,'Return Data'!$B$7:$R$2843,15,0)</f>
        <v>14.290800000000001</v>
      </c>
      <c r="Q32" s="66">
        <f t="shared" si="7"/>
        <v>12</v>
      </c>
      <c r="R32" s="65">
        <f>VLOOKUP($A32,'Return Data'!$B$7:$R$2843,16,0)</f>
        <v>13.018700000000001</v>
      </c>
      <c r="S32" s="67">
        <f t="shared" si="5"/>
        <v>22</v>
      </c>
    </row>
    <row r="33" spans="1:19" x14ac:dyDescent="0.3">
      <c r="A33" s="63" t="s">
        <v>943</v>
      </c>
      <c r="B33" s="64">
        <f>VLOOKUP($A33,'Return Data'!$B$7:$R$2843,3,0)</f>
        <v>44448</v>
      </c>
      <c r="C33" s="65">
        <f>VLOOKUP($A33,'Return Data'!$B$7:$R$2843,4,0)</f>
        <v>16.37</v>
      </c>
      <c r="D33" s="65">
        <f>VLOOKUP($A33,'Return Data'!$B$7:$R$2843,10,0)</f>
        <v>15.934799999999999</v>
      </c>
      <c r="E33" s="66">
        <f t="shared" si="0"/>
        <v>3</v>
      </c>
      <c r="F33" s="65">
        <f>VLOOKUP($A33,'Return Data'!$B$7:$R$2843,11,0)</f>
        <v>22.8979</v>
      </c>
      <c r="G33" s="66">
        <f t="shared" si="1"/>
        <v>5</v>
      </c>
      <c r="H33" s="65">
        <f>VLOOKUP($A33,'Return Data'!$B$7:$R$2843,12,0)</f>
        <v>36.5304</v>
      </c>
      <c r="I33" s="66">
        <f t="shared" si="2"/>
        <v>16</v>
      </c>
      <c r="J33" s="65">
        <f>VLOOKUP($A33,'Return Data'!$B$7:$R$2843,13,0)</f>
        <v>59.863300000000002</v>
      </c>
      <c r="K33" s="66">
        <f t="shared" si="3"/>
        <v>23</v>
      </c>
      <c r="L33" s="65"/>
      <c r="M33" s="66"/>
      <c r="N33" s="65"/>
      <c r="O33" s="66"/>
      <c r="P33" s="65"/>
      <c r="Q33" s="66"/>
      <c r="R33" s="65">
        <f>VLOOKUP($A33,'Return Data'!$B$7:$R$2843,16,0)</f>
        <v>32.283299999999997</v>
      </c>
      <c r="S33" s="67">
        <f t="shared" si="5"/>
        <v>2</v>
      </c>
    </row>
    <row r="34" spans="1:19" x14ac:dyDescent="0.3">
      <c r="A34" s="63" t="s">
        <v>945</v>
      </c>
      <c r="B34" s="64">
        <f>VLOOKUP($A34,'Return Data'!$B$7:$R$2843,3,0)</f>
        <v>44448</v>
      </c>
      <c r="C34" s="65">
        <f>VLOOKUP($A34,'Return Data'!$B$7:$R$2843,4,0)</f>
        <v>195.85499999999999</v>
      </c>
      <c r="D34" s="65">
        <f>VLOOKUP($A34,'Return Data'!$B$7:$R$2843,10,0)</f>
        <v>11.0778</v>
      </c>
      <c r="E34" s="66">
        <f t="shared" si="0"/>
        <v>20</v>
      </c>
      <c r="F34" s="65">
        <f>VLOOKUP($A34,'Return Data'!$B$7:$R$2843,11,0)</f>
        <v>21.106999999999999</v>
      </c>
      <c r="G34" s="66">
        <f t="shared" si="1"/>
        <v>12</v>
      </c>
      <c r="H34" s="65">
        <f>VLOOKUP($A34,'Return Data'!$B$7:$R$2843,12,0)</f>
        <v>43.2941</v>
      </c>
      <c r="I34" s="66">
        <f t="shared" si="2"/>
        <v>2</v>
      </c>
      <c r="J34" s="65">
        <f>VLOOKUP($A34,'Return Data'!$B$7:$R$2843,13,0)</f>
        <v>71.322599999999994</v>
      </c>
      <c r="K34" s="66">
        <f t="shared" si="3"/>
        <v>4</v>
      </c>
      <c r="L34" s="65">
        <f>VLOOKUP($A34,'Return Data'!$B$7:$R$2843,17,0)</f>
        <v>30.125900000000001</v>
      </c>
      <c r="M34" s="66">
        <f t="shared" si="4"/>
        <v>11</v>
      </c>
      <c r="N34" s="65">
        <f>VLOOKUP($A34,'Return Data'!$B$7:$R$2843,14,0)</f>
        <v>14.5038</v>
      </c>
      <c r="O34" s="66">
        <f t="shared" si="6"/>
        <v>16</v>
      </c>
      <c r="P34" s="65">
        <f>VLOOKUP($A34,'Return Data'!$B$7:$R$2843,15,0)</f>
        <v>12.9954</v>
      </c>
      <c r="Q34" s="66">
        <f t="shared" si="7"/>
        <v>20</v>
      </c>
      <c r="R34" s="65">
        <f>VLOOKUP($A34,'Return Data'!$B$7:$R$2843,16,0)</f>
        <v>13.0589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12.518070370370371</v>
      </c>
      <c r="E36" s="74"/>
      <c r="F36" s="75">
        <f>AVERAGE(F8:F34)</f>
        <v>20.576918518518514</v>
      </c>
      <c r="G36" s="74"/>
      <c r="H36" s="75">
        <f>AVERAGE(H8:H34)</f>
        <v>37.374714814814816</v>
      </c>
      <c r="I36" s="74"/>
      <c r="J36" s="75">
        <f>AVERAGE(J8:J34)</f>
        <v>64.229866666666652</v>
      </c>
      <c r="K36" s="74"/>
      <c r="L36" s="75">
        <f>AVERAGE(L8:L34)</f>
        <v>30.671174999999995</v>
      </c>
      <c r="M36" s="74"/>
      <c r="N36" s="75">
        <f>AVERAGE(N8:N34)</f>
        <v>16.00562272727273</v>
      </c>
      <c r="O36" s="74"/>
      <c r="P36" s="75">
        <f>AVERAGE(P8:P34)</f>
        <v>14.750386363636363</v>
      </c>
      <c r="Q36" s="74"/>
      <c r="R36" s="75">
        <f>AVERAGE(R8:R34)</f>
        <v>18.302325925925928</v>
      </c>
      <c r="S36" s="76"/>
    </row>
    <row r="37" spans="1:19" x14ac:dyDescent="0.3">
      <c r="A37" s="73" t="s">
        <v>28</v>
      </c>
      <c r="B37" s="74"/>
      <c r="C37" s="74"/>
      <c r="D37" s="75">
        <f>MIN(D8:D34)</f>
        <v>7.3823999999999996</v>
      </c>
      <c r="E37" s="74"/>
      <c r="F37" s="75">
        <f>MIN(F8:F34)</f>
        <v>14.9407</v>
      </c>
      <c r="G37" s="74"/>
      <c r="H37" s="75">
        <f>MIN(H8:H34)</f>
        <v>30.545400000000001</v>
      </c>
      <c r="I37" s="74"/>
      <c r="J37" s="75">
        <f>MIN(J8:J34)</f>
        <v>48.125100000000003</v>
      </c>
      <c r="K37" s="74"/>
      <c r="L37" s="75">
        <f>MIN(L8:L34)</f>
        <v>25.828199999999999</v>
      </c>
      <c r="M37" s="74"/>
      <c r="N37" s="75">
        <f>MIN(N8:N34)</f>
        <v>11.4849</v>
      </c>
      <c r="O37" s="74"/>
      <c r="P37" s="75">
        <f>MIN(P8:P34)</f>
        <v>11.714600000000001</v>
      </c>
      <c r="Q37" s="74"/>
      <c r="R37" s="75">
        <f>MIN(R8:R34)</f>
        <v>12.203200000000001</v>
      </c>
      <c r="S37" s="76"/>
    </row>
    <row r="38" spans="1:19" ht="15" thickBot="1" x14ac:dyDescent="0.35">
      <c r="A38" s="77" t="s">
        <v>29</v>
      </c>
      <c r="B38" s="78"/>
      <c r="C38" s="78"/>
      <c r="D38" s="79">
        <f>MAX(D8:D34)</f>
        <v>17.202300000000001</v>
      </c>
      <c r="E38" s="78"/>
      <c r="F38" s="79">
        <f>MAX(F8:F34)</f>
        <v>26.283200000000001</v>
      </c>
      <c r="G38" s="78"/>
      <c r="H38" s="79">
        <f>MAX(H8:H34)</f>
        <v>45.457599999999999</v>
      </c>
      <c r="I38" s="78"/>
      <c r="J38" s="79">
        <f>MAX(J8:J34)</f>
        <v>75.841899999999995</v>
      </c>
      <c r="K38" s="78"/>
      <c r="L38" s="79">
        <f>MAX(L8:L34)</f>
        <v>37.317399999999999</v>
      </c>
      <c r="M38" s="78"/>
      <c r="N38" s="79">
        <f>MAX(N8:N34)</f>
        <v>23.009899999999998</v>
      </c>
      <c r="O38" s="78"/>
      <c r="P38" s="79">
        <f>MAX(P8:P34)</f>
        <v>20.889800000000001</v>
      </c>
      <c r="Q38" s="78"/>
      <c r="R38" s="79">
        <f>MAX(R8:R34)</f>
        <v>32.905000000000001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44448</v>
      </c>
      <c r="C8" s="65">
        <f>VLOOKUP($A8,'Return Data'!$B$7:$R$2843,4,0)</f>
        <v>56.18</v>
      </c>
      <c r="D8" s="65">
        <f>VLOOKUP($A8,'Return Data'!$B$7:$R$2843,10,0)</f>
        <v>6.6844000000000001</v>
      </c>
      <c r="E8" s="66">
        <f t="shared" ref="E8:E39" si="0">RANK(D8,D$8:D$71,0)</f>
        <v>59</v>
      </c>
      <c r="F8" s="65">
        <f>VLOOKUP($A8,'Return Data'!$B$7:$R$2843,11,0)</f>
        <v>6.1601999999999997</v>
      </c>
      <c r="G8" s="66">
        <f t="shared" ref="G8:G39" si="1">RANK(F8,F$8:F$71,0)</f>
        <v>64</v>
      </c>
      <c r="H8" s="65">
        <f>VLOOKUP($A8,'Return Data'!$B$7:$R$2843,12,0)</f>
        <v>20.402899999999999</v>
      </c>
      <c r="I8" s="66">
        <f t="shared" ref="I8:I39" si="2">RANK(H8,H$8:H$71,0)</f>
        <v>64</v>
      </c>
      <c r="J8" s="65">
        <f>VLOOKUP($A8,'Return Data'!$B$7:$R$2843,13,0)</f>
        <v>35.634999999999998</v>
      </c>
      <c r="K8" s="66">
        <f t="shared" ref="K8:K39" si="3">RANK(J8,J$8:J$71,0)</f>
        <v>64</v>
      </c>
      <c r="L8" s="65">
        <f>VLOOKUP($A8,'Return Data'!$B$7:$R$2843,17,0)</f>
        <v>20.6419</v>
      </c>
      <c r="M8" s="66">
        <f t="shared" ref="M8:M28" si="4">RANK(L8,L$8:L$71,0)</f>
        <v>61</v>
      </c>
      <c r="N8" s="65">
        <f>VLOOKUP($A8,'Return Data'!$B$7:$R$2843,14,0)</f>
        <v>8.3806999999999992</v>
      </c>
      <c r="O8" s="66">
        <f>RANK(N8,N$8:N$71,0)</f>
        <v>51</v>
      </c>
      <c r="P8" s="65">
        <f>VLOOKUP($A8,'Return Data'!$B$7:$R$2843,15,0)</f>
        <v>12.317500000000001</v>
      </c>
      <c r="Q8" s="66">
        <f>RANK(P8,P$8:P$71,0)</f>
        <v>32</v>
      </c>
      <c r="R8" s="65">
        <f>VLOOKUP($A8,'Return Data'!$B$7:$R$2843,16,0)</f>
        <v>15.983599999999999</v>
      </c>
      <c r="S8" s="67">
        <f t="shared" ref="S8:S39" si="5">RANK(R8,R$8:R$71,0)</f>
        <v>35</v>
      </c>
    </row>
    <row r="9" spans="1:20" x14ac:dyDescent="0.3">
      <c r="A9" s="63" t="s">
        <v>164</v>
      </c>
      <c r="B9" s="64">
        <f>VLOOKUP($A9,'Return Data'!$B$7:$R$2843,3,0)</f>
        <v>44448</v>
      </c>
      <c r="C9" s="65">
        <f>VLOOKUP($A9,'Return Data'!$B$7:$R$2843,4,0)</f>
        <v>46.15</v>
      </c>
      <c r="D9" s="65">
        <f>VLOOKUP($A9,'Return Data'!$B$7:$R$2843,10,0)</f>
        <v>7.0766</v>
      </c>
      <c r="E9" s="66">
        <f t="shared" si="0"/>
        <v>55</v>
      </c>
      <c r="F9" s="65">
        <f>VLOOKUP($A9,'Return Data'!$B$7:$R$2843,11,0)</f>
        <v>6.9276999999999997</v>
      </c>
      <c r="G9" s="66">
        <f t="shared" si="1"/>
        <v>63</v>
      </c>
      <c r="H9" s="65">
        <f>VLOOKUP($A9,'Return Data'!$B$7:$R$2843,12,0)</f>
        <v>21.2241</v>
      </c>
      <c r="I9" s="66">
        <f t="shared" si="2"/>
        <v>63</v>
      </c>
      <c r="J9" s="65">
        <f>VLOOKUP($A9,'Return Data'!$B$7:$R$2843,13,0)</f>
        <v>36.659799999999997</v>
      </c>
      <c r="K9" s="66">
        <f t="shared" si="3"/>
        <v>63</v>
      </c>
      <c r="L9" s="65">
        <f>VLOOKUP($A9,'Return Data'!$B$7:$R$2843,17,0)</f>
        <v>21.803000000000001</v>
      </c>
      <c r="M9" s="66">
        <f t="shared" si="4"/>
        <v>60</v>
      </c>
      <c r="N9" s="65">
        <f>VLOOKUP($A9,'Return Data'!$B$7:$R$2843,14,0)</f>
        <v>9.6081000000000003</v>
      </c>
      <c r="O9" s="66">
        <f>RANK(N9,N$8:N$71,0)</f>
        <v>50</v>
      </c>
      <c r="P9" s="65">
        <f>VLOOKUP($A9,'Return Data'!$B$7:$R$2843,15,0)</f>
        <v>13.1631</v>
      </c>
      <c r="Q9" s="66">
        <f>RANK(P9,P$8:P$71,0)</f>
        <v>28</v>
      </c>
      <c r="R9" s="65">
        <f>VLOOKUP($A9,'Return Data'!$B$7:$R$2843,16,0)</f>
        <v>16.793399999999998</v>
      </c>
      <c r="S9" s="67">
        <f t="shared" si="5"/>
        <v>30</v>
      </c>
    </row>
    <row r="10" spans="1:20" x14ac:dyDescent="0.3">
      <c r="A10" s="63" t="s">
        <v>165</v>
      </c>
      <c r="B10" s="64">
        <f>VLOOKUP($A10,'Return Data'!$B$7:$R$2843,3,0)</f>
        <v>44448</v>
      </c>
      <c r="C10" s="65">
        <f>VLOOKUP($A10,'Return Data'!$B$7:$R$2843,4,0)</f>
        <v>82.254999999999995</v>
      </c>
      <c r="D10" s="65">
        <f>VLOOKUP($A10,'Return Data'!$B$7:$R$2843,10,0)</f>
        <v>15.190300000000001</v>
      </c>
      <c r="E10" s="66">
        <f t="shared" si="0"/>
        <v>14</v>
      </c>
      <c r="F10" s="65">
        <f>VLOOKUP($A10,'Return Data'!$B$7:$R$2843,11,0)</f>
        <v>20.008500000000002</v>
      </c>
      <c r="G10" s="66">
        <f t="shared" si="1"/>
        <v>27</v>
      </c>
      <c r="H10" s="65">
        <f>VLOOKUP($A10,'Return Data'!$B$7:$R$2843,12,0)</f>
        <v>32.976900000000001</v>
      </c>
      <c r="I10" s="66">
        <f t="shared" si="2"/>
        <v>46</v>
      </c>
      <c r="J10" s="65">
        <f>VLOOKUP($A10,'Return Data'!$B$7:$R$2843,13,0)</f>
        <v>63.457999999999998</v>
      </c>
      <c r="K10" s="66">
        <f t="shared" si="3"/>
        <v>33</v>
      </c>
      <c r="L10" s="65">
        <f>VLOOKUP($A10,'Return Data'!$B$7:$R$2843,17,0)</f>
        <v>31.2836</v>
      </c>
      <c r="M10" s="66">
        <f t="shared" si="4"/>
        <v>28</v>
      </c>
      <c r="N10" s="65">
        <f>VLOOKUP($A10,'Return Data'!$B$7:$R$2843,14,0)</f>
        <v>19.008800000000001</v>
      </c>
      <c r="O10" s="66">
        <f>RANK(N10,N$8:N$71,0)</f>
        <v>11</v>
      </c>
      <c r="P10" s="65">
        <f>VLOOKUP($A10,'Return Data'!$B$7:$R$2843,15,0)</f>
        <v>18.518000000000001</v>
      </c>
      <c r="Q10" s="66">
        <f>RANK(P10,P$8:P$71,0)</f>
        <v>5</v>
      </c>
      <c r="R10" s="65">
        <f>VLOOKUP($A10,'Return Data'!$B$7:$R$2843,16,0)</f>
        <v>21.703199999999999</v>
      </c>
      <c r="S10" s="67">
        <f t="shared" si="5"/>
        <v>8</v>
      </c>
    </row>
    <row r="11" spans="1:20" x14ac:dyDescent="0.3">
      <c r="A11" s="63" t="s">
        <v>166</v>
      </c>
      <c r="B11" s="64">
        <f>VLOOKUP($A11,'Return Data'!$B$7:$R$2843,3,0)</f>
        <v>44448</v>
      </c>
      <c r="C11" s="65">
        <f>VLOOKUP($A11,'Return Data'!$B$7:$R$2843,4,0)</f>
        <v>77.72</v>
      </c>
      <c r="D11" s="65">
        <f>VLOOKUP($A11,'Return Data'!$B$7:$R$2843,10,0)</f>
        <v>16.819500000000001</v>
      </c>
      <c r="E11" s="66">
        <f t="shared" si="0"/>
        <v>7</v>
      </c>
      <c r="F11" s="65">
        <f>VLOOKUP($A11,'Return Data'!$B$7:$R$2843,11,0)</f>
        <v>23.267199999999999</v>
      </c>
      <c r="G11" s="66">
        <f t="shared" si="1"/>
        <v>14</v>
      </c>
      <c r="H11" s="65">
        <f>VLOOKUP($A11,'Return Data'!$B$7:$R$2843,12,0)</f>
        <v>39.433100000000003</v>
      </c>
      <c r="I11" s="66">
        <f t="shared" si="2"/>
        <v>19</v>
      </c>
      <c r="J11" s="65">
        <f>VLOOKUP($A11,'Return Data'!$B$7:$R$2843,13,0)</f>
        <v>67.175700000000006</v>
      </c>
      <c r="K11" s="66">
        <f t="shared" si="3"/>
        <v>26</v>
      </c>
      <c r="L11" s="65">
        <f>VLOOKUP($A11,'Return Data'!$B$7:$R$2843,17,0)</f>
        <v>32.194499999999998</v>
      </c>
      <c r="M11" s="66">
        <f t="shared" si="4"/>
        <v>25</v>
      </c>
      <c r="N11" s="65">
        <f>VLOOKUP($A11,'Return Data'!$B$7:$R$2843,14,0)</f>
        <v>15.4556</v>
      </c>
      <c r="O11" s="66">
        <f>RANK(N11,N$8:N$71,0)</f>
        <v>26</v>
      </c>
      <c r="P11" s="65">
        <f>VLOOKUP($A11,'Return Data'!$B$7:$R$2843,15,0)</f>
        <v>13.4549</v>
      </c>
      <c r="Q11" s="66">
        <f>RANK(P11,P$8:P$71,0)</f>
        <v>27</v>
      </c>
      <c r="R11" s="65">
        <f>VLOOKUP($A11,'Return Data'!$B$7:$R$2843,16,0)</f>
        <v>10.659700000000001</v>
      </c>
      <c r="S11" s="67">
        <f t="shared" si="5"/>
        <v>57</v>
      </c>
    </row>
    <row r="12" spans="1:20" x14ac:dyDescent="0.3">
      <c r="A12" s="63" t="s">
        <v>167</v>
      </c>
      <c r="B12" s="64">
        <f>VLOOKUP($A12,'Return Data'!$B$7:$R$2843,3,0)</f>
        <v>44448</v>
      </c>
      <c r="C12" s="65">
        <f>VLOOKUP($A12,'Return Data'!$B$7:$R$2843,4,0)</f>
        <v>64.168999999999997</v>
      </c>
      <c r="D12" s="65">
        <f>VLOOKUP($A12,'Return Data'!$B$7:$R$2843,10,0)</f>
        <v>10.7928</v>
      </c>
      <c r="E12" s="66">
        <f t="shared" si="0"/>
        <v>44</v>
      </c>
      <c r="F12" s="65">
        <f>VLOOKUP($A12,'Return Data'!$B$7:$R$2843,11,0)</f>
        <v>13.9466</v>
      </c>
      <c r="G12" s="66">
        <f t="shared" si="1"/>
        <v>59</v>
      </c>
      <c r="H12" s="65">
        <f>VLOOKUP($A12,'Return Data'!$B$7:$R$2843,12,0)</f>
        <v>27.266400000000001</v>
      </c>
      <c r="I12" s="66">
        <f t="shared" si="2"/>
        <v>56</v>
      </c>
      <c r="J12" s="65">
        <f>VLOOKUP($A12,'Return Data'!$B$7:$R$2843,13,0)</f>
        <v>51.078299999999999</v>
      </c>
      <c r="K12" s="66">
        <f t="shared" si="3"/>
        <v>55</v>
      </c>
      <c r="L12" s="65">
        <f>VLOOKUP($A12,'Return Data'!$B$7:$R$2843,17,0)</f>
        <v>28.049299999999999</v>
      </c>
      <c r="M12" s="66">
        <f t="shared" si="4"/>
        <v>41</v>
      </c>
      <c r="N12" s="65">
        <f>VLOOKUP($A12,'Return Data'!$B$7:$R$2843,14,0)</f>
        <v>18.256699999999999</v>
      </c>
      <c r="O12" s="66">
        <f>RANK(N12,N$8:N$71,0)</f>
        <v>16</v>
      </c>
      <c r="P12" s="65">
        <f>VLOOKUP($A12,'Return Data'!$B$7:$R$2843,15,0)</f>
        <v>14.5654</v>
      </c>
      <c r="Q12" s="66">
        <f>RANK(P12,P$8:P$71,0)</f>
        <v>21</v>
      </c>
      <c r="R12" s="65">
        <f>VLOOKUP($A12,'Return Data'!$B$7:$R$2843,16,0)</f>
        <v>16.4895</v>
      </c>
      <c r="S12" s="67">
        <f t="shared" si="5"/>
        <v>31</v>
      </c>
    </row>
    <row r="13" spans="1:20" x14ac:dyDescent="0.3">
      <c r="A13" s="63" t="s">
        <v>168</v>
      </c>
      <c r="B13" s="64">
        <f>VLOOKUP($A13,'Return Data'!$B$7:$R$2843,3,0)</f>
        <v>44448</v>
      </c>
      <c r="C13" s="65">
        <f>VLOOKUP($A13,'Return Data'!$B$7:$R$2843,4,0)</f>
        <v>17.68</v>
      </c>
      <c r="D13" s="65">
        <f>VLOOKUP($A13,'Return Data'!$B$7:$R$2843,10,0)</f>
        <v>16.392399999999999</v>
      </c>
      <c r="E13" s="66">
        <f t="shared" si="0"/>
        <v>9</v>
      </c>
      <c r="F13" s="65">
        <f>VLOOKUP($A13,'Return Data'!$B$7:$R$2843,11,0)</f>
        <v>30.963000000000001</v>
      </c>
      <c r="G13" s="66">
        <f t="shared" si="1"/>
        <v>10</v>
      </c>
      <c r="H13" s="65">
        <f>VLOOKUP($A13,'Return Data'!$B$7:$R$2843,12,0)</f>
        <v>49.576999999999998</v>
      </c>
      <c r="I13" s="66">
        <f t="shared" si="2"/>
        <v>10</v>
      </c>
      <c r="J13" s="65">
        <f>VLOOKUP($A13,'Return Data'!$B$7:$R$2843,13,0)</f>
        <v>76.447100000000006</v>
      </c>
      <c r="K13" s="66">
        <f t="shared" si="3"/>
        <v>11</v>
      </c>
      <c r="L13" s="65">
        <f>VLOOKUP($A13,'Return Data'!$B$7:$R$2843,17,0)</f>
        <v>47.118200000000002</v>
      </c>
      <c r="M13" s="66">
        <f t="shared" si="4"/>
        <v>4</v>
      </c>
      <c r="N13" s="65"/>
      <c r="O13" s="66"/>
      <c r="P13" s="65"/>
      <c r="Q13" s="66"/>
      <c r="R13" s="65">
        <f>VLOOKUP($A13,'Return Data'!$B$7:$R$2843,16,0)</f>
        <v>17.3796</v>
      </c>
      <c r="S13" s="67">
        <f t="shared" si="5"/>
        <v>22</v>
      </c>
    </row>
    <row r="14" spans="1:20" x14ac:dyDescent="0.3">
      <c r="A14" s="63" t="s">
        <v>169</v>
      </c>
      <c r="B14" s="64">
        <f>VLOOKUP($A14,'Return Data'!$B$7:$R$2843,3,0)</f>
        <v>44448</v>
      </c>
      <c r="C14" s="65">
        <f>VLOOKUP($A14,'Return Data'!$B$7:$R$2843,4,0)</f>
        <v>21.41</v>
      </c>
      <c r="D14" s="65">
        <f>VLOOKUP($A14,'Return Data'!$B$7:$R$2843,10,0)</f>
        <v>15.9177</v>
      </c>
      <c r="E14" s="66">
        <f t="shared" si="0"/>
        <v>10</v>
      </c>
      <c r="F14" s="65">
        <f>VLOOKUP($A14,'Return Data'!$B$7:$R$2843,11,0)</f>
        <v>29.7576</v>
      </c>
      <c r="G14" s="66">
        <f t="shared" si="1"/>
        <v>11</v>
      </c>
      <c r="H14" s="65">
        <f>VLOOKUP($A14,'Return Data'!$B$7:$R$2843,12,0)</f>
        <v>48.680599999999998</v>
      </c>
      <c r="I14" s="66">
        <f t="shared" si="2"/>
        <v>11</v>
      </c>
      <c r="J14" s="65">
        <f>VLOOKUP($A14,'Return Data'!$B$7:$R$2843,13,0)</f>
        <v>76.359099999999998</v>
      </c>
      <c r="K14" s="66">
        <f t="shared" si="3"/>
        <v>12</v>
      </c>
      <c r="L14" s="65">
        <f>VLOOKUP($A14,'Return Data'!$B$7:$R$2843,17,0)</f>
        <v>43.547199999999997</v>
      </c>
      <c r="M14" s="66">
        <f t="shared" si="4"/>
        <v>6</v>
      </c>
      <c r="N14" s="65"/>
      <c r="O14" s="66"/>
      <c r="P14" s="65"/>
      <c r="Q14" s="66"/>
      <c r="R14" s="65">
        <f>VLOOKUP($A14,'Return Data'!$B$7:$R$2843,16,0)</f>
        <v>30.099499999999999</v>
      </c>
      <c r="S14" s="67">
        <f t="shared" si="5"/>
        <v>2</v>
      </c>
    </row>
    <row r="15" spans="1:20" x14ac:dyDescent="0.3">
      <c r="A15" s="63" t="s">
        <v>170</v>
      </c>
      <c r="B15" s="64">
        <f>VLOOKUP($A15,'Return Data'!$B$7:$R$2843,3,0)</f>
        <v>44448</v>
      </c>
      <c r="C15" s="65">
        <f>VLOOKUP($A15,'Return Data'!$B$7:$R$2843,4,0)</f>
        <v>112.96</v>
      </c>
      <c r="D15" s="65">
        <f>VLOOKUP($A15,'Return Data'!$B$7:$R$2843,10,0)</f>
        <v>16.393599999999999</v>
      </c>
      <c r="E15" s="66">
        <f t="shared" si="0"/>
        <v>8</v>
      </c>
      <c r="F15" s="65">
        <f>VLOOKUP($A15,'Return Data'!$B$7:$R$2843,11,0)</f>
        <v>27.4224</v>
      </c>
      <c r="G15" s="66">
        <f t="shared" si="1"/>
        <v>12</v>
      </c>
      <c r="H15" s="65">
        <f>VLOOKUP($A15,'Return Data'!$B$7:$R$2843,12,0)</f>
        <v>45.679600000000001</v>
      </c>
      <c r="I15" s="66">
        <f t="shared" si="2"/>
        <v>12</v>
      </c>
      <c r="J15" s="65">
        <f>VLOOKUP($A15,'Return Data'!$B$7:$R$2843,13,0)</f>
        <v>73.677700000000002</v>
      </c>
      <c r="K15" s="66">
        <f t="shared" si="3"/>
        <v>13</v>
      </c>
      <c r="L15" s="65">
        <f>VLOOKUP($A15,'Return Data'!$B$7:$R$2843,17,0)</f>
        <v>45.097000000000001</v>
      </c>
      <c r="M15" s="66">
        <f t="shared" si="4"/>
        <v>5</v>
      </c>
      <c r="N15" s="65">
        <f>VLOOKUP($A15,'Return Data'!$B$7:$R$2843,14,0)</f>
        <v>23.647600000000001</v>
      </c>
      <c r="O15" s="66">
        <f t="shared" ref="O15:O23" si="6">RANK(N15,N$8:N$71,0)</f>
        <v>4</v>
      </c>
      <c r="P15" s="65">
        <f>VLOOKUP($A15,'Return Data'!$B$7:$R$2843,15,0)</f>
        <v>21.228100000000001</v>
      </c>
      <c r="Q15" s="66">
        <f t="shared" ref="Q15:Q23" si="7">RANK(P15,P$8:P$71,0)</f>
        <v>3</v>
      </c>
      <c r="R15" s="65">
        <f>VLOOKUP($A15,'Return Data'!$B$7:$R$2843,16,0)</f>
        <v>19.864899999999999</v>
      </c>
      <c r="S15" s="67">
        <f t="shared" si="5"/>
        <v>11</v>
      </c>
    </row>
    <row r="16" spans="1:20" x14ac:dyDescent="0.3">
      <c r="A16" s="63" t="s">
        <v>171</v>
      </c>
      <c r="B16" s="64">
        <f>VLOOKUP($A16,'Return Data'!$B$7:$R$2843,3,0)</f>
        <v>44448</v>
      </c>
      <c r="C16" s="65">
        <f>VLOOKUP($A16,'Return Data'!$B$7:$R$2843,4,0)</f>
        <v>123.05</v>
      </c>
      <c r="D16" s="65">
        <f>VLOOKUP($A16,'Return Data'!$B$7:$R$2843,10,0)</f>
        <v>13.8193</v>
      </c>
      <c r="E16" s="66">
        <f t="shared" si="0"/>
        <v>21</v>
      </c>
      <c r="F16" s="65">
        <f>VLOOKUP($A16,'Return Data'!$B$7:$R$2843,11,0)</f>
        <v>20.554500000000001</v>
      </c>
      <c r="G16" s="66">
        <f t="shared" si="1"/>
        <v>24</v>
      </c>
      <c r="H16" s="65">
        <f>VLOOKUP($A16,'Return Data'!$B$7:$R$2843,12,0)</f>
        <v>39.575800000000001</v>
      </c>
      <c r="I16" s="66">
        <f t="shared" si="2"/>
        <v>18</v>
      </c>
      <c r="J16" s="65">
        <f>VLOOKUP($A16,'Return Data'!$B$7:$R$2843,13,0)</f>
        <v>67.051299999999998</v>
      </c>
      <c r="K16" s="66">
        <f t="shared" si="3"/>
        <v>27</v>
      </c>
      <c r="L16" s="65">
        <f>VLOOKUP($A16,'Return Data'!$B$7:$R$2843,17,0)</f>
        <v>38.425199999999997</v>
      </c>
      <c r="M16" s="66">
        <f t="shared" si="4"/>
        <v>13</v>
      </c>
      <c r="N16" s="65">
        <f>VLOOKUP($A16,'Return Data'!$B$7:$R$2843,14,0)</f>
        <v>22.020299999999999</v>
      </c>
      <c r="O16" s="66">
        <f t="shared" si="6"/>
        <v>6</v>
      </c>
      <c r="P16" s="65">
        <f>VLOOKUP($A16,'Return Data'!$B$7:$R$2843,15,0)</f>
        <v>19.6614</v>
      </c>
      <c r="Q16" s="66">
        <f t="shared" si="7"/>
        <v>4</v>
      </c>
      <c r="R16" s="65">
        <f>VLOOKUP($A16,'Return Data'!$B$7:$R$2843,16,0)</f>
        <v>17.686800000000002</v>
      </c>
      <c r="S16" s="67">
        <f t="shared" si="5"/>
        <v>19</v>
      </c>
    </row>
    <row r="17" spans="1:19" x14ac:dyDescent="0.3">
      <c r="A17" s="63" t="s">
        <v>172</v>
      </c>
      <c r="B17" s="64">
        <f>VLOOKUP($A17,'Return Data'!$B$7:$R$2843,3,0)</f>
        <v>44448</v>
      </c>
      <c r="C17" s="65">
        <f>VLOOKUP($A17,'Return Data'!$B$7:$R$2843,4,0)</f>
        <v>87</v>
      </c>
      <c r="D17" s="65">
        <f>VLOOKUP($A17,'Return Data'!$B$7:$R$2843,10,0)</f>
        <v>12.4046</v>
      </c>
      <c r="E17" s="66">
        <f t="shared" si="0"/>
        <v>30</v>
      </c>
      <c r="F17" s="65">
        <f>VLOOKUP($A17,'Return Data'!$B$7:$R$2843,11,0)</f>
        <v>23.008199999999999</v>
      </c>
      <c r="G17" s="66">
        <f t="shared" si="1"/>
        <v>15</v>
      </c>
      <c r="H17" s="65">
        <f>VLOOKUP($A17,'Return Data'!$B$7:$R$2843,12,0)</f>
        <v>41.62</v>
      </c>
      <c r="I17" s="66">
        <f t="shared" si="2"/>
        <v>16</v>
      </c>
      <c r="J17" s="65">
        <f>VLOOKUP($A17,'Return Data'!$B$7:$R$2843,13,0)</f>
        <v>71.817899999999995</v>
      </c>
      <c r="K17" s="66">
        <f t="shared" si="3"/>
        <v>14</v>
      </c>
      <c r="L17" s="65">
        <f>VLOOKUP($A17,'Return Data'!$B$7:$R$2843,17,0)</f>
        <v>33.0334</v>
      </c>
      <c r="M17" s="66">
        <f t="shared" si="4"/>
        <v>22</v>
      </c>
      <c r="N17" s="65">
        <f>VLOOKUP($A17,'Return Data'!$B$7:$R$2843,14,0)</f>
        <v>20.477399999999999</v>
      </c>
      <c r="O17" s="66">
        <f t="shared" si="6"/>
        <v>9</v>
      </c>
      <c r="P17" s="65">
        <f>VLOOKUP($A17,'Return Data'!$B$7:$R$2843,15,0)</f>
        <v>17.1983</v>
      </c>
      <c r="Q17" s="66">
        <f t="shared" si="7"/>
        <v>10</v>
      </c>
      <c r="R17" s="65">
        <f>VLOOKUP($A17,'Return Data'!$B$7:$R$2843,16,0)</f>
        <v>19.1709</v>
      </c>
      <c r="S17" s="67">
        <f t="shared" si="5"/>
        <v>14</v>
      </c>
    </row>
    <row r="18" spans="1:19" x14ac:dyDescent="0.3">
      <c r="A18" s="63" t="s">
        <v>173</v>
      </c>
      <c r="B18" s="64">
        <f>VLOOKUP($A18,'Return Data'!$B$7:$R$2843,3,0)</f>
        <v>44448</v>
      </c>
      <c r="C18" s="65">
        <f>VLOOKUP($A18,'Return Data'!$B$7:$R$2843,4,0)</f>
        <v>77.680000000000007</v>
      </c>
      <c r="D18" s="65">
        <f>VLOOKUP($A18,'Return Data'!$B$7:$R$2843,10,0)</f>
        <v>12.6777</v>
      </c>
      <c r="E18" s="66">
        <f t="shared" si="0"/>
        <v>29</v>
      </c>
      <c r="F18" s="65">
        <f>VLOOKUP($A18,'Return Data'!$B$7:$R$2843,11,0)</f>
        <v>16.776900000000001</v>
      </c>
      <c r="G18" s="66">
        <f t="shared" si="1"/>
        <v>48</v>
      </c>
      <c r="H18" s="65">
        <f>VLOOKUP($A18,'Return Data'!$B$7:$R$2843,12,0)</f>
        <v>33.838700000000003</v>
      </c>
      <c r="I18" s="66">
        <f t="shared" si="2"/>
        <v>38</v>
      </c>
      <c r="J18" s="65">
        <f>VLOOKUP($A18,'Return Data'!$B$7:$R$2843,13,0)</f>
        <v>57.406300000000002</v>
      </c>
      <c r="K18" s="66">
        <f t="shared" si="3"/>
        <v>47</v>
      </c>
      <c r="L18" s="65">
        <f>VLOOKUP($A18,'Return Data'!$B$7:$R$2843,17,0)</f>
        <v>28.121700000000001</v>
      </c>
      <c r="M18" s="66">
        <f t="shared" si="4"/>
        <v>40</v>
      </c>
      <c r="N18" s="65">
        <f>VLOOKUP($A18,'Return Data'!$B$7:$R$2843,14,0)</f>
        <v>15.895899999999999</v>
      </c>
      <c r="O18" s="66">
        <f t="shared" si="6"/>
        <v>24</v>
      </c>
      <c r="P18" s="65">
        <f>VLOOKUP($A18,'Return Data'!$B$7:$R$2843,15,0)</f>
        <v>14.273199999999999</v>
      </c>
      <c r="Q18" s="66">
        <f t="shared" si="7"/>
        <v>23</v>
      </c>
      <c r="R18" s="65">
        <f>VLOOKUP($A18,'Return Data'!$B$7:$R$2843,16,0)</f>
        <v>15.8468</v>
      </c>
      <c r="S18" s="67">
        <f t="shared" si="5"/>
        <v>37</v>
      </c>
    </row>
    <row r="19" spans="1:19" x14ac:dyDescent="0.3">
      <c r="A19" s="63" t="s">
        <v>175</v>
      </c>
      <c r="B19" s="64">
        <f>VLOOKUP($A19,'Return Data'!$B$7:$R$2843,3,0)</f>
        <v>44448</v>
      </c>
      <c r="C19" s="65">
        <f>VLOOKUP($A19,'Return Data'!$B$7:$R$2843,4,0)</f>
        <v>897.4837</v>
      </c>
      <c r="D19" s="65">
        <f>VLOOKUP($A19,'Return Data'!$B$7:$R$2843,10,0)</f>
        <v>7.9932999999999996</v>
      </c>
      <c r="E19" s="66">
        <f t="shared" si="0"/>
        <v>54</v>
      </c>
      <c r="F19" s="65">
        <f>VLOOKUP($A19,'Return Data'!$B$7:$R$2843,11,0)</f>
        <v>15.6454</v>
      </c>
      <c r="G19" s="66">
        <f t="shared" si="1"/>
        <v>52</v>
      </c>
      <c r="H19" s="65">
        <f>VLOOKUP($A19,'Return Data'!$B$7:$R$2843,12,0)</f>
        <v>33.818899999999999</v>
      </c>
      <c r="I19" s="66">
        <f t="shared" si="2"/>
        <v>39</v>
      </c>
      <c r="J19" s="65">
        <f>VLOOKUP($A19,'Return Data'!$B$7:$R$2843,13,0)</f>
        <v>67.198899999999995</v>
      </c>
      <c r="K19" s="66">
        <f t="shared" si="3"/>
        <v>25</v>
      </c>
      <c r="L19" s="65">
        <f>VLOOKUP($A19,'Return Data'!$B$7:$R$2843,17,0)</f>
        <v>25.700500000000002</v>
      </c>
      <c r="M19" s="66">
        <f t="shared" si="4"/>
        <v>51</v>
      </c>
      <c r="N19" s="65">
        <f>VLOOKUP($A19,'Return Data'!$B$7:$R$2843,14,0)</f>
        <v>13.6874</v>
      </c>
      <c r="O19" s="66">
        <f t="shared" si="6"/>
        <v>40</v>
      </c>
      <c r="P19" s="65">
        <f>VLOOKUP($A19,'Return Data'!$B$7:$R$2843,15,0)</f>
        <v>12.8674</v>
      </c>
      <c r="Q19" s="66">
        <f t="shared" si="7"/>
        <v>30</v>
      </c>
      <c r="R19" s="65">
        <f>VLOOKUP($A19,'Return Data'!$B$7:$R$2843,16,0)</f>
        <v>16.2378</v>
      </c>
      <c r="S19" s="67">
        <f t="shared" si="5"/>
        <v>33</v>
      </c>
    </row>
    <row r="20" spans="1:19" x14ac:dyDescent="0.3">
      <c r="A20" s="63" t="s">
        <v>176</v>
      </c>
      <c r="B20" s="64">
        <f>VLOOKUP($A20,'Return Data'!$B$7:$R$2843,3,0)</f>
        <v>44448</v>
      </c>
      <c r="C20" s="65">
        <f>VLOOKUP($A20,'Return Data'!$B$7:$R$2843,4,0)</f>
        <v>578.46</v>
      </c>
      <c r="D20" s="65">
        <f>VLOOKUP($A20,'Return Data'!$B$7:$R$2843,10,0)</f>
        <v>10.0602</v>
      </c>
      <c r="E20" s="66">
        <f t="shared" si="0"/>
        <v>49</v>
      </c>
      <c r="F20" s="65">
        <f>VLOOKUP($A20,'Return Data'!$B$7:$R$2843,11,0)</f>
        <v>17.369900000000001</v>
      </c>
      <c r="G20" s="66">
        <f t="shared" si="1"/>
        <v>44</v>
      </c>
      <c r="H20" s="65">
        <f>VLOOKUP($A20,'Return Data'!$B$7:$R$2843,12,0)</f>
        <v>36.357199999999999</v>
      </c>
      <c r="I20" s="66">
        <f t="shared" si="2"/>
        <v>31</v>
      </c>
      <c r="J20" s="65">
        <f>VLOOKUP($A20,'Return Data'!$B$7:$R$2843,13,0)</f>
        <v>63.451099999999997</v>
      </c>
      <c r="K20" s="66">
        <f t="shared" si="3"/>
        <v>34</v>
      </c>
      <c r="L20" s="65">
        <f>VLOOKUP($A20,'Return Data'!$B$7:$R$2843,17,0)</f>
        <v>27.8325</v>
      </c>
      <c r="M20" s="66">
        <f t="shared" si="4"/>
        <v>43</v>
      </c>
      <c r="N20" s="65">
        <f>VLOOKUP($A20,'Return Data'!$B$7:$R$2843,14,0)</f>
        <v>15.9526</v>
      </c>
      <c r="O20" s="66">
        <f t="shared" si="6"/>
        <v>23</v>
      </c>
      <c r="P20" s="65">
        <f>VLOOKUP($A20,'Return Data'!$B$7:$R$2843,15,0)</f>
        <v>15.9076</v>
      </c>
      <c r="Q20" s="66">
        <f t="shared" si="7"/>
        <v>14</v>
      </c>
      <c r="R20" s="65">
        <f>VLOOKUP($A20,'Return Data'!$B$7:$R$2843,16,0)</f>
        <v>17.081800000000001</v>
      </c>
      <c r="S20" s="67">
        <f t="shared" si="5"/>
        <v>25</v>
      </c>
    </row>
    <row r="21" spans="1:19" x14ac:dyDescent="0.3">
      <c r="A21" s="63" t="s">
        <v>177</v>
      </c>
      <c r="B21" s="64">
        <f>VLOOKUP($A21,'Return Data'!$B$7:$R$2843,3,0)</f>
        <v>44448</v>
      </c>
      <c r="C21" s="65">
        <f>VLOOKUP($A21,'Return Data'!$B$7:$R$2843,4,0)</f>
        <v>757.80899999999997</v>
      </c>
      <c r="D21" s="65">
        <f>VLOOKUP($A21,'Return Data'!$B$7:$R$2843,10,0)</f>
        <v>13.8383</v>
      </c>
      <c r="E21" s="66">
        <f t="shared" si="0"/>
        <v>20</v>
      </c>
      <c r="F21" s="65">
        <f>VLOOKUP($A21,'Return Data'!$B$7:$R$2843,11,0)</f>
        <v>20.572299999999998</v>
      </c>
      <c r="G21" s="66">
        <f t="shared" si="1"/>
        <v>23</v>
      </c>
      <c r="H21" s="65">
        <f>VLOOKUP($A21,'Return Data'!$B$7:$R$2843,12,0)</f>
        <v>36.5075</v>
      </c>
      <c r="I21" s="66">
        <f t="shared" si="2"/>
        <v>30</v>
      </c>
      <c r="J21" s="65">
        <f>VLOOKUP($A21,'Return Data'!$B$7:$R$2843,13,0)</f>
        <v>57.619799999999998</v>
      </c>
      <c r="K21" s="66">
        <f t="shared" si="3"/>
        <v>46</v>
      </c>
      <c r="L21" s="65">
        <f>VLOOKUP($A21,'Return Data'!$B$7:$R$2843,17,0)</f>
        <v>22.8093</v>
      </c>
      <c r="M21" s="66">
        <f t="shared" si="4"/>
        <v>58</v>
      </c>
      <c r="N21" s="65">
        <f>VLOOKUP($A21,'Return Data'!$B$7:$R$2843,14,0)</f>
        <v>10.915900000000001</v>
      </c>
      <c r="O21" s="66">
        <f t="shared" si="6"/>
        <v>48</v>
      </c>
      <c r="P21" s="65">
        <f>VLOOKUP($A21,'Return Data'!$B$7:$R$2843,15,0)</f>
        <v>11.7867</v>
      </c>
      <c r="Q21" s="66">
        <f t="shared" si="7"/>
        <v>35</v>
      </c>
      <c r="R21" s="65">
        <f>VLOOKUP($A21,'Return Data'!$B$7:$R$2843,16,0)</f>
        <v>13.9206</v>
      </c>
      <c r="S21" s="67">
        <f t="shared" si="5"/>
        <v>50</v>
      </c>
    </row>
    <row r="22" spans="1:19" x14ac:dyDescent="0.3">
      <c r="A22" s="63" t="s">
        <v>178</v>
      </c>
      <c r="B22" s="64">
        <f>VLOOKUP($A22,'Return Data'!$B$7:$R$2843,3,0)</f>
        <v>44448</v>
      </c>
      <c r="C22" s="65">
        <f>VLOOKUP($A22,'Return Data'!$B$7:$R$2843,4,0)</f>
        <v>59.482799999999997</v>
      </c>
      <c r="D22" s="65">
        <f>VLOOKUP($A22,'Return Data'!$B$7:$R$2843,10,0)</f>
        <v>13.3636</v>
      </c>
      <c r="E22" s="66">
        <f t="shared" si="0"/>
        <v>24</v>
      </c>
      <c r="F22" s="65">
        <f>VLOOKUP($A22,'Return Data'!$B$7:$R$2843,11,0)</f>
        <v>18.640499999999999</v>
      </c>
      <c r="G22" s="66">
        <f t="shared" si="1"/>
        <v>32</v>
      </c>
      <c r="H22" s="65">
        <f>VLOOKUP($A22,'Return Data'!$B$7:$R$2843,12,0)</f>
        <v>33.6569</v>
      </c>
      <c r="I22" s="66">
        <f t="shared" si="2"/>
        <v>40</v>
      </c>
      <c r="J22" s="65">
        <f>VLOOKUP($A22,'Return Data'!$B$7:$R$2843,13,0)</f>
        <v>60.174700000000001</v>
      </c>
      <c r="K22" s="66">
        <f t="shared" si="3"/>
        <v>41</v>
      </c>
      <c r="L22" s="65">
        <f>VLOOKUP($A22,'Return Data'!$B$7:$R$2843,17,0)</f>
        <v>27.997299999999999</v>
      </c>
      <c r="M22" s="66">
        <f t="shared" si="4"/>
        <v>42</v>
      </c>
      <c r="N22" s="65">
        <f>VLOOKUP($A22,'Return Data'!$B$7:$R$2843,14,0)</f>
        <v>14.904400000000001</v>
      </c>
      <c r="O22" s="66">
        <f t="shared" si="6"/>
        <v>32</v>
      </c>
      <c r="P22" s="65">
        <f>VLOOKUP($A22,'Return Data'!$B$7:$R$2843,15,0)</f>
        <v>13.9163</v>
      </c>
      <c r="Q22" s="66">
        <f t="shared" si="7"/>
        <v>26</v>
      </c>
      <c r="R22" s="65">
        <f>VLOOKUP($A22,'Return Data'!$B$7:$R$2843,16,0)</f>
        <v>15.5288</v>
      </c>
      <c r="S22" s="67">
        <f t="shared" si="5"/>
        <v>41</v>
      </c>
    </row>
    <row r="23" spans="1:19" x14ac:dyDescent="0.3">
      <c r="A23" s="63" t="s">
        <v>179</v>
      </c>
      <c r="B23" s="64">
        <f>VLOOKUP($A23,'Return Data'!$B$7:$R$2843,3,0)</f>
        <v>44448</v>
      </c>
      <c r="C23" s="65">
        <f>VLOOKUP($A23,'Return Data'!$B$7:$R$2843,4,0)</f>
        <v>632.97</v>
      </c>
      <c r="D23" s="65">
        <f>VLOOKUP($A23,'Return Data'!$B$7:$R$2843,10,0)</f>
        <v>12.7766</v>
      </c>
      <c r="E23" s="66">
        <f t="shared" si="0"/>
        <v>28</v>
      </c>
      <c r="F23" s="65">
        <f>VLOOKUP($A23,'Return Data'!$B$7:$R$2843,11,0)</f>
        <v>18.487100000000002</v>
      </c>
      <c r="G23" s="66">
        <f t="shared" si="1"/>
        <v>35</v>
      </c>
      <c r="H23" s="65">
        <f>VLOOKUP($A23,'Return Data'!$B$7:$R$2843,12,0)</f>
        <v>36.601399999999998</v>
      </c>
      <c r="I23" s="66">
        <f t="shared" si="2"/>
        <v>29</v>
      </c>
      <c r="J23" s="65">
        <f>VLOOKUP($A23,'Return Data'!$B$7:$R$2843,13,0)</f>
        <v>63.888500000000001</v>
      </c>
      <c r="K23" s="66">
        <f t="shared" si="3"/>
        <v>32</v>
      </c>
      <c r="L23" s="65">
        <f>VLOOKUP($A23,'Return Data'!$B$7:$R$2843,17,0)</f>
        <v>28.831299999999999</v>
      </c>
      <c r="M23" s="66">
        <f t="shared" si="4"/>
        <v>39</v>
      </c>
      <c r="N23" s="65">
        <f>VLOOKUP($A23,'Return Data'!$B$7:$R$2843,14,0)</f>
        <v>15.481299999999999</v>
      </c>
      <c r="O23" s="66">
        <f t="shared" si="6"/>
        <v>25</v>
      </c>
      <c r="P23" s="65">
        <f>VLOOKUP($A23,'Return Data'!$B$7:$R$2843,15,0)</f>
        <v>14.816599999999999</v>
      </c>
      <c r="Q23" s="66">
        <f t="shared" si="7"/>
        <v>18</v>
      </c>
      <c r="R23" s="65">
        <f>VLOOKUP($A23,'Return Data'!$B$7:$R$2843,16,0)</f>
        <v>17.220199999999998</v>
      </c>
      <c r="S23" s="67">
        <f t="shared" si="5"/>
        <v>24</v>
      </c>
    </row>
    <row r="24" spans="1:19" x14ac:dyDescent="0.3">
      <c r="A24" s="63" t="s">
        <v>180</v>
      </c>
      <c r="B24" s="64">
        <f>VLOOKUP($A24,'Return Data'!$B$7:$R$2843,3,0)</f>
        <v>44448</v>
      </c>
      <c r="C24" s="65">
        <f>VLOOKUP($A24,'Return Data'!$B$7:$R$2843,4,0)</f>
        <v>15.67</v>
      </c>
      <c r="D24" s="65">
        <f>VLOOKUP($A24,'Return Data'!$B$7:$R$2843,10,0)</f>
        <v>7.0354999999999999</v>
      </c>
      <c r="E24" s="66">
        <f t="shared" si="0"/>
        <v>56</v>
      </c>
      <c r="F24" s="65">
        <f>VLOOKUP($A24,'Return Data'!$B$7:$R$2843,11,0)</f>
        <v>12.2493</v>
      </c>
      <c r="G24" s="66">
        <f t="shared" si="1"/>
        <v>60</v>
      </c>
      <c r="H24" s="65">
        <f>VLOOKUP($A24,'Return Data'!$B$7:$R$2843,12,0)</f>
        <v>25.4604</v>
      </c>
      <c r="I24" s="66">
        <f t="shared" si="2"/>
        <v>58</v>
      </c>
      <c r="J24" s="65">
        <f>VLOOKUP($A24,'Return Data'!$B$7:$R$2843,13,0)</f>
        <v>50.9634</v>
      </c>
      <c r="K24" s="66">
        <f t="shared" si="3"/>
        <v>56</v>
      </c>
      <c r="L24" s="65">
        <f>VLOOKUP($A24,'Return Data'!$B$7:$R$2843,17,0)</f>
        <v>23.427700000000002</v>
      </c>
      <c r="M24" s="66">
        <f t="shared" si="4"/>
        <v>56</v>
      </c>
      <c r="N24" s="65"/>
      <c r="O24" s="66"/>
      <c r="P24" s="65"/>
      <c r="Q24" s="66"/>
      <c r="R24" s="65">
        <f>VLOOKUP($A24,'Return Data'!$B$7:$R$2843,16,0)</f>
        <v>13.825699999999999</v>
      </c>
      <c r="S24" s="67">
        <f t="shared" si="5"/>
        <v>51</v>
      </c>
    </row>
    <row r="25" spans="1:19" x14ac:dyDescent="0.3">
      <c r="A25" s="63" t="s">
        <v>181</v>
      </c>
      <c r="B25" s="64">
        <f>VLOOKUP($A25,'Return Data'!$B$7:$R$2843,3,0)</f>
        <v>44448</v>
      </c>
      <c r="C25" s="65">
        <f>VLOOKUP($A25,'Return Data'!$B$7:$R$2843,4,0)</f>
        <v>41.69</v>
      </c>
      <c r="D25" s="65">
        <f>VLOOKUP($A25,'Return Data'!$B$7:$R$2843,10,0)</f>
        <v>12.311400000000001</v>
      </c>
      <c r="E25" s="66">
        <f t="shared" si="0"/>
        <v>31</v>
      </c>
      <c r="F25" s="65">
        <f>VLOOKUP($A25,'Return Data'!$B$7:$R$2843,11,0)</f>
        <v>17.172599999999999</v>
      </c>
      <c r="G25" s="66">
        <f t="shared" si="1"/>
        <v>46</v>
      </c>
      <c r="H25" s="65">
        <f>VLOOKUP($A25,'Return Data'!$B$7:$R$2843,12,0)</f>
        <v>29.5928</v>
      </c>
      <c r="I25" s="66">
        <f t="shared" si="2"/>
        <v>55</v>
      </c>
      <c r="J25" s="65">
        <f>VLOOKUP($A25,'Return Data'!$B$7:$R$2843,13,0)</f>
        <v>53.837600000000002</v>
      </c>
      <c r="K25" s="66">
        <f t="shared" si="3"/>
        <v>53</v>
      </c>
      <c r="L25" s="65">
        <f>VLOOKUP($A25,'Return Data'!$B$7:$R$2843,17,0)</f>
        <v>24.086300000000001</v>
      </c>
      <c r="M25" s="66">
        <f t="shared" si="4"/>
        <v>55</v>
      </c>
      <c r="N25" s="65">
        <f>VLOOKUP($A25,'Return Data'!$B$7:$R$2843,14,0)</f>
        <v>12.2225</v>
      </c>
      <c r="O25" s="66">
        <f>RANK(N25,N$8:N$71,0)</f>
        <v>44</v>
      </c>
      <c r="P25" s="65">
        <f>VLOOKUP($A25,'Return Data'!$B$7:$R$2843,15,0)</f>
        <v>13.0501</v>
      </c>
      <c r="Q25" s="66">
        <f>RANK(P25,P$8:P$71,0)</f>
        <v>29</v>
      </c>
      <c r="R25" s="65">
        <f>VLOOKUP($A25,'Return Data'!$B$7:$R$2843,16,0)</f>
        <v>19.530100000000001</v>
      </c>
      <c r="S25" s="67">
        <f t="shared" si="5"/>
        <v>12</v>
      </c>
    </row>
    <row r="26" spans="1:19" x14ac:dyDescent="0.3">
      <c r="A26" s="63" t="s">
        <v>182</v>
      </c>
      <c r="B26" s="64">
        <f>VLOOKUP($A26,'Return Data'!$B$7:$R$2843,3,0)</f>
        <v>44448</v>
      </c>
      <c r="C26" s="65">
        <f>VLOOKUP($A26,'Return Data'!$B$7:$R$2843,4,0)</f>
        <v>101.34</v>
      </c>
      <c r="D26" s="65">
        <f>VLOOKUP($A26,'Return Data'!$B$7:$R$2843,10,0)</f>
        <v>9.9967000000000006</v>
      </c>
      <c r="E26" s="66">
        <f t="shared" si="0"/>
        <v>50</v>
      </c>
      <c r="F26" s="65">
        <f>VLOOKUP($A26,'Return Data'!$B$7:$R$2843,11,0)</f>
        <v>21.5837</v>
      </c>
      <c r="G26" s="66">
        <f t="shared" si="1"/>
        <v>20</v>
      </c>
      <c r="H26" s="65">
        <f>VLOOKUP($A26,'Return Data'!$B$7:$R$2843,12,0)</f>
        <v>45.103099999999998</v>
      </c>
      <c r="I26" s="66">
        <f t="shared" si="2"/>
        <v>13</v>
      </c>
      <c r="J26" s="65">
        <f>VLOOKUP($A26,'Return Data'!$B$7:$R$2843,13,0)</f>
        <v>77.571399999999997</v>
      </c>
      <c r="K26" s="66">
        <f t="shared" si="3"/>
        <v>10</v>
      </c>
      <c r="L26" s="65">
        <f>VLOOKUP($A26,'Return Data'!$B$7:$R$2843,17,0)</f>
        <v>35.757599999999996</v>
      </c>
      <c r="M26" s="66">
        <f t="shared" si="4"/>
        <v>18</v>
      </c>
      <c r="N26" s="65">
        <f>VLOOKUP($A26,'Return Data'!$B$7:$R$2843,14,0)</f>
        <v>17.447900000000001</v>
      </c>
      <c r="O26" s="66">
        <f>RANK(N26,N$8:N$71,0)</f>
        <v>17</v>
      </c>
      <c r="P26" s="65">
        <f>VLOOKUP($A26,'Return Data'!$B$7:$R$2843,15,0)</f>
        <v>17.969899999999999</v>
      </c>
      <c r="Q26" s="66">
        <f>RANK(P26,P$8:P$71,0)</f>
        <v>6</v>
      </c>
      <c r="R26" s="65">
        <f>VLOOKUP($A26,'Return Data'!$B$7:$R$2843,16,0)</f>
        <v>19.016100000000002</v>
      </c>
      <c r="S26" s="67">
        <f t="shared" si="5"/>
        <v>15</v>
      </c>
    </row>
    <row r="27" spans="1:19" x14ac:dyDescent="0.3">
      <c r="A27" s="63" t="s">
        <v>183</v>
      </c>
      <c r="B27" s="64">
        <f>VLOOKUP($A27,'Return Data'!$B$7:$R$2843,3,0)</f>
        <v>44448</v>
      </c>
      <c r="C27" s="65">
        <f>VLOOKUP($A27,'Return Data'!$B$7:$R$2843,4,0)</f>
        <v>14.18</v>
      </c>
      <c r="D27" s="65">
        <f>VLOOKUP($A27,'Return Data'!$B$7:$R$2843,10,0)</f>
        <v>10.178699999999999</v>
      </c>
      <c r="E27" s="66">
        <f t="shared" si="0"/>
        <v>48</v>
      </c>
      <c r="F27" s="65">
        <f>VLOOKUP($A27,'Return Data'!$B$7:$R$2843,11,0)</f>
        <v>14.354799999999999</v>
      </c>
      <c r="G27" s="66">
        <f t="shared" si="1"/>
        <v>58</v>
      </c>
      <c r="H27" s="65">
        <f>VLOOKUP($A27,'Return Data'!$B$7:$R$2843,12,0)</f>
        <v>25.375800000000002</v>
      </c>
      <c r="I27" s="66">
        <f t="shared" si="2"/>
        <v>59</v>
      </c>
      <c r="J27" s="65">
        <f>VLOOKUP($A27,'Return Data'!$B$7:$R$2843,13,0)</f>
        <v>48.949599999999997</v>
      </c>
      <c r="K27" s="66">
        <f t="shared" si="3"/>
        <v>58</v>
      </c>
      <c r="L27" s="65">
        <f>VLOOKUP($A27,'Return Data'!$B$7:$R$2843,17,0)</f>
        <v>23.1143</v>
      </c>
      <c r="M27" s="66">
        <f t="shared" si="4"/>
        <v>57</v>
      </c>
      <c r="N27" s="65"/>
      <c r="O27" s="66"/>
      <c r="P27" s="65"/>
      <c r="Q27" s="66"/>
      <c r="R27" s="65">
        <f>VLOOKUP($A27,'Return Data'!$B$7:$R$2843,16,0)</f>
        <v>9.8950999999999993</v>
      </c>
      <c r="S27" s="67">
        <f t="shared" si="5"/>
        <v>61</v>
      </c>
    </row>
    <row r="28" spans="1:19" x14ac:dyDescent="0.3">
      <c r="A28" s="63" t="s">
        <v>184</v>
      </c>
      <c r="B28" s="64">
        <f>VLOOKUP($A28,'Return Data'!$B$7:$R$2843,3,0)</f>
        <v>44448</v>
      </c>
      <c r="C28" s="65">
        <f>VLOOKUP($A28,'Return Data'!$B$7:$R$2843,4,0)</f>
        <v>92.17</v>
      </c>
      <c r="D28" s="65">
        <f>VLOOKUP($A28,'Return Data'!$B$7:$R$2843,10,0)</f>
        <v>11.2224</v>
      </c>
      <c r="E28" s="66">
        <f t="shared" si="0"/>
        <v>41</v>
      </c>
      <c r="F28" s="65">
        <f>VLOOKUP($A28,'Return Data'!$B$7:$R$2843,11,0)</f>
        <v>18.531400000000001</v>
      </c>
      <c r="G28" s="66">
        <f t="shared" si="1"/>
        <v>34</v>
      </c>
      <c r="H28" s="65">
        <f>VLOOKUP($A28,'Return Data'!$B$7:$R$2843,12,0)</f>
        <v>34.045999999999999</v>
      </c>
      <c r="I28" s="66">
        <f t="shared" si="2"/>
        <v>37</v>
      </c>
      <c r="J28" s="65">
        <f>VLOOKUP($A28,'Return Data'!$B$7:$R$2843,13,0)</f>
        <v>58.804299999999998</v>
      </c>
      <c r="K28" s="66">
        <f t="shared" si="3"/>
        <v>44</v>
      </c>
      <c r="L28" s="65">
        <f>VLOOKUP($A28,'Return Data'!$B$7:$R$2843,17,0)</f>
        <v>31.477</v>
      </c>
      <c r="M28" s="66">
        <f t="shared" si="4"/>
        <v>26</v>
      </c>
      <c r="N28" s="65">
        <f>VLOOKUP($A28,'Return Data'!$B$7:$R$2843,14,0)</f>
        <v>16.739999999999998</v>
      </c>
      <c r="O28" s="66">
        <f>RANK(N28,N$8:N$71,0)</f>
        <v>20</v>
      </c>
      <c r="P28" s="65">
        <f>VLOOKUP($A28,'Return Data'!$B$7:$R$2843,15,0)</f>
        <v>17.2361</v>
      </c>
      <c r="Q28" s="66">
        <f>RANK(P28,P$8:P$71,0)</f>
        <v>9</v>
      </c>
      <c r="R28" s="65">
        <f>VLOOKUP($A28,'Return Data'!$B$7:$R$2843,16,0)</f>
        <v>19.3947</v>
      </c>
      <c r="S28" s="67">
        <f t="shared" si="5"/>
        <v>13</v>
      </c>
    </row>
    <row r="29" spans="1:19" x14ac:dyDescent="0.3">
      <c r="A29" s="63" t="s">
        <v>185</v>
      </c>
      <c r="B29" s="64">
        <f>VLOOKUP($A29,'Return Data'!$B$7:$R$2843,3,0)</f>
        <v>44448</v>
      </c>
      <c r="C29" s="65">
        <f>VLOOKUP($A29,'Return Data'!$B$7:$R$2843,4,0)</f>
        <v>15.4948</v>
      </c>
      <c r="D29" s="65">
        <f>VLOOKUP($A29,'Return Data'!$B$7:$R$2843,10,0)</f>
        <v>5.9661999999999997</v>
      </c>
      <c r="E29" s="66">
        <f t="shared" si="0"/>
        <v>63</v>
      </c>
      <c r="F29" s="65">
        <f>VLOOKUP($A29,'Return Data'!$B$7:$R$2843,11,0)</f>
        <v>14.505699999999999</v>
      </c>
      <c r="G29" s="66">
        <f t="shared" si="1"/>
        <v>57</v>
      </c>
      <c r="H29" s="65">
        <f>VLOOKUP($A29,'Return Data'!$B$7:$R$2843,12,0)</f>
        <v>30.463799999999999</v>
      </c>
      <c r="I29" s="66">
        <f t="shared" si="2"/>
        <v>51</v>
      </c>
      <c r="J29" s="65">
        <f>VLOOKUP($A29,'Return Data'!$B$7:$R$2843,13,0)</f>
        <v>55.112400000000001</v>
      </c>
      <c r="K29" s="66">
        <f t="shared" si="3"/>
        <v>52</v>
      </c>
      <c r="L29" s="65"/>
      <c r="M29" s="66"/>
      <c r="N29" s="65"/>
      <c r="O29" s="66"/>
      <c r="P29" s="65"/>
      <c r="Q29" s="66"/>
      <c r="R29" s="65">
        <f>VLOOKUP($A29,'Return Data'!$B$7:$R$2843,16,0)</f>
        <v>25.983799999999999</v>
      </c>
      <c r="S29" s="67">
        <f t="shared" si="5"/>
        <v>5</v>
      </c>
    </row>
    <row r="30" spans="1:19" x14ac:dyDescent="0.3">
      <c r="A30" s="63" t="s">
        <v>186</v>
      </c>
      <c r="B30" s="64">
        <f>VLOOKUP($A30,'Return Data'!$B$7:$R$2843,3,0)</f>
        <v>44448</v>
      </c>
      <c r="C30" s="65">
        <f>VLOOKUP($A30,'Return Data'!$B$7:$R$2843,4,0)</f>
        <v>30.7989</v>
      </c>
      <c r="D30" s="65">
        <f>VLOOKUP($A30,'Return Data'!$B$7:$R$2843,10,0)</f>
        <v>13.5427</v>
      </c>
      <c r="E30" s="66">
        <f t="shared" si="0"/>
        <v>22</v>
      </c>
      <c r="F30" s="65">
        <f>VLOOKUP($A30,'Return Data'!$B$7:$R$2843,11,0)</f>
        <v>18.4514</v>
      </c>
      <c r="G30" s="66">
        <f t="shared" si="1"/>
        <v>36</v>
      </c>
      <c r="H30" s="65">
        <f>VLOOKUP($A30,'Return Data'!$B$7:$R$2843,12,0)</f>
        <v>34.368000000000002</v>
      </c>
      <c r="I30" s="66">
        <f t="shared" si="2"/>
        <v>36</v>
      </c>
      <c r="J30" s="65">
        <f>VLOOKUP($A30,'Return Data'!$B$7:$R$2843,13,0)</f>
        <v>65.825299999999999</v>
      </c>
      <c r="K30" s="66">
        <f t="shared" si="3"/>
        <v>29</v>
      </c>
      <c r="L30" s="65">
        <f>VLOOKUP($A30,'Return Data'!$B$7:$R$2843,17,0)</f>
        <v>30.965199999999999</v>
      </c>
      <c r="M30" s="66">
        <f t="shared" ref="M30:M38" si="8">RANK(L30,L$8:L$71,0)</f>
        <v>29</v>
      </c>
      <c r="N30" s="65">
        <f>VLOOKUP($A30,'Return Data'!$B$7:$R$2843,14,0)</f>
        <v>18.907</v>
      </c>
      <c r="O30" s="66">
        <f t="shared" ref="O30:O38" si="9">RANK(N30,N$8:N$71,0)</f>
        <v>13</v>
      </c>
      <c r="P30" s="65">
        <f>VLOOKUP($A30,'Return Data'!$B$7:$R$2843,15,0)</f>
        <v>17.492000000000001</v>
      </c>
      <c r="Q30" s="66">
        <f>RANK(P30,P$8:P$71,0)</f>
        <v>8</v>
      </c>
      <c r="R30" s="65">
        <f>VLOOKUP($A30,'Return Data'!$B$7:$R$2843,16,0)</f>
        <v>18.299600000000002</v>
      </c>
      <c r="S30" s="67">
        <f t="shared" si="5"/>
        <v>17</v>
      </c>
    </row>
    <row r="31" spans="1:19" x14ac:dyDescent="0.3">
      <c r="A31" s="63" t="s">
        <v>187</v>
      </c>
      <c r="B31" s="64">
        <f>VLOOKUP($A31,'Return Data'!$B$7:$R$2843,3,0)</f>
        <v>44448</v>
      </c>
      <c r="C31" s="65">
        <f>VLOOKUP($A31,'Return Data'!$B$7:$R$2843,4,0)</f>
        <v>78.605000000000004</v>
      </c>
      <c r="D31" s="65">
        <f>VLOOKUP($A31,'Return Data'!$B$7:$R$2843,10,0)</f>
        <v>11.2393</v>
      </c>
      <c r="E31" s="66">
        <f t="shared" si="0"/>
        <v>40</v>
      </c>
      <c r="F31" s="65">
        <f>VLOOKUP($A31,'Return Data'!$B$7:$R$2843,11,0)</f>
        <v>18.595400000000001</v>
      </c>
      <c r="G31" s="66">
        <f t="shared" si="1"/>
        <v>33</v>
      </c>
      <c r="H31" s="65">
        <f>VLOOKUP($A31,'Return Data'!$B$7:$R$2843,12,0)</f>
        <v>35.334499999999998</v>
      </c>
      <c r="I31" s="66">
        <f t="shared" si="2"/>
        <v>33</v>
      </c>
      <c r="J31" s="65">
        <f>VLOOKUP($A31,'Return Data'!$B$7:$R$2843,13,0)</f>
        <v>64.486900000000006</v>
      </c>
      <c r="K31" s="66">
        <f t="shared" si="3"/>
        <v>31</v>
      </c>
      <c r="L31" s="65">
        <f>VLOOKUP($A31,'Return Data'!$B$7:$R$2843,17,0)</f>
        <v>31.293299999999999</v>
      </c>
      <c r="M31" s="66">
        <f t="shared" si="8"/>
        <v>27</v>
      </c>
      <c r="N31" s="65">
        <f>VLOOKUP($A31,'Return Data'!$B$7:$R$2843,14,0)</f>
        <v>18.931999999999999</v>
      </c>
      <c r="O31" s="66">
        <f t="shared" si="9"/>
        <v>12</v>
      </c>
      <c r="P31" s="65">
        <f>VLOOKUP($A31,'Return Data'!$B$7:$R$2843,15,0)</f>
        <v>16.5703</v>
      </c>
      <c r="Q31" s="66">
        <f>RANK(P31,P$8:P$71,0)</f>
        <v>11</v>
      </c>
      <c r="R31" s="65">
        <f>VLOOKUP($A31,'Return Data'!$B$7:$R$2843,16,0)</f>
        <v>16.8369</v>
      </c>
      <c r="S31" s="67">
        <f t="shared" si="5"/>
        <v>28</v>
      </c>
    </row>
    <row r="32" spans="1:19" x14ac:dyDescent="0.3">
      <c r="A32" s="63" t="s">
        <v>188</v>
      </c>
      <c r="B32" s="64">
        <f>VLOOKUP($A32,'Return Data'!$B$7:$R$2843,3,0)</f>
        <v>44448</v>
      </c>
      <c r="C32" s="65">
        <f>VLOOKUP($A32,'Return Data'!$B$7:$R$2843,4,0)</f>
        <v>84.596000000000004</v>
      </c>
      <c r="D32" s="65">
        <f>VLOOKUP($A32,'Return Data'!$B$7:$R$2843,10,0)</f>
        <v>11.404299999999999</v>
      </c>
      <c r="E32" s="66">
        <f t="shared" si="0"/>
        <v>37</v>
      </c>
      <c r="F32" s="65">
        <f>VLOOKUP($A32,'Return Data'!$B$7:$R$2843,11,0)</f>
        <v>17.895600000000002</v>
      </c>
      <c r="G32" s="66">
        <f t="shared" si="1"/>
        <v>40</v>
      </c>
      <c r="H32" s="65">
        <f>VLOOKUP($A32,'Return Data'!$B$7:$R$2843,12,0)</f>
        <v>31.5379</v>
      </c>
      <c r="I32" s="66">
        <f t="shared" si="2"/>
        <v>50</v>
      </c>
      <c r="J32" s="65">
        <f>VLOOKUP($A32,'Return Data'!$B$7:$R$2843,13,0)</f>
        <v>55.767899999999997</v>
      </c>
      <c r="K32" s="66">
        <f t="shared" si="3"/>
        <v>50</v>
      </c>
      <c r="L32" s="65">
        <f>VLOOKUP($A32,'Return Data'!$B$7:$R$2843,17,0)</f>
        <v>26.760300000000001</v>
      </c>
      <c r="M32" s="66">
        <f t="shared" si="8"/>
        <v>47</v>
      </c>
      <c r="N32" s="65">
        <f>VLOOKUP($A32,'Return Data'!$B$7:$R$2843,14,0)</f>
        <v>12.443300000000001</v>
      </c>
      <c r="O32" s="66">
        <f t="shared" si="9"/>
        <v>43</v>
      </c>
      <c r="P32" s="65">
        <f>VLOOKUP($A32,'Return Data'!$B$7:$R$2843,15,0)</f>
        <v>14.132099999999999</v>
      </c>
      <c r="Q32" s="66">
        <f>RANK(P32,P$8:P$71,0)</f>
        <v>24</v>
      </c>
      <c r="R32" s="65">
        <f>VLOOKUP($A32,'Return Data'!$B$7:$R$2843,16,0)</f>
        <v>15.7883</v>
      </c>
      <c r="S32" s="67">
        <f t="shared" si="5"/>
        <v>38</v>
      </c>
    </row>
    <row r="33" spans="1:19" x14ac:dyDescent="0.3">
      <c r="A33" s="63" t="s">
        <v>189</v>
      </c>
      <c r="B33" s="64">
        <f>VLOOKUP($A33,'Return Data'!$B$7:$R$2843,3,0)</f>
        <v>44448</v>
      </c>
      <c r="C33" s="65">
        <f>VLOOKUP($A33,'Return Data'!$B$7:$R$2843,4,0)</f>
        <v>108.6123</v>
      </c>
      <c r="D33" s="65">
        <f>VLOOKUP($A33,'Return Data'!$B$7:$R$2843,10,0)</f>
        <v>14.2746</v>
      </c>
      <c r="E33" s="66">
        <f t="shared" si="0"/>
        <v>17</v>
      </c>
      <c r="F33" s="65">
        <f>VLOOKUP($A33,'Return Data'!$B$7:$R$2843,11,0)</f>
        <v>19.4008</v>
      </c>
      <c r="G33" s="66">
        <f t="shared" si="1"/>
        <v>30</v>
      </c>
      <c r="H33" s="65">
        <f>VLOOKUP($A33,'Return Data'!$B$7:$R$2843,12,0)</f>
        <v>30.462700000000002</v>
      </c>
      <c r="I33" s="66">
        <f t="shared" si="2"/>
        <v>52</v>
      </c>
      <c r="J33" s="65">
        <f>VLOOKUP($A33,'Return Data'!$B$7:$R$2843,13,0)</f>
        <v>56.291800000000002</v>
      </c>
      <c r="K33" s="66">
        <f t="shared" si="3"/>
        <v>49</v>
      </c>
      <c r="L33" s="65">
        <f>VLOOKUP($A33,'Return Data'!$B$7:$R$2843,17,0)</f>
        <v>24.686800000000002</v>
      </c>
      <c r="M33" s="66">
        <f t="shared" si="8"/>
        <v>53</v>
      </c>
      <c r="N33" s="65">
        <f>VLOOKUP($A33,'Return Data'!$B$7:$R$2843,14,0)</f>
        <v>15.124599999999999</v>
      </c>
      <c r="O33" s="66">
        <f t="shared" si="9"/>
        <v>29</v>
      </c>
      <c r="P33" s="65">
        <f>VLOOKUP($A33,'Return Data'!$B$7:$R$2843,15,0)</f>
        <v>14.7996</v>
      </c>
      <c r="Q33" s="66">
        <f>RANK(P33,P$8:P$71,0)</f>
        <v>19</v>
      </c>
      <c r="R33" s="65">
        <f>VLOOKUP($A33,'Return Data'!$B$7:$R$2843,16,0)</f>
        <v>15.951700000000001</v>
      </c>
      <c r="S33" s="67">
        <f t="shared" si="5"/>
        <v>36</v>
      </c>
    </row>
    <row r="34" spans="1:19" x14ac:dyDescent="0.3">
      <c r="A34" s="63" t="s">
        <v>434</v>
      </c>
      <c r="B34" s="64">
        <f>VLOOKUP($A34,'Return Data'!$B$7:$R$2843,3,0)</f>
        <v>44448</v>
      </c>
      <c r="C34" s="65">
        <f>VLOOKUP($A34,'Return Data'!$B$7:$R$2843,4,0)</f>
        <v>20.370699999999999</v>
      </c>
      <c r="D34" s="65">
        <f>VLOOKUP($A34,'Return Data'!$B$7:$R$2843,10,0)</f>
        <v>14.252800000000001</v>
      </c>
      <c r="E34" s="66">
        <f t="shared" si="0"/>
        <v>18</v>
      </c>
      <c r="F34" s="65">
        <f>VLOOKUP($A34,'Return Data'!$B$7:$R$2843,11,0)</f>
        <v>22.1067</v>
      </c>
      <c r="G34" s="66">
        <f t="shared" si="1"/>
        <v>17</v>
      </c>
      <c r="H34" s="65">
        <f>VLOOKUP($A34,'Return Data'!$B$7:$R$2843,12,0)</f>
        <v>44.408499999999997</v>
      </c>
      <c r="I34" s="66">
        <f t="shared" si="2"/>
        <v>14</v>
      </c>
      <c r="J34" s="65">
        <f>VLOOKUP($A34,'Return Data'!$B$7:$R$2843,13,0)</f>
        <v>70.130099999999999</v>
      </c>
      <c r="K34" s="66">
        <f t="shared" si="3"/>
        <v>17</v>
      </c>
      <c r="L34" s="65">
        <f>VLOOKUP($A34,'Return Data'!$B$7:$R$2843,17,0)</f>
        <v>32.914900000000003</v>
      </c>
      <c r="M34" s="66">
        <f t="shared" si="8"/>
        <v>23</v>
      </c>
      <c r="N34" s="65">
        <f>VLOOKUP($A34,'Return Data'!$B$7:$R$2843,14,0)</f>
        <v>17.231400000000001</v>
      </c>
      <c r="O34" s="66">
        <f t="shared" si="9"/>
        <v>19</v>
      </c>
      <c r="P34" s="65"/>
      <c r="Q34" s="66"/>
      <c r="R34" s="65">
        <f>VLOOKUP($A34,'Return Data'!$B$7:$R$2843,16,0)</f>
        <v>15.6419</v>
      </c>
      <c r="S34" s="67">
        <f t="shared" si="5"/>
        <v>39</v>
      </c>
    </row>
    <row r="35" spans="1:19" x14ac:dyDescent="0.3">
      <c r="A35" s="63" t="s">
        <v>191</v>
      </c>
      <c r="B35" s="64">
        <f>VLOOKUP($A35,'Return Data'!$B$7:$R$2843,3,0)</f>
        <v>44448</v>
      </c>
      <c r="C35" s="65">
        <f>VLOOKUP($A35,'Return Data'!$B$7:$R$2843,4,0)</f>
        <v>33.689</v>
      </c>
      <c r="D35" s="65">
        <f>VLOOKUP($A35,'Return Data'!$B$7:$R$2843,10,0)</f>
        <v>12.781599999999999</v>
      </c>
      <c r="E35" s="66">
        <f t="shared" si="0"/>
        <v>27</v>
      </c>
      <c r="F35" s="65">
        <f>VLOOKUP($A35,'Return Data'!$B$7:$R$2843,11,0)</f>
        <v>20.107700000000001</v>
      </c>
      <c r="G35" s="66">
        <f t="shared" si="1"/>
        <v>26</v>
      </c>
      <c r="H35" s="65">
        <f>VLOOKUP($A35,'Return Data'!$B$7:$R$2843,12,0)</f>
        <v>38.929400000000001</v>
      </c>
      <c r="I35" s="66">
        <f t="shared" si="2"/>
        <v>21</v>
      </c>
      <c r="J35" s="65">
        <f>VLOOKUP($A35,'Return Data'!$B$7:$R$2843,13,0)</f>
        <v>69.189400000000006</v>
      </c>
      <c r="K35" s="66">
        <f t="shared" si="3"/>
        <v>20</v>
      </c>
      <c r="L35" s="65">
        <f>VLOOKUP($A35,'Return Data'!$B$7:$R$2843,17,0)</f>
        <v>36.854500000000002</v>
      </c>
      <c r="M35" s="66">
        <f t="shared" si="8"/>
        <v>16</v>
      </c>
      <c r="N35" s="65">
        <f>VLOOKUP($A35,'Return Data'!$B$7:$R$2843,14,0)</f>
        <v>22.959599999999998</v>
      </c>
      <c r="O35" s="66">
        <f t="shared" si="9"/>
        <v>5</v>
      </c>
      <c r="P35" s="65"/>
      <c r="Q35" s="66"/>
      <c r="R35" s="65">
        <f>VLOOKUP($A35,'Return Data'!$B$7:$R$2843,16,0)</f>
        <v>23.73</v>
      </c>
      <c r="S35" s="67">
        <f t="shared" si="5"/>
        <v>6</v>
      </c>
    </row>
    <row r="36" spans="1:19" x14ac:dyDescent="0.3">
      <c r="A36" s="63" t="s">
        <v>192</v>
      </c>
      <c r="B36" s="64">
        <f>VLOOKUP($A36,'Return Data'!$B$7:$R$2843,3,0)</f>
        <v>44448</v>
      </c>
      <c r="C36" s="65">
        <f>VLOOKUP($A36,'Return Data'!$B$7:$R$2843,4,0)</f>
        <v>29.997299999999999</v>
      </c>
      <c r="D36" s="65">
        <f>VLOOKUP($A36,'Return Data'!$B$7:$R$2843,10,0)</f>
        <v>15.0892</v>
      </c>
      <c r="E36" s="66">
        <f t="shared" si="0"/>
        <v>15</v>
      </c>
      <c r="F36" s="65">
        <f>VLOOKUP($A36,'Return Data'!$B$7:$R$2843,11,0)</f>
        <v>22.564499999999999</v>
      </c>
      <c r="G36" s="66">
        <f t="shared" si="1"/>
        <v>16</v>
      </c>
      <c r="H36" s="65">
        <f>VLOOKUP($A36,'Return Data'!$B$7:$R$2843,12,0)</f>
        <v>41.590899999999998</v>
      </c>
      <c r="I36" s="66">
        <f t="shared" si="2"/>
        <v>17</v>
      </c>
      <c r="J36" s="65">
        <f>VLOOKUP($A36,'Return Data'!$B$7:$R$2843,13,0)</f>
        <v>70.435299999999998</v>
      </c>
      <c r="K36" s="66">
        <f t="shared" si="3"/>
        <v>16</v>
      </c>
      <c r="L36" s="65">
        <f>VLOOKUP($A36,'Return Data'!$B$7:$R$2843,17,0)</f>
        <v>30.71</v>
      </c>
      <c r="M36" s="66">
        <f t="shared" si="8"/>
        <v>30</v>
      </c>
      <c r="N36" s="65">
        <f>VLOOKUP($A36,'Return Data'!$B$7:$R$2843,14,0)</f>
        <v>16.4694</v>
      </c>
      <c r="O36" s="66">
        <f t="shared" si="9"/>
        <v>22</v>
      </c>
      <c r="P36" s="65">
        <f>VLOOKUP($A36,'Return Data'!$B$7:$R$2843,15,0)</f>
        <v>17.7041</v>
      </c>
      <c r="Q36" s="66">
        <f>RANK(P36,P$8:P$71,0)</f>
        <v>7</v>
      </c>
      <c r="R36" s="65">
        <f>VLOOKUP($A36,'Return Data'!$B$7:$R$2843,16,0)</f>
        <v>17.996099999999998</v>
      </c>
      <c r="S36" s="67">
        <f t="shared" si="5"/>
        <v>18</v>
      </c>
    </row>
    <row r="37" spans="1:19" x14ac:dyDescent="0.3">
      <c r="A37" s="81" t="s">
        <v>2013</v>
      </c>
      <c r="B37" s="64">
        <f>VLOOKUP($A37,'Return Data'!$B$7:$R$2843,3,0)</f>
        <v>44448</v>
      </c>
      <c r="C37" s="65">
        <f>VLOOKUP($A37,'Return Data'!$B$7:$R$2843,4,0)</f>
        <v>22.158999999999999</v>
      </c>
      <c r="D37" s="65">
        <f>VLOOKUP($A37,'Return Data'!$B$7:$R$2843,10,0)</f>
        <v>11.0443</v>
      </c>
      <c r="E37" s="66">
        <f t="shared" si="0"/>
        <v>42</v>
      </c>
      <c r="F37" s="65">
        <f>VLOOKUP($A37,'Return Data'!$B$7:$R$2843,11,0)</f>
        <v>15.2302</v>
      </c>
      <c r="G37" s="66">
        <f t="shared" si="1"/>
        <v>54</v>
      </c>
      <c r="H37" s="65">
        <f>VLOOKUP($A37,'Return Data'!$B$7:$R$2843,12,0)</f>
        <v>30.067799999999998</v>
      </c>
      <c r="I37" s="66">
        <f t="shared" si="2"/>
        <v>54</v>
      </c>
      <c r="J37" s="65">
        <f>VLOOKUP($A37,'Return Data'!$B$7:$R$2843,13,0)</f>
        <v>50.351799999999997</v>
      </c>
      <c r="K37" s="66">
        <f t="shared" si="3"/>
        <v>57</v>
      </c>
      <c r="L37" s="65">
        <f>VLOOKUP($A37,'Return Data'!$B$7:$R$2843,17,0)</f>
        <v>24.317299999999999</v>
      </c>
      <c r="M37" s="66">
        <f t="shared" si="8"/>
        <v>54</v>
      </c>
      <c r="N37" s="65">
        <f>VLOOKUP($A37,'Return Data'!$B$7:$R$2843,14,0)</f>
        <v>13.859299999999999</v>
      </c>
      <c r="O37" s="66">
        <f t="shared" si="9"/>
        <v>38</v>
      </c>
      <c r="P37" s="65"/>
      <c r="Q37" s="66"/>
      <c r="R37" s="65">
        <f>VLOOKUP($A37,'Return Data'!$B$7:$R$2843,16,0)</f>
        <v>14.984</v>
      </c>
      <c r="S37" s="67">
        <f t="shared" si="5"/>
        <v>43</v>
      </c>
    </row>
    <row r="38" spans="1:19" x14ac:dyDescent="0.3">
      <c r="A38" s="63" t="s">
        <v>193</v>
      </c>
      <c r="B38" s="64">
        <f>VLOOKUP($A38,'Return Data'!$B$7:$R$2843,3,0)</f>
        <v>44448</v>
      </c>
      <c r="C38" s="65">
        <f>VLOOKUP($A38,'Return Data'!$B$7:$R$2843,4,0)</f>
        <v>81.174199999999999</v>
      </c>
      <c r="D38" s="65">
        <f>VLOOKUP($A38,'Return Data'!$B$7:$R$2843,10,0)</f>
        <v>13.251099999999999</v>
      </c>
      <c r="E38" s="66">
        <f t="shared" si="0"/>
        <v>25</v>
      </c>
      <c r="F38" s="65">
        <f>VLOOKUP($A38,'Return Data'!$B$7:$R$2843,11,0)</f>
        <v>19.940200000000001</v>
      </c>
      <c r="G38" s="66">
        <f t="shared" si="1"/>
        <v>28</v>
      </c>
      <c r="H38" s="65">
        <f>VLOOKUP($A38,'Return Data'!$B$7:$R$2843,12,0)</f>
        <v>42.738900000000001</v>
      </c>
      <c r="I38" s="66">
        <f t="shared" si="2"/>
        <v>15</v>
      </c>
      <c r="J38" s="65">
        <f>VLOOKUP($A38,'Return Data'!$B$7:$R$2843,13,0)</f>
        <v>71.439899999999994</v>
      </c>
      <c r="K38" s="66">
        <f t="shared" si="3"/>
        <v>15</v>
      </c>
      <c r="L38" s="65">
        <f>VLOOKUP($A38,'Return Data'!$B$7:$R$2843,17,0)</f>
        <v>26.306699999999999</v>
      </c>
      <c r="M38" s="66">
        <f t="shared" si="8"/>
        <v>49</v>
      </c>
      <c r="N38" s="65">
        <f>VLOOKUP($A38,'Return Data'!$B$7:$R$2843,14,0)</f>
        <v>9.7265999999999995</v>
      </c>
      <c r="O38" s="66">
        <f t="shared" si="9"/>
        <v>49</v>
      </c>
      <c r="P38" s="65">
        <f>VLOOKUP($A38,'Return Data'!$B$7:$R$2843,15,0)</f>
        <v>9.1211000000000002</v>
      </c>
      <c r="Q38" s="66">
        <f>RANK(P38,P$8:P$71,0)</f>
        <v>37</v>
      </c>
      <c r="R38" s="65">
        <f>VLOOKUP($A38,'Return Data'!$B$7:$R$2843,16,0)</f>
        <v>14.616199999999999</v>
      </c>
      <c r="S38" s="67">
        <f t="shared" si="5"/>
        <v>46</v>
      </c>
    </row>
    <row r="39" spans="1:19" x14ac:dyDescent="0.3">
      <c r="A39" s="63" t="s">
        <v>194</v>
      </c>
      <c r="B39" s="64">
        <f>VLOOKUP($A39,'Return Data'!$B$7:$R$2843,3,0)</f>
        <v>44448</v>
      </c>
      <c r="C39" s="65">
        <f>VLOOKUP($A39,'Return Data'!$B$7:$R$2843,4,0)</f>
        <v>18.380500000000001</v>
      </c>
      <c r="D39" s="65">
        <f>VLOOKUP($A39,'Return Data'!$B$7:$R$2843,10,0)</f>
        <v>13.2334</v>
      </c>
      <c r="E39" s="66">
        <f t="shared" si="0"/>
        <v>26</v>
      </c>
      <c r="F39" s="65">
        <f>VLOOKUP($A39,'Return Data'!$B$7:$R$2843,11,0)</f>
        <v>23.874500000000001</v>
      </c>
      <c r="G39" s="66">
        <f t="shared" si="1"/>
        <v>13</v>
      </c>
      <c r="H39" s="65">
        <f>VLOOKUP($A39,'Return Data'!$B$7:$R$2843,12,0)</f>
        <v>34.5</v>
      </c>
      <c r="I39" s="66">
        <f t="shared" si="2"/>
        <v>35</v>
      </c>
      <c r="J39" s="65">
        <f>VLOOKUP($A39,'Return Data'!$B$7:$R$2843,13,0)</f>
        <v>55.246000000000002</v>
      </c>
      <c r="K39" s="66">
        <f t="shared" si="3"/>
        <v>51</v>
      </c>
      <c r="L39" s="65"/>
      <c r="M39" s="66"/>
      <c r="N39" s="65"/>
      <c r="O39" s="66"/>
      <c r="P39" s="65"/>
      <c r="Q39" s="66"/>
      <c r="R39" s="65">
        <f>VLOOKUP($A39,'Return Data'!$B$7:$R$2843,16,0)</f>
        <v>33.052700000000002</v>
      </c>
      <c r="S39" s="67">
        <f t="shared" si="5"/>
        <v>1</v>
      </c>
    </row>
    <row r="40" spans="1:19" x14ac:dyDescent="0.3">
      <c r="A40" s="63" t="s">
        <v>195</v>
      </c>
      <c r="B40" s="64">
        <f>VLOOKUP($A40,'Return Data'!$B$7:$R$2843,3,0)</f>
        <v>44448</v>
      </c>
      <c r="C40" s="65">
        <f>VLOOKUP($A40,'Return Data'!$B$7:$R$2843,4,0)</f>
        <v>24.46</v>
      </c>
      <c r="D40" s="65">
        <f>VLOOKUP($A40,'Return Data'!$B$7:$R$2843,10,0)</f>
        <v>9.5877999999999997</v>
      </c>
      <c r="E40" s="66">
        <f t="shared" ref="E40:E71" si="10">RANK(D40,D$8:D$71,0)</f>
        <v>51</v>
      </c>
      <c r="F40" s="65">
        <f>VLOOKUP($A40,'Return Data'!$B$7:$R$2843,11,0)</f>
        <v>19.608799999999999</v>
      </c>
      <c r="G40" s="66">
        <f t="shared" ref="G40:G71" si="11">RANK(F40,F$8:F$71,0)</f>
        <v>29</v>
      </c>
      <c r="H40" s="65">
        <f>VLOOKUP($A40,'Return Data'!$B$7:$R$2843,12,0)</f>
        <v>36.877400000000002</v>
      </c>
      <c r="I40" s="66">
        <f t="shared" ref="I40:I71" si="12">RANK(H40,H$8:H$71,0)</f>
        <v>28</v>
      </c>
      <c r="J40" s="65">
        <f>VLOOKUP($A40,'Return Data'!$B$7:$R$2843,13,0)</f>
        <v>64.824799999999996</v>
      </c>
      <c r="K40" s="66">
        <f t="shared" ref="K40:K71" si="13">RANK(J40,J$8:J$71,0)</f>
        <v>30</v>
      </c>
      <c r="L40" s="65">
        <f>VLOOKUP($A40,'Return Data'!$B$7:$R$2843,17,0)</f>
        <v>30.2836</v>
      </c>
      <c r="M40" s="66">
        <f t="shared" ref="M40:M52" si="14">RANK(L40,L$8:L$71,0)</f>
        <v>31</v>
      </c>
      <c r="N40" s="65">
        <f>VLOOKUP($A40,'Return Data'!$B$7:$R$2843,14,0)</f>
        <v>17.391200000000001</v>
      </c>
      <c r="O40" s="66">
        <f t="shared" ref="O40:O49" si="15">RANK(N40,N$8:N$71,0)</f>
        <v>18</v>
      </c>
      <c r="P40" s="65"/>
      <c r="Q40" s="66"/>
      <c r="R40" s="65">
        <f>VLOOKUP($A40,'Return Data'!$B$7:$R$2843,16,0)</f>
        <v>16.828700000000001</v>
      </c>
      <c r="S40" s="67">
        <f t="shared" ref="S40:S71" si="16">RANK(R40,R$8:R$71,0)</f>
        <v>29</v>
      </c>
    </row>
    <row r="41" spans="1:19" x14ac:dyDescent="0.3">
      <c r="A41" s="63" t="s">
        <v>196</v>
      </c>
      <c r="B41" s="64">
        <f>VLOOKUP($A41,'Return Data'!$B$7:$R$2843,3,0)</f>
        <v>44448</v>
      </c>
      <c r="C41" s="65">
        <f>VLOOKUP($A41,'Return Data'!$B$7:$R$2843,4,0)</f>
        <v>311.22000000000003</v>
      </c>
      <c r="D41" s="65">
        <f>VLOOKUP($A41,'Return Data'!$B$7:$R$2843,10,0)</f>
        <v>11.7286</v>
      </c>
      <c r="E41" s="66">
        <f t="shared" si="10"/>
        <v>33</v>
      </c>
      <c r="F41" s="65">
        <f>VLOOKUP($A41,'Return Data'!$B$7:$R$2843,11,0)</f>
        <v>18.186299999999999</v>
      </c>
      <c r="G41" s="66">
        <f t="shared" si="11"/>
        <v>38</v>
      </c>
      <c r="H41" s="65">
        <f>VLOOKUP($A41,'Return Data'!$B$7:$R$2843,12,0)</f>
        <v>33.616700000000002</v>
      </c>
      <c r="I41" s="66">
        <f t="shared" si="12"/>
        <v>41</v>
      </c>
      <c r="J41" s="65">
        <f>VLOOKUP($A41,'Return Data'!$B$7:$R$2843,13,0)</f>
        <v>60.895400000000002</v>
      </c>
      <c r="K41" s="66">
        <f t="shared" si="13"/>
        <v>37</v>
      </c>
      <c r="L41" s="65">
        <f>VLOOKUP($A41,'Return Data'!$B$7:$R$2843,17,0)</f>
        <v>29.3355</v>
      </c>
      <c r="M41" s="66">
        <f t="shared" si="14"/>
        <v>36</v>
      </c>
      <c r="N41" s="65">
        <f>VLOOKUP($A41,'Return Data'!$B$7:$R$2843,14,0)</f>
        <v>13.473699999999999</v>
      </c>
      <c r="O41" s="66">
        <f t="shared" si="15"/>
        <v>41</v>
      </c>
      <c r="P41" s="65">
        <f>VLOOKUP($A41,'Return Data'!$B$7:$R$2843,15,0)</f>
        <v>12.105499999999999</v>
      </c>
      <c r="Q41" s="66">
        <f t="shared" ref="Q41:Q47" si="17">RANK(P41,P$8:P$71,0)</f>
        <v>33</v>
      </c>
      <c r="R41" s="65">
        <f>VLOOKUP($A41,'Return Data'!$B$7:$R$2843,16,0)</f>
        <v>13.7112</v>
      </c>
      <c r="S41" s="67">
        <f t="shared" si="16"/>
        <v>52</v>
      </c>
    </row>
    <row r="42" spans="1:19" x14ac:dyDescent="0.3">
      <c r="A42" s="63" t="s">
        <v>197</v>
      </c>
      <c r="B42" s="64">
        <f>VLOOKUP($A42,'Return Data'!$B$7:$R$2843,3,0)</f>
        <v>44448</v>
      </c>
      <c r="C42" s="65">
        <f>VLOOKUP($A42,'Return Data'!$B$7:$R$2843,4,0)</f>
        <v>333.06</v>
      </c>
      <c r="D42" s="65">
        <f>VLOOKUP($A42,'Return Data'!$B$7:$R$2843,10,0)</f>
        <v>11.6153</v>
      </c>
      <c r="E42" s="66">
        <f t="shared" si="10"/>
        <v>35</v>
      </c>
      <c r="F42" s="65">
        <f>VLOOKUP($A42,'Return Data'!$B$7:$R$2843,11,0)</f>
        <v>18.144100000000002</v>
      </c>
      <c r="G42" s="66">
        <f t="shared" si="11"/>
        <v>39</v>
      </c>
      <c r="H42" s="65">
        <f>VLOOKUP($A42,'Return Data'!$B$7:$R$2843,12,0)</f>
        <v>33.496299999999998</v>
      </c>
      <c r="I42" s="66">
        <f t="shared" si="12"/>
        <v>43</v>
      </c>
      <c r="J42" s="65">
        <f>VLOOKUP($A42,'Return Data'!$B$7:$R$2843,13,0)</f>
        <v>60.472200000000001</v>
      </c>
      <c r="K42" s="66">
        <f t="shared" si="13"/>
        <v>39</v>
      </c>
      <c r="L42" s="65">
        <f>VLOOKUP($A42,'Return Data'!$B$7:$R$2843,17,0)</f>
        <v>29.578600000000002</v>
      </c>
      <c r="M42" s="66">
        <f t="shared" si="14"/>
        <v>35</v>
      </c>
      <c r="N42" s="65">
        <f>VLOOKUP($A42,'Return Data'!$B$7:$R$2843,14,0)</f>
        <v>13.9535</v>
      </c>
      <c r="O42" s="66">
        <f t="shared" si="15"/>
        <v>37</v>
      </c>
      <c r="P42" s="65">
        <f>VLOOKUP($A42,'Return Data'!$B$7:$R$2843,15,0)</f>
        <v>14.778600000000001</v>
      </c>
      <c r="Q42" s="66">
        <f t="shared" si="17"/>
        <v>20</v>
      </c>
      <c r="R42" s="65">
        <f>VLOOKUP($A42,'Return Data'!$B$7:$R$2843,16,0)</f>
        <v>16.902200000000001</v>
      </c>
      <c r="S42" s="67">
        <f t="shared" si="16"/>
        <v>27</v>
      </c>
    </row>
    <row r="43" spans="1:19" x14ac:dyDescent="0.3">
      <c r="A43" s="63" t="s">
        <v>198</v>
      </c>
      <c r="B43" s="64">
        <f>VLOOKUP($A43,'Return Data'!$B$7:$R$2843,3,0)</f>
        <v>44448</v>
      </c>
      <c r="C43" s="65">
        <f>VLOOKUP($A43,'Return Data'!$B$7:$R$2843,4,0)</f>
        <v>223.63220000000001</v>
      </c>
      <c r="D43" s="65">
        <f>VLOOKUP($A43,'Return Data'!$B$7:$R$2843,10,0)</f>
        <v>11.538</v>
      </c>
      <c r="E43" s="66">
        <f t="shared" si="10"/>
        <v>36</v>
      </c>
      <c r="F43" s="65">
        <f>VLOOKUP($A43,'Return Data'!$B$7:$R$2843,11,0)</f>
        <v>37.016199999999998</v>
      </c>
      <c r="G43" s="66">
        <f t="shared" si="11"/>
        <v>8</v>
      </c>
      <c r="H43" s="65">
        <f>VLOOKUP($A43,'Return Data'!$B$7:$R$2843,12,0)</f>
        <v>62.4253</v>
      </c>
      <c r="I43" s="66">
        <f t="shared" si="12"/>
        <v>7</v>
      </c>
      <c r="J43" s="65">
        <f>VLOOKUP($A43,'Return Data'!$B$7:$R$2843,13,0)</f>
        <v>97.633899999999997</v>
      </c>
      <c r="K43" s="66">
        <f t="shared" si="13"/>
        <v>7</v>
      </c>
      <c r="L43" s="65">
        <f>VLOOKUP($A43,'Return Data'!$B$7:$R$2843,17,0)</f>
        <v>58.4895</v>
      </c>
      <c r="M43" s="66">
        <f t="shared" si="14"/>
        <v>1</v>
      </c>
      <c r="N43" s="65">
        <f>VLOOKUP($A43,'Return Data'!$B$7:$R$2843,14,0)</f>
        <v>31.380700000000001</v>
      </c>
      <c r="O43" s="66">
        <f t="shared" si="15"/>
        <v>2</v>
      </c>
      <c r="P43" s="65">
        <f>VLOOKUP($A43,'Return Data'!$B$7:$R$2843,15,0)</f>
        <v>24.209900000000001</v>
      </c>
      <c r="Q43" s="66">
        <f t="shared" si="17"/>
        <v>2</v>
      </c>
      <c r="R43" s="65">
        <f>VLOOKUP($A43,'Return Data'!$B$7:$R$2843,16,0)</f>
        <v>22.241800000000001</v>
      </c>
      <c r="S43" s="67">
        <f t="shared" si="16"/>
        <v>7</v>
      </c>
    </row>
    <row r="44" spans="1:19" x14ac:dyDescent="0.3">
      <c r="A44" s="63" t="s">
        <v>199</v>
      </c>
      <c r="B44" s="64">
        <f>VLOOKUP($A44,'Return Data'!$B$7:$R$2843,3,0)</f>
        <v>44448</v>
      </c>
      <c r="C44" s="65">
        <f>VLOOKUP($A44,'Return Data'!$B$7:$R$2843,4,0)</f>
        <v>77.180000000000007</v>
      </c>
      <c r="D44" s="65">
        <f>VLOOKUP($A44,'Return Data'!$B$7:$R$2843,10,0)</f>
        <v>6.9863999999999997</v>
      </c>
      <c r="E44" s="66">
        <f t="shared" si="10"/>
        <v>57</v>
      </c>
      <c r="F44" s="65">
        <f>VLOOKUP($A44,'Return Data'!$B$7:$R$2843,11,0)</f>
        <v>14.834099999999999</v>
      </c>
      <c r="G44" s="66">
        <f t="shared" si="11"/>
        <v>55</v>
      </c>
      <c r="H44" s="65">
        <f>VLOOKUP($A44,'Return Data'!$B$7:$R$2843,12,0)</f>
        <v>30.2836</v>
      </c>
      <c r="I44" s="66">
        <f t="shared" si="12"/>
        <v>53</v>
      </c>
      <c r="J44" s="65">
        <f>VLOOKUP($A44,'Return Data'!$B$7:$R$2843,13,0)</f>
        <v>60.024900000000002</v>
      </c>
      <c r="K44" s="66">
        <f t="shared" si="13"/>
        <v>42</v>
      </c>
      <c r="L44" s="65">
        <f>VLOOKUP($A44,'Return Data'!$B$7:$R$2843,17,0)</f>
        <v>22.575399999999998</v>
      </c>
      <c r="M44" s="66">
        <f t="shared" si="14"/>
        <v>59</v>
      </c>
      <c r="N44" s="65">
        <f>VLOOKUP($A44,'Return Data'!$B$7:$R$2843,14,0)</f>
        <v>11.538500000000001</v>
      </c>
      <c r="O44" s="66">
        <f t="shared" si="15"/>
        <v>47</v>
      </c>
      <c r="P44" s="65">
        <f>VLOOKUP($A44,'Return Data'!$B$7:$R$2843,15,0)</f>
        <v>10.9465</v>
      </c>
      <c r="Q44" s="66">
        <f t="shared" si="17"/>
        <v>36</v>
      </c>
      <c r="R44" s="65">
        <f>VLOOKUP($A44,'Return Data'!$B$7:$R$2843,16,0)</f>
        <v>17.427399999999999</v>
      </c>
      <c r="S44" s="67">
        <f t="shared" si="16"/>
        <v>21</v>
      </c>
    </row>
    <row r="45" spans="1:19" x14ac:dyDescent="0.3">
      <c r="A45" s="63" t="s">
        <v>370</v>
      </c>
      <c r="B45" s="64">
        <f>VLOOKUP($A45,'Return Data'!$B$7:$R$2843,3,0)</f>
        <v>44448</v>
      </c>
      <c r="C45" s="65">
        <f>VLOOKUP($A45,'Return Data'!$B$7:$R$2843,4,0)</f>
        <v>230.05109999999999</v>
      </c>
      <c r="D45" s="65">
        <f>VLOOKUP($A45,'Return Data'!$B$7:$R$2843,10,0)</f>
        <v>9.4018999999999995</v>
      </c>
      <c r="E45" s="66">
        <f t="shared" si="10"/>
        <v>52</v>
      </c>
      <c r="F45" s="65">
        <f>VLOOKUP($A45,'Return Data'!$B$7:$R$2843,11,0)</f>
        <v>17.1768</v>
      </c>
      <c r="G45" s="66">
        <f t="shared" si="11"/>
        <v>45</v>
      </c>
      <c r="H45" s="65">
        <f>VLOOKUP($A45,'Return Data'!$B$7:$R$2843,12,0)</f>
        <v>33.032299999999999</v>
      </c>
      <c r="I45" s="66">
        <f t="shared" si="12"/>
        <v>45</v>
      </c>
      <c r="J45" s="65">
        <f>VLOOKUP($A45,'Return Data'!$B$7:$R$2843,13,0)</f>
        <v>57.0809</v>
      </c>
      <c r="K45" s="66">
        <f t="shared" si="13"/>
        <v>48</v>
      </c>
      <c r="L45" s="65">
        <f>VLOOKUP($A45,'Return Data'!$B$7:$R$2843,17,0)</f>
        <v>29.1938</v>
      </c>
      <c r="M45" s="66">
        <f t="shared" si="14"/>
        <v>37</v>
      </c>
      <c r="N45" s="65">
        <f>VLOOKUP($A45,'Return Data'!$B$7:$R$2843,14,0)</f>
        <v>15.0588</v>
      </c>
      <c r="O45" s="66">
        <f t="shared" si="15"/>
        <v>31</v>
      </c>
      <c r="P45" s="65">
        <f>VLOOKUP($A45,'Return Data'!$B$7:$R$2843,15,0)</f>
        <v>12.8645</v>
      </c>
      <c r="Q45" s="66">
        <f t="shared" si="17"/>
        <v>31</v>
      </c>
      <c r="R45" s="65">
        <f>VLOOKUP($A45,'Return Data'!$B$7:$R$2843,16,0)</f>
        <v>15.1365</v>
      </c>
      <c r="S45" s="67">
        <f t="shared" si="16"/>
        <v>42</v>
      </c>
    </row>
    <row r="46" spans="1:19" x14ac:dyDescent="0.3">
      <c r="A46" s="63" t="s">
        <v>201</v>
      </c>
      <c r="B46" s="64">
        <f>VLOOKUP($A46,'Return Data'!$B$7:$R$2843,3,0)</f>
        <v>44448</v>
      </c>
      <c r="C46" s="65">
        <f>VLOOKUP($A46,'Return Data'!$B$7:$R$2843,4,0)</f>
        <v>23.968399999999999</v>
      </c>
      <c r="D46" s="65">
        <f>VLOOKUP($A46,'Return Data'!$B$7:$R$2843,10,0)</f>
        <v>11.3028</v>
      </c>
      <c r="E46" s="66">
        <f t="shared" si="10"/>
        <v>39</v>
      </c>
      <c r="F46" s="65">
        <f>VLOOKUP($A46,'Return Data'!$B$7:$R$2843,11,0)</f>
        <v>21.093499999999999</v>
      </c>
      <c r="G46" s="66">
        <f t="shared" si="11"/>
        <v>22</v>
      </c>
      <c r="H46" s="65">
        <f>VLOOKUP($A46,'Return Data'!$B$7:$R$2843,12,0)</f>
        <v>37.921399999999998</v>
      </c>
      <c r="I46" s="66">
        <f t="shared" si="12"/>
        <v>25</v>
      </c>
      <c r="J46" s="65">
        <f>VLOOKUP($A46,'Return Data'!$B$7:$R$2843,13,0)</f>
        <v>68.195800000000006</v>
      </c>
      <c r="K46" s="66">
        <f t="shared" si="13"/>
        <v>22</v>
      </c>
      <c r="L46" s="65">
        <f>VLOOKUP($A46,'Return Data'!$B$7:$R$2843,17,0)</f>
        <v>36.281399999999998</v>
      </c>
      <c r="M46" s="66">
        <f t="shared" si="14"/>
        <v>17</v>
      </c>
      <c r="N46" s="65">
        <f>VLOOKUP($A46,'Return Data'!$B$7:$R$2843,14,0)</f>
        <v>19.820599999999999</v>
      </c>
      <c r="O46" s="66">
        <f t="shared" si="15"/>
        <v>10</v>
      </c>
      <c r="P46" s="65">
        <f>VLOOKUP($A46,'Return Data'!$B$7:$R$2843,15,0)</f>
        <v>15.001300000000001</v>
      </c>
      <c r="Q46" s="66">
        <f t="shared" si="17"/>
        <v>17</v>
      </c>
      <c r="R46" s="65">
        <f>VLOOKUP($A46,'Return Data'!$B$7:$R$2843,16,0)</f>
        <v>14.271000000000001</v>
      </c>
      <c r="S46" s="67">
        <f t="shared" si="16"/>
        <v>47</v>
      </c>
    </row>
    <row r="47" spans="1:19" x14ac:dyDescent="0.3">
      <c r="A47" s="63" t="s">
        <v>202</v>
      </c>
      <c r="B47" s="64">
        <f>VLOOKUP($A47,'Return Data'!$B$7:$R$2843,3,0)</f>
        <v>44448</v>
      </c>
      <c r="C47" s="65">
        <f>VLOOKUP($A47,'Return Data'!$B$7:$R$2843,4,0)</f>
        <v>25.4876</v>
      </c>
      <c r="D47" s="65">
        <f>VLOOKUP($A47,'Return Data'!$B$7:$R$2843,10,0)</f>
        <v>11.690200000000001</v>
      </c>
      <c r="E47" s="66">
        <f t="shared" si="10"/>
        <v>34</v>
      </c>
      <c r="F47" s="65">
        <f>VLOOKUP($A47,'Return Data'!$B$7:$R$2843,11,0)</f>
        <v>21.6</v>
      </c>
      <c r="G47" s="66">
        <f t="shared" si="11"/>
        <v>19</v>
      </c>
      <c r="H47" s="65">
        <f>VLOOKUP($A47,'Return Data'!$B$7:$R$2843,12,0)</f>
        <v>37.905000000000001</v>
      </c>
      <c r="I47" s="66">
        <f t="shared" si="12"/>
        <v>26</v>
      </c>
      <c r="J47" s="65">
        <f>VLOOKUP($A47,'Return Data'!$B$7:$R$2843,13,0)</f>
        <v>67.836200000000005</v>
      </c>
      <c r="K47" s="66">
        <f t="shared" si="13"/>
        <v>23</v>
      </c>
      <c r="L47" s="65">
        <f>VLOOKUP($A47,'Return Data'!$B$7:$R$2843,17,0)</f>
        <v>37.916200000000003</v>
      </c>
      <c r="M47" s="66">
        <f t="shared" si="14"/>
        <v>14</v>
      </c>
      <c r="N47" s="65">
        <f>VLOOKUP($A47,'Return Data'!$B$7:$R$2843,14,0)</f>
        <v>21.967199999999998</v>
      </c>
      <c r="O47" s="66">
        <f t="shared" si="15"/>
        <v>8</v>
      </c>
      <c r="P47" s="65">
        <f>VLOOKUP($A47,'Return Data'!$B$7:$R$2843,15,0)</f>
        <v>16.485900000000001</v>
      </c>
      <c r="Q47" s="66">
        <f t="shared" si="17"/>
        <v>12</v>
      </c>
      <c r="R47" s="65">
        <f>VLOOKUP($A47,'Return Data'!$B$7:$R$2843,16,0)</f>
        <v>15.575699999999999</v>
      </c>
      <c r="S47" s="67">
        <f t="shared" si="16"/>
        <v>40</v>
      </c>
    </row>
    <row r="48" spans="1:19" x14ac:dyDescent="0.3">
      <c r="A48" s="63" t="s">
        <v>203</v>
      </c>
      <c r="B48" s="64">
        <f>VLOOKUP($A48,'Return Data'!$B$7:$R$2843,3,0)</f>
        <v>44448</v>
      </c>
      <c r="C48" s="65">
        <f>VLOOKUP($A48,'Return Data'!$B$7:$R$2843,4,0)</f>
        <v>25.087900000000001</v>
      </c>
      <c r="D48" s="65">
        <f>VLOOKUP($A48,'Return Data'!$B$7:$R$2843,10,0)</f>
        <v>11.308299999999999</v>
      </c>
      <c r="E48" s="66">
        <f t="shared" si="10"/>
        <v>38</v>
      </c>
      <c r="F48" s="65">
        <f>VLOOKUP($A48,'Return Data'!$B$7:$R$2843,11,0)</f>
        <v>21.250900000000001</v>
      </c>
      <c r="G48" s="66">
        <f t="shared" si="11"/>
        <v>21</v>
      </c>
      <c r="H48" s="65">
        <f>VLOOKUP($A48,'Return Data'!$B$7:$R$2843,12,0)</f>
        <v>38.032899999999998</v>
      </c>
      <c r="I48" s="66">
        <f t="shared" si="12"/>
        <v>24</v>
      </c>
      <c r="J48" s="65">
        <f>VLOOKUP($A48,'Return Data'!$B$7:$R$2843,13,0)</f>
        <v>68.503</v>
      </c>
      <c r="K48" s="66">
        <f t="shared" si="13"/>
        <v>21</v>
      </c>
      <c r="L48" s="65">
        <f>VLOOKUP($A48,'Return Data'!$B$7:$R$2843,17,0)</f>
        <v>37.522100000000002</v>
      </c>
      <c r="M48" s="66">
        <f t="shared" si="14"/>
        <v>15</v>
      </c>
      <c r="N48" s="65">
        <f>VLOOKUP($A48,'Return Data'!$B$7:$R$2843,14,0)</f>
        <v>21.985399999999998</v>
      </c>
      <c r="O48" s="66">
        <f t="shared" si="15"/>
        <v>7</v>
      </c>
      <c r="P48" s="65"/>
      <c r="Q48" s="66"/>
      <c r="R48" s="65">
        <f>VLOOKUP($A48,'Return Data'!$B$7:$R$2843,16,0)</f>
        <v>18.397400000000001</v>
      </c>
      <c r="S48" s="67">
        <f t="shared" si="16"/>
        <v>16</v>
      </c>
    </row>
    <row r="49" spans="1:19" x14ac:dyDescent="0.3">
      <c r="A49" s="63" t="s">
        <v>204</v>
      </c>
      <c r="B49" s="64">
        <f>VLOOKUP($A49,'Return Data'!$B$7:$R$2843,3,0)</f>
        <v>44448</v>
      </c>
      <c r="C49" s="65">
        <f>VLOOKUP($A49,'Return Data'!$B$7:$R$2843,4,0)</f>
        <v>29.703900000000001</v>
      </c>
      <c r="D49" s="65">
        <f>VLOOKUP($A49,'Return Data'!$B$7:$R$2843,10,0)</f>
        <v>23.139800000000001</v>
      </c>
      <c r="E49" s="66">
        <f t="shared" si="10"/>
        <v>1</v>
      </c>
      <c r="F49" s="65">
        <f>VLOOKUP($A49,'Return Data'!$B$7:$R$2843,11,0)</f>
        <v>38.9377</v>
      </c>
      <c r="G49" s="66">
        <f t="shared" si="11"/>
        <v>6</v>
      </c>
      <c r="H49" s="65">
        <f>VLOOKUP($A49,'Return Data'!$B$7:$R$2843,12,0)</f>
        <v>61.28</v>
      </c>
      <c r="I49" s="66">
        <f t="shared" si="12"/>
        <v>8</v>
      </c>
      <c r="J49" s="65">
        <f>VLOOKUP($A49,'Return Data'!$B$7:$R$2843,13,0)</f>
        <v>96.476500000000001</v>
      </c>
      <c r="K49" s="66">
        <f t="shared" si="13"/>
        <v>8</v>
      </c>
      <c r="L49" s="65">
        <f>VLOOKUP($A49,'Return Data'!$B$7:$R$2843,17,0)</f>
        <v>52.546500000000002</v>
      </c>
      <c r="M49" s="66">
        <f t="shared" si="14"/>
        <v>3</v>
      </c>
      <c r="N49" s="65">
        <f>VLOOKUP($A49,'Return Data'!$B$7:$R$2843,14,0)</f>
        <v>29.968900000000001</v>
      </c>
      <c r="O49" s="66">
        <f t="shared" si="15"/>
        <v>3</v>
      </c>
      <c r="P49" s="65"/>
      <c r="Q49" s="66"/>
      <c r="R49" s="65">
        <f>VLOOKUP($A49,'Return Data'!$B$7:$R$2843,16,0)</f>
        <v>27.741499999999998</v>
      </c>
      <c r="S49" s="67">
        <f t="shared" si="16"/>
        <v>3</v>
      </c>
    </row>
    <row r="50" spans="1:19" x14ac:dyDescent="0.3">
      <c r="A50" s="63" t="s">
        <v>205</v>
      </c>
      <c r="B50" s="64">
        <f>VLOOKUP($A50,'Return Data'!$B$7:$R$2843,3,0)</f>
        <v>44448</v>
      </c>
      <c r="C50" s="65">
        <f>VLOOKUP($A50,'Return Data'!$B$7:$R$2843,4,0)</f>
        <v>16.141100000000002</v>
      </c>
      <c r="D50" s="65">
        <f>VLOOKUP($A50,'Return Data'!$B$7:$R$2843,10,0)</f>
        <v>10.738300000000001</v>
      </c>
      <c r="E50" s="66">
        <f t="shared" si="10"/>
        <v>45</v>
      </c>
      <c r="F50" s="65">
        <f>VLOOKUP($A50,'Return Data'!$B$7:$R$2843,11,0)</f>
        <v>17.370200000000001</v>
      </c>
      <c r="G50" s="66">
        <f t="shared" si="11"/>
        <v>43</v>
      </c>
      <c r="H50" s="65">
        <f>VLOOKUP($A50,'Return Data'!$B$7:$R$2843,12,0)</f>
        <v>31.8459</v>
      </c>
      <c r="I50" s="66">
        <f t="shared" si="12"/>
        <v>49</v>
      </c>
      <c r="J50" s="65">
        <f>VLOOKUP($A50,'Return Data'!$B$7:$R$2843,13,0)</f>
        <v>53.444200000000002</v>
      </c>
      <c r="K50" s="66">
        <f t="shared" si="13"/>
        <v>54</v>
      </c>
      <c r="L50" s="65">
        <f>VLOOKUP($A50,'Return Data'!$B$7:$R$2843,17,0)</f>
        <v>27.569099999999999</v>
      </c>
      <c r="M50" s="66">
        <f t="shared" si="14"/>
        <v>44</v>
      </c>
      <c r="N50" s="65"/>
      <c r="O50" s="66"/>
      <c r="P50" s="65"/>
      <c r="Q50" s="66"/>
      <c r="R50" s="65">
        <f>VLOOKUP($A50,'Return Data'!$B$7:$R$2843,16,0)</f>
        <v>14.8522</v>
      </c>
      <c r="S50" s="67">
        <f t="shared" si="16"/>
        <v>44</v>
      </c>
    </row>
    <row r="51" spans="1:19" x14ac:dyDescent="0.3">
      <c r="A51" s="63" t="s">
        <v>206</v>
      </c>
      <c r="B51" s="64">
        <f>VLOOKUP($A51,'Return Data'!$B$7:$R$2843,3,0)</f>
        <v>44448</v>
      </c>
      <c r="C51" s="65">
        <f>VLOOKUP($A51,'Return Data'!$B$7:$R$2843,4,0)</f>
        <v>17.817900000000002</v>
      </c>
      <c r="D51" s="65">
        <f>VLOOKUP($A51,'Return Data'!$B$7:$R$2843,10,0)</f>
        <v>10.711399999999999</v>
      </c>
      <c r="E51" s="66">
        <f t="shared" si="10"/>
        <v>46</v>
      </c>
      <c r="F51" s="65">
        <f>VLOOKUP($A51,'Return Data'!$B$7:$R$2843,11,0)</f>
        <v>18.793099999999999</v>
      </c>
      <c r="G51" s="66">
        <f t="shared" si="11"/>
        <v>31</v>
      </c>
      <c r="H51" s="65">
        <f>VLOOKUP($A51,'Return Data'!$B$7:$R$2843,12,0)</f>
        <v>33.115400000000001</v>
      </c>
      <c r="I51" s="66">
        <f t="shared" si="12"/>
        <v>44</v>
      </c>
      <c r="J51" s="65">
        <f>VLOOKUP($A51,'Return Data'!$B$7:$R$2843,13,0)</f>
        <v>63.018300000000004</v>
      </c>
      <c r="K51" s="66">
        <f t="shared" si="13"/>
        <v>35</v>
      </c>
      <c r="L51" s="65">
        <f>VLOOKUP($A51,'Return Data'!$B$7:$R$2843,17,0)</f>
        <v>32.273600000000002</v>
      </c>
      <c r="M51" s="66">
        <f t="shared" si="14"/>
        <v>24</v>
      </c>
      <c r="N51" s="65"/>
      <c r="O51" s="66"/>
      <c r="P51" s="65"/>
      <c r="Q51" s="66"/>
      <c r="R51" s="65">
        <f>VLOOKUP($A51,'Return Data'!$B$7:$R$2843,16,0)</f>
        <v>20.121200000000002</v>
      </c>
      <c r="S51" s="67">
        <f t="shared" si="16"/>
        <v>10</v>
      </c>
    </row>
    <row r="52" spans="1:19" x14ac:dyDescent="0.3">
      <c r="A52" s="63" t="s">
        <v>207</v>
      </c>
      <c r="B52" s="64">
        <f>VLOOKUP($A52,'Return Data'!$B$7:$R$2843,3,0)</f>
        <v>44448</v>
      </c>
      <c r="C52" s="65">
        <f>VLOOKUP($A52,'Return Data'!$B$7:$R$2843,4,0)</f>
        <v>59.2194</v>
      </c>
      <c r="D52" s="65">
        <f>VLOOKUP($A52,'Return Data'!$B$7:$R$2843,10,0)</f>
        <v>20.365600000000001</v>
      </c>
      <c r="E52" s="66">
        <f t="shared" si="10"/>
        <v>2</v>
      </c>
      <c r="F52" s="65">
        <f>VLOOKUP($A52,'Return Data'!$B$7:$R$2843,11,0)</f>
        <v>32.532600000000002</v>
      </c>
      <c r="G52" s="66">
        <f t="shared" si="11"/>
        <v>9</v>
      </c>
      <c r="H52" s="65">
        <f>VLOOKUP($A52,'Return Data'!$B$7:$R$2843,12,0)</f>
        <v>51.331299999999999</v>
      </c>
      <c r="I52" s="66">
        <f t="shared" si="12"/>
        <v>9</v>
      </c>
      <c r="J52" s="65">
        <f>VLOOKUP($A52,'Return Data'!$B$7:$R$2843,13,0)</f>
        <v>84.126800000000003</v>
      </c>
      <c r="K52" s="66">
        <f t="shared" si="13"/>
        <v>9</v>
      </c>
      <c r="L52" s="65">
        <f>VLOOKUP($A52,'Return Data'!$B$7:$R$2843,17,0)</f>
        <v>54.1736</v>
      </c>
      <c r="M52" s="66">
        <f t="shared" si="14"/>
        <v>2</v>
      </c>
      <c r="N52" s="65">
        <f>VLOOKUP($A52,'Return Data'!$B$7:$R$2843,14,0)</f>
        <v>34.598399999999998</v>
      </c>
      <c r="O52" s="66">
        <f>RANK(N52,N$8:N$71,0)</f>
        <v>1</v>
      </c>
      <c r="P52" s="65">
        <f>VLOOKUP($A52,'Return Data'!$B$7:$R$2843,15,0)</f>
        <v>25.616299999999999</v>
      </c>
      <c r="Q52" s="66">
        <f>RANK(P52,P$8:P$71,0)</f>
        <v>1</v>
      </c>
      <c r="R52" s="65">
        <f>VLOOKUP($A52,'Return Data'!$B$7:$R$2843,16,0)</f>
        <v>26.935099999999998</v>
      </c>
      <c r="S52" s="67">
        <f t="shared" si="16"/>
        <v>4</v>
      </c>
    </row>
    <row r="53" spans="1:19" x14ac:dyDescent="0.3">
      <c r="A53" s="63" t="s">
        <v>208</v>
      </c>
      <c r="B53" s="64">
        <f>VLOOKUP($A53,'Return Data'!$B$7:$R$2843,3,0)</f>
        <v>44448</v>
      </c>
      <c r="C53" s="65">
        <f>VLOOKUP($A53,'Return Data'!$B$7:$R$2843,4,0)</f>
        <v>16.3675</v>
      </c>
      <c r="D53" s="65">
        <f>VLOOKUP($A53,'Return Data'!$B$7:$R$2843,10,0)</f>
        <v>14.033799999999999</v>
      </c>
      <c r="E53" s="66">
        <f t="shared" si="10"/>
        <v>19</v>
      </c>
      <c r="F53" s="65">
        <f>VLOOKUP($A53,'Return Data'!$B$7:$R$2843,11,0)</f>
        <v>16.2547</v>
      </c>
      <c r="G53" s="66">
        <f t="shared" si="11"/>
        <v>49</v>
      </c>
      <c r="H53" s="65">
        <f>VLOOKUP($A53,'Return Data'!$B$7:$R$2843,12,0)</f>
        <v>24.663900000000002</v>
      </c>
      <c r="I53" s="66">
        <f t="shared" si="12"/>
        <v>61</v>
      </c>
      <c r="J53" s="65">
        <f>VLOOKUP($A53,'Return Data'!$B$7:$R$2843,13,0)</f>
        <v>44.587899999999998</v>
      </c>
      <c r="K53" s="66">
        <f t="shared" si="13"/>
        <v>62</v>
      </c>
      <c r="L53" s="65"/>
      <c r="M53" s="66"/>
      <c r="N53" s="65"/>
      <c r="O53" s="66"/>
      <c r="P53" s="65"/>
      <c r="Q53" s="66"/>
      <c r="R53" s="65">
        <f>VLOOKUP($A53,'Return Data'!$B$7:$R$2843,16,0)</f>
        <v>20.650099999999998</v>
      </c>
      <c r="S53" s="67">
        <f t="shared" si="16"/>
        <v>9</v>
      </c>
    </row>
    <row r="54" spans="1:19" x14ac:dyDescent="0.3">
      <c r="A54" s="63" t="s">
        <v>209</v>
      </c>
      <c r="B54" s="64">
        <f>VLOOKUP($A54,'Return Data'!$B$7:$R$2843,3,0)</f>
        <v>44448</v>
      </c>
      <c r="C54" s="65">
        <f>VLOOKUP($A54,'Return Data'!$B$7:$R$2843,4,0)</f>
        <v>152.42859999999999</v>
      </c>
      <c r="D54" s="65">
        <f>VLOOKUP($A54,'Return Data'!$B$7:$R$2843,10,0)</f>
        <v>13.5008</v>
      </c>
      <c r="E54" s="66">
        <f t="shared" si="10"/>
        <v>23</v>
      </c>
      <c r="F54" s="65">
        <f>VLOOKUP($A54,'Return Data'!$B$7:$R$2843,11,0)</f>
        <v>18.308900000000001</v>
      </c>
      <c r="G54" s="66">
        <f t="shared" si="11"/>
        <v>37</v>
      </c>
      <c r="H54" s="65">
        <f>VLOOKUP($A54,'Return Data'!$B$7:$R$2843,12,0)</f>
        <v>35.0749</v>
      </c>
      <c r="I54" s="66">
        <f t="shared" si="12"/>
        <v>34</v>
      </c>
      <c r="J54" s="65">
        <f>VLOOKUP($A54,'Return Data'!$B$7:$R$2843,13,0)</f>
        <v>60.768799999999999</v>
      </c>
      <c r="K54" s="66">
        <f t="shared" si="13"/>
        <v>38</v>
      </c>
      <c r="L54" s="65">
        <f>VLOOKUP($A54,'Return Data'!$B$7:$R$2843,17,0)</f>
        <v>25.9374</v>
      </c>
      <c r="M54" s="66">
        <f t="shared" ref="M54:M71" si="18">RANK(L54,L$8:L$71,0)</f>
        <v>50</v>
      </c>
      <c r="N54" s="65">
        <f>VLOOKUP($A54,'Return Data'!$B$7:$R$2843,14,0)</f>
        <v>12.1729</v>
      </c>
      <c r="O54" s="66">
        <f t="shared" ref="O54:O60" si="19">RANK(N54,N$8:N$71,0)</f>
        <v>45</v>
      </c>
      <c r="P54" s="65">
        <f>VLOOKUP($A54,'Return Data'!$B$7:$R$2843,15,0)</f>
        <v>12.0611</v>
      </c>
      <c r="Q54" s="66">
        <f>RANK(P54,P$8:P$71,0)</f>
        <v>34</v>
      </c>
      <c r="R54" s="65">
        <f>VLOOKUP($A54,'Return Data'!$B$7:$R$2843,16,0)</f>
        <v>14.031599999999999</v>
      </c>
      <c r="S54" s="67">
        <f t="shared" si="16"/>
        <v>48</v>
      </c>
    </row>
    <row r="55" spans="1:19" x14ac:dyDescent="0.3">
      <c r="A55" s="63" t="s">
        <v>210</v>
      </c>
      <c r="B55" s="64">
        <f>VLOOKUP($A55,'Return Data'!$B$7:$R$2843,3,0)</f>
        <v>44448</v>
      </c>
      <c r="C55" s="65">
        <f>VLOOKUP($A55,'Return Data'!$B$7:$R$2843,4,0)</f>
        <v>17.810600000000001</v>
      </c>
      <c r="D55" s="65">
        <f>VLOOKUP($A55,'Return Data'!$B$7:$R$2843,10,0)</f>
        <v>17.936900000000001</v>
      </c>
      <c r="E55" s="66">
        <f t="shared" si="10"/>
        <v>6</v>
      </c>
      <c r="F55" s="65">
        <f>VLOOKUP($A55,'Return Data'!$B$7:$R$2843,11,0)</f>
        <v>40.761899999999997</v>
      </c>
      <c r="G55" s="66">
        <f t="shared" si="11"/>
        <v>4</v>
      </c>
      <c r="H55" s="65">
        <f>VLOOKUP($A55,'Return Data'!$B$7:$R$2843,12,0)</f>
        <v>67.317400000000006</v>
      </c>
      <c r="I55" s="66">
        <f t="shared" si="12"/>
        <v>4</v>
      </c>
      <c r="J55" s="65">
        <f>VLOOKUP($A55,'Return Data'!$B$7:$R$2843,13,0)</f>
        <v>106.2988</v>
      </c>
      <c r="K55" s="66">
        <f t="shared" si="13"/>
        <v>4</v>
      </c>
      <c r="L55" s="65">
        <f>VLOOKUP($A55,'Return Data'!$B$7:$R$2843,17,0)</f>
        <v>40.673699999999997</v>
      </c>
      <c r="M55" s="66">
        <f t="shared" si="18"/>
        <v>10</v>
      </c>
      <c r="N55" s="65">
        <f>VLOOKUP($A55,'Return Data'!$B$7:$R$2843,14,0)</f>
        <v>14.386699999999999</v>
      </c>
      <c r="O55" s="66">
        <f t="shared" si="19"/>
        <v>36</v>
      </c>
      <c r="P55" s="65"/>
      <c r="Q55" s="66"/>
      <c r="R55" s="65">
        <f>VLOOKUP($A55,'Return Data'!$B$7:$R$2843,16,0)</f>
        <v>12.747199999999999</v>
      </c>
      <c r="S55" s="67">
        <f t="shared" si="16"/>
        <v>53</v>
      </c>
    </row>
    <row r="56" spans="1:19" x14ac:dyDescent="0.3">
      <c r="A56" s="63" t="s">
        <v>211</v>
      </c>
      <c r="B56" s="64">
        <f>VLOOKUP($A56,'Return Data'!$B$7:$R$2843,3,0)</f>
        <v>44448</v>
      </c>
      <c r="C56" s="65">
        <f>VLOOKUP($A56,'Return Data'!$B$7:$R$2843,4,0)</f>
        <v>15.2814</v>
      </c>
      <c r="D56" s="65">
        <f>VLOOKUP($A56,'Return Data'!$B$7:$R$2843,10,0)</f>
        <v>18.171900000000001</v>
      </c>
      <c r="E56" s="66">
        <f t="shared" si="10"/>
        <v>5</v>
      </c>
      <c r="F56" s="65">
        <f>VLOOKUP($A56,'Return Data'!$B$7:$R$2843,11,0)</f>
        <v>41.067300000000003</v>
      </c>
      <c r="G56" s="66">
        <f t="shared" si="11"/>
        <v>3</v>
      </c>
      <c r="H56" s="65">
        <f>VLOOKUP($A56,'Return Data'!$B$7:$R$2843,12,0)</f>
        <v>68.525599999999997</v>
      </c>
      <c r="I56" s="66">
        <f t="shared" si="12"/>
        <v>3</v>
      </c>
      <c r="J56" s="65">
        <f>VLOOKUP($A56,'Return Data'!$B$7:$R$2843,13,0)</f>
        <v>109.35720000000001</v>
      </c>
      <c r="K56" s="66">
        <f t="shared" si="13"/>
        <v>3</v>
      </c>
      <c r="L56" s="65">
        <f>VLOOKUP($A56,'Return Data'!$B$7:$R$2843,17,0)</f>
        <v>41.324800000000003</v>
      </c>
      <c r="M56" s="66">
        <f t="shared" si="18"/>
        <v>9</v>
      </c>
      <c r="N56" s="65">
        <f>VLOOKUP($A56,'Return Data'!$B$7:$R$2843,14,0)</f>
        <v>14.720800000000001</v>
      </c>
      <c r="O56" s="66">
        <f t="shared" si="19"/>
        <v>35</v>
      </c>
      <c r="P56" s="65"/>
      <c r="Q56" s="66"/>
      <c r="R56" s="65">
        <f>VLOOKUP($A56,'Return Data'!$B$7:$R$2843,16,0)</f>
        <v>9.9611000000000001</v>
      </c>
      <c r="S56" s="67">
        <f t="shared" si="16"/>
        <v>59</v>
      </c>
    </row>
    <row r="57" spans="1:19" x14ac:dyDescent="0.3">
      <c r="A57" s="63" t="s">
        <v>212</v>
      </c>
      <c r="B57" s="64">
        <f>VLOOKUP($A57,'Return Data'!$B$7:$R$2843,3,0)</f>
        <v>44448</v>
      </c>
      <c r="C57" s="65">
        <f>VLOOKUP($A57,'Return Data'!$B$7:$R$2843,4,0)</f>
        <v>15.2707</v>
      </c>
      <c r="D57" s="65">
        <f>VLOOKUP($A57,'Return Data'!$B$7:$R$2843,10,0)</f>
        <v>18.185099999999998</v>
      </c>
      <c r="E57" s="66">
        <f t="shared" si="10"/>
        <v>4</v>
      </c>
      <c r="F57" s="65">
        <f>VLOOKUP($A57,'Return Data'!$B$7:$R$2843,11,0)</f>
        <v>43.558</v>
      </c>
      <c r="G57" s="66">
        <f t="shared" si="11"/>
        <v>2</v>
      </c>
      <c r="H57" s="65">
        <f>VLOOKUP($A57,'Return Data'!$B$7:$R$2843,12,0)</f>
        <v>72.9529</v>
      </c>
      <c r="I57" s="66">
        <f t="shared" si="12"/>
        <v>2</v>
      </c>
      <c r="J57" s="65">
        <f>VLOOKUP($A57,'Return Data'!$B$7:$R$2843,13,0)</f>
        <v>115.15300000000001</v>
      </c>
      <c r="K57" s="66">
        <f t="shared" si="13"/>
        <v>2</v>
      </c>
      <c r="L57" s="65">
        <f>VLOOKUP($A57,'Return Data'!$B$7:$R$2843,17,0)</f>
        <v>43.468299999999999</v>
      </c>
      <c r="M57" s="66">
        <f t="shared" si="18"/>
        <v>7</v>
      </c>
      <c r="N57" s="65">
        <f>VLOOKUP($A57,'Return Data'!$B$7:$R$2843,14,0)</f>
        <v>15.079000000000001</v>
      </c>
      <c r="O57" s="66">
        <f t="shared" si="19"/>
        <v>30</v>
      </c>
      <c r="P57" s="65"/>
      <c r="Q57" s="66"/>
      <c r="R57" s="65">
        <f>VLOOKUP($A57,'Return Data'!$B$7:$R$2843,16,0)</f>
        <v>10.649100000000001</v>
      </c>
      <c r="S57" s="67">
        <f t="shared" si="16"/>
        <v>58</v>
      </c>
    </row>
    <row r="58" spans="1:19" x14ac:dyDescent="0.3">
      <c r="A58" s="63" t="s">
        <v>213</v>
      </c>
      <c r="B58" s="64">
        <f>VLOOKUP($A58,'Return Data'!$B$7:$R$2843,3,0)</f>
        <v>44448</v>
      </c>
      <c r="C58" s="65">
        <f>VLOOKUP($A58,'Return Data'!$B$7:$R$2843,4,0)</f>
        <v>14.501300000000001</v>
      </c>
      <c r="D58" s="65">
        <f>VLOOKUP($A58,'Return Data'!$B$7:$R$2843,10,0)</f>
        <v>19.117899999999999</v>
      </c>
      <c r="E58" s="66">
        <f t="shared" si="10"/>
        <v>3</v>
      </c>
      <c r="F58" s="65">
        <f>VLOOKUP($A58,'Return Data'!$B$7:$R$2843,11,0)</f>
        <v>46.473300000000002</v>
      </c>
      <c r="G58" s="66">
        <f t="shared" si="11"/>
        <v>1</v>
      </c>
      <c r="H58" s="65">
        <f>VLOOKUP($A58,'Return Data'!$B$7:$R$2843,12,0)</f>
        <v>75.803200000000004</v>
      </c>
      <c r="I58" s="66">
        <f t="shared" si="12"/>
        <v>1</v>
      </c>
      <c r="J58" s="65">
        <f>VLOOKUP($A58,'Return Data'!$B$7:$R$2843,13,0)</f>
        <v>116.7608</v>
      </c>
      <c r="K58" s="66">
        <f t="shared" si="13"/>
        <v>1</v>
      </c>
      <c r="L58" s="65">
        <f>VLOOKUP($A58,'Return Data'!$B$7:$R$2843,17,0)</f>
        <v>42.530700000000003</v>
      </c>
      <c r="M58" s="66">
        <f t="shared" si="18"/>
        <v>8</v>
      </c>
      <c r="N58" s="65">
        <f>VLOOKUP($A58,'Return Data'!$B$7:$R$2843,14,0)</f>
        <v>14.7212</v>
      </c>
      <c r="O58" s="66">
        <f t="shared" si="19"/>
        <v>34</v>
      </c>
      <c r="P58" s="65"/>
      <c r="Q58" s="66"/>
      <c r="R58" s="65">
        <f>VLOOKUP($A58,'Return Data'!$B$7:$R$2843,16,0)</f>
        <v>9.8640000000000008</v>
      </c>
      <c r="S58" s="67">
        <f t="shared" si="16"/>
        <v>62</v>
      </c>
    </row>
    <row r="59" spans="1:19" x14ac:dyDescent="0.3">
      <c r="A59" s="63" t="s">
        <v>214</v>
      </c>
      <c r="B59" s="64">
        <f>VLOOKUP($A59,'Return Data'!$B$7:$R$2843,3,0)</f>
        <v>44448</v>
      </c>
      <c r="C59" s="65">
        <f>VLOOKUP($A59,'Return Data'!$B$7:$R$2843,4,0)</f>
        <v>21.652000000000001</v>
      </c>
      <c r="D59" s="65">
        <f>VLOOKUP($A59,'Return Data'!$B$7:$R$2843,10,0)</f>
        <v>10.9579</v>
      </c>
      <c r="E59" s="66">
        <f t="shared" si="10"/>
        <v>43</v>
      </c>
      <c r="F59" s="65">
        <f>VLOOKUP($A59,'Return Data'!$B$7:$R$2843,11,0)</f>
        <v>17.758400000000002</v>
      </c>
      <c r="G59" s="66">
        <f t="shared" si="11"/>
        <v>41</v>
      </c>
      <c r="H59" s="65">
        <f>VLOOKUP($A59,'Return Data'!$B$7:$R$2843,12,0)</f>
        <v>33.579300000000003</v>
      </c>
      <c r="I59" s="66">
        <f t="shared" si="12"/>
        <v>42</v>
      </c>
      <c r="J59" s="65">
        <f>VLOOKUP($A59,'Return Data'!$B$7:$R$2843,13,0)</f>
        <v>60.2273</v>
      </c>
      <c r="K59" s="66">
        <f t="shared" si="13"/>
        <v>40</v>
      </c>
      <c r="L59" s="65">
        <f>VLOOKUP($A59,'Return Data'!$B$7:$R$2843,17,0)</f>
        <v>29.781700000000001</v>
      </c>
      <c r="M59" s="66">
        <f t="shared" si="18"/>
        <v>34</v>
      </c>
      <c r="N59" s="65">
        <f>VLOOKUP($A59,'Return Data'!$B$7:$R$2843,14,0)</f>
        <v>14.7521</v>
      </c>
      <c r="O59" s="66">
        <f t="shared" si="19"/>
        <v>33</v>
      </c>
      <c r="P59" s="65">
        <f>VLOOKUP($A59,'Return Data'!$B$7:$R$2843,15,0)</f>
        <v>14.011799999999999</v>
      </c>
      <c r="Q59" s="66">
        <f>RANK(P59,P$8:P$71,0)</f>
        <v>25</v>
      </c>
      <c r="R59" s="65">
        <f>VLOOKUP($A59,'Return Data'!$B$7:$R$2843,16,0)</f>
        <v>12.6965</v>
      </c>
      <c r="S59" s="67">
        <f t="shared" si="16"/>
        <v>54</v>
      </c>
    </row>
    <row r="60" spans="1:19" x14ac:dyDescent="0.3">
      <c r="A60" s="63" t="s">
        <v>215</v>
      </c>
      <c r="B60" s="64">
        <f>VLOOKUP($A60,'Return Data'!$B$7:$R$2843,3,0)</f>
        <v>44448</v>
      </c>
      <c r="C60" s="65">
        <f>VLOOKUP($A60,'Return Data'!$B$7:$R$2843,4,0)</f>
        <v>23.571000000000002</v>
      </c>
      <c r="D60" s="65">
        <f>VLOOKUP($A60,'Return Data'!$B$7:$R$2843,10,0)</f>
        <v>10.710800000000001</v>
      </c>
      <c r="E60" s="66">
        <f t="shared" si="10"/>
        <v>47</v>
      </c>
      <c r="F60" s="65">
        <f>VLOOKUP($A60,'Return Data'!$B$7:$R$2843,11,0)</f>
        <v>17.152699999999999</v>
      </c>
      <c r="G60" s="66">
        <f t="shared" si="11"/>
        <v>47</v>
      </c>
      <c r="H60" s="65">
        <f>VLOOKUP($A60,'Return Data'!$B$7:$R$2843,12,0)</f>
        <v>32.862499999999997</v>
      </c>
      <c r="I60" s="66">
        <f t="shared" si="12"/>
        <v>47</v>
      </c>
      <c r="J60" s="65">
        <f>VLOOKUP($A60,'Return Data'!$B$7:$R$2843,13,0)</f>
        <v>58.858899999999998</v>
      </c>
      <c r="K60" s="66">
        <f t="shared" si="13"/>
        <v>43</v>
      </c>
      <c r="L60" s="65">
        <f>VLOOKUP($A60,'Return Data'!$B$7:$R$2843,17,0)</f>
        <v>30.082100000000001</v>
      </c>
      <c r="M60" s="66">
        <f t="shared" si="18"/>
        <v>33</v>
      </c>
      <c r="N60" s="65">
        <f>VLOOKUP($A60,'Return Data'!$B$7:$R$2843,14,0)</f>
        <v>15.260999999999999</v>
      </c>
      <c r="O60" s="66">
        <f t="shared" si="19"/>
        <v>28</v>
      </c>
      <c r="P60" s="65"/>
      <c r="Q60" s="66"/>
      <c r="R60" s="65">
        <f>VLOOKUP($A60,'Return Data'!$B$7:$R$2843,16,0)</f>
        <v>16.9572</v>
      </c>
      <c r="S60" s="67">
        <f t="shared" si="16"/>
        <v>26</v>
      </c>
    </row>
    <row r="61" spans="1:19" x14ac:dyDescent="0.3">
      <c r="A61" s="63" t="s">
        <v>216</v>
      </c>
      <c r="B61" s="64">
        <f>VLOOKUP($A61,'Return Data'!$B$7:$R$2843,3,0)</f>
        <v>44448</v>
      </c>
      <c r="C61" s="65">
        <f>VLOOKUP($A61,'Return Data'!$B$7:$R$2843,4,0)</f>
        <v>14.6287</v>
      </c>
      <c r="D61" s="65">
        <f>VLOOKUP($A61,'Return Data'!$B$7:$R$2843,10,0)</f>
        <v>15.4794</v>
      </c>
      <c r="E61" s="66">
        <f t="shared" si="10"/>
        <v>11</v>
      </c>
      <c r="F61" s="65">
        <f>VLOOKUP($A61,'Return Data'!$B$7:$R$2843,11,0)</f>
        <v>38.991300000000003</v>
      </c>
      <c r="G61" s="66">
        <f t="shared" si="11"/>
        <v>5</v>
      </c>
      <c r="H61" s="65">
        <f>VLOOKUP($A61,'Return Data'!$B$7:$R$2843,12,0)</f>
        <v>66.424300000000002</v>
      </c>
      <c r="I61" s="66">
        <f t="shared" si="12"/>
        <v>5</v>
      </c>
      <c r="J61" s="65">
        <f>VLOOKUP($A61,'Return Data'!$B$7:$R$2843,13,0)</f>
        <v>102.255</v>
      </c>
      <c r="K61" s="66">
        <f t="shared" si="13"/>
        <v>5</v>
      </c>
      <c r="L61" s="65">
        <f>VLOOKUP($A61,'Return Data'!$B$7:$R$2843,17,0)</f>
        <v>39.875900000000001</v>
      </c>
      <c r="M61" s="66">
        <f t="shared" si="18"/>
        <v>11</v>
      </c>
      <c r="N61" s="65"/>
      <c r="O61" s="66"/>
      <c r="P61" s="65"/>
      <c r="Q61" s="66"/>
      <c r="R61" s="65">
        <f>VLOOKUP($A61,'Return Data'!$B$7:$R$2843,16,0)</f>
        <v>11.639900000000001</v>
      </c>
      <c r="S61" s="67">
        <f t="shared" si="16"/>
        <v>55</v>
      </c>
    </row>
    <row r="62" spans="1:19" x14ac:dyDescent="0.3">
      <c r="A62" s="63" t="s">
        <v>217</v>
      </c>
      <c r="B62" s="64">
        <f>VLOOKUP($A62,'Return Data'!$B$7:$R$2843,3,0)</f>
        <v>44448</v>
      </c>
      <c r="C62" s="65">
        <f>VLOOKUP($A62,'Return Data'!$B$7:$R$2843,4,0)</f>
        <v>16.738900000000001</v>
      </c>
      <c r="D62" s="65">
        <f>VLOOKUP($A62,'Return Data'!$B$7:$R$2843,10,0)</f>
        <v>15.2142</v>
      </c>
      <c r="E62" s="66">
        <f t="shared" si="10"/>
        <v>13</v>
      </c>
      <c r="F62" s="65">
        <f>VLOOKUP($A62,'Return Data'!$B$7:$R$2843,11,0)</f>
        <v>37.041200000000003</v>
      </c>
      <c r="G62" s="66">
        <f t="shared" si="11"/>
        <v>7</v>
      </c>
      <c r="H62" s="65">
        <f>VLOOKUP($A62,'Return Data'!$B$7:$R$2843,12,0)</f>
        <v>64.110100000000003</v>
      </c>
      <c r="I62" s="66">
        <f t="shared" si="12"/>
        <v>6</v>
      </c>
      <c r="J62" s="65">
        <f>VLOOKUP($A62,'Return Data'!$B$7:$R$2843,13,0)</f>
        <v>101.6031</v>
      </c>
      <c r="K62" s="66">
        <f t="shared" si="13"/>
        <v>6</v>
      </c>
      <c r="L62" s="65">
        <f>VLOOKUP($A62,'Return Data'!$B$7:$R$2843,17,0)</f>
        <v>39.390300000000003</v>
      </c>
      <c r="M62" s="66">
        <f t="shared" si="18"/>
        <v>12</v>
      </c>
      <c r="N62" s="65"/>
      <c r="O62" s="66"/>
      <c r="P62" s="65"/>
      <c r="Q62" s="66"/>
      <c r="R62" s="65">
        <f>VLOOKUP($A62,'Return Data'!$B$7:$R$2843,16,0)</f>
        <v>17.466699999999999</v>
      </c>
      <c r="S62" s="67">
        <f t="shared" si="16"/>
        <v>20</v>
      </c>
    </row>
    <row r="63" spans="1:19" x14ac:dyDescent="0.3">
      <c r="A63" s="63" t="s">
        <v>218</v>
      </c>
      <c r="B63" s="64">
        <f>VLOOKUP($A63,'Return Data'!$B$7:$R$2843,3,0)</f>
        <v>44448</v>
      </c>
      <c r="C63" s="65">
        <f>VLOOKUP($A63,'Return Data'!$B$7:$R$2843,4,0)</f>
        <v>29.992000000000001</v>
      </c>
      <c r="D63" s="65">
        <f>VLOOKUP($A63,'Return Data'!$B$7:$R$2843,10,0)</f>
        <v>11.770300000000001</v>
      </c>
      <c r="E63" s="66">
        <f t="shared" si="10"/>
        <v>32</v>
      </c>
      <c r="F63" s="65">
        <f>VLOOKUP($A63,'Return Data'!$B$7:$R$2843,11,0)</f>
        <v>14.7927</v>
      </c>
      <c r="G63" s="66">
        <f t="shared" si="11"/>
        <v>56</v>
      </c>
      <c r="H63" s="65">
        <f>VLOOKUP($A63,'Return Data'!$B$7:$R$2843,12,0)</f>
        <v>32.285899999999998</v>
      </c>
      <c r="I63" s="66">
        <f t="shared" si="12"/>
        <v>48</v>
      </c>
      <c r="J63" s="65">
        <f>VLOOKUP($A63,'Return Data'!$B$7:$R$2843,13,0)</f>
        <v>57.865099999999998</v>
      </c>
      <c r="K63" s="66">
        <f t="shared" si="13"/>
        <v>45</v>
      </c>
      <c r="L63" s="65">
        <f>VLOOKUP($A63,'Return Data'!$B$7:$R$2843,17,0)</f>
        <v>27.263200000000001</v>
      </c>
      <c r="M63" s="66">
        <f t="shared" si="18"/>
        <v>45</v>
      </c>
      <c r="N63" s="65">
        <f>VLOOKUP($A63,'Return Data'!$B$7:$R$2843,14,0)</f>
        <v>16.6755</v>
      </c>
      <c r="O63" s="66">
        <f t="shared" ref="O63:O68" si="20">RANK(N63,N$8:N$71,0)</f>
        <v>21</v>
      </c>
      <c r="P63" s="65">
        <f>VLOOKUP($A63,'Return Data'!$B$7:$R$2843,15,0)</f>
        <v>15.901300000000001</v>
      </c>
      <c r="Q63" s="66">
        <f>RANK(P63,P$8:P$71,0)</f>
        <v>15</v>
      </c>
      <c r="R63" s="65">
        <f>VLOOKUP($A63,'Return Data'!$B$7:$R$2843,16,0)</f>
        <v>17.221699999999998</v>
      </c>
      <c r="S63" s="67">
        <f t="shared" si="16"/>
        <v>23</v>
      </c>
    </row>
    <row r="64" spans="1:19" x14ac:dyDescent="0.3">
      <c r="A64" s="63" t="s">
        <v>219</v>
      </c>
      <c r="B64" s="64">
        <f>VLOOKUP($A64,'Return Data'!$B$7:$R$2843,3,0)</f>
        <v>44448</v>
      </c>
      <c r="C64" s="65">
        <f>VLOOKUP($A64,'Return Data'!$B$7:$R$2843,4,0)</f>
        <v>120.23</v>
      </c>
      <c r="D64" s="65">
        <f>VLOOKUP($A64,'Return Data'!$B$7:$R$2843,10,0)</f>
        <v>9.1411999999999995</v>
      </c>
      <c r="E64" s="66">
        <f t="shared" si="10"/>
        <v>53</v>
      </c>
      <c r="F64" s="65">
        <f>VLOOKUP($A64,'Return Data'!$B$7:$R$2843,11,0)</f>
        <v>15.616899999999999</v>
      </c>
      <c r="G64" s="66">
        <f t="shared" si="11"/>
        <v>53</v>
      </c>
      <c r="H64" s="65">
        <f>VLOOKUP($A64,'Return Data'!$B$7:$R$2843,12,0)</f>
        <v>26.5579</v>
      </c>
      <c r="I64" s="66">
        <f t="shared" si="12"/>
        <v>57</v>
      </c>
      <c r="J64" s="65">
        <f>VLOOKUP($A64,'Return Data'!$B$7:$R$2843,13,0)</f>
        <v>47.034399999999998</v>
      </c>
      <c r="K64" s="66">
        <f t="shared" si="13"/>
        <v>61</v>
      </c>
      <c r="L64" s="65">
        <f>VLOOKUP($A64,'Return Data'!$B$7:$R$2843,17,0)</f>
        <v>24.854299999999999</v>
      </c>
      <c r="M64" s="66">
        <f t="shared" si="18"/>
        <v>52</v>
      </c>
      <c r="N64" s="65">
        <f>VLOOKUP($A64,'Return Data'!$B$7:$R$2843,14,0)</f>
        <v>11.9903</v>
      </c>
      <c r="O64" s="66">
        <f t="shared" si="20"/>
        <v>46</v>
      </c>
      <c r="P64" s="65">
        <f>VLOOKUP($A64,'Return Data'!$B$7:$R$2843,15,0)</f>
        <v>14.3691</v>
      </c>
      <c r="Q64" s="66">
        <f>RANK(P64,P$8:P$71,0)</f>
        <v>22</v>
      </c>
      <c r="R64" s="65">
        <f>VLOOKUP($A64,'Return Data'!$B$7:$R$2843,16,0)</f>
        <v>13.9315</v>
      </c>
      <c r="S64" s="67">
        <f t="shared" si="16"/>
        <v>49</v>
      </c>
    </row>
    <row r="65" spans="1:19" x14ac:dyDescent="0.3">
      <c r="A65" s="63" t="s">
        <v>220</v>
      </c>
      <c r="B65" s="64">
        <f>VLOOKUP($A65,'Return Data'!$B$7:$R$2843,3,0)</f>
        <v>44448</v>
      </c>
      <c r="C65" s="65">
        <f>VLOOKUP($A65,'Return Data'!$B$7:$R$2843,4,0)</f>
        <v>43.32</v>
      </c>
      <c r="D65" s="65">
        <f>VLOOKUP($A65,'Return Data'!$B$7:$R$2843,10,0)</f>
        <v>15.3048</v>
      </c>
      <c r="E65" s="66">
        <f t="shared" si="10"/>
        <v>12</v>
      </c>
      <c r="F65" s="65">
        <f>VLOOKUP($A65,'Return Data'!$B$7:$R$2843,11,0)</f>
        <v>21.7196</v>
      </c>
      <c r="G65" s="66">
        <f t="shared" si="11"/>
        <v>18</v>
      </c>
      <c r="H65" s="65">
        <f>VLOOKUP($A65,'Return Data'!$B$7:$R$2843,12,0)</f>
        <v>37.698700000000002</v>
      </c>
      <c r="I65" s="66">
        <f t="shared" si="12"/>
        <v>27</v>
      </c>
      <c r="J65" s="65">
        <f>VLOOKUP($A65,'Return Data'!$B$7:$R$2843,13,0)</f>
        <v>62.125700000000002</v>
      </c>
      <c r="K65" s="66">
        <f t="shared" si="13"/>
        <v>36</v>
      </c>
      <c r="L65" s="65">
        <f>VLOOKUP($A65,'Return Data'!$B$7:$R$2843,17,0)</f>
        <v>33.328699999999998</v>
      </c>
      <c r="M65" s="66">
        <f t="shared" si="18"/>
        <v>21</v>
      </c>
      <c r="N65" s="65">
        <f>VLOOKUP($A65,'Return Data'!$B$7:$R$2843,14,0)</f>
        <v>18.831</v>
      </c>
      <c r="O65" s="66">
        <f t="shared" si="20"/>
        <v>14</v>
      </c>
      <c r="P65" s="65">
        <f>VLOOKUP($A65,'Return Data'!$B$7:$R$2843,15,0)</f>
        <v>15.095700000000001</v>
      </c>
      <c r="Q65" s="66">
        <f>RANK(P65,P$8:P$71,0)</f>
        <v>16</v>
      </c>
      <c r="R65" s="65">
        <f>VLOOKUP($A65,'Return Data'!$B$7:$R$2843,16,0)</f>
        <v>14.719099999999999</v>
      </c>
      <c r="S65" s="67">
        <f t="shared" si="16"/>
        <v>45</v>
      </c>
    </row>
    <row r="66" spans="1:19" x14ac:dyDescent="0.3">
      <c r="A66" s="63" t="s">
        <v>221</v>
      </c>
      <c r="B66" s="64">
        <f>VLOOKUP($A66,'Return Data'!$B$7:$R$2843,3,0)</f>
        <v>44448</v>
      </c>
      <c r="C66" s="65">
        <f>VLOOKUP($A66,'Return Data'!$B$7:$R$2843,4,0)</f>
        <v>22.9434</v>
      </c>
      <c r="D66" s="65">
        <f>VLOOKUP($A66,'Return Data'!$B$7:$R$2843,10,0)</f>
        <v>6.7388000000000003</v>
      </c>
      <c r="E66" s="66">
        <f t="shared" si="10"/>
        <v>58</v>
      </c>
      <c r="F66" s="65">
        <f>VLOOKUP($A66,'Return Data'!$B$7:$R$2843,11,0)</f>
        <v>17.404399999999999</v>
      </c>
      <c r="G66" s="66">
        <f t="shared" si="11"/>
        <v>42</v>
      </c>
      <c r="H66" s="65">
        <f>VLOOKUP($A66,'Return Data'!$B$7:$R$2843,12,0)</f>
        <v>39.360900000000001</v>
      </c>
      <c r="I66" s="66">
        <f t="shared" si="12"/>
        <v>20</v>
      </c>
      <c r="J66" s="65">
        <f>VLOOKUP($A66,'Return Data'!$B$7:$R$2843,13,0)</f>
        <v>67.598500000000001</v>
      </c>
      <c r="K66" s="66">
        <f t="shared" si="13"/>
        <v>24</v>
      </c>
      <c r="L66" s="65">
        <f>VLOOKUP($A66,'Return Data'!$B$7:$R$2843,17,0)</f>
        <v>34.246099999999998</v>
      </c>
      <c r="M66" s="66">
        <f t="shared" si="18"/>
        <v>19</v>
      </c>
      <c r="N66" s="65">
        <f>VLOOKUP($A66,'Return Data'!$B$7:$R$2843,14,0)</f>
        <v>15.452400000000001</v>
      </c>
      <c r="O66" s="66">
        <f t="shared" si="20"/>
        <v>27</v>
      </c>
      <c r="P66" s="65"/>
      <c r="Q66" s="66"/>
      <c r="R66" s="65">
        <f>VLOOKUP($A66,'Return Data'!$B$7:$R$2843,16,0)</f>
        <v>16.4619</v>
      </c>
      <c r="S66" s="67">
        <f t="shared" si="16"/>
        <v>32</v>
      </c>
    </row>
    <row r="67" spans="1:19" x14ac:dyDescent="0.3">
      <c r="A67" s="63" t="s">
        <v>222</v>
      </c>
      <c r="B67" s="64">
        <f>VLOOKUP($A67,'Return Data'!$B$7:$R$2843,3,0)</f>
        <v>44448</v>
      </c>
      <c r="C67" s="65">
        <f>VLOOKUP($A67,'Return Data'!$B$7:$R$2843,4,0)</f>
        <v>16.252099999999999</v>
      </c>
      <c r="D67" s="65">
        <f>VLOOKUP($A67,'Return Data'!$B$7:$R$2843,10,0)</f>
        <v>4.8070000000000004</v>
      </c>
      <c r="E67" s="66">
        <f t="shared" si="10"/>
        <v>64</v>
      </c>
      <c r="F67" s="65">
        <f>VLOOKUP($A67,'Return Data'!$B$7:$R$2843,11,0)</f>
        <v>15.693099999999999</v>
      </c>
      <c r="G67" s="66">
        <f t="shared" si="11"/>
        <v>51</v>
      </c>
      <c r="H67" s="65">
        <f>VLOOKUP($A67,'Return Data'!$B$7:$R$2843,12,0)</f>
        <v>38.642600000000002</v>
      </c>
      <c r="I67" s="66">
        <f t="shared" si="12"/>
        <v>23</v>
      </c>
      <c r="J67" s="65">
        <f>VLOOKUP($A67,'Return Data'!$B$7:$R$2843,13,0)</f>
        <v>69.885499999999993</v>
      </c>
      <c r="K67" s="66">
        <f t="shared" si="13"/>
        <v>18</v>
      </c>
      <c r="L67" s="65">
        <f>VLOOKUP($A67,'Return Data'!$B$7:$R$2843,17,0)</f>
        <v>28.941199999999998</v>
      </c>
      <c r="M67" s="66">
        <f t="shared" si="18"/>
        <v>38</v>
      </c>
      <c r="N67" s="65">
        <f>VLOOKUP($A67,'Return Data'!$B$7:$R$2843,14,0)</f>
        <v>13.113099999999999</v>
      </c>
      <c r="O67" s="66">
        <f t="shared" si="20"/>
        <v>42</v>
      </c>
      <c r="P67" s="65"/>
      <c r="Q67" s="66"/>
      <c r="R67" s="65">
        <f>VLOOKUP($A67,'Return Data'!$B$7:$R$2843,16,0)</f>
        <v>11.0722</v>
      </c>
      <c r="S67" s="67">
        <f t="shared" si="16"/>
        <v>56</v>
      </c>
    </row>
    <row r="68" spans="1:19" x14ac:dyDescent="0.3">
      <c r="A68" s="63" t="s">
        <v>223</v>
      </c>
      <c r="B68" s="64">
        <f>VLOOKUP($A68,'Return Data'!$B$7:$R$2843,3,0)</f>
        <v>44448</v>
      </c>
      <c r="C68" s="65">
        <f>VLOOKUP($A68,'Return Data'!$B$7:$R$2843,4,0)</f>
        <v>15.2477</v>
      </c>
      <c r="D68" s="65">
        <f>VLOOKUP($A68,'Return Data'!$B$7:$R$2843,10,0)</f>
        <v>6.1588000000000003</v>
      </c>
      <c r="E68" s="66">
        <f t="shared" si="10"/>
        <v>62</v>
      </c>
      <c r="F68" s="65">
        <f>VLOOKUP($A68,'Return Data'!$B$7:$R$2843,11,0)</f>
        <v>16.171199999999999</v>
      </c>
      <c r="G68" s="66">
        <f t="shared" si="11"/>
        <v>50</v>
      </c>
      <c r="H68" s="65">
        <f>VLOOKUP($A68,'Return Data'!$B$7:$R$2843,12,0)</f>
        <v>38.7744</v>
      </c>
      <c r="I68" s="66">
        <f t="shared" si="12"/>
        <v>22</v>
      </c>
      <c r="J68" s="65">
        <f>VLOOKUP($A68,'Return Data'!$B$7:$R$2843,13,0)</f>
        <v>69.281599999999997</v>
      </c>
      <c r="K68" s="66">
        <f t="shared" si="13"/>
        <v>19</v>
      </c>
      <c r="L68" s="65">
        <f>VLOOKUP($A68,'Return Data'!$B$7:$R$2843,17,0)</f>
        <v>30.0852</v>
      </c>
      <c r="M68" s="66">
        <f t="shared" si="18"/>
        <v>32</v>
      </c>
      <c r="N68" s="65">
        <f>VLOOKUP($A68,'Return Data'!$B$7:$R$2843,14,0)</f>
        <v>13.8309</v>
      </c>
      <c r="O68" s="66">
        <f t="shared" si="20"/>
        <v>39</v>
      </c>
      <c r="P68" s="65"/>
      <c r="Q68" s="66"/>
      <c r="R68" s="65">
        <f>VLOOKUP($A68,'Return Data'!$B$7:$R$2843,16,0)</f>
        <v>9.9387000000000008</v>
      </c>
      <c r="S68" s="67">
        <f t="shared" si="16"/>
        <v>60</v>
      </c>
    </row>
    <row r="69" spans="1:19" x14ac:dyDescent="0.3">
      <c r="A69" s="63" t="s">
        <v>224</v>
      </c>
      <c r="B69" s="64">
        <f>VLOOKUP($A69,'Return Data'!$B$7:$R$2843,3,0)</f>
        <v>44448</v>
      </c>
      <c r="C69" s="65">
        <f>VLOOKUP($A69,'Return Data'!$B$7:$R$2843,4,0)</f>
        <v>12.4534</v>
      </c>
      <c r="D69" s="65">
        <f>VLOOKUP($A69,'Return Data'!$B$7:$R$2843,10,0)</f>
        <v>6.5049000000000001</v>
      </c>
      <c r="E69" s="66">
        <f t="shared" si="10"/>
        <v>60</v>
      </c>
      <c r="F69" s="65">
        <f>VLOOKUP($A69,'Return Data'!$B$7:$R$2843,11,0)</f>
        <v>10.842700000000001</v>
      </c>
      <c r="G69" s="66">
        <f t="shared" si="11"/>
        <v>61</v>
      </c>
      <c r="H69" s="65">
        <f>VLOOKUP($A69,'Return Data'!$B$7:$R$2843,12,0)</f>
        <v>25.161100000000001</v>
      </c>
      <c r="I69" s="66">
        <f t="shared" si="12"/>
        <v>60</v>
      </c>
      <c r="J69" s="65">
        <f>VLOOKUP($A69,'Return Data'!$B$7:$R$2843,13,0)</f>
        <v>48.707999999999998</v>
      </c>
      <c r="K69" s="66">
        <f t="shared" si="13"/>
        <v>59</v>
      </c>
      <c r="L69" s="65">
        <f>VLOOKUP($A69,'Return Data'!$B$7:$R$2843,17,0)</f>
        <v>26.554200000000002</v>
      </c>
      <c r="M69" s="66">
        <f t="shared" si="18"/>
        <v>48</v>
      </c>
      <c r="N69" s="65"/>
      <c r="O69" s="66"/>
      <c r="P69" s="65"/>
      <c r="Q69" s="66"/>
      <c r="R69" s="65">
        <f>VLOOKUP($A69,'Return Data'!$B$7:$R$2843,16,0)</f>
        <v>6.2062999999999997</v>
      </c>
      <c r="S69" s="67">
        <f t="shared" si="16"/>
        <v>64</v>
      </c>
    </row>
    <row r="70" spans="1:19" x14ac:dyDescent="0.3">
      <c r="A70" s="63" t="s">
        <v>225</v>
      </c>
      <c r="B70" s="64">
        <f>VLOOKUP($A70,'Return Data'!$B$7:$R$2843,3,0)</f>
        <v>44448</v>
      </c>
      <c r="C70" s="65">
        <f>VLOOKUP($A70,'Return Data'!$B$7:$R$2843,4,0)</f>
        <v>12.9175</v>
      </c>
      <c r="D70" s="65">
        <f>VLOOKUP($A70,'Return Data'!$B$7:$R$2843,10,0)</f>
        <v>6.3719999999999999</v>
      </c>
      <c r="E70" s="66">
        <f t="shared" si="10"/>
        <v>61</v>
      </c>
      <c r="F70" s="65">
        <f>VLOOKUP($A70,'Return Data'!$B$7:$R$2843,11,0)</f>
        <v>10.835100000000001</v>
      </c>
      <c r="G70" s="66">
        <f t="shared" si="11"/>
        <v>62</v>
      </c>
      <c r="H70" s="65">
        <f>VLOOKUP($A70,'Return Data'!$B$7:$R$2843,12,0)</f>
        <v>24.286799999999999</v>
      </c>
      <c r="I70" s="66">
        <f t="shared" si="12"/>
        <v>62</v>
      </c>
      <c r="J70" s="65">
        <f>VLOOKUP($A70,'Return Data'!$B$7:$R$2843,13,0)</f>
        <v>47.426400000000001</v>
      </c>
      <c r="K70" s="66">
        <f t="shared" si="13"/>
        <v>60</v>
      </c>
      <c r="L70" s="65">
        <f>VLOOKUP($A70,'Return Data'!$B$7:$R$2843,17,0)</f>
        <v>26.802600000000002</v>
      </c>
      <c r="M70" s="66">
        <f t="shared" si="18"/>
        <v>46</v>
      </c>
      <c r="N70" s="65"/>
      <c r="O70" s="66"/>
      <c r="P70" s="65"/>
      <c r="Q70" s="66"/>
      <c r="R70" s="65">
        <f>VLOOKUP($A70,'Return Data'!$B$7:$R$2843,16,0)</f>
        <v>7.6851000000000003</v>
      </c>
      <c r="S70" s="67">
        <f t="shared" si="16"/>
        <v>63</v>
      </c>
    </row>
    <row r="71" spans="1:19" x14ac:dyDescent="0.3">
      <c r="A71" s="63" t="s">
        <v>226</v>
      </c>
      <c r="B71" s="64">
        <f>VLOOKUP($A71,'Return Data'!$B$7:$R$2843,3,0)</f>
        <v>44448</v>
      </c>
      <c r="C71" s="65">
        <f>VLOOKUP($A71,'Return Data'!$B$7:$R$2843,4,0)</f>
        <v>155.20500000000001</v>
      </c>
      <c r="D71" s="65">
        <f>VLOOKUP($A71,'Return Data'!$B$7:$R$2843,10,0)</f>
        <v>14.343999999999999</v>
      </c>
      <c r="E71" s="66">
        <f t="shared" si="10"/>
        <v>16</v>
      </c>
      <c r="F71" s="65">
        <f>VLOOKUP($A71,'Return Data'!$B$7:$R$2843,11,0)</f>
        <v>20.305099999999999</v>
      </c>
      <c r="G71" s="66">
        <f t="shared" si="11"/>
        <v>25</v>
      </c>
      <c r="H71" s="65">
        <f>VLOOKUP($A71,'Return Data'!$B$7:$R$2843,12,0)</f>
        <v>35.9133</v>
      </c>
      <c r="I71" s="66">
        <f t="shared" si="12"/>
        <v>32</v>
      </c>
      <c r="J71" s="65">
        <f>VLOOKUP($A71,'Return Data'!$B$7:$R$2843,13,0)</f>
        <v>66.294200000000004</v>
      </c>
      <c r="K71" s="66">
        <f t="shared" si="13"/>
        <v>28</v>
      </c>
      <c r="L71" s="65">
        <f>VLOOKUP($A71,'Return Data'!$B$7:$R$2843,17,0)</f>
        <v>33.769300000000001</v>
      </c>
      <c r="M71" s="66">
        <f t="shared" si="18"/>
        <v>20</v>
      </c>
      <c r="N71" s="65">
        <f>VLOOKUP($A71,'Return Data'!$B$7:$R$2843,14,0)</f>
        <v>18.3916</v>
      </c>
      <c r="O71" s="66">
        <f>RANK(N71,N$8:N$71,0)</f>
        <v>15</v>
      </c>
      <c r="P71" s="65">
        <f>VLOOKUP($A71,'Return Data'!$B$7:$R$2843,15,0)</f>
        <v>16.1008</v>
      </c>
      <c r="Q71" s="66">
        <f>RANK(P71,P$8:P$71,0)</f>
        <v>13</v>
      </c>
      <c r="R71" s="65">
        <f>VLOOKUP($A71,'Return Data'!$B$7:$R$2843,16,0)</f>
        <v>16.078499999999998</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12.243593750000006</v>
      </c>
      <c r="E73" s="74"/>
      <c r="F73" s="75">
        <f>AVERAGE(F8:F71)</f>
        <v>21.302582812499988</v>
      </c>
      <c r="G73" s="74"/>
      <c r="H73" s="75">
        <f>AVERAGE(H8:H71)</f>
        <v>38.943073437500004</v>
      </c>
      <c r="I73" s="74"/>
      <c r="J73" s="75">
        <f>AVERAGE(J8:J71)</f>
        <v>66.845709375000013</v>
      </c>
      <c r="K73" s="74"/>
      <c r="L73" s="75">
        <f>AVERAGE(L8:L71)</f>
        <v>32.488629508196723</v>
      </c>
      <c r="M73" s="74"/>
      <c r="N73" s="75">
        <f>AVERAGE(N8:N71)</f>
        <v>16.789641176470596</v>
      </c>
      <c r="O73" s="74"/>
      <c r="P73" s="75">
        <f>AVERAGE(P8:P71)</f>
        <v>15.440489189189192</v>
      </c>
      <c r="Q73" s="74"/>
      <c r="R73" s="75">
        <f>AVERAGE(R8:R71)</f>
        <v>16.661410937499998</v>
      </c>
      <c r="S73" s="76"/>
    </row>
    <row r="74" spans="1:19" x14ac:dyDescent="0.3">
      <c r="A74" s="73" t="s">
        <v>28</v>
      </c>
      <c r="B74" s="74"/>
      <c r="C74" s="74"/>
      <c r="D74" s="75">
        <f>MIN(D8:D71)</f>
        <v>4.8070000000000004</v>
      </c>
      <c r="E74" s="74"/>
      <c r="F74" s="75">
        <f>MIN(F8:F71)</f>
        <v>6.1601999999999997</v>
      </c>
      <c r="G74" s="74"/>
      <c r="H74" s="75">
        <f>MIN(H8:H71)</f>
        <v>20.402899999999999</v>
      </c>
      <c r="I74" s="74"/>
      <c r="J74" s="75">
        <f>MIN(J8:J71)</f>
        <v>35.634999999999998</v>
      </c>
      <c r="K74" s="74"/>
      <c r="L74" s="75">
        <f>MIN(L8:L71)</f>
        <v>20.6419</v>
      </c>
      <c r="M74" s="74"/>
      <c r="N74" s="75">
        <f>MIN(N8:N71)</f>
        <v>8.3806999999999992</v>
      </c>
      <c r="O74" s="74"/>
      <c r="P74" s="75">
        <f>MIN(P8:P71)</f>
        <v>9.1211000000000002</v>
      </c>
      <c r="Q74" s="74"/>
      <c r="R74" s="75">
        <f>MIN(R8:R71)</f>
        <v>6.2062999999999997</v>
      </c>
      <c r="S74" s="76"/>
    </row>
    <row r="75" spans="1:19" ht="15" thickBot="1" x14ac:dyDescent="0.35">
      <c r="A75" s="77" t="s">
        <v>29</v>
      </c>
      <c r="B75" s="78"/>
      <c r="C75" s="78"/>
      <c r="D75" s="79">
        <f>MAX(D8:D71)</f>
        <v>23.139800000000001</v>
      </c>
      <c r="E75" s="78"/>
      <c r="F75" s="79">
        <f>MAX(F8:F71)</f>
        <v>46.473300000000002</v>
      </c>
      <c r="G75" s="78"/>
      <c r="H75" s="79">
        <f>MAX(H8:H71)</f>
        <v>75.803200000000004</v>
      </c>
      <c r="I75" s="78"/>
      <c r="J75" s="79">
        <f>MAX(J8:J71)</f>
        <v>116.7608</v>
      </c>
      <c r="K75" s="78"/>
      <c r="L75" s="79">
        <f>MAX(L8:L71)</f>
        <v>58.4895</v>
      </c>
      <c r="M75" s="78"/>
      <c r="N75" s="79">
        <f>MAX(N8:N71)</f>
        <v>34.598399999999998</v>
      </c>
      <c r="O75" s="78"/>
      <c r="P75" s="79">
        <f>MAX(P8:P71)</f>
        <v>25.616299999999999</v>
      </c>
      <c r="Q75" s="78"/>
      <c r="R75" s="79">
        <f>MAX(R8:R71)</f>
        <v>33.052700000000002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44448</v>
      </c>
      <c r="C8" s="65">
        <f>VLOOKUP($A8,'Return Data'!$B$7:$R$2843,4,0)</f>
        <v>51.93</v>
      </c>
      <c r="D8" s="65">
        <f>VLOOKUP($A8,'Return Data'!$B$7:$R$2843,10,0)</f>
        <v>6.5011999999999999</v>
      </c>
      <c r="E8" s="66">
        <f t="shared" ref="E8:E39" si="0">RANK(D8,D$8:D$73,0)</f>
        <v>61</v>
      </c>
      <c r="F8" s="65">
        <f>VLOOKUP($A8,'Return Data'!$B$7:$R$2843,11,0)</f>
        <v>5.8068</v>
      </c>
      <c r="G8" s="66">
        <f t="shared" ref="G8:G39" si="1">RANK(F8,F$8:F$73,0)</f>
        <v>66</v>
      </c>
      <c r="H8" s="65">
        <f>VLOOKUP($A8,'Return Data'!$B$7:$R$2843,12,0)</f>
        <v>19.82</v>
      </c>
      <c r="I8" s="66">
        <f t="shared" ref="I8:I39" si="2">RANK(H8,H$8:H$73,0)</f>
        <v>66</v>
      </c>
      <c r="J8" s="65">
        <f>VLOOKUP($A8,'Return Data'!$B$7:$R$2843,13,0)</f>
        <v>34.778100000000002</v>
      </c>
      <c r="K8" s="66">
        <f t="shared" ref="K8:K39" si="3">RANK(J8,J$8:J$73,0)</f>
        <v>66</v>
      </c>
      <c r="L8" s="65">
        <f>VLOOKUP($A8,'Return Data'!$B$7:$R$2843,17,0)</f>
        <v>19.8581</v>
      </c>
      <c r="M8" s="66">
        <f t="shared" ref="M8:M28" si="4">RANK(L8,L$8:L$73,0)</f>
        <v>63</v>
      </c>
      <c r="N8" s="65">
        <f>VLOOKUP($A8,'Return Data'!$B$7:$R$2843,14,0)</f>
        <v>7.6172000000000004</v>
      </c>
      <c r="O8" s="66">
        <f>RANK(N8,N$8:N$73,0)</f>
        <v>52</v>
      </c>
      <c r="P8" s="65">
        <f>VLOOKUP($A8,'Return Data'!$B$7:$R$2843,15,0)</f>
        <v>11.340999999999999</v>
      </c>
      <c r="Q8" s="66">
        <f>RANK(P8,P$8:P$73,0)</f>
        <v>36</v>
      </c>
      <c r="R8" s="65">
        <f>VLOOKUP($A8,'Return Data'!$B$7:$R$2843,16,0)</f>
        <v>11.652699999999999</v>
      </c>
      <c r="S8" s="67">
        <f t="shared" ref="S8:S39" si="5">RANK(R8,R$8:R$73,0)</f>
        <v>53</v>
      </c>
    </row>
    <row r="9" spans="1:20" x14ac:dyDescent="0.3">
      <c r="A9" s="63" t="s">
        <v>267</v>
      </c>
      <c r="B9" s="64">
        <f>VLOOKUP($A9,'Return Data'!$B$7:$R$2843,3,0)</f>
        <v>44448</v>
      </c>
      <c r="C9" s="65">
        <f>VLOOKUP($A9,'Return Data'!$B$7:$R$2843,4,0)</f>
        <v>42.61</v>
      </c>
      <c r="D9" s="65">
        <f>VLOOKUP($A9,'Return Data'!$B$7:$R$2843,10,0)</f>
        <v>6.8455000000000004</v>
      </c>
      <c r="E9" s="66">
        <f t="shared" si="0"/>
        <v>59</v>
      </c>
      <c r="F9" s="65">
        <f>VLOOKUP($A9,'Return Data'!$B$7:$R$2843,11,0)</f>
        <v>6.4718</v>
      </c>
      <c r="G9" s="66">
        <f t="shared" si="1"/>
        <v>65</v>
      </c>
      <c r="H9" s="65">
        <f>VLOOKUP($A9,'Return Data'!$B$7:$R$2843,12,0)</f>
        <v>20.435300000000002</v>
      </c>
      <c r="I9" s="66">
        <f t="shared" si="2"/>
        <v>65</v>
      </c>
      <c r="J9" s="65">
        <f>VLOOKUP($A9,'Return Data'!$B$7:$R$2843,13,0)</f>
        <v>35.441800000000001</v>
      </c>
      <c r="K9" s="66">
        <f t="shared" si="3"/>
        <v>65</v>
      </c>
      <c r="L9" s="65">
        <f>VLOOKUP($A9,'Return Data'!$B$7:$R$2843,17,0)</f>
        <v>20.664899999999999</v>
      </c>
      <c r="M9" s="66">
        <f t="shared" si="4"/>
        <v>61</v>
      </c>
      <c r="N9" s="65">
        <f>VLOOKUP($A9,'Return Data'!$B$7:$R$2843,14,0)</f>
        <v>8.5620999999999992</v>
      </c>
      <c r="O9" s="66">
        <f>RANK(N9,N$8:N$73,0)</f>
        <v>51</v>
      </c>
      <c r="P9" s="65">
        <f>VLOOKUP($A9,'Return Data'!$B$7:$R$2843,15,0)</f>
        <v>12.037599999999999</v>
      </c>
      <c r="Q9" s="66">
        <f>RANK(P9,P$8:P$73,0)</f>
        <v>31</v>
      </c>
      <c r="R9" s="65">
        <f>VLOOKUP($A9,'Return Data'!$B$7:$R$2843,16,0)</f>
        <v>11.425700000000001</v>
      </c>
      <c r="S9" s="67">
        <f t="shared" si="5"/>
        <v>54</v>
      </c>
    </row>
    <row r="10" spans="1:20" x14ac:dyDescent="0.3">
      <c r="A10" s="63" t="s">
        <v>268</v>
      </c>
      <c r="B10" s="64">
        <f>VLOOKUP($A10,'Return Data'!$B$7:$R$2843,3,0)</f>
        <v>44448</v>
      </c>
      <c r="C10" s="65">
        <f>VLOOKUP($A10,'Return Data'!$B$7:$R$2843,4,0)</f>
        <v>75.045599999999993</v>
      </c>
      <c r="D10" s="65">
        <f>VLOOKUP($A10,'Return Data'!$B$7:$R$2843,10,0)</f>
        <v>14.9495</v>
      </c>
      <c r="E10" s="66">
        <f t="shared" si="0"/>
        <v>15</v>
      </c>
      <c r="F10" s="65">
        <f>VLOOKUP($A10,'Return Data'!$B$7:$R$2843,11,0)</f>
        <v>19.4878</v>
      </c>
      <c r="G10" s="66">
        <f t="shared" si="1"/>
        <v>28</v>
      </c>
      <c r="H10" s="65">
        <f>VLOOKUP($A10,'Return Data'!$B$7:$R$2843,12,0)</f>
        <v>32.113500000000002</v>
      </c>
      <c r="I10" s="66">
        <f t="shared" si="2"/>
        <v>49</v>
      </c>
      <c r="J10" s="65">
        <f>VLOOKUP($A10,'Return Data'!$B$7:$R$2843,13,0)</f>
        <v>62.051600000000001</v>
      </c>
      <c r="K10" s="66">
        <f t="shared" si="3"/>
        <v>36</v>
      </c>
      <c r="L10" s="65">
        <f>VLOOKUP($A10,'Return Data'!$B$7:$R$2843,17,0)</f>
        <v>30.204799999999999</v>
      </c>
      <c r="M10" s="66">
        <f t="shared" si="4"/>
        <v>27</v>
      </c>
      <c r="N10" s="65">
        <f>VLOOKUP($A10,'Return Data'!$B$7:$R$2843,14,0)</f>
        <v>17.9678</v>
      </c>
      <c r="O10" s="66">
        <f>RANK(N10,N$8:N$73,0)</f>
        <v>14</v>
      </c>
      <c r="P10" s="65">
        <f>VLOOKUP($A10,'Return Data'!$B$7:$R$2843,15,0)</f>
        <v>17.3903</v>
      </c>
      <c r="Q10" s="66">
        <f>RANK(P10,P$8:P$73,0)</f>
        <v>6</v>
      </c>
      <c r="R10" s="65">
        <f>VLOOKUP($A10,'Return Data'!$B$7:$R$2843,16,0)</f>
        <v>18.792200000000001</v>
      </c>
      <c r="S10" s="67">
        <f t="shared" si="5"/>
        <v>17</v>
      </c>
    </row>
    <row r="11" spans="1:20" x14ac:dyDescent="0.3">
      <c r="A11" s="63" t="s">
        <v>269</v>
      </c>
      <c r="B11" s="64">
        <f>VLOOKUP($A11,'Return Data'!$B$7:$R$2843,3,0)</f>
        <v>44448</v>
      </c>
      <c r="C11" s="65">
        <f>VLOOKUP($A11,'Return Data'!$B$7:$R$2843,4,0)</f>
        <v>71.16</v>
      </c>
      <c r="D11" s="65">
        <f>VLOOKUP($A11,'Return Data'!$B$7:$R$2843,10,0)</f>
        <v>16.598400000000002</v>
      </c>
      <c r="E11" s="66">
        <f t="shared" si="0"/>
        <v>8</v>
      </c>
      <c r="F11" s="65">
        <f>VLOOKUP($A11,'Return Data'!$B$7:$R$2843,11,0)</f>
        <v>22.816700000000001</v>
      </c>
      <c r="G11" s="66">
        <f t="shared" si="1"/>
        <v>15</v>
      </c>
      <c r="H11" s="65">
        <f>VLOOKUP($A11,'Return Data'!$B$7:$R$2843,12,0)</f>
        <v>38.686399999999999</v>
      </c>
      <c r="I11" s="66">
        <f t="shared" si="2"/>
        <v>20</v>
      </c>
      <c r="J11" s="65">
        <f>VLOOKUP($A11,'Return Data'!$B$7:$R$2843,13,0)</f>
        <v>65.951499999999996</v>
      </c>
      <c r="K11" s="66">
        <f t="shared" si="3"/>
        <v>26</v>
      </c>
      <c r="L11" s="65">
        <f>VLOOKUP($A11,'Return Data'!$B$7:$R$2843,17,0)</f>
        <v>31.262</v>
      </c>
      <c r="M11" s="66">
        <f t="shared" si="4"/>
        <v>25</v>
      </c>
      <c r="N11" s="65">
        <f>VLOOKUP($A11,'Return Data'!$B$7:$R$2843,14,0)</f>
        <v>14.59</v>
      </c>
      <c r="O11" s="66">
        <f>RANK(N11,N$8:N$73,0)</f>
        <v>29</v>
      </c>
      <c r="P11" s="65">
        <f>VLOOKUP($A11,'Return Data'!$B$7:$R$2843,15,0)</f>
        <v>12.526199999999999</v>
      </c>
      <c r="Q11" s="66">
        <f>RANK(P11,P$8:P$73,0)</f>
        <v>29</v>
      </c>
      <c r="R11" s="65">
        <f>VLOOKUP($A11,'Return Data'!$B$7:$R$2843,16,0)</f>
        <v>9.7004000000000001</v>
      </c>
      <c r="S11" s="67">
        <f t="shared" si="5"/>
        <v>59</v>
      </c>
    </row>
    <row r="12" spans="1:20" x14ac:dyDescent="0.3">
      <c r="A12" s="63" t="s">
        <v>270</v>
      </c>
      <c r="B12" s="64">
        <f>VLOOKUP($A12,'Return Data'!$B$7:$R$2843,3,0)</f>
        <v>44448</v>
      </c>
      <c r="C12" s="65">
        <f>VLOOKUP($A12,'Return Data'!$B$7:$R$2843,4,0)</f>
        <v>59.664999999999999</v>
      </c>
      <c r="D12" s="65">
        <f>VLOOKUP($A12,'Return Data'!$B$7:$R$2843,10,0)</f>
        <v>10.423299999999999</v>
      </c>
      <c r="E12" s="66">
        <f t="shared" si="0"/>
        <v>49</v>
      </c>
      <c r="F12" s="65">
        <f>VLOOKUP($A12,'Return Data'!$B$7:$R$2843,11,0)</f>
        <v>13.186299999999999</v>
      </c>
      <c r="G12" s="66">
        <f t="shared" si="1"/>
        <v>61</v>
      </c>
      <c r="H12" s="65">
        <f>VLOOKUP($A12,'Return Data'!$B$7:$R$2843,12,0)</f>
        <v>26.0031</v>
      </c>
      <c r="I12" s="66">
        <f t="shared" si="2"/>
        <v>58</v>
      </c>
      <c r="J12" s="65">
        <f>VLOOKUP($A12,'Return Data'!$B$7:$R$2843,13,0)</f>
        <v>49.102899999999998</v>
      </c>
      <c r="K12" s="66">
        <f t="shared" si="3"/>
        <v>58</v>
      </c>
      <c r="L12" s="65">
        <f>VLOOKUP($A12,'Return Data'!$B$7:$R$2843,17,0)</f>
        <v>26.4498</v>
      </c>
      <c r="M12" s="66">
        <f t="shared" si="4"/>
        <v>43</v>
      </c>
      <c r="N12" s="65">
        <f>VLOOKUP($A12,'Return Data'!$B$7:$R$2843,14,0)</f>
        <v>16.8322</v>
      </c>
      <c r="O12" s="66">
        <f>RANK(N12,N$8:N$73,0)</f>
        <v>17</v>
      </c>
      <c r="P12" s="65">
        <f>VLOOKUP($A12,'Return Data'!$B$7:$R$2843,15,0)</f>
        <v>13.257099999999999</v>
      </c>
      <c r="Q12" s="66">
        <f>RANK(P12,P$8:P$73,0)</f>
        <v>25</v>
      </c>
      <c r="R12" s="65">
        <f>VLOOKUP($A12,'Return Data'!$B$7:$R$2843,16,0)</f>
        <v>12.0593</v>
      </c>
      <c r="S12" s="67">
        <f t="shared" si="5"/>
        <v>51</v>
      </c>
    </row>
    <row r="13" spans="1:20" x14ac:dyDescent="0.3">
      <c r="A13" s="63" t="s">
        <v>271</v>
      </c>
      <c r="B13" s="64">
        <f>VLOOKUP($A13,'Return Data'!$B$7:$R$2843,3,0)</f>
        <v>44448</v>
      </c>
      <c r="C13" s="65">
        <f>VLOOKUP($A13,'Return Data'!$B$7:$R$2843,4,0)</f>
        <v>17.2</v>
      </c>
      <c r="D13" s="65">
        <f>VLOOKUP($A13,'Return Data'!$B$7:$R$2843,10,0)</f>
        <v>16.216200000000001</v>
      </c>
      <c r="E13" s="66">
        <f t="shared" si="0"/>
        <v>9</v>
      </c>
      <c r="F13" s="65">
        <f>VLOOKUP($A13,'Return Data'!$B$7:$R$2843,11,0)</f>
        <v>30.500800000000002</v>
      </c>
      <c r="G13" s="66">
        <f t="shared" si="1"/>
        <v>11</v>
      </c>
      <c r="H13" s="65">
        <f>VLOOKUP($A13,'Return Data'!$B$7:$R$2843,12,0)</f>
        <v>48.788899999999998</v>
      </c>
      <c r="I13" s="66">
        <f t="shared" si="2"/>
        <v>10</v>
      </c>
      <c r="J13" s="65">
        <f>VLOOKUP($A13,'Return Data'!$B$7:$R$2843,13,0)</f>
        <v>75.152699999999996</v>
      </c>
      <c r="K13" s="66">
        <f t="shared" si="3"/>
        <v>12</v>
      </c>
      <c r="L13" s="65">
        <f>VLOOKUP($A13,'Return Data'!$B$7:$R$2843,17,0)</f>
        <v>46.096800000000002</v>
      </c>
      <c r="M13" s="66">
        <f t="shared" si="4"/>
        <v>5</v>
      </c>
      <c r="N13" s="65"/>
      <c r="O13" s="66"/>
      <c r="P13" s="65"/>
      <c r="Q13" s="66"/>
      <c r="R13" s="65">
        <f>VLOOKUP($A13,'Return Data'!$B$7:$R$2843,16,0)</f>
        <v>16.474499999999999</v>
      </c>
      <c r="S13" s="67">
        <f t="shared" si="5"/>
        <v>26</v>
      </c>
    </row>
    <row r="14" spans="1:20" x14ac:dyDescent="0.3">
      <c r="A14" s="63" t="s">
        <v>272</v>
      </c>
      <c r="B14" s="64">
        <f>VLOOKUP($A14,'Return Data'!$B$7:$R$2843,3,0)</f>
        <v>44448</v>
      </c>
      <c r="C14" s="65">
        <f>VLOOKUP($A14,'Return Data'!$B$7:$R$2843,4,0)</f>
        <v>20.76</v>
      </c>
      <c r="D14" s="65">
        <f>VLOOKUP($A14,'Return Data'!$B$7:$R$2843,10,0)</f>
        <v>15.719099999999999</v>
      </c>
      <c r="E14" s="66">
        <f t="shared" si="0"/>
        <v>11</v>
      </c>
      <c r="F14" s="65">
        <f>VLOOKUP($A14,'Return Data'!$B$7:$R$2843,11,0)</f>
        <v>29.184799999999999</v>
      </c>
      <c r="G14" s="66">
        <f t="shared" si="1"/>
        <v>12</v>
      </c>
      <c r="H14" s="65">
        <f>VLOOKUP($A14,'Return Data'!$B$7:$R$2843,12,0)</f>
        <v>47.652900000000002</v>
      </c>
      <c r="I14" s="66">
        <f t="shared" si="2"/>
        <v>11</v>
      </c>
      <c r="J14" s="65">
        <f>VLOOKUP($A14,'Return Data'!$B$7:$R$2843,13,0)</f>
        <v>74.600499999999997</v>
      </c>
      <c r="K14" s="66">
        <f t="shared" si="3"/>
        <v>13</v>
      </c>
      <c r="L14" s="65">
        <f>VLOOKUP($A14,'Return Data'!$B$7:$R$2843,17,0)</f>
        <v>42.039200000000001</v>
      </c>
      <c r="M14" s="66">
        <f t="shared" si="4"/>
        <v>9</v>
      </c>
      <c r="N14" s="65"/>
      <c r="O14" s="66"/>
      <c r="P14" s="65"/>
      <c r="Q14" s="66"/>
      <c r="R14" s="65">
        <f>VLOOKUP($A14,'Return Data'!$B$7:$R$2843,16,0)</f>
        <v>28.720500000000001</v>
      </c>
      <c r="S14" s="67">
        <f t="shared" si="5"/>
        <v>2</v>
      </c>
    </row>
    <row r="15" spans="1:20" x14ac:dyDescent="0.3">
      <c r="A15" s="63" t="s">
        <v>273</v>
      </c>
      <c r="B15" s="64">
        <f>VLOOKUP($A15,'Return Data'!$B$7:$R$2843,3,0)</f>
        <v>44448</v>
      </c>
      <c r="C15" s="65">
        <f>VLOOKUP($A15,'Return Data'!$B$7:$R$2843,4,0)</f>
        <v>101.23</v>
      </c>
      <c r="D15" s="65">
        <f>VLOOKUP($A15,'Return Data'!$B$7:$R$2843,10,0)</f>
        <v>16.1294</v>
      </c>
      <c r="E15" s="66">
        <f t="shared" si="0"/>
        <v>10</v>
      </c>
      <c r="F15" s="65">
        <f>VLOOKUP($A15,'Return Data'!$B$7:$R$2843,11,0)</f>
        <v>26.775200000000002</v>
      </c>
      <c r="G15" s="66">
        <f t="shared" si="1"/>
        <v>13</v>
      </c>
      <c r="H15" s="65">
        <f>VLOOKUP($A15,'Return Data'!$B$7:$R$2843,12,0)</f>
        <v>44.552300000000002</v>
      </c>
      <c r="I15" s="66">
        <f t="shared" si="2"/>
        <v>13</v>
      </c>
      <c r="J15" s="65">
        <f>VLOOKUP($A15,'Return Data'!$B$7:$R$2843,13,0)</f>
        <v>71.838399999999993</v>
      </c>
      <c r="K15" s="66">
        <f t="shared" si="3"/>
        <v>14</v>
      </c>
      <c r="L15" s="65">
        <f>VLOOKUP($A15,'Return Data'!$B$7:$R$2843,17,0)</f>
        <v>43.544699999999999</v>
      </c>
      <c r="M15" s="66">
        <f t="shared" si="4"/>
        <v>6</v>
      </c>
      <c r="N15" s="65">
        <f>VLOOKUP($A15,'Return Data'!$B$7:$R$2843,14,0)</f>
        <v>22.283300000000001</v>
      </c>
      <c r="O15" s="66">
        <f t="shared" ref="O15:O23" si="6">RANK(N15,N$8:N$73,0)</f>
        <v>5</v>
      </c>
      <c r="P15" s="65">
        <f>VLOOKUP($A15,'Return Data'!$B$7:$R$2843,15,0)</f>
        <v>19.772300000000001</v>
      </c>
      <c r="Q15" s="66">
        <f t="shared" ref="Q15:Q23" si="7">RANK(P15,P$8:P$73,0)</f>
        <v>4</v>
      </c>
      <c r="R15" s="65">
        <f>VLOOKUP($A15,'Return Data'!$B$7:$R$2843,16,0)</f>
        <v>20.2638</v>
      </c>
      <c r="S15" s="67">
        <f t="shared" si="5"/>
        <v>12</v>
      </c>
    </row>
    <row r="16" spans="1:20" x14ac:dyDescent="0.3">
      <c r="A16" s="63" t="s">
        <v>274</v>
      </c>
      <c r="B16" s="64">
        <f>VLOOKUP($A16,'Return Data'!$B$7:$R$2843,3,0)</f>
        <v>44448</v>
      </c>
      <c r="C16" s="65">
        <f>VLOOKUP($A16,'Return Data'!$B$7:$R$2843,4,0)</f>
        <v>115.48</v>
      </c>
      <c r="D16" s="65">
        <f>VLOOKUP($A16,'Return Data'!$B$7:$R$2843,10,0)</f>
        <v>13.449299999999999</v>
      </c>
      <c r="E16" s="66">
        <f t="shared" si="0"/>
        <v>23</v>
      </c>
      <c r="F16" s="65">
        <f>VLOOKUP($A16,'Return Data'!$B$7:$R$2843,11,0)</f>
        <v>19.7925</v>
      </c>
      <c r="G16" s="66">
        <f t="shared" si="1"/>
        <v>25</v>
      </c>
      <c r="H16" s="65">
        <f>VLOOKUP($A16,'Return Data'!$B$7:$R$2843,12,0)</f>
        <v>38.316000000000003</v>
      </c>
      <c r="I16" s="66">
        <f t="shared" si="2"/>
        <v>23</v>
      </c>
      <c r="J16" s="65">
        <f>VLOOKUP($A16,'Return Data'!$B$7:$R$2843,13,0)</f>
        <v>65.089299999999994</v>
      </c>
      <c r="K16" s="66">
        <f t="shared" si="3"/>
        <v>28</v>
      </c>
      <c r="L16" s="65">
        <f>VLOOKUP($A16,'Return Data'!$B$7:$R$2843,17,0)</f>
        <v>36.926600000000001</v>
      </c>
      <c r="M16" s="66">
        <f t="shared" si="4"/>
        <v>15</v>
      </c>
      <c r="N16" s="65">
        <f>VLOOKUP($A16,'Return Data'!$B$7:$R$2843,14,0)</f>
        <v>20.7804</v>
      </c>
      <c r="O16" s="66">
        <f t="shared" si="6"/>
        <v>9</v>
      </c>
      <c r="P16" s="65">
        <f>VLOOKUP($A16,'Return Data'!$B$7:$R$2843,15,0)</f>
        <v>18.561699999999998</v>
      </c>
      <c r="Q16" s="66">
        <f t="shared" si="7"/>
        <v>5</v>
      </c>
      <c r="R16" s="65">
        <f>VLOOKUP($A16,'Return Data'!$B$7:$R$2843,16,0)</f>
        <v>21.019100000000002</v>
      </c>
      <c r="S16" s="67">
        <f t="shared" si="5"/>
        <v>11</v>
      </c>
    </row>
    <row r="17" spans="1:19" x14ac:dyDescent="0.3">
      <c r="A17" s="63" t="s">
        <v>275</v>
      </c>
      <c r="B17" s="64">
        <f>VLOOKUP($A17,'Return Data'!$B$7:$R$2843,3,0)</f>
        <v>44448</v>
      </c>
      <c r="C17" s="65">
        <f>VLOOKUP($A17,'Return Data'!$B$7:$R$2843,4,0)</f>
        <v>81.225999999999999</v>
      </c>
      <c r="D17" s="65">
        <f>VLOOKUP($A17,'Return Data'!$B$7:$R$2843,10,0)</f>
        <v>12.1457</v>
      </c>
      <c r="E17" s="66">
        <f t="shared" si="0"/>
        <v>32</v>
      </c>
      <c r="F17" s="65">
        <f>VLOOKUP($A17,'Return Data'!$B$7:$R$2843,11,0)</f>
        <v>22.433399999999999</v>
      </c>
      <c r="G17" s="66">
        <f t="shared" si="1"/>
        <v>16</v>
      </c>
      <c r="H17" s="65">
        <f>VLOOKUP($A17,'Return Data'!$B$7:$R$2843,12,0)</f>
        <v>40.612099999999998</v>
      </c>
      <c r="I17" s="66">
        <f t="shared" si="2"/>
        <v>17</v>
      </c>
      <c r="J17" s="65">
        <f>VLOOKUP($A17,'Return Data'!$B$7:$R$2843,13,0)</f>
        <v>70.188800000000001</v>
      </c>
      <c r="K17" s="66">
        <f t="shared" si="3"/>
        <v>16</v>
      </c>
      <c r="L17" s="65">
        <f>VLOOKUP($A17,'Return Data'!$B$7:$R$2843,17,0)</f>
        <v>31.7712</v>
      </c>
      <c r="M17" s="66">
        <f t="shared" si="4"/>
        <v>23</v>
      </c>
      <c r="N17" s="65">
        <f>VLOOKUP($A17,'Return Data'!$B$7:$R$2843,14,0)</f>
        <v>19.310600000000001</v>
      </c>
      <c r="O17" s="66">
        <f t="shared" si="6"/>
        <v>10</v>
      </c>
      <c r="P17" s="65">
        <f>VLOOKUP($A17,'Return Data'!$B$7:$R$2843,15,0)</f>
        <v>15.981999999999999</v>
      </c>
      <c r="Q17" s="66">
        <f t="shared" si="7"/>
        <v>11</v>
      </c>
      <c r="R17" s="65">
        <f>VLOOKUP($A17,'Return Data'!$B$7:$R$2843,16,0)</f>
        <v>15.3683</v>
      </c>
      <c r="S17" s="67">
        <f t="shared" si="5"/>
        <v>33</v>
      </c>
    </row>
    <row r="18" spans="1:19" x14ac:dyDescent="0.3">
      <c r="A18" s="63" t="s">
        <v>276</v>
      </c>
      <c r="B18" s="64">
        <f>VLOOKUP($A18,'Return Data'!$B$7:$R$2843,3,0)</f>
        <v>44448</v>
      </c>
      <c r="C18" s="65">
        <f>VLOOKUP($A18,'Return Data'!$B$7:$R$2843,4,0)</f>
        <v>70.06</v>
      </c>
      <c r="D18" s="65">
        <f>VLOOKUP($A18,'Return Data'!$B$7:$R$2843,10,0)</f>
        <v>12.2037</v>
      </c>
      <c r="E18" s="66">
        <f t="shared" si="0"/>
        <v>31</v>
      </c>
      <c r="F18" s="65">
        <f>VLOOKUP($A18,'Return Data'!$B$7:$R$2843,11,0)</f>
        <v>15.782500000000001</v>
      </c>
      <c r="G18" s="66">
        <f t="shared" si="1"/>
        <v>51</v>
      </c>
      <c r="H18" s="65">
        <f>VLOOKUP($A18,'Return Data'!$B$7:$R$2843,12,0)</f>
        <v>32.138800000000003</v>
      </c>
      <c r="I18" s="66">
        <f t="shared" si="2"/>
        <v>48</v>
      </c>
      <c r="J18" s="65">
        <f>VLOOKUP($A18,'Return Data'!$B$7:$R$2843,13,0)</f>
        <v>54.794499999999999</v>
      </c>
      <c r="K18" s="66">
        <f t="shared" si="3"/>
        <v>50</v>
      </c>
      <c r="L18" s="65">
        <f>VLOOKUP($A18,'Return Data'!$B$7:$R$2843,17,0)</f>
        <v>25.959499999999998</v>
      </c>
      <c r="M18" s="66">
        <f t="shared" si="4"/>
        <v>48</v>
      </c>
      <c r="N18" s="65">
        <f>VLOOKUP($A18,'Return Data'!$B$7:$R$2843,14,0)</f>
        <v>13.917999999999999</v>
      </c>
      <c r="O18" s="66">
        <f t="shared" si="6"/>
        <v>34</v>
      </c>
      <c r="P18" s="65">
        <f>VLOOKUP($A18,'Return Data'!$B$7:$R$2843,15,0)</f>
        <v>12.607799999999999</v>
      </c>
      <c r="Q18" s="66">
        <f t="shared" si="7"/>
        <v>28</v>
      </c>
      <c r="R18" s="65">
        <f>VLOOKUP($A18,'Return Data'!$B$7:$R$2843,16,0)</f>
        <v>16.5642</v>
      </c>
      <c r="S18" s="67">
        <f t="shared" si="5"/>
        <v>24</v>
      </c>
    </row>
    <row r="19" spans="1:19" x14ac:dyDescent="0.3">
      <c r="A19" s="63" t="s">
        <v>278</v>
      </c>
      <c r="B19" s="64">
        <f>VLOOKUP($A19,'Return Data'!$B$7:$R$2843,3,0)</f>
        <v>44448</v>
      </c>
      <c r="C19" s="65">
        <f>VLOOKUP($A19,'Return Data'!$B$7:$R$2843,4,0)</f>
        <v>830.75139999999999</v>
      </c>
      <c r="D19" s="65">
        <f>VLOOKUP($A19,'Return Data'!$B$7:$R$2843,10,0)</f>
        <v>7.7637</v>
      </c>
      <c r="E19" s="66">
        <f t="shared" si="0"/>
        <v>56</v>
      </c>
      <c r="F19" s="65">
        <f>VLOOKUP($A19,'Return Data'!$B$7:$R$2843,11,0)</f>
        <v>15.153</v>
      </c>
      <c r="G19" s="66">
        <f t="shared" si="1"/>
        <v>55</v>
      </c>
      <c r="H19" s="65">
        <f>VLOOKUP($A19,'Return Data'!$B$7:$R$2843,12,0)</f>
        <v>32.962400000000002</v>
      </c>
      <c r="I19" s="66">
        <f t="shared" si="2"/>
        <v>41</v>
      </c>
      <c r="J19" s="65">
        <f>VLOOKUP($A19,'Return Data'!$B$7:$R$2843,13,0)</f>
        <v>65.7637</v>
      </c>
      <c r="K19" s="66">
        <f t="shared" si="3"/>
        <v>27</v>
      </c>
      <c r="L19" s="65">
        <f>VLOOKUP($A19,'Return Data'!$B$7:$R$2843,17,0)</f>
        <v>24.550899999999999</v>
      </c>
      <c r="M19" s="66">
        <f t="shared" si="4"/>
        <v>53</v>
      </c>
      <c r="N19" s="65">
        <f>VLOOKUP($A19,'Return Data'!$B$7:$R$2843,14,0)</f>
        <v>12.6335</v>
      </c>
      <c r="O19" s="66">
        <f t="shared" si="6"/>
        <v>41</v>
      </c>
      <c r="P19" s="65">
        <f>VLOOKUP($A19,'Return Data'!$B$7:$R$2843,15,0)</f>
        <v>11.7835</v>
      </c>
      <c r="Q19" s="66">
        <f t="shared" si="7"/>
        <v>32</v>
      </c>
      <c r="R19" s="65">
        <f>VLOOKUP($A19,'Return Data'!$B$7:$R$2843,16,0)</f>
        <v>21.776900000000001</v>
      </c>
      <c r="S19" s="67">
        <f t="shared" si="5"/>
        <v>9</v>
      </c>
    </row>
    <row r="20" spans="1:19" x14ac:dyDescent="0.3">
      <c r="A20" s="63" t="s">
        <v>279</v>
      </c>
      <c r="B20" s="64">
        <f>VLOOKUP($A20,'Return Data'!$B$7:$R$2843,3,0)</f>
        <v>44448</v>
      </c>
      <c r="C20" s="65">
        <f>VLOOKUP($A20,'Return Data'!$B$7:$R$2843,4,0)</f>
        <v>551.274</v>
      </c>
      <c r="D20" s="65">
        <f>VLOOKUP($A20,'Return Data'!$B$7:$R$2843,10,0)</f>
        <v>9.9352999999999998</v>
      </c>
      <c r="E20" s="66">
        <f t="shared" si="0"/>
        <v>50</v>
      </c>
      <c r="F20" s="65">
        <f>VLOOKUP($A20,'Return Data'!$B$7:$R$2843,11,0)</f>
        <v>17.123100000000001</v>
      </c>
      <c r="G20" s="66">
        <f t="shared" si="1"/>
        <v>46</v>
      </c>
      <c r="H20" s="65">
        <f>VLOOKUP($A20,'Return Data'!$B$7:$R$2843,12,0)</f>
        <v>35.922400000000003</v>
      </c>
      <c r="I20" s="66">
        <f t="shared" si="2"/>
        <v>31</v>
      </c>
      <c r="J20" s="65">
        <f>VLOOKUP($A20,'Return Data'!$B$7:$R$2843,13,0)</f>
        <v>62.7468</v>
      </c>
      <c r="K20" s="66">
        <f t="shared" si="3"/>
        <v>33</v>
      </c>
      <c r="L20" s="65">
        <f>VLOOKUP($A20,'Return Data'!$B$7:$R$2843,17,0)</f>
        <v>27.238600000000002</v>
      </c>
      <c r="M20" s="66">
        <f t="shared" si="4"/>
        <v>41</v>
      </c>
      <c r="N20" s="65">
        <f>VLOOKUP($A20,'Return Data'!$B$7:$R$2843,14,0)</f>
        <v>15.4064</v>
      </c>
      <c r="O20" s="66">
        <f t="shared" si="6"/>
        <v>20</v>
      </c>
      <c r="P20" s="65">
        <f>VLOOKUP($A20,'Return Data'!$B$7:$R$2843,15,0)</f>
        <v>15.261100000000001</v>
      </c>
      <c r="Q20" s="66">
        <f t="shared" si="7"/>
        <v>13</v>
      </c>
      <c r="R20" s="65">
        <f>VLOOKUP($A20,'Return Data'!$B$7:$R$2843,16,0)</f>
        <v>21.3751</v>
      </c>
      <c r="S20" s="67">
        <f t="shared" si="5"/>
        <v>10</v>
      </c>
    </row>
    <row r="21" spans="1:19" x14ac:dyDescent="0.3">
      <c r="A21" s="63" t="s">
        <v>280</v>
      </c>
      <c r="B21" s="64">
        <f>VLOOKUP($A21,'Return Data'!$B$7:$R$2843,3,0)</f>
        <v>44448</v>
      </c>
      <c r="C21" s="65">
        <f>VLOOKUP($A21,'Return Data'!$B$7:$R$2843,4,0)</f>
        <v>2344.6803461155801</v>
      </c>
      <c r="D21" s="65">
        <f>VLOOKUP($A21,'Return Data'!$B$7:$R$2843,10,0)</f>
        <v>13.681100000000001</v>
      </c>
      <c r="E21" s="66">
        <f t="shared" si="0"/>
        <v>21</v>
      </c>
      <c r="F21" s="65">
        <f>VLOOKUP($A21,'Return Data'!$B$7:$R$2843,11,0)</f>
        <v>20.252600000000001</v>
      </c>
      <c r="G21" s="66">
        <f t="shared" si="1"/>
        <v>24</v>
      </c>
      <c r="H21" s="65">
        <f>VLOOKUP($A21,'Return Data'!$B$7:$R$2843,12,0)</f>
        <v>35.9574</v>
      </c>
      <c r="I21" s="66">
        <f t="shared" si="2"/>
        <v>29</v>
      </c>
      <c r="J21" s="65">
        <f>VLOOKUP($A21,'Return Data'!$B$7:$R$2843,13,0)</f>
        <v>56.732199999999999</v>
      </c>
      <c r="K21" s="66">
        <f t="shared" si="3"/>
        <v>47</v>
      </c>
      <c r="L21" s="65">
        <f>VLOOKUP($A21,'Return Data'!$B$7:$R$2843,17,0)</f>
        <v>22.112100000000002</v>
      </c>
      <c r="M21" s="66">
        <f t="shared" si="4"/>
        <v>59</v>
      </c>
      <c r="N21" s="65">
        <f>VLOOKUP($A21,'Return Data'!$B$7:$R$2843,14,0)</f>
        <v>10.269500000000001</v>
      </c>
      <c r="O21" s="66">
        <f t="shared" si="6"/>
        <v>49</v>
      </c>
      <c r="P21" s="65">
        <f>VLOOKUP($A21,'Return Data'!$B$7:$R$2843,15,0)</f>
        <v>11.069599999999999</v>
      </c>
      <c r="Q21" s="66">
        <f t="shared" si="7"/>
        <v>37</v>
      </c>
      <c r="R21" s="65">
        <f>VLOOKUP($A21,'Return Data'!$B$7:$R$2843,16,0)</f>
        <v>23.905200000000001</v>
      </c>
      <c r="S21" s="67">
        <f t="shared" si="5"/>
        <v>6</v>
      </c>
    </row>
    <row r="22" spans="1:19" x14ac:dyDescent="0.3">
      <c r="A22" s="63" t="s">
        <v>281</v>
      </c>
      <c r="B22" s="64">
        <f>VLOOKUP($A22,'Return Data'!$B$7:$R$2843,3,0)</f>
        <v>44448</v>
      </c>
      <c r="C22" s="65">
        <f>VLOOKUP($A22,'Return Data'!$B$7:$R$2843,4,0)</f>
        <v>55.151499999999999</v>
      </c>
      <c r="D22" s="65">
        <f>VLOOKUP($A22,'Return Data'!$B$7:$R$2843,10,0)</f>
        <v>13.0061</v>
      </c>
      <c r="E22" s="66">
        <f t="shared" si="0"/>
        <v>27</v>
      </c>
      <c r="F22" s="65">
        <f>VLOOKUP($A22,'Return Data'!$B$7:$R$2843,11,0)</f>
        <v>17.889399999999998</v>
      </c>
      <c r="G22" s="66">
        <f t="shared" si="1"/>
        <v>37</v>
      </c>
      <c r="H22" s="65">
        <f>VLOOKUP($A22,'Return Data'!$B$7:$R$2843,12,0)</f>
        <v>32.398400000000002</v>
      </c>
      <c r="I22" s="66">
        <f t="shared" si="2"/>
        <v>46</v>
      </c>
      <c r="J22" s="65">
        <f>VLOOKUP($A22,'Return Data'!$B$7:$R$2843,13,0)</f>
        <v>58.171300000000002</v>
      </c>
      <c r="K22" s="66">
        <f t="shared" si="3"/>
        <v>45</v>
      </c>
      <c r="L22" s="65">
        <f>VLOOKUP($A22,'Return Data'!$B$7:$R$2843,17,0)</f>
        <v>26.384499999999999</v>
      </c>
      <c r="M22" s="66">
        <f t="shared" si="4"/>
        <v>44</v>
      </c>
      <c r="N22" s="65">
        <f>VLOOKUP($A22,'Return Data'!$B$7:$R$2843,14,0)</f>
        <v>13.5966</v>
      </c>
      <c r="O22" s="66">
        <f t="shared" si="6"/>
        <v>36</v>
      </c>
      <c r="P22" s="65">
        <f>VLOOKUP($A22,'Return Data'!$B$7:$R$2843,15,0)</f>
        <v>12.8157</v>
      </c>
      <c r="Q22" s="66">
        <f t="shared" si="7"/>
        <v>27</v>
      </c>
      <c r="R22" s="65">
        <f>VLOOKUP($A22,'Return Data'!$B$7:$R$2843,16,0)</f>
        <v>12.328099999999999</v>
      </c>
      <c r="S22" s="67">
        <f t="shared" si="5"/>
        <v>48</v>
      </c>
    </row>
    <row r="23" spans="1:19" x14ac:dyDescent="0.3">
      <c r="A23" s="63" t="s">
        <v>282</v>
      </c>
      <c r="B23" s="64">
        <f>VLOOKUP($A23,'Return Data'!$B$7:$R$2843,3,0)</f>
        <v>44448</v>
      </c>
      <c r="C23" s="65">
        <f>VLOOKUP($A23,'Return Data'!$B$7:$R$2843,4,0)</f>
        <v>584.84</v>
      </c>
      <c r="D23" s="65">
        <f>VLOOKUP($A23,'Return Data'!$B$7:$R$2843,10,0)</f>
        <v>12.553599999999999</v>
      </c>
      <c r="E23" s="66">
        <f t="shared" si="0"/>
        <v>29</v>
      </c>
      <c r="F23" s="65">
        <f>VLOOKUP($A23,'Return Data'!$B$7:$R$2843,11,0)</f>
        <v>18.0946</v>
      </c>
      <c r="G23" s="66">
        <f t="shared" si="1"/>
        <v>33</v>
      </c>
      <c r="H23" s="65">
        <f>VLOOKUP($A23,'Return Data'!$B$7:$R$2843,12,0)</f>
        <v>35.939799999999998</v>
      </c>
      <c r="I23" s="66">
        <f t="shared" si="2"/>
        <v>30</v>
      </c>
      <c r="J23" s="65">
        <f>VLOOKUP($A23,'Return Data'!$B$7:$R$2843,13,0)</f>
        <v>62.762999999999998</v>
      </c>
      <c r="K23" s="66">
        <f t="shared" si="3"/>
        <v>32</v>
      </c>
      <c r="L23" s="65">
        <f>VLOOKUP($A23,'Return Data'!$B$7:$R$2843,17,0)</f>
        <v>27.954599999999999</v>
      </c>
      <c r="M23" s="66">
        <f t="shared" si="4"/>
        <v>40</v>
      </c>
      <c r="N23" s="65">
        <f>VLOOKUP($A23,'Return Data'!$B$7:$R$2843,14,0)</f>
        <v>14.6371</v>
      </c>
      <c r="O23" s="66">
        <f t="shared" si="6"/>
        <v>28</v>
      </c>
      <c r="P23" s="65">
        <f>VLOOKUP($A23,'Return Data'!$B$7:$R$2843,15,0)</f>
        <v>13.768700000000001</v>
      </c>
      <c r="Q23" s="66">
        <f t="shared" si="7"/>
        <v>20</v>
      </c>
      <c r="R23" s="65">
        <f>VLOOKUP($A23,'Return Data'!$B$7:$R$2843,16,0)</f>
        <v>20.240500000000001</v>
      </c>
      <c r="S23" s="67">
        <f t="shared" si="5"/>
        <v>13</v>
      </c>
    </row>
    <row r="24" spans="1:19" x14ac:dyDescent="0.3">
      <c r="A24" s="63" t="s">
        <v>283</v>
      </c>
      <c r="B24" s="64">
        <f>VLOOKUP($A24,'Return Data'!$B$7:$R$2843,3,0)</f>
        <v>44448</v>
      </c>
      <c r="C24" s="65">
        <f>VLOOKUP($A24,'Return Data'!$B$7:$R$2843,4,0)</f>
        <v>15.24</v>
      </c>
      <c r="D24" s="65">
        <f>VLOOKUP($A24,'Return Data'!$B$7:$R$2843,10,0)</f>
        <v>6.9474</v>
      </c>
      <c r="E24" s="66">
        <f t="shared" si="0"/>
        <v>57</v>
      </c>
      <c r="F24" s="65">
        <f>VLOOKUP($A24,'Return Data'!$B$7:$R$2843,11,0)</f>
        <v>11.9765</v>
      </c>
      <c r="G24" s="66">
        <f t="shared" si="1"/>
        <v>62</v>
      </c>
      <c r="H24" s="65">
        <f>VLOOKUP($A24,'Return Data'!$B$7:$R$2843,12,0)</f>
        <v>25.020499999999998</v>
      </c>
      <c r="I24" s="66">
        <f t="shared" si="2"/>
        <v>60</v>
      </c>
      <c r="J24" s="65">
        <f>VLOOKUP($A24,'Return Data'!$B$7:$R$2843,13,0)</f>
        <v>50.295900000000003</v>
      </c>
      <c r="K24" s="66">
        <f t="shared" si="3"/>
        <v>57</v>
      </c>
      <c r="L24" s="65">
        <f>VLOOKUP($A24,'Return Data'!$B$7:$R$2843,17,0)</f>
        <v>22.8032</v>
      </c>
      <c r="M24" s="66">
        <f t="shared" si="4"/>
        <v>56</v>
      </c>
      <c r="N24" s="65"/>
      <c r="O24" s="66"/>
      <c r="P24" s="65"/>
      <c r="Q24" s="66"/>
      <c r="R24" s="65">
        <f>VLOOKUP($A24,'Return Data'!$B$7:$R$2843,16,0)</f>
        <v>12.9162</v>
      </c>
      <c r="S24" s="67">
        <f t="shared" si="5"/>
        <v>46</v>
      </c>
    </row>
    <row r="25" spans="1:19" x14ac:dyDescent="0.3">
      <c r="A25" s="63" t="s">
        <v>284</v>
      </c>
      <c r="B25" s="64">
        <f>VLOOKUP($A25,'Return Data'!$B$7:$R$2843,3,0)</f>
        <v>44448</v>
      </c>
      <c r="C25" s="65">
        <f>VLOOKUP($A25,'Return Data'!$B$7:$R$2843,4,0)</f>
        <v>37.94</v>
      </c>
      <c r="D25" s="65">
        <f>VLOOKUP($A25,'Return Data'!$B$7:$R$2843,10,0)</f>
        <v>11.983499999999999</v>
      </c>
      <c r="E25" s="66">
        <f t="shared" si="0"/>
        <v>33</v>
      </c>
      <c r="F25" s="65">
        <f>VLOOKUP($A25,'Return Data'!$B$7:$R$2843,11,0)</f>
        <v>16.4876</v>
      </c>
      <c r="G25" s="66">
        <f t="shared" si="1"/>
        <v>49</v>
      </c>
      <c r="H25" s="65">
        <f>VLOOKUP($A25,'Return Data'!$B$7:$R$2843,12,0)</f>
        <v>28.436</v>
      </c>
      <c r="I25" s="66">
        <f t="shared" si="2"/>
        <v>55</v>
      </c>
      <c r="J25" s="65">
        <f>VLOOKUP($A25,'Return Data'!$B$7:$R$2843,13,0)</f>
        <v>52.0032</v>
      </c>
      <c r="K25" s="66">
        <f t="shared" si="3"/>
        <v>55</v>
      </c>
      <c r="L25" s="65">
        <f>VLOOKUP($A25,'Return Data'!$B$7:$R$2843,17,0)</f>
        <v>22.618200000000002</v>
      </c>
      <c r="M25" s="66">
        <f t="shared" si="4"/>
        <v>57</v>
      </c>
      <c r="N25" s="65">
        <f>VLOOKUP($A25,'Return Data'!$B$7:$R$2843,14,0)</f>
        <v>10.7715</v>
      </c>
      <c r="O25" s="66">
        <f>RANK(N25,N$8:N$73,0)</f>
        <v>48</v>
      </c>
      <c r="P25" s="65">
        <f>VLOOKUP($A25,'Return Data'!$B$7:$R$2843,15,0)</f>
        <v>11.438000000000001</v>
      </c>
      <c r="Q25" s="66">
        <f>RANK(P25,P$8:P$73,0)</f>
        <v>35</v>
      </c>
      <c r="R25" s="65">
        <f>VLOOKUP($A25,'Return Data'!$B$7:$R$2843,16,0)</f>
        <v>18.130600000000001</v>
      </c>
      <c r="S25" s="67">
        <f t="shared" si="5"/>
        <v>20</v>
      </c>
    </row>
    <row r="26" spans="1:19" x14ac:dyDescent="0.3">
      <c r="A26" s="63" t="s">
        <v>285</v>
      </c>
      <c r="B26" s="64">
        <f>VLOOKUP($A26,'Return Data'!$B$7:$R$2843,3,0)</f>
        <v>44448</v>
      </c>
      <c r="C26" s="65">
        <f>VLOOKUP($A26,'Return Data'!$B$7:$R$2843,4,0)</f>
        <v>92.23</v>
      </c>
      <c r="D26" s="65">
        <f>VLOOKUP($A26,'Return Data'!$B$7:$R$2843,10,0)</f>
        <v>9.6930999999999994</v>
      </c>
      <c r="E26" s="66">
        <f t="shared" si="0"/>
        <v>51</v>
      </c>
      <c r="F26" s="65">
        <f>VLOOKUP($A26,'Return Data'!$B$7:$R$2843,11,0)</f>
        <v>20.925699999999999</v>
      </c>
      <c r="G26" s="66">
        <f t="shared" si="1"/>
        <v>22</v>
      </c>
      <c r="H26" s="65">
        <f>VLOOKUP($A26,'Return Data'!$B$7:$R$2843,12,0)</f>
        <v>43.906999999999996</v>
      </c>
      <c r="I26" s="66">
        <f t="shared" si="2"/>
        <v>14</v>
      </c>
      <c r="J26" s="65">
        <f>VLOOKUP($A26,'Return Data'!$B$7:$R$2843,13,0)</f>
        <v>75.642700000000005</v>
      </c>
      <c r="K26" s="66">
        <f t="shared" si="3"/>
        <v>11</v>
      </c>
      <c r="L26" s="65">
        <f>VLOOKUP($A26,'Return Data'!$B$7:$R$2843,17,0)</f>
        <v>34.331400000000002</v>
      </c>
      <c r="M26" s="66">
        <f t="shared" si="4"/>
        <v>19</v>
      </c>
      <c r="N26" s="65">
        <f>VLOOKUP($A26,'Return Data'!$B$7:$R$2843,14,0)</f>
        <v>16.108599999999999</v>
      </c>
      <c r="O26" s="66">
        <f>RANK(N26,N$8:N$73,0)</f>
        <v>18</v>
      </c>
      <c r="P26" s="65">
        <f>VLOOKUP($A26,'Return Data'!$B$7:$R$2843,15,0)</f>
        <v>16.624300000000002</v>
      </c>
      <c r="Q26" s="66">
        <f>RANK(P26,P$8:P$73,0)</f>
        <v>7</v>
      </c>
      <c r="R26" s="65">
        <f>VLOOKUP($A26,'Return Data'!$B$7:$R$2843,16,0)</f>
        <v>19.096900000000002</v>
      </c>
      <c r="S26" s="67">
        <f t="shared" si="5"/>
        <v>16</v>
      </c>
    </row>
    <row r="27" spans="1:19" x14ac:dyDescent="0.3">
      <c r="A27" s="63" t="s">
        <v>286</v>
      </c>
      <c r="B27" s="64">
        <f>VLOOKUP($A27,'Return Data'!$B$7:$R$2843,3,0)</f>
        <v>44448</v>
      </c>
      <c r="C27" s="65">
        <f>VLOOKUP($A27,'Return Data'!$B$7:$R$2843,4,0)</f>
        <v>13.32</v>
      </c>
      <c r="D27" s="65">
        <f>VLOOKUP($A27,'Return Data'!$B$7:$R$2843,10,0)</f>
        <v>9.6295999999999999</v>
      </c>
      <c r="E27" s="66">
        <f t="shared" si="0"/>
        <v>52</v>
      </c>
      <c r="F27" s="65">
        <f>VLOOKUP($A27,'Return Data'!$B$7:$R$2843,11,0)</f>
        <v>13.361700000000001</v>
      </c>
      <c r="G27" s="66">
        <f t="shared" si="1"/>
        <v>59</v>
      </c>
      <c r="H27" s="65">
        <f>VLOOKUP($A27,'Return Data'!$B$7:$R$2843,12,0)</f>
        <v>21.866399999999999</v>
      </c>
      <c r="I27" s="66">
        <f t="shared" si="2"/>
        <v>64</v>
      </c>
      <c r="J27" s="65">
        <f>VLOOKUP($A27,'Return Data'!$B$7:$R$2843,13,0)</f>
        <v>44.155799999999999</v>
      </c>
      <c r="K27" s="66">
        <f t="shared" si="3"/>
        <v>63</v>
      </c>
      <c r="L27" s="65">
        <f>VLOOKUP($A27,'Return Data'!$B$7:$R$2843,17,0)</f>
        <v>20.295200000000001</v>
      </c>
      <c r="M27" s="66">
        <f t="shared" si="4"/>
        <v>62</v>
      </c>
      <c r="N27" s="65"/>
      <c r="O27" s="66"/>
      <c r="P27" s="65"/>
      <c r="Q27" s="66"/>
      <c r="R27" s="65">
        <f>VLOOKUP($A27,'Return Data'!$B$7:$R$2843,16,0)</f>
        <v>8.0531000000000006</v>
      </c>
      <c r="S27" s="67">
        <f t="shared" si="5"/>
        <v>63</v>
      </c>
    </row>
    <row r="28" spans="1:19" x14ac:dyDescent="0.3">
      <c r="A28" s="63" t="s">
        <v>287</v>
      </c>
      <c r="B28" s="64">
        <f>VLOOKUP($A28,'Return Data'!$B$7:$R$2843,3,0)</f>
        <v>44448</v>
      </c>
      <c r="C28" s="65">
        <f>VLOOKUP($A28,'Return Data'!$B$7:$R$2843,4,0)</f>
        <v>81.63</v>
      </c>
      <c r="D28" s="65">
        <f>VLOOKUP($A28,'Return Data'!$B$7:$R$2843,10,0)</f>
        <v>10.910299999999999</v>
      </c>
      <c r="E28" s="66">
        <f t="shared" si="0"/>
        <v>42</v>
      </c>
      <c r="F28" s="65">
        <f>VLOOKUP($A28,'Return Data'!$B$7:$R$2843,11,0)</f>
        <v>17.809200000000001</v>
      </c>
      <c r="G28" s="66">
        <f t="shared" si="1"/>
        <v>39</v>
      </c>
      <c r="H28" s="65">
        <f>VLOOKUP($A28,'Return Data'!$B$7:$R$2843,12,0)</f>
        <v>32.796500000000002</v>
      </c>
      <c r="I28" s="66">
        <f t="shared" si="2"/>
        <v>42</v>
      </c>
      <c r="J28" s="65">
        <f>VLOOKUP($A28,'Return Data'!$B$7:$R$2843,13,0)</f>
        <v>56.83</v>
      </c>
      <c r="K28" s="66">
        <f t="shared" si="3"/>
        <v>46</v>
      </c>
      <c r="L28" s="65">
        <f>VLOOKUP($A28,'Return Data'!$B$7:$R$2843,17,0)</f>
        <v>29.9557</v>
      </c>
      <c r="M28" s="66">
        <f t="shared" si="4"/>
        <v>29</v>
      </c>
      <c r="N28" s="65">
        <f>VLOOKUP($A28,'Return Data'!$B$7:$R$2843,14,0)</f>
        <v>15.273300000000001</v>
      </c>
      <c r="O28" s="66">
        <f>RANK(N28,N$8:N$73,0)</f>
        <v>21</v>
      </c>
      <c r="P28" s="65">
        <f>VLOOKUP($A28,'Return Data'!$B$7:$R$2843,15,0)</f>
        <v>15.5921</v>
      </c>
      <c r="Q28" s="66">
        <f>RANK(P28,P$8:P$73,0)</f>
        <v>12</v>
      </c>
      <c r="R28" s="65">
        <f>VLOOKUP($A28,'Return Data'!$B$7:$R$2843,16,0)</f>
        <v>15.345800000000001</v>
      </c>
      <c r="S28" s="67">
        <f t="shared" si="5"/>
        <v>34</v>
      </c>
    </row>
    <row r="29" spans="1:19" x14ac:dyDescent="0.3">
      <c r="A29" s="63" t="s">
        <v>288</v>
      </c>
      <c r="B29" s="64">
        <f>VLOOKUP($A29,'Return Data'!$B$7:$R$2843,3,0)</f>
        <v>44448</v>
      </c>
      <c r="C29" s="65">
        <f>VLOOKUP($A29,'Return Data'!$B$7:$R$2843,4,0)</f>
        <v>14.864000000000001</v>
      </c>
      <c r="D29" s="65">
        <f>VLOOKUP($A29,'Return Data'!$B$7:$R$2843,10,0)</f>
        <v>5.3803000000000001</v>
      </c>
      <c r="E29" s="66">
        <f t="shared" si="0"/>
        <v>65</v>
      </c>
      <c r="F29" s="65">
        <f>VLOOKUP($A29,'Return Data'!$B$7:$R$2843,11,0)</f>
        <v>13.242599999999999</v>
      </c>
      <c r="G29" s="66">
        <f t="shared" si="1"/>
        <v>60</v>
      </c>
      <c r="H29" s="65">
        <f>VLOOKUP($A29,'Return Data'!$B$7:$R$2843,12,0)</f>
        <v>28.327100000000002</v>
      </c>
      <c r="I29" s="66">
        <f t="shared" si="2"/>
        <v>56</v>
      </c>
      <c r="J29" s="65">
        <f>VLOOKUP($A29,'Return Data'!$B$7:$R$2843,13,0)</f>
        <v>51.737000000000002</v>
      </c>
      <c r="K29" s="66">
        <f t="shared" si="3"/>
        <v>56</v>
      </c>
      <c r="L29" s="65"/>
      <c r="M29" s="66"/>
      <c r="N29" s="65"/>
      <c r="O29" s="66"/>
      <c r="P29" s="65"/>
      <c r="Q29" s="66"/>
      <c r="R29" s="65">
        <f>VLOOKUP($A29,'Return Data'!$B$7:$R$2843,16,0)</f>
        <v>23.251999999999999</v>
      </c>
      <c r="S29" s="67">
        <f t="shared" si="5"/>
        <v>7</v>
      </c>
    </row>
    <row r="30" spans="1:19" x14ac:dyDescent="0.3">
      <c r="A30" s="63" t="s">
        <v>289</v>
      </c>
      <c r="B30" s="64">
        <f>VLOOKUP($A30,'Return Data'!$B$7:$R$2843,3,0)</f>
        <v>44448</v>
      </c>
      <c r="C30" s="65">
        <f>VLOOKUP($A30,'Return Data'!$B$7:$R$2843,4,0)</f>
        <v>28.086500000000001</v>
      </c>
      <c r="D30" s="65">
        <f>VLOOKUP($A30,'Return Data'!$B$7:$R$2843,10,0)</f>
        <v>13.3279</v>
      </c>
      <c r="E30" s="66">
        <f t="shared" si="0"/>
        <v>25</v>
      </c>
      <c r="F30" s="65">
        <f>VLOOKUP($A30,'Return Data'!$B$7:$R$2843,11,0)</f>
        <v>18.0046</v>
      </c>
      <c r="G30" s="66">
        <f t="shared" si="1"/>
        <v>34</v>
      </c>
      <c r="H30" s="65">
        <f>VLOOKUP($A30,'Return Data'!$B$7:$R$2843,12,0)</f>
        <v>33.616100000000003</v>
      </c>
      <c r="I30" s="66">
        <f t="shared" si="2"/>
        <v>36</v>
      </c>
      <c r="J30" s="65">
        <f>VLOOKUP($A30,'Return Data'!$B$7:$R$2843,13,0)</f>
        <v>64.590199999999996</v>
      </c>
      <c r="K30" s="66">
        <f t="shared" si="3"/>
        <v>30</v>
      </c>
      <c r="L30" s="65">
        <f>VLOOKUP($A30,'Return Data'!$B$7:$R$2843,17,0)</f>
        <v>29.989799999999999</v>
      </c>
      <c r="M30" s="66">
        <f t="shared" ref="M30:M38" si="8">RANK(L30,L$8:L$73,0)</f>
        <v>28</v>
      </c>
      <c r="N30" s="65">
        <f>VLOOKUP($A30,'Return Data'!$B$7:$R$2843,14,0)</f>
        <v>18.0213</v>
      </c>
      <c r="O30" s="66">
        <f t="shared" ref="O30:O38" si="9">RANK(N30,N$8:N$73,0)</f>
        <v>13</v>
      </c>
      <c r="P30" s="65">
        <f>VLOOKUP($A30,'Return Data'!$B$7:$R$2843,15,0)</f>
        <v>16.430599999999998</v>
      </c>
      <c r="Q30" s="66">
        <f>RANK(P30,P$8:P$73,0)</f>
        <v>8</v>
      </c>
      <c r="R30" s="65">
        <f>VLOOKUP($A30,'Return Data'!$B$7:$R$2843,16,0)</f>
        <v>7.9793000000000003</v>
      </c>
      <c r="S30" s="67">
        <f t="shared" si="5"/>
        <v>64</v>
      </c>
    </row>
    <row r="31" spans="1:19" x14ac:dyDescent="0.3">
      <c r="A31" s="63" t="s">
        <v>290</v>
      </c>
      <c r="B31" s="64">
        <f>VLOOKUP($A31,'Return Data'!$B$7:$R$2843,3,0)</f>
        <v>44448</v>
      </c>
      <c r="C31" s="65">
        <f>VLOOKUP($A31,'Return Data'!$B$7:$R$2843,4,0)</f>
        <v>70.441999999999993</v>
      </c>
      <c r="D31" s="65">
        <f>VLOOKUP($A31,'Return Data'!$B$7:$R$2843,10,0)</f>
        <v>10.8642</v>
      </c>
      <c r="E31" s="66">
        <f t="shared" si="0"/>
        <v>44</v>
      </c>
      <c r="F31" s="65">
        <f>VLOOKUP($A31,'Return Data'!$B$7:$R$2843,11,0)</f>
        <v>17.797999999999998</v>
      </c>
      <c r="G31" s="66">
        <f t="shared" si="1"/>
        <v>40</v>
      </c>
      <c r="H31" s="65">
        <f>VLOOKUP($A31,'Return Data'!$B$7:$R$2843,12,0)</f>
        <v>33.9711</v>
      </c>
      <c r="I31" s="66">
        <f t="shared" si="2"/>
        <v>35</v>
      </c>
      <c r="J31" s="65">
        <f>VLOOKUP($A31,'Return Data'!$B$7:$R$2843,13,0)</f>
        <v>62.316200000000002</v>
      </c>
      <c r="K31" s="66">
        <f t="shared" si="3"/>
        <v>34</v>
      </c>
      <c r="L31" s="65">
        <f>VLOOKUP($A31,'Return Data'!$B$7:$R$2843,17,0)</f>
        <v>29.623999999999999</v>
      </c>
      <c r="M31" s="66">
        <f t="shared" si="8"/>
        <v>32</v>
      </c>
      <c r="N31" s="65">
        <f>VLOOKUP($A31,'Return Data'!$B$7:$R$2843,14,0)</f>
        <v>17.473299999999998</v>
      </c>
      <c r="O31" s="66">
        <f t="shared" si="9"/>
        <v>15</v>
      </c>
      <c r="P31" s="65">
        <f>VLOOKUP($A31,'Return Data'!$B$7:$R$2843,15,0)</f>
        <v>15.0959</v>
      </c>
      <c r="Q31" s="66">
        <f>RANK(P31,P$8:P$73,0)</f>
        <v>14</v>
      </c>
      <c r="R31" s="65">
        <f>VLOOKUP($A31,'Return Data'!$B$7:$R$2843,16,0)</f>
        <v>13.146599999999999</v>
      </c>
      <c r="S31" s="67">
        <f t="shared" si="5"/>
        <v>44</v>
      </c>
    </row>
    <row r="32" spans="1:19" x14ac:dyDescent="0.3">
      <c r="A32" s="63" t="s">
        <v>291</v>
      </c>
      <c r="B32" s="64">
        <f>VLOOKUP($A32,'Return Data'!$B$7:$R$2843,3,0)</f>
        <v>44448</v>
      </c>
      <c r="C32" s="65">
        <f>VLOOKUP($A32,'Return Data'!$B$7:$R$2843,4,0)</f>
        <v>80</v>
      </c>
      <c r="D32" s="65">
        <f>VLOOKUP($A32,'Return Data'!$B$7:$R$2843,10,0)</f>
        <v>11.193</v>
      </c>
      <c r="E32" s="66">
        <f t="shared" si="0"/>
        <v>39</v>
      </c>
      <c r="F32" s="65">
        <f>VLOOKUP($A32,'Return Data'!$B$7:$R$2843,11,0)</f>
        <v>17.457100000000001</v>
      </c>
      <c r="G32" s="66">
        <f t="shared" si="1"/>
        <v>43</v>
      </c>
      <c r="H32" s="65">
        <f>VLOOKUP($A32,'Return Data'!$B$7:$R$2843,12,0)</f>
        <v>30.847200000000001</v>
      </c>
      <c r="I32" s="66">
        <f t="shared" si="2"/>
        <v>52</v>
      </c>
      <c r="J32" s="65">
        <f>VLOOKUP($A32,'Return Data'!$B$7:$R$2843,13,0)</f>
        <v>54.7</v>
      </c>
      <c r="K32" s="66">
        <f t="shared" si="3"/>
        <v>51</v>
      </c>
      <c r="L32" s="65">
        <f>VLOOKUP($A32,'Return Data'!$B$7:$R$2843,17,0)</f>
        <v>25.964600000000001</v>
      </c>
      <c r="M32" s="66">
        <f t="shared" si="8"/>
        <v>47</v>
      </c>
      <c r="N32" s="65">
        <f>VLOOKUP($A32,'Return Data'!$B$7:$R$2843,14,0)</f>
        <v>11.7689</v>
      </c>
      <c r="O32" s="66">
        <f t="shared" si="9"/>
        <v>44</v>
      </c>
      <c r="P32" s="65">
        <f>VLOOKUP($A32,'Return Data'!$B$7:$R$2843,15,0)</f>
        <v>13.366400000000001</v>
      </c>
      <c r="Q32" s="66">
        <f>RANK(P32,P$8:P$73,0)</f>
        <v>24</v>
      </c>
      <c r="R32" s="65">
        <f>VLOOKUP($A32,'Return Data'!$B$7:$R$2843,16,0)</f>
        <v>14.3154</v>
      </c>
      <c r="S32" s="67">
        <f t="shared" si="5"/>
        <v>39</v>
      </c>
    </row>
    <row r="33" spans="1:19" x14ac:dyDescent="0.3">
      <c r="A33" s="63" t="s">
        <v>292</v>
      </c>
      <c r="B33" s="64">
        <f>VLOOKUP($A33,'Return Data'!$B$7:$R$2843,3,0)</f>
        <v>44448</v>
      </c>
      <c r="C33" s="65">
        <f>VLOOKUP($A33,'Return Data'!$B$7:$R$2843,4,0)</f>
        <v>99.452399999999997</v>
      </c>
      <c r="D33" s="65">
        <f>VLOOKUP($A33,'Return Data'!$B$7:$R$2843,10,0)</f>
        <v>13.908899999999999</v>
      </c>
      <c r="E33" s="66">
        <f t="shared" si="0"/>
        <v>18</v>
      </c>
      <c r="F33" s="65">
        <f>VLOOKUP($A33,'Return Data'!$B$7:$R$2843,11,0)</f>
        <v>18.635999999999999</v>
      </c>
      <c r="G33" s="66">
        <f t="shared" si="1"/>
        <v>31</v>
      </c>
      <c r="H33" s="65">
        <f>VLOOKUP($A33,'Return Data'!$B$7:$R$2843,12,0)</f>
        <v>29.2318</v>
      </c>
      <c r="I33" s="66">
        <f t="shared" si="2"/>
        <v>54</v>
      </c>
      <c r="J33" s="65">
        <f>VLOOKUP($A33,'Return Data'!$B$7:$R$2843,13,0)</f>
        <v>54.341200000000001</v>
      </c>
      <c r="K33" s="66">
        <f t="shared" si="3"/>
        <v>52</v>
      </c>
      <c r="L33" s="65">
        <f>VLOOKUP($A33,'Return Data'!$B$7:$R$2843,17,0)</f>
        <v>23.1997</v>
      </c>
      <c r="M33" s="66">
        <f t="shared" si="8"/>
        <v>55</v>
      </c>
      <c r="N33" s="65">
        <f>VLOOKUP($A33,'Return Data'!$B$7:$R$2843,14,0)</f>
        <v>13.7857</v>
      </c>
      <c r="O33" s="66">
        <f t="shared" si="9"/>
        <v>35</v>
      </c>
      <c r="P33" s="65">
        <f>VLOOKUP($A33,'Return Data'!$B$7:$R$2843,15,0)</f>
        <v>13.4651</v>
      </c>
      <c r="Q33" s="66">
        <f>RANK(P33,P$8:P$73,0)</f>
        <v>23</v>
      </c>
      <c r="R33" s="65">
        <f>VLOOKUP($A33,'Return Data'!$B$7:$R$2843,16,0)</f>
        <v>10.1343</v>
      </c>
      <c r="S33" s="67">
        <f t="shared" si="5"/>
        <v>56</v>
      </c>
    </row>
    <row r="34" spans="1:19" x14ac:dyDescent="0.3">
      <c r="A34" s="63" t="s">
        <v>435</v>
      </c>
      <c r="B34" s="64">
        <f>VLOOKUP($A34,'Return Data'!$B$7:$R$2843,3,0)</f>
        <v>44448</v>
      </c>
      <c r="C34" s="65">
        <f>VLOOKUP($A34,'Return Data'!$B$7:$R$2843,4,0)</f>
        <v>18.500699999999998</v>
      </c>
      <c r="D34" s="65">
        <f>VLOOKUP($A34,'Return Data'!$B$7:$R$2843,10,0)</f>
        <v>13.774800000000001</v>
      </c>
      <c r="E34" s="66">
        <f t="shared" si="0"/>
        <v>19</v>
      </c>
      <c r="F34" s="65">
        <f>VLOOKUP($A34,'Return Data'!$B$7:$R$2843,11,0)</f>
        <v>21.0945</v>
      </c>
      <c r="G34" s="66">
        <f t="shared" si="1"/>
        <v>20</v>
      </c>
      <c r="H34" s="65">
        <f>VLOOKUP($A34,'Return Data'!$B$7:$R$2843,12,0)</f>
        <v>42.6434</v>
      </c>
      <c r="I34" s="66">
        <f t="shared" si="2"/>
        <v>15</v>
      </c>
      <c r="J34" s="65">
        <f>VLOOKUP($A34,'Return Data'!$B$7:$R$2843,13,0)</f>
        <v>67.369600000000005</v>
      </c>
      <c r="K34" s="66">
        <f t="shared" si="3"/>
        <v>22</v>
      </c>
      <c r="L34" s="65">
        <f>VLOOKUP($A34,'Return Data'!$B$7:$R$2843,17,0)</f>
        <v>30.724599999999999</v>
      </c>
      <c r="M34" s="66">
        <f t="shared" si="8"/>
        <v>26</v>
      </c>
      <c r="N34" s="65">
        <f>VLOOKUP($A34,'Return Data'!$B$7:$R$2843,14,0)</f>
        <v>15.230700000000001</v>
      </c>
      <c r="O34" s="66">
        <f t="shared" si="9"/>
        <v>22</v>
      </c>
      <c r="P34" s="65"/>
      <c r="Q34" s="66"/>
      <c r="R34" s="65">
        <f>VLOOKUP($A34,'Return Data'!$B$7:$R$2843,16,0)</f>
        <v>13.389799999999999</v>
      </c>
      <c r="S34" s="67">
        <f t="shared" si="5"/>
        <v>43</v>
      </c>
    </row>
    <row r="35" spans="1:19" x14ac:dyDescent="0.3">
      <c r="A35" s="63" t="s">
        <v>294</v>
      </c>
      <c r="B35" s="64">
        <f>VLOOKUP($A35,'Return Data'!$B$7:$R$2843,3,0)</f>
        <v>44448</v>
      </c>
      <c r="C35" s="65">
        <f>VLOOKUP($A35,'Return Data'!$B$7:$R$2843,4,0)</f>
        <v>31.030999999999999</v>
      </c>
      <c r="D35" s="65">
        <f>VLOOKUP($A35,'Return Data'!$B$7:$R$2843,10,0)</f>
        <v>12.418900000000001</v>
      </c>
      <c r="E35" s="66">
        <f t="shared" si="0"/>
        <v>30</v>
      </c>
      <c r="F35" s="65">
        <f>VLOOKUP($A35,'Return Data'!$B$7:$R$2843,11,0)</f>
        <v>19.313300000000002</v>
      </c>
      <c r="G35" s="66">
        <f t="shared" si="1"/>
        <v>29</v>
      </c>
      <c r="H35" s="65">
        <f>VLOOKUP($A35,'Return Data'!$B$7:$R$2843,12,0)</f>
        <v>37.463500000000003</v>
      </c>
      <c r="I35" s="66">
        <f t="shared" si="2"/>
        <v>27</v>
      </c>
      <c r="J35" s="65">
        <f>VLOOKUP($A35,'Return Data'!$B$7:$R$2843,13,0)</f>
        <v>66.788499999999999</v>
      </c>
      <c r="K35" s="66">
        <f t="shared" si="3"/>
        <v>25</v>
      </c>
      <c r="L35" s="65">
        <f>VLOOKUP($A35,'Return Data'!$B$7:$R$2843,17,0)</f>
        <v>34.828400000000002</v>
      </c>
      <c r="M35" s="66">
        <f t="shared" si="8"/>
        <v>18</v>
      </c>
      <c r="N35" s="65">
        <f>VLOOKUP($A35,'Return Data'!$B$7:$R$2843,14,0)</f>
        <v>21.066199999999998</v>
      </c>
      <c r="O35" s="66">
        <f t="shared" si="9"/>
        <v>8</v>
      </c>
      <c r="P35" s="65"/>
      <c r="Q35" s="66"/>
      <c r="R35" s="65">
        <f>VLOOKUP($A35,'Return Data'!$B$7:$R$2843,16,0)</f>
        <v>21.960100000000001</v>
      </c>
      <c r="S35" s="67">
        <f t="shared" si="5"/>
        <v>8</v>
      </c>
    </row>
    <row r="36" spans="1:19" x14ac:dyDescent="0.3">
      <c r="A36" s="63" t="s">
        <v>295</v>
      </c>
      <c r="B36" s="64">
        <f>VLOOKUP($A36,'Return Data'!$B$7:$R$2843,3,0)</f>
        <v>44448</v>
      </c>
      <c r="C36" s="65">
        <f>VLOOKUP($A36,'Return Data'!$B$7:$R$2843,4,0)</f>
        <v>27.432200000000002</v>
      </c>
      <c r="D36" s="65">
        <f>VLOOKUP($A36,'Return Data'!$B$7:$R$2843,10,0)</f>
        <v>14.7104</v>
      </c>
      <c r="E36" s="66">
        <f t="shared" si="0"/>
        <v>16</v>
      </c>
      <c r="F36" s="65">
        <f>VLOOKUP($A36,'Return Data'!$B$7:$R$2843,11,0)</f>
        <v>21.766100000000002</v>
      </c>
      <c r="G36" s="66">
        <f t="shared" si="1"/>
        <v>17</v>
      </c>
      <c r="H36" s="65">
        <f>VLOOKUP($A36,'Return Data'!$B$7:$R$2843,12,0)</f>
        <v>40.212000000000003</v>
      </c>
      <c r="I36" s="66">
        <f t="shared" si="2"/>
        <v>18</v>
      </c>
      <c r="J36" s="65">
        <f>VLOOKUP($A36,'Return Data'!$B$7:$R$2843,13,0)</f>
        <v>68.195599999999999</v>
      </c>
      <c r="K36" s="66">
        <f t="shared" si="3"/>
        <v>19</v>
      </c>
      <c r="L36" s="65">
        <f>VLOOKUP($A36,'Return Data'!$B$7:$R$2843,17,0)</f>
        <v>28.982099999999999</v>
      </c>
      <c r="M36" s="66">
        <f t="shared" si="8"/>
        <v>34</v>
      </c>
      <c r="N36" s="65">
        <f>VLOOKUP($A36,'Return Data'!$B$7:$R$2843,14,0)</f>
        <v>14.946199999999999</v>
      </c>
      <c r="O36" s="66">
        <f t="shared" si="9"/>
        <v>25</v>
      </c>
      <c r="P36" s="65">
        <f>VLOOKUP($A36,'Return Data'!$B$7:$R$2843,15,0)</f>
        <v>16.1511</v>
      </c>
      <c r="Q36" s="66">
        <f>RANK(P36,P$8:P$73,0)</f>
        <v>9</v>
      </c>
      <c r="R36" s="65">
        <f>VLOOKUP($A36,'Return Data'!$B$7:$R$2843,16,0)</f>
        <v>16.4178</v>
      </c>
      <c r="S36" s="67">
        <f t="shared" si="5"/>
        <v>28</v>
      </c>
    </row>
    <row r="37" spans="1:19" x14ac:dyDescent="0.3">
      <c r="A37" s="63" t="s">
        <v>2014</v>
      </c>
      <c r="B37" s="64">
        <f>VLOOKUP($A37,'Return Data'!$B$7:$R$2843,3,0)</f>
        <v>44448</v>
      </c>
      <c r="C37" s="65">
        <f>VLOOKUP($A37,'Return Data'!$B$7:$R$2843,4,0)</f>
        <v>20.1172</v>
      </c>
      <c r="D37" s="65">
        <f>VLOOKUP($A37,'Return Data'!$B$7:$R$2843,10,0)</f>
        <v>10.5146</v>
      </c>
      <c r="E37" s="66">
        <f t="shared" si="0"/>
        <v>48</v>
      </c>
      <c r="F37" s="65">
        <f>VLOOKUP($A37,'Return Data'!$B$7:$R$2843,11,0)</f>
        <v>14.111000000000001</v>
      </c>
      <c r="G37" s="66">
        <f t="shared" si="1"/>
        <v>57</v>
      </c>
      <c r="H37" s="65">
        <f>VLOOKUP($A37,'Return Data'!$B$7:$R$2843,12,0)</f>
        <v>28.1799</v>
      </c>
      <c r="I37" s="66">
        <f t="shared" si="2"/>
        <v>57</v>
      </c>
      <c r="J37" s="65">
        <f>VLOOKUP($A37,'Return Data'!$B$7:$R$2843,13,0)</f>
        <v>47.427399999999999</v>
      </c>
      <c r="K37" s="66">
        <f t="shared" si="3"/>
        <v>60</v>
      </c>
      <c r="L37" s="65">
        <f>VLOOKUP($A37,'Return Data'!$B$7:$R$2843,17,0)</f>
        <v>22.137899999999998</v>
      </c>
      <c r="M37" s="66">
        <f t="shared" si="8"/>
        <v>58</v>
      </c>
      <c r="N37" s="65">
        <f>VLOOKUP($A37,'Return Data'!$B$7:$R$2843,14,0)</f>
        <v>11.824299999999999</v>
      </c>
      <c r="O37" s="66">
        <f t="shared" si="9"/>
        <v>43</v>
      </c>
      <c r="P37" s="65"/>
      <c r="Q37" s="66"/>
      <c r="R37" s="65">
        <f>VLOOKUP($A37,'Return Data'!$B$7:$R$2843,16,0)</f>
        <v>13.049899999999999</v>
      </c>
      <c r="S37" s="67">
        <f t="shared" si="5"/>
        <v>45</v>
      </c>
    </row>
    <row r="38" spans="1:19" x14ac:dyDescent="0.3">
      <c r="A38" s="63" t="s">
        <v>296</v>
      </c>
      <c r="B38" s="64">
        <f>VLOOKUP($A38,'Return Data'!$B$7:$R$2843,3,0)</f>
        <v>44448</v>
      </c>
      <c r="C38" s="65">
        <f>VLOOKUP($A38,'Return Data'!$B$7:$R$2843,4,0)</f>
        <v>75.970799999999997</v>
      </c>
      <c r="D38" s="65">
        <f>VLOOKUP($A38,'Return Data'!$B$7:$R$2843,10,0)</f>
        <v>13.071300000000001</v>
      </c>
      <c r="E38" s="66">
        <f t="shared" si="0"/>
        <v>26</v>
      </c>
      <c r="F38" s="65">
        <f>VLOOKUP($A38,'Return Data'!$B$7:$R$2843,11,0)</f>
        <v>19.533300000000001</v>
      </c>
      <c r="G38" s="66">
        <f t="shared" si="1"/>
        <v>27</v>
      </c>
      <c r="H38" s="65">
        <f>VLOOKUP($A38,'Return Data'!$B$7:$R$2843,12,0)</f>
        <v>41.999600000000001</v>
      </c>
      <c r="I38" s="66">
        <f t="shared" si="2"/>
        <v>16</v>
      </c>
      <c r="J38" s="65">
        <f>VLOOKUP($A38,'Return Data'!$B$7:$R$2843,13,0)</f>
        <v>70.256399999999999</v>
      </c>
      <c r="K38" s="66">
        <f t="shared" si="3"/>
        <v>15</v>
      </c>
      <c r="L38" s="65">
        <f>VLOOKUP($A38,'Return Data'!$B$7:$R$2843,17,0)</f>
        <v>25.4314</v>
      </c>
      <c r="M38" s="66">
        <f t="shared" si="8"/>
        <v>51</v>
      </c>
      <c r="N38" s="65">
        <f>VLOOKUP($A38,'Return Data'!$B$7:$R$2843,14,0)</f>
        <v>8.9451000000000001</v>
      </c>
      <c r="O38" s="66">
        <f t="shared" si="9"/>
        <v>50</v>
      </c>
      <c r="P38" s="65">
        <f>VLOOKUP($A38,'Return Data'!$B$7:$R$2843,15,0)</f>
        <v>8.2406000000000006</v>
      </c>
      <c r="Q38" s="66">
        <f>RANK(P38,P$8:P$73,0)</f>
        <v>39</v>
      </c>
      <c r="R38" s="65">
        <f>VLOOKUP($A38,'Return Data'!$B$7:$R$2843,16,0)</f>
        <v>13.5314</v>
      </c>
      <c r="S38" s="67">
        <f t="shared" si="5"/>
        <v>42</v>
      </c>
    </row>
    <row r="39" spans="1:19" x14ac:dyDescent="0.3">
      <c r="A39" s="63" t="s">
        <v>297</v>
      </c>
      <c r="B39" s="64">
        <f>VLOOKUP($A39,'Return Data'!$B$7:$R$2843,3,0)</f>
        <v>44448</v>
      </c>
      <c r="C39" s="65">
        <f>VLOOKUP($A39,'Return Data'!$B$7:$R$2843,4,0)</f>
        <v>17.9072</v>
      </c>
      <c r="D39" s="65">
        <f>VLOOKUP($A39,'Return Data'!$B$7:$R$2843,10,0)</f>
        <v>12.863099999999999</v>
      </c>
      <c r="E39" s="66">
        <f t="shared" si="0"/>
        <v>28</v>
      </c>
      <c r="F39" s="65">
        <f>VLOOKUP($A39,'Return Data'!$B$7:$R$2843,11,0)</f>
        <v>23.084499999999998</v>
      </c>
      <c r="G39" s="66">
        <f t="shared" si="1"/>
        <v>14</v>
      </c>
      <c r="H39" s="65">
        <f>VLOOKUP($A39,'Return Data'!$B$7:$R$2843,12,0)</f>
        <v>33.257899999999999</v>
      </c>
      <c r="I39" s="66">
        <f t="shared" si="2"/>
        <v>38</v>
      </c>
      <c r="J39" s="65">
        <f>VLOOKUP($A39,'Return Data'!$B$7:$R$2843,13,0)</f>
        <v>53.362299999999998</v>
      </c>
      <c r="K39" s="66">
        <f t="shared" si="3"/>
        <v>53</v>
      </c>
      <c r="L39" s="65"/>
      <c r="M39" s="66"/>
      <c r="N39" s="65"/>
      <c r="O39" s="66"/>
      <c r="P39" s="65"/>
      <c r="Q39" s="66"/>
      <c r="R39" s="65">
        <f>VLOOKUP($A39,'Return Data'!$B$7:$R$2843,16,0)</f>
        <v>31.434200000000001</v>
      </c>
      <c r="S39" s="67">
        <f t="shared" si="5"/>
        <v>1</v>
      </c>
    </row>
    <row r="40" spans="1:19" x14ac:dyDescent="0.3">
      <c r="A40" s="63" t="s">
        <v>298</v>
      </c>
      <c r="B40" s="64">
        <f>VLOOKUP($A40,'Return Data'!$B$7:$R$2843,3,0)</f>
        <v>44448</v>
      </c>
      <c r="C40" s="65">
        <f>VLOOKUP($A40,'Return Data'!$B$7:$R$2843,4,0)</f>
        <v>22.62</v>
      </c>
      <c r="D40" s="65">
        <f>VLOOKUP($A40,'Return Data'!$B$7:$R$2843,10,0)</f>
        <v>9.2753999999999994</v>
      </c>
      <c r="E40" s="66">
        <f t="shared" ref="E40:E71" si="10">RANK(D40,D$8:D$73,0)</f>
        <v>53</v>
      </c>
      <c r="F40" s="65">
        <f>VLOOKUP($A40,'Return Data'!$B$7:$R$2843,11,0)</f>
        <v>18.927399999999999</v>
      </c>
      <c r="G40" s="66">
        <f t="shared" ref="G40:G71" si="11">RANK(F40,F$8:F$73,0)</f>
        <v>30</v>
      </c>
      <c r="H40" s="65">
        <f>VLOOKUP($A40,'Return Data'!$B$7:$R$2843,12,0)</f>
        <v>35.692900000000002</v>
      </c>
      <c r="I40" s="66">
        <f t="shared" ref="I40:I71" si="12">RANK(H40,H$8:H$73,0)</f>
        <v>32</v>
      </c>
      <c r="J40" s="65">
        <f>VLOOKUP($A40,'Return Data'!$B$7:$R$2843,13,0)</f>
        <v>62.968299999999999</v>
      </c>
      <c r="K40" s="66">
        <f t="shared" ref="K40:K71" si="13">RANK(J40,J$8:J$73,0)</f>
        <v>31</v>
      </c>
      <c r="L40" s="65">
        <f>VLOOKUP($A40,'Return Data'!$B$7:$R$2843,17,0)</f>
        <v>28.638500000000001</v>
      </c>
      <c r="M40" s="66">
        <f t="shared" ref="M40:M53" si="14">RANK(L40,L$8:L$73,0)</f>
        <v>38</v>
      </c>
      <c r="N40" s="65">
        <f>VLOOKUP($A40,'Return Data'!$B$7:$R$2843,14,0)</f>
        <v>15.7454</v>
      </c>
      <c r="O40" s="66">
        <f t="shared" ref="O40:O49" si="15">RANK(N40,N$8:N$73,0)</f>
        <v>19</v>
      </c>
      <c r="P40" s="65"/>
      <c r="Q40" s="66"/>
      <c r="R40" s="65">
        <f>VLOOKUP($A40,'Return Data'!$B$7:$R$2843,16,0)</f>
        <v>15.2507</v>
      </c>
      <c r="S40" s="67">
        <f t="shared" ref="S40:S71" si="16">RANK(R40,R$8:R$73,0)</f>
        <v>37</v>
      </c>
    </row>
    <row r="41" spans="1:19" x14ac:dyDescent="0.3">
      <c r="A41" s="63" t="s">
        <v>299</v>
      </c>
      <c r="B41" s="64">
        <f>VLOOKUP($A41,'Return Data'!$B$7:$R$2843,3,0)</f>
        <v>44448</v>
      </c>
      <c r="C41" s="65">
        <f>VLOOKUP($A41,'Return Data'!$B$7:$R$2843,4,0)</f>
        <v>881.26208681858202</v>
      </c>
      <c r="D41" s="65">
        <f>VLOOKUP($A41,'Return Data'!$B$7:$R$2843,10,0)</f>
        <v>11.6076</v>
      </c>
      <c r="E41" s="66">
        <f t="shared" si="10"/>
        <v>34</v>
      </c>
      <c r="F41" s="65">
        <f>VLOOKUP($A41,'Return Data'!$B$7:$R$2843,11,0)</f>
        <v>17.9346</v>
      </c>
      <c r="G41" s="66">
        <f t="shared" si="11"/>
        <v>35</v>
      </c>
      <c r="H41" s="65">
        <f>VLOOKUP($A41,'Return Data'!$B$7:$R$2843,12,0)</f>
        <v>33.206499999999998</v>
      </c>
      <c r="I41" s="66">
        <f t="shared" si="12"/>
        <v>39</v>
      </c>
      <c r="J41" s="65">
        <f>VLOOKUP($A41,'Return Data'!$B$7:$R$2843,13,0)</f>
        <v>60.233800000000002</v>
      </c>
      <c r="K41" s="66">
        <f t="shared" si="13"/>
        <v>38</v>
      </c>
      <c r="L41" s="65">
        <f>VLOOKUP($A41,'Return Data'!$B$7:$R$2843,17,0)</f>
        <v>28.857700000000001</v>
      </c>
      <c r="M41" s="66">
        <f t="shared" si="14"/>
        <v>36</v>
      </c>
      <c r="N41" s="65">
        <f>VLOOKUP($A41,'Return Data'!$B$7:$R$2843,14,0)</f>
        <v>13.038</v>
      </c>
      <c r="O41" s="66">
        <f t="shared" si="15"/>
        <v>39</v>
      </c>
      <c r="P41" s="65">
        <f>VLOOKUP($A41,'Return Data'!$B$7:$R$2843,15,0)</f>
        <v>11.5908</v>
      </c>
      <c r="Q41" s="66">
        <f>RANK(P41,P$8:P$73,0)</f>
        <v>33</v>
      </c>
      <c r="R41" s="65">
        <f>VLOOKUP($A41,'Return Data'!$B$7:$R$2843,16,0)</f>
        <v>19.2333</v>
      </c>
      <c r="S41" s="67">
        <f t="shared" si="16"/>
        <v>14</v>
      </c>
    </row>
    <row r="42" spans="1:19" x14ac:dyDescent="0.3">
      <c r="A42" s="63" t="s">
        <v>300</v>
      </c>
      <c r="B42" s="64">
        <f>VLOOKUP($A42,'Return Data'!$B$7:$R$2843,3,0)</f>
        <v>44448</v>
      </c>
      <c r="C42" s="65">
        <f>VLOOKUP($A42,'Return Data'!$B$7:$R$2843,4,0)</f>
        <v>480.26027250538402</v>
      </c>
      <c r="D42" s="65">
        <f>VLOOKUP($A42,'Return Data'!$B$7:$R$2843,10,0)</f>
        <v>11.4663</v>
      </c>
      <c r="E42" s="66">
        <f t="shared" si="10"/>
        <v>36</v>
      </c>
      <c r="F42" s="65">
        <f>VLOOKUP($A42,'Return Data'!$B$7:$R$2843,11,0)</f>
        <v>17.827500000000001</v>
      </c>
      <c r="G42" s="66">
        <f t="shared" si="11"/>
        <v>38</v>
      </c>
      <c r="H42" s="65">
        <f>VLOOKUP($A42,'Return Data'!$B$7:$R$2843,12,0)</f>
        <v>32.975499999999997</v>
      </c>
      <c r="I42" s="66">
        <f t="shared" si="12"/>
        <v>40</v>
      </c>
      <c r="J42" s="65">
        <f>VLOOKUP($A42,'Return Data'!$B$7:$R$2843,13,0)</f>
        <v>59.64</v>
      </c>
      <c r="K42" s="66">
        <f t="shared" si="13"/>
        <v>41</v>
      </c>
      <c r="L42" s="65">
        <f>VLOOKUP($A42,'Return Data'!$B$7:$R$2843,17,0)</f>
        <v>28.933700000000002</v>
      </c>
      <c r="M42" s="66">
        <f t="shared" si="14"/>
        <v>35</v>
      </c>
      <c r="N42" s="65">
        <f>VLOOKUP($A42,'Return Data'!$B$7:$R$2843,14,0)</f>
        <v>13.335100000000001</v>
      </c>
      <c r="O42" s="66">
        <f t="shared" si="15"/>
        <v>37</v>
      </c>
      <c r="P42" s="65">
        <f>VLOOKUP($A42,'Return Data'!$B$7:$R$2843,15,0)</f>
        <v>14.180400000000001</v>
      </c>
      <c r="Q42" s="66">
        <f>RANK(P42,P$8:P$73,0)</f>
        <v>19</v>
      </c>
      <c r="R42" s="65">
        <f>VLOOKUP($A42,'Return Data'!$B$7:$R$2843,16,0)</f>
        <v>16.424199999999999</v>
      </c>
      <c r="S42" s="67">
        <f t="shared" si="16"/>
        <v>27</v>
      </c>
    </row>
    <row r="43" spans="1:19" x14ac:dyDescent="0.3">
      <c r="A43" s="63" t="s">
        <v>301</v>
      </c>
      <c r="B43" s="64">
        <f>VLOOKUP($A43,'Return Data'!$B$7:$R$2843,3,0)</f>
        <v>44448</v>
      </c>
      <c r="C43" s="65">
        <f>VLOOKUP($A43,'Return Data'!$B$7:$R$2843,4,0)</f>
        <v>210.58029999999999</v>
      </c>
      <c r="D43" s="65">
        <f>VLOOKUP($A43,'Return Data'!$B$7:$R$2843,10,0)</f>
        <v>10.9686</v>
      </c>
      <c r="E43" s="66">
        <f t="shared" si="10"/>
        <v>41</v>
      </c>
      <c r="F43" s="65">
        <f>VLOOKUP($A43,'Return Data'!$B$7:$R$2843,11,0)</f>
        <v>35.576900000000002</v>
      </c>
      <c r="G43" s="66">
        <f t="shared" si="11"/>
        <v>8</v>
      </c>
      <c r="H43" s="65">
        <f>VLOOKUP($A43,'Return Data'!$B$7:$R$2843,12,0)</f>
        <v>59.831800000000001</v>
      </c>
      <c r="I43" s="66">
        <f t="shared" si="12"/>
        <v>8</v>
      </c>
      <c r="J43" s="65">
        <f>VLOOKUP($A43,'Return Data'!$B$7:$R$2843,13,0)</f>
        <v>93.546800000000005</v>
      </c>
      <c r="K43" s="66">
        <f t="shared" si="13"/>
        <v>8</v>
      </c>
      <c r="L43" s="65">
        <f>VLOOKUP($A43,'Return Data'!$B$7:$R$2843,17,0)</f>
        <v>55.460099999999997</v>
      </c>
      <c r="M43" s="66">
        <f t="shared" si="14"/>
        <v>1</v>
      </c>
      <c r="N43" s="65">
        <f>VLOOKUP($A43,'Return Data'!$B$7:$R$2843,14,0)</f>
        <v>29.3385</v>
      </c>
      <c r="O43" s="66">
        <f t="shared" si="15"/>
        <v>3</v>
      </c>
      <c r="P43" s="65">
        <f>VLOOKUP($A43,'Return Data'!$B$7:$R$2843,15,0)</f>
        <v>22.9419</v>
      </c>
      <c r="Q43" s="66">
        <f>RANK(P43,P$8:P$73,0)</f>
        <v>3</v>
      </c>
      <c r="R43" s="65">
        <f>VLOOKUP($A43,'Return Data'!$B$7:$R$2843,16,0)</f>
        <v>15.2593</v>
      </c>
      <c r="S43" s="67">
        <f t="shared" si="16"/>
        <v>36</v>
      </c>
    </row>
    <row r="44" spans="1:19" x14ac:dyDescent="0.3">
      <c r="A44" s="63" t="s">
        <v>302</v>
      </c>
      <c r="B44" s="64">
        <f>VLOOKUP($A44,'Return Data'!$B$7:$R$2843,3,0)</f>
        <v>44448</v>
      </c>
      <c r="C44" s="65">
        <f>VLOOKUP($A44,'Return Data'!$B$7:$R$2843,4,0)</f>
        <v>75.95</v>
      </c>
      <c r="D44" s="65">
        <f>VLOOKUP($A44,'Return Data'!$B$7:$R$2843,10,0)</f>
        <v>6.8513999999999999</v>
      </c>
      <c r="E44" s="66">
        <f t="shared" si="10"/>
        <v>58</v>
      </c>
      <c r="F44" s="65">
        <f>VLOOKUP($A44,'Return Data'!$B$7:$R$2843,11,0)</f>
        <v>14.555099999999999</v>
      </c>
      <c r="G44" s="66">
        <f t="shared" si="11"/>
        <v>56</v>
      </c>
      <c r="H44" s="65">
        <f>VLOOKUP($A44,'Return Data'!$B$7:$R$2843,12,0)</f>
        <v>29.806899999999999</v>
      </c>
      <c r="I44" s="66">
        <f t="shared" si="12"/>
        <v>53</v>
      </c>
      <c r="J44" s="65">
        <f>VLOOKUP($A44,'Return Data'!$B$7:$R$2843,13,0)</f>
        <v>59.224299999999999</v>
      </c>
      <c r="K44" s="66">
        <f t="shared" si="13"/>
        <v>42</v>
      </c>
      <c r="L44" s="65">
        <f>VLOOKUP($A44,'Return Data'!$B$7:$R$2843,17,0)</f>
        <v>21.976299999999998</v>
      </c>
      <c r="M44" s="66">
        <f t="shared" si="14"/>
        <v>60</v>
      </c>
      <c r="N44" s="65">
        <f>VLOOKUP($A44,'Return Data'!$B$7:$R$2843,14,0)</f>
        <v>11.0375</v>
      </c>
      <c r="O44" s="66">
        <f t="shared" si="15"/>
        <v>47</v>
      </c>
      <c r="P44" s="65">
        <f>VLOOKUP($A44,'Return Data'!$B$7:$R$2843,15,0)</f>
        <v>10.5619</v>
      </c>
      <c r="Q44" s="66">
        <f>RANK(P44,P$8:P$73,0)</f>
        <v>38</v>
      </c>
      <c r="R44" s="65">
        <f>VLOOKUP($A44,'Return Data'!$B$7:$R$2843,16,0)</f>
        <v>17.087700000000002</v>
      </c>
      <c r="S44" s="67">
        <f t="shared" si="16"/>
        <v>22</v>
      </c>
    </row>
    <row r="45" spans="1:19" x14ac:dyDescent="0.3">
      <c r="A45" s="63" t="s">
        <v>373</v>
      </c>
      <c r="B45" s="64">
        <f>VLOOKUP($A45,'Return Data'!$B$7:$R$2843,3,0)</f>
        <v>44448</v>
      </c>
      <c r="C45" s="65">
        <f>VLOOKUP($A45,'Return Data'!$B$7:$R$2843,4,0)</f>
        <v>677.98213111931102</v>
      </c>
      <c r="D45" s="65">
        <f>VLOOKUP($A45,'Return Data'!$B$7:$R$2843,10,0)</f>
        <v>9.2370000000000001</v>
      </c>
      <c r="E45" s="66">
        <f t="shared" si="10"/>
        <v>54</v>
      </c>
      <c r="F45" s="65">
        <f>VLOOKUP($A45,'Return Data'!$B$7:$R$2843,11,0)</f>
        <v>16.813099999999999</v>
      </c>
      <c r="G45" s="66">
        <f t="shared" si="11"/>
        <v>48</v>
      </c>
      <c r="H45" s="65">
        <f>VLOOKUP($A45,'Return Data'!$B$7:$R$2843,12,0)</f>
        <v>32.405999999999999</v>
      </c>
      <c r="I45" s="66">
        <f t="shared" si="12"/>
        <v>45</v>
      </c>
      <c r="J45" s="65">
        <f>VLOOKUP($A45,'Return Data'!$B$7:$R$2843,13,0)</f>
        <v>56.104700000000001</v>
      </c>
      <c r="K45" s="66">
        <f t="shared" si="13"/>
        <v>48</v>
      </c>
      <c r="L45" s="65">
        <f>VLOOKUP($A45,'Return Data'!$B$7:$R$2843,17,0)</f>
        <v>28.3887</v>
      </c>
      <c r="M45" s="66">
        <f t="shared" si="14"/>
        <v>39</v>
      </c>
      <c r="N45" s="65">
        <f>VLOOKUP($A45,'Return Data'!$B$7:$R$2843,14,0)</f>
        <v>14.3482</v>
      </c>
      <c r="O45" s="66">
        <f t="shared" si="15"/>
        <v>32</v>
      </c>
      <c r="P45" s="65">
        <f>VLOOKUP($A45,'Return Data'!$B$7:$R$2843,15,0)</f>
        <v>12.1334</v>
      </c>
      <c r="Q45" s="66">
        <f>RANK(P45,P$8:P$73,0)</f>
        <v>30</v>
      </c>
      <c r="R45" s="65">
        <f>VLOOKUP($A45,'Return Data'!$B$7:$R$2843,16,0)</f>
        <v>15.967599999999999</v>
      </c>
      <c r="S45" s="67">
        <f t="shared" si="16"/>
        <v>29</v>
      </c>
    </row>
    <row r="46" spans="1:19" x14ac:dyDescent="0.3">
      <c r="A46" s="63" t="s">
        <v>304</v>
      </c>
      <c r="B46" s="64">
        <f>VLOOKUP($A46,'Return Data'!$B$7:$R$2843,3,0)</f>
        <v>44448</v>
      </c>
      <c r="C46" s="65">
        <f>VLOOKUP($A46,'Return Data'!$B$7:$R$2843,4,0)</f>
        <v>23.911100000000001</v>
      </c>
      <c r="D46" s="65">
        <f>VLOOKUP($A46,'Return Data'!$B$7:$R$2843,10,0)</f>
        <v>11.183400000000001</v>
      </c>
      <c r="E46" s="66">
        <f t="shared" si="10"/>
        <v>40</v>
      </c>
      <c r="F46" s="65">
        <f>VLOOKUP($A46,'Return Data'!$B$7:$R$2843,11,0)</f>
        <v>20.978200000000001</v>
      </c>
      <c r="G46" s="66">
        <f t="shared" si="11"/>
        <v>21</v>
      </c>
      <c r="H46" s="65">
        <f>VLOOKUP($A46,'Return Data'!$B$7:$R$2843,12,0)</f>
        <v>37.56</v>
      </c>
      <c r="I46" s="66">
        <f t="shared" si="12"/>
        <v>24</v>
      </c>
      <c r="J46" s="65">
        <f>VLOOKUP($A46,'Return Data'!$B$7:$R$2843,13,0)</f>
        <v>67.715999999999994</v>
      </c>
      <c r="K46" s="66">
        <f t="shared" si="13"/>
        <v>20</v>
      </c>
      <c r="L46" s="65">
        <f>VLOOKUP($A46,'Return Data'!$B$7:$R$2843,17,0)</f>
        <v>36.867400000000004</v>
      </c>
      <c r="M46" s="66">
        <f t="shared" si="14"/>
        <v>16</v>
      </c>
      <c r="N46" s="65">
        <f>VLOOKUP($A46,'Return Data'!$B$7:$R$2843,14,0)</f>
        <v>21.256499999999999</v>
      </c>
      <c r="O46" s="66">
        <f t="shared" si="15"/>
        <v>7</v>
      </c>
      <c r="P46" s="65"/>
      <c r="Q46" s="66"/>
      <c r="R46" s="65">
        <f>VLOOKUP($A46,'Return Data'!$B$7:$R$2843,16,0)</f>
        <v>17.357700000000001</v>
      </c>
      <c r="S46" s="67">
        <f t="shared" si="16"/>
        <v>21</v>
      </c>
    </row>
    <row r="47" spans="1:19" x14ac:dyDescent="0.3">
      <c r="A47" s="63" t="s">
        <v>305</v>
      </c>
      <c r="B47" s="64">
        <f>VLOOKUP($A47,'Return Data'!$B$7:$R$2843,3,0)</f>
        <v>44448</v>
      </c>
      <c r="C47" s="65">
        <f>VLOOKUP($A47,'Return Data'!$B$7:$R$2843,4,0)</f>
        <v>24.852</v>
      </c>
      <c r="D47" s="65">
        <f>VLOOKUP($A47,'Return Data'!$B$7:$R$2843,10,0)</f>
        <v>11.5921</v>
      </c>
      <c r="E47" s="66">
        <f t="shared" si="10"/>
        <v>35</v>
      </c>
      <c r="F47" s="65">
        <f>VLOOKUP($A47,'Return Data'!$B$7:$R$2843,11,0)</f>
        <v>21.386800000000001</v>
      </c>
      <c r="G47" s="66">
        <f t="shared" si="11"/>
        <v>18</v>
      </c>
      <c r="H47" s="65">
        <f>VLOOKUP($A47,'Return Data'!$B$7:$R$2843,12,0)</f>
        <v>37.543999999999997</v>
      </c>
      <c r="I47" s="66">
        <f t="shared" si="12"/>
        <v>26</v>
      </c>
      <c r="J47" s="65">
        <f>VLOOKUP($A47,'Return Data'!$B$7:$R$2843,13,0)</f>
        <v>67.251000000000005</v>
      </c>
      <c r="K47" s="66">
        <f t="shared" si="13"/>
        <v>24</v>
      </c>
      <c r="L47" s="65">
        <f>VLOOKUP($A47,'Return Data'!$B$7:$R$2843,17,0)</f>
        <v>37.440899999999999</v>
      </c>
      <c r="M47" s="66">
        <f t="shared" si="14"/>
        <v>14</v>
      </c>
      <c r="N47" s="65">
        <f>VLOOKUP($A47,'Return Data'!$B$7:$R$2843,14,0)</f>
        <v>21.3688</v>
      </c>
      <c r="O47" s="66">
        <f t="shared" si="15"/>
        <v>6</v>
      </c>
      <c r="P47" s="65">
        <f>VLOOKUP($A47,'Return Data'!$B$7:$R$2843,15,0)</f>
        <v>15.9895</v>
      </c>
      <c r="Q47" s="66">
        <f>RANK(P47,P$8:P$73,0)</f>
        <v>10</v>
      </c>
      <c r="R47" s="65">
        <f>VLOOKUP($A47,'Return Data'!$B$7:$R$2843,16,0)</f>
        <v>15.1242</v>
      </c>
      <c r="S47" s="67">
        <f t="shared" si="16"/>
        <v>38</v>
      </c>
    </row>
    <row r="48" spans="1:19" x14ac:dyDescent="0.3">
      <c r="A48" s="63" t="s">
        <v>306</v>
      </c>
      <c r="B48" s="64">
        <f>VLOOKUP($A48,'Return Data'!$B$7:$R$2843,3,0)</f>
        <v>44448</v>
      </c>
      <c r="C48" s="65">
        <f>VLOOKUP($A48,'Return Data'!$B$7:$R$2843,4,0)</f>
        <v>23.364000000000001</v>
      </c>
      <c r="D48" s="65">
        <f>VLOOKUP($A48,'Return Data'!$B$7:$R$2843,10,0)</f>
        <v>11.204700000000001</v>
      </c>
      <c r="E48" s="66">
        <f t="shared" si="10"/>
        <v>38</v>
      </c>
      <c r="F48" s="65">
        <f>VLOOKUP($A48,'Return Data'!$B$7:$R$2843,11,0)</f>
        <v>20.881</v>
      </c>
      <c r="G48" s="66">
        <f t="shared" si="11"/>
        <v>23</v>
      </c>
      <c r="H48" s="65">
        <f>VLOOKUP($A48,'Return Data'!$B$7:$R$2843,12,0)</f>
        <v>37.556699999999999</v>
      </c>
      <c r="I48" s="66">
        <f t="shared" si="12"/>
        <v>25</v>
      </c>
      <c r="J48" s="65">
        <f>VLOOKUP($A48,'Return Data'!$B$7:$R$2843,13,0)</f>
        <v>67.603999999999999</v>
      </c>
      <c r="K48" s="66">
        <f t="shared" si="13"/>
        <v>21</v>
      </c>
      <c r="L48" s="65">
        <f>VLOOKUP($A48,'Return Data'!$B$7:$R$2843,17,0)</f>
        <v>35.804000000000002</v>
      </c>
      <c r="M48" s="66">
        <f t="shared" si="14"/>
        <v>17</v>
      </c>
      <c r="N48" s="65">
        <f>VLOOKUP($A48,'Return Data'!$B$7:$R$2843,14,0)</f>
        <v>19.2285</v>
      </c>
      <c r="O48" s="66">
        <f t="shared" si="15"/>
        <v>11</v>
      </c>
      <c r="P48" s="65">
        <f>VLOOKUP($A48,'Return Data'!$B$7:$R$2843,15,0)</f>
        <v>14.4984</v>
      </c>
      <c r="Q48" s="66">
        <f>RANK(P48,P$8:P$73,0)</f>
        <v>16</v>
      </c>
      <c r="R48" s="65">
        <f>VLOOKUP($A48,'Return Data'!$B$7:$R$2843,16,0)</f>
        <v>13.8285</v>
      </c>
      <c r="S48" s="67">
        <f t="shared" si="16"/>
        <v>41</v>
      </c>
    </row>
    <row r="49" spans="1:19" x14ac:dyDescent="0.3">
      <c r="A49" s="63" t="s">
        <v>307</v>
      </c>
      <c r="B49" s="64">
        <f>VLOOKUP($A49,'Return Data'!$B$7:$R$2843,3,0)</f>
        <v>44448</v>
      </c>
      <c r="C49" s="65">
        <f>VLOOKUP($A49,'Return Data'!$B$7:$R$2843,4,0)</f>
        <v>28.785299999999999</v>
      </c>
      <c r="D49" s="65">
        <f>VLOOKUP($A49,'Return Data'!$B$7:$R$2843,10,0)</f>
        <v>22.9999</v>
      </c>
      <c r="E49" s="66">
        <f t="shared" si="10"/>
        <v>1</v>
      </c>
      <c r="F49" s="65">
        <f>VLOOKUP($A49,'Return Data'!$B$7:$R$2843,11,0)</f>
        <v>38.624099999999999</v>
      </c>
      <c r="G49" s="66">
        <f t="shared" si="11"/>
        <v>6</v>
      </c>
      <c r="H49" s="65">
        <f>VLOOKUP($A49,'Return Data'!$B$7:$R$2843,12,0)</f>
        <v>60.7273</v>
      </c>
      <c r="I49" s="66">
        <f t="shared" si="12"/>
        <v>7</v>
      </c>
      <c r="J49" s="65">
        <f>VLOOKUP($A49,'Return Data'!$B$7:$R$2843,13,0)</f>
        <v>95.558999999999997</v>
      </c>
      <c r="K49" s="66">
        <f t="shared" si="13"/>
        <v>7</v>
      </c>
      <c r="L49" s="65">
        <f>VLOOKUP($A49,'Return Data'!$B$7:$R$2843,17,0)</f>
        <v>51.8078</v>
      </c>
      <c r="M49" s="66">
        <f t="shared" si="14"/>
        <v>3</v>
      </c>
      <c r="N49" s="65">
        <f>VLOOKUP($A49,'Return Data'!$B$7:$R$2843,14,0)</f>
        <v>29.2133</v>
      </c>
      <c r="O49" s="66">
        <f t="shared" si="15"/>
        <v>4</v>
      </c>
      <c r="P49" s="65"/>
      <c r="Q49" s="66"/>
      <c r="R49" s="65">
        <f>VLOOKUP($A49,'Return Data'!$B$7:$R$2843,16,0)</f>
        <v>26.842199999999998</v>
      </c>
      <c r="S49" s="67">
        <f t="shared" si="16"/>
        <v>3</v>
      </c>
    </row>
    <row r="50" spans="1:19" x14ac:dyDescent="0.3">
      <c r="A50" s="63" t="s">
        <v>308</v>
      </c>
      <c r="B50" s="64">
        <f>VLOOKUP($A50,'Return Data'!$B$7:$R$2843,3,0)</f>
        <v>44448</v>
      </c>
      <c r="C50" s="65">
        <f>VLOOKUP($A50,'Return Data'!$B$7:$R$2843,4,0)</f>
        <v>17.402899999999999</v>
      </c>
      <c r="D50" s="65">
        <f>VLOOKUP($A50,'Return Data'!$B$7:$R$2843,10,0)</f>
        <v>10.5999</v>
      </c>
      <c r="E50" s="66">
        <f t="shared" si="10"/>
        <v>47</v>
      </c>
      <c r="F50" s="65">
        <f>VLOOKUP($A50,'Return Data'!$B$7:$R$2843,11,0)</f>
        <v>18.562100000000001</v>
      </c>
      <c r="G50" s="66">
        <f t="shared" si="11"/>
        <v>32</v>
      </c>
      <c r="H50" s="65">
        <f>VLOOKUP($A50,'Return Data'!$B$7:$R$2843,12,0)</f>
        <v>32.741199999999999</v>
      </c>
      <c r="I50" s="66">
        <f t="shared" si="12"/>
        <v>43</v>
      </c>
      <c r="J50" s="65">
        <f>VLOOKUP($A50,'Return Data'!$B$7:$R$2843,13,0)</f>
        <v>62.296599999999998</v>
      </c>
      <c r="K50" s="66">
        <f t="shared" si="13"/>
        <v>35</v>
      </c>
      <c r="L50" s="65">
        <f>VLOOKUP($A50,'Return Data'!$B$7:$R$2843,17,0)</f>
        <v>31.560400000000001</v>
      </c>
      <c r="M50" s="66">
        <f t="shared" si="14"/>
        <v>24</v>
      </c>
      <c r="N50" s="65"/>
      <c r="O50" s="66"/>
      <c r="P50" s="65"/>
      <c r="Q50" s="66"/>
      <c r="R50" s="65">
        <f>VLOOKUP($A50,'Return Data'!$B$7:$R$2843,16,0)</f>
        <v>19.226099999999999</v>
      </c>
      <c r="S50" s="67">
        <f t="shared" si="16"/>
        <v>15</v>
      </c>
    </row>
    <row r="51" spans="1:19" x14ac:dyDescent="0.3">
      <c r="A51" s="63" t="s">
        <v>309</v>
      </c>
      <c r="B51" s="64">
        <f>VLOOKUP($A51,'Return Data'!$B$7:$R$2843,3,0)</f>
        <v>44448</v>
      </c>
      <c r="C51" s="65">
        <f>VLOOKUP($A51,'Return Data'!$B$7:$R$2843,4,0)</f>
        <v>15.7605</v>
      </c>
      <c r="D51" s="65">
        <f>VLOOKUP($A51,'Return Data'!$B$7:$R$2843,10,0)</f>
        <v>10.6264</v>
      </c>
      <c r="E51" s="66">
        <f t="shared" si="10"/>
        <v>46</v>
      </c>
      <c r="F51" s="65">
        <f>VLOOKUP($A51,'Return Data'!$B$7:$R$2843,11,0)</f>
        <v>17.140999999999998</v>
      </c>
      <c r="G51" s="66">
        <f t="shared" si="11"/>
        <v>45</v>
      </c>
      <c r="H51" s="65">
        <f>VLOOKUP($A51,'Return Data'!$B$7:$R$2843,12,0)</f>
        <v>31.484300000000001</v>
      </c>
      <c r="I51" s="66">
        <f t="shared" si="12"/>
        <v>50</v>
      </c>
      <c r="J51" s="65">
        <f>VLOOKUP($A51,'Return Data'!$B$7:$R$2843,13,0)</f>
        <v>52.795000000000002</v>
      </c>
      <c r="K51" s="66">
        <f t="shared" si="13"/>
        <v>54</v>
      </c>
      <c r="L51" s="65">
        <f>VLOOKUP($A51,'Return Data'!$B$7:$R$2843,17,0)</f>
        <v>26.920400000000001</v>
      </c>
      <c r="M51" s="66">
        <f t="shared" si="14"/>
        <v>42</v>
      </c>
      <c r="N51" s="65"/>
      <c r="O51" s="66"/>
      <c r="P51" s="65"/>
      <c r="Q51" s="66"/>
      <c r="R51" s="65">
        <f>VLOOKUP($A51,'Return Data'!$B$7:$R$2843,16,0)</f>
        <v>14.062200000000001</v>
      </c>
      <c r="S51" s="67">
        <f t="shared" si="16"/>
        <v>40</v>
      </c>
    </row>
    <row r="52" spans="1:19" x14ac:dyDescent="0.3">
      <c r="A52" s="63" t="s">
        <v>310</v>
      </c>
      <c r="B52" s="64">
        <f>VLOOKUP($A52,'Return Data'!$B$7:$R$2843,3,0)</f>
        <v>44448</v>
      </c>
      <c r="C52" s="65">
        <f>VLOOKUP($A52,'Return Data'!$B$7:$R$2843,4,0)</f>
        <v>79.318200000000004</v>
      </c>
      <c r="D52" s="65">
        <f>VLOOKUP($A52,'Return Data'!$B$7:$R$2843,10,0)</f>
        <v>17.561399999999999</v>
      </c>
      <c r="E52" s="66">
        <f t="shared" si="10"/>
        <v>7</v>
      </c>
      <c r="F52" s="65">
        <f>VLOOKUP($A52,'Return Data'!$B$7:$R$2843,11,0)</f>
        <v>30.617000000000001</v>
      </c>
      <c r="G52" s="66">
        <f t="shared" si="11"/>
        <v>10</v>
      </c>
      <c r="H52" s="65">
        <f>VLOOKUP($A52,'Return Data'!$B$7:$R$2843,12,0)</f>
        <v>46.500599999999999</v>
      </c>
      <c r="I52" s="66">
        <f t="shared" si="12"/>
        <v>12</v>
      </c>
      <c r="J52" s="65">
        <f>VLOOKUP($A52,'Return Data'!$B$7:$R$2843,13,0)</f>
        <v>81.102099999999993</v>
      </c>
      <c r="K52" s="66">
        <f t="shared" si="13"/>
        <v>10</v>
      </c>
      <c r="L52" s="65">
        <f>VLOOKUP($A52,'Return Data'!$B$7:$R$2843,17,0)</f>
        <v>49.186500000000002</v>
      </c>
      <c r="M52" s="66">
        <f t="shared" si="14"/>
        <v>4</v>
      </c>
      <c r="N52" s="65">
        <f>VLOOKUP($A52,'Return Data'!$B$7:$R$2843,14,0)</f>
        <v>29.608799999999999</v>
      </c>
      <c r="O52" s="66">
        <f>RANK(N52,N$8:N$73,0)</f>
        <v>2</v>
      </c>
      <c r="P52" s="65">
        <f>VLOOKUP($A52,'Return Data'!$B$7:$R$2843,15,0)</f>
        <v>23.582000000000001</v>
      </c>
      <c r="Q52" s="66">
        <f>RANK(P52,P$8:P$73,0)</f>
        <v>2</v>
      </c>
      <c r="R52" s="65">
        <f>VLOOKUP($A52,'Return Data'!$B$7:$R$2843,16,0)</f>
        <v>24.486799999999999</v>
      </c>
      <c r="S52" s="67">
        <f t="shared" si="16"/>
        <v>5</v>
      </c>
    </row>
    <row r="53" spans="1:19" x14ac:dyDescent="0.3">
      <c r="A53" s="63" t="s">
        <v>311</v>
      </c>
      <c r="B53" s="64">
        <f>VLOOKUP($A53,'Return Data'!$B$7:$R$2843,3,0)</f>
        <v>44448</v>
      </c>
      <c r="C53" s="65">
        <f>VLOOKUP($A53,'Return Data'!$B$7:$R$2843,4,0)</f>
        <v>57.444000000000003</v>
      </c>
      <c r="D53" s="65">
        <f>VLOOKUP($A53,'Return Data'!$B$7:$R$2843,10,0)</f>
        <v>20.244900000000001</v>
      </c>
      <c r="E53" s="66">
        <f t="shared" si="10"/>
        <v>2</v>
      </c>
      <c r="F53" s="65">
        <f>VLOOKUP($A53,'Return Data'!$B$7:$R$2843,11,0)</f>
        <v>32.263399999999997</v>
      </c>
      <c r="G53" s="66">
        <f t="shared" si="11"/>
        <v>9</v>
      </c>
      <c r="H53" s="65">
        <f>VLOOKUP($A53,'Return Data'!$B$7:$R$2843,12,0)</f>
        <v>50.854799999999997</v>
      </c>
      <c r="I53" s="66">
        <f t="shared" si="12"/>
        <v>9</v>
      </c>
      <c r="J53" s="65">
        <f>VLOOKUP($A53,'Return Data'!$B$7:$R$2843,13,0)</f>
        <v>83.318100000000001</v>
      </c>
      <c r="K53" s="66">
        <f t="shared" si="13"/>
        <v>9</v>
      </c>
      <c r="L53" s="65">
        <f>VLOOKUP($A53,'Return Data'!$B$7:$R$2843,17,0)</f>
        <v>53.454300000000003</v>
      </c>
      <c r="M53" s="66">
        <f t="shared" si="14"/>
        <v>2</v>
      </c>
      <c r="N53" s="65">
        <f>VLOOKUP($A53,'Return Data'!$B$7:$R$2843,14,0)</f>
        <v>33.794899999999998</v>
      </c>
      <c r="O53" s="66">
        <f>RANK(N53,N$8:N$73,0)</f>
        <v>1</v>
      </c>
      <c r="P53" s="65">
        <f>VLOOKUP($A53,'Return Data'!$B$7:$R$2843,15,0)</f>
        <v>24.972300000000001</v>
      </c>
      <c r="Q53" s="66">
        <f>RANK(P53,P$8:P$73,0)</f>
        <v>1</v>
      </c>
      <c r="R53" s="65">
        <f>VLOOKUP($A53,'Return Data'!$B$7:$R$2843,16,0)</f>
        <v>26.417999999999999</v>
      </c>
      <c r="S53" s="67">
        <f t="shared" si="16"/>
        <v>4</v>
      </c>
    </row>
    <row r="54" spans="1:19" x14ac:dyDescent="0.3">
      <c r="A54" s="63" t="s">
        <v>312</v>
      </c>
      <c r="B54" s="64">
        <f>VLOOKUP($A54,'Return Data'!$B$7:$R$2843,3,0)</f>
        <v>44448</v>
      </c>
      <c r="C54" s="65">
        <f>VLOOKUP($A54,'Return Data'!$B$7:$R$2843,4,0)</f>
        <v>15.5663</v>
      </c>
      <c r="D54" s="65">
        <f>VLOOKUP($A54,'Return Data'!$B$7:$R$2843,10,0)</f>
        <v>13.524800000000001</v>
      </c>
      <c r="E54" s="66">
        <f t="shared" si="10"/>
        <v>22</v>
      </c>
      <c r="F54" s="65">
        <f>VLOOKUP($A54,'Return Data'!$B$7:$R$2843,11,0)</f>
        <v>15.200100000000001</v>
      </c>
      <c r="G54" s="66">
        <f t="shared" si="11"/>
        <v>53</v>
      </c>
      <c r="H54" s="65">
        <f>VLOOKUP($A54,'Return Data'!$B$7:$R$2843,12,0)</f>
        <v>22.973099999999999</v>
      </c>
      <c r="I54" s="66">
        <f t="shared" si="12"/>
        <v>63</v>
      </c>
      <c r="J54" s="65">
        <f>VLOOKUP($A54,'Return Data'!$B$7:$R$2843,13,0)</f>
        <v>41.963500000000003</v>
      </c>
      <c r="K54" s="66">
        <f t="shared" si="13"/>
        <v>64</v>
      </c>
      <c r="L54" s="65"/>
      <c r="M54" s="66"/>
      <c r="N54" s="65"/>
      <c r="O54" s="66"/>
      <c r="P54" s="65"/>
      <c r="Q54" s="66"/>
      <c r="R54" s="65">
        <f>VLOOKUP($A54,'Return Data'!$B$7:$R$2843,16,0)</f>
        <v>18.364899999999999</v>
      </c>
      <c r="S54" s="67">
        <f t="shared" si="16"/>
        <v>19</v>
      </c>
    </row>
    <row r="55" spans="1:19" x14ac:dyDescent="0.3">
      <c r="A55" s="63" t="s">
        <v>313</v>
      </c>
      <c r="B55" s="64">
        <f>VLOOKUP($A55,'Return Data'!$B$7:$R$2843,3,0)</f>
        <v>44448</v>
      </c>
      <c r="C55" s="65">
        <f>VLOOKUP($A55,'Return Data'!$B$7:$R$2843,4,0)</f>
        <v>147.04820000000001</v>
      </c>
      <c r="D55" s="65">
        <f>VLOOKUP($A55,'Return Data'!$B$7:$R$2843,10,0)</f>
        <v>13.354699999999999</v>
      </c>
      <c r="E55" s="66">
        <f t="shared" si="10"/>
        <v>24</v>
      </c>
      <c r="F55" s="65">
        <f>VLOOKUP($A55,'Return Data'!$B$7:$R$2843,11,0)</f>
        <v>17.918399999999998</v>
      </c>
      <c r="G55" s="66">
        <f t="shared" si="11"/>
        <v>36</v>
      </c>
      <c r="H55" s="65">
        <f>VLOOKUP($A55,'Return Data'!$B$7:$R$2843,12,0)</f>
        <v>34.511099999999999</v>
      </c>
      <c r="I55" s="66">
        <f t="shared" si="12"/>
        <v>34</v>
      </c>
      <c r="J55" s="65">
        <f>VLOOKUP($A55,'Return Data'!$B$7:$R$2843,13,0)</f>
        <v>59.956899999999997</v>
      </c>
      <c r="K55" s="66">
        <f t="shared" si="13"/>
        <v>40</v>
      </c>
      <c r="L55" s="65">
        <f>VLOOKUP($A55,'Return Data'!$B$7:$R$2843,17,0)</f>
        <v>25.383800000000001</v>
      </c>
      <c r="M55" s="66">
        <f t="shared" ref="M55:M73" si="17">RANK(L55,L$8:L$73,0)</f>
        <v>52</v>
      </c>
      <c r="N55" s="65">
        <f>VLOOKUP($A55,'Return Data'!$B$7:$R$2843,14,0)</f>
        <v>11.6876</v>
      </c>
      <c r="O55" s="66">
        <f>RANK(N55,N$8:N$73,0)</f>
        <v>45</v>
      </c>
      <c r="P55" s="65">
        <f>VLOOKUP($A55,'Return Data'!$B$7:$R$2843,15,0)</f>
        <v>11.522399999999999</v>
      </c>
      <c r="Q55" s="66">
        <f>RANK(P55,P$8:P$73,0)</f>
        <v>34</v>
      </c>
      <c r="R55" s="65">
        <f>VLOOKUP($A55,'Return Data'!$B$7:$R$2843,16,0)</f>
        <v>15.8653</v>
      </c>
      <c r="S55" s="67">
        <f t="shared" si="16"/>
        <v>30</v>
      </c>
    </row>
    <row r="56" spans="1:19" x14ac:dyDescent="0.3">
      <c r="A56" s="63" t="s">
        <v>314</v>
      </c>
      <c r="B56" s="64">
        <f>VLOOKUP($A56,'Return Data'!$B$7:$R$2843,3,0)</f>
        <v>44448</v>
      </c>
      <c r="C56" s="65">
        <f>VLOOKUP($A56,'Return Data'!$B$7:$R$2843,4,0)</f>
        <v>17.4133</v>
      </c>
      <c r="D56" s="65">
        <f>VLOOKUP($A56,'Return Data'!$B$7:$R$2843,10,0)</f>
        <v>17.886800000000001</v>
      </c>
      <c r="E56" s="66">
        <f t="shared" si="10"/>
        <v>6</v>
      </c>
      <c r="F56" s="65">
        <f>VLOOKUP($A56,'Return Data'!$B$7:$R$2843,11,0)</f>
        <v>40.662399999999998</v>
      </c>
      <c r="G56" s="66">
        <f t="shared" si="11"/>
        <v>4</v>
      </c>
      <c r="H56" s="65">
        <f>VLOOKUP($A56,'Return Data'!$B$7:$R$2843,12,0)</f>
        <v>67.128600000000006</v>
      </c>
      <c r="I56" s="66">
        <f t="shared" si="12"/>
        <v>4</v>
      </c>
      <c r="J56" s="65">
        <f>VLOOKUP($A56,'Return Data'!$B$7:$R$2843,13,0)</f>
        <v>105.9819</v>
      </c>
      <c r="K56" s="66">
        <f t="shared" si="13"/>
        <v>4</v>
      </c>
      <c r="L56" s="65">
        <f>VLOOKUP($A56,'Return Data'!$B$7:$R$2843,17,0)</f>
        <v>40.454700000000003</v>
      </c>
      <c r="M56" s="66">
        <f t="shared" si="17"/>
        <v>11</v>
      </c>
      <c r="N56" s="65">
        <f>VLOOKUP($A56,'Return Data'!$B$7:$R$2843,14,0)</f>
        <v>14.110099999999999</v>
      </c>
      <c r="O56" s="66">
        <f>RANK(N56,N$8:N$73,0)</f>
        <v>33</v>
      </c>
      <c r="P56" s="65"/>
      <c r="Q56" s="66"/>
      <c r="R56" s="65">
        <f>VLOOKUP($A56,'Return Data'!$B$7:$R$2843,16,0)</f>
        <v>12.2197</v>
      </c>
      <c r="S56" s="67">
        <f t="shared" si="16"/>
        <v>50</v>
      </c>
    </row>
    <row r="57" spans="1:19" x14ac:dyDescent="0.3">
      <c r="A57" s="63" t="s">
        <v>315</v>
      </c>
      <c r="B57" s="64">
        <f>VLOOKUP($A57,'Return Data'!$B$7:$R$2843,3,0)</f>
        <v>44448</v>
      </c>
      <c r="C57" s="65">
        <f>VLOOKUP($A57,'Return Data'!$B$7:$R$2843,4,0)</f>
        <v>15.0084</v>
      </c>
      <c r="D57" s="65">
        <f>VLOOKUP($A57,'Return Data'!$B$7:$R$2843,10,0)</f>
        <v>18.138200000000001</v>
      </c>
      <c r="E57" s="66">
        <f t="shared" si="10"/>
        <v>4</v>
      </c>
      <c r="F57" s="65">
        <f>VLOOKUP($A57,'Return Data'!$B$7:$R$2843,11,0)</f>
        <v>40.983499999999999</v>
      </c>
      <c r="G57" s="66">
        <f t="shared" si="11"/>
        <v>3</v>
      </c>
      <c r="H57" s="65">
        <f>VLOOKUP($A57,'Return Data'!$B$7:$R$2843,12,0)</f>
        <v>68.384</v>
      </c>
      <c r="I57" s="66">
        <f t="shared" si="12"/>
        <v>3</v>
      </c>
      <c r="J57" s="65">
        <f>VLOOKUP($A57,'Return Data'!$B$7:$R$2843,13,0)</f>
        <v>109.1384</v>
      </c>
      <c r="K57" s="66">
        <f t="shared" si="13"/>
        <v>3</v>
      </c>
      <c r="L57" s="65">
        <f>VLOOKUP($A57,'Return Data'!$B$7:$R$2843,17,0)</f>
        <v>41.163800000000002</v>
      </c>
      <c r="M57" s="66">
        <f t="shared" si="17"/>
        <v>10</v>
      </c>
      <c r="N57" s="65">
        <f>VLOOKUP($A57,'Return Data'!$B$7:$R$2843,14,0)</f>
        <v>14.4436</v>
      </c>
      <c r="O57" s="66">
        <f>RANK(N57,N$8:N$73,0)</f>
        <v>31</v>
      </c>
      <c r="P57" s="65"/>
      <c r="Q57" s="66"/>
      <c r="R57" s="65">
        <f>VLOOKUP($A57,'Return Data'!$B$7:$R$2843,16,0)</f>
        <v>9.5181000000000004</v>
      </c>
      <c r="S57" s="67">
        <f t="shared" si="16"/>
        <v>60</v>
      </c>
    </row>
    <row r="58" spans="1:19" x14ac:dyDescent="0.3">
      <c r="A58" s="63" t="s">
        <v>316</v>
      </c>
      <c r="B58" s="64">
        <f>VLOOKUP($A58,'Return Data'!$B$7:$R$2843,3,0)</f>
        <v>44448</v>
      </c>
      <c r="C58" s="65">
        <f>VLOOKUP($A58,'Return Data'!$B$7:$R$2843,4,0)</f>
        <v>13.9613</v>
      </c>
      <c r="D58" s="65">
        <f>VLOOKUP($A58,'Return Data'!$B$7:$R$2843,10,0)</f>
        <v>19.063800000000001</v>
      </c>
      <c r="E58" s="66">
        <f t="shared" si="10"/>
        <v>3</v>
      </c>
      <c r="F58" s="65">
        <f>VLOOKUP($A58,'Return Data'!$B$7:$R$2843,11,0)</f>
        <v>46.329500000000003</v>
      </c>
      <c r="G58" s="66">
        <f t="shared" si="11"/>
        <v>1</v>
      </c>
      <c r="H58" s="65">
        <f>VLOOKUP($A58,'Return Data'!$B$7:$R$2843,12,0)</f>
        <v>75.507900000000006</v>
      </c>
      <c r="I58" s="66">
        <f t="shared" si="12"/>
        <v>1</v>
      </c>
      <c r="J58" s="65">
        <f>VLOOKUP($A58,'Return Data'!$B$7:$R$2843,13,0)</f>
        <v>116.24639999999999</v>
      </c>
      <c r="K58" s="66">
        <f t="shared" si="13"/>
        <v>1</v>
      </c>
      <c r="L58" s="65">
        <f>VLOOKUP($A58,'Return Data'!$B$7:$R$2843,17,0)</f>
        <v>42.160400000000003</v>
      </c>
      <c r="M58" s="66">
        <f t="shared" si="17"/>
        <v>8</v>
      </c>
      <c r="N58" s="65"/>
      <c r="O58" s="66"/>
      <c r="P58" s="65"/>
      <c r="Q58" s="66"/>
      <c r="R58" s="65">
        <f>VLOOKUP($A58,'Return Data'!$B$7:$R$2843,16,0)</f>
        <v>8.8137000000000008</v>
      </c>
      <c r="S58" s="67">
        <f t="shared" si="16"/>
        <v>61</v>
      </c>
    </row>
    <row r="59" spans="1:19" x14ac:dyDescent="0.3">
      <c r="A59" s="63" t="s">
        <v>317</v>
      </c>
      <c r="B59" s="64">
        <f>VLOOKUP($A59,'Return Data'!$B$7:$R$2843,3,0)</f>
        <v>44448</v>
      </c>
      <c r="C59" s="65">
        <f>VLOOKUP($A59,'Return Data'!$B$7:$R$2843,4,0)</f>
        <v>14.9749</v>
      </c>
      <c r="D59" s="65">
        <f>VLOOKUP($A59,'Return Data'!$B$7:$R$2843,10,0)</f>
        <v>18.128399999999999</v>
      </c>
      <c r="E59" s="66">
        <f t="shared" si="10"/>
        <v>5</v>
      </c>
      <c r="F59" s="65">
        <f>VLOOKUP($A59,'Return Data'!$B$7:$R$2843,11,0)</f>
        <v>43.406100000000002</v>
      </c>
      <c r="G59" s="66">
        <f t="shared" si="11"/>
        <v>2</v>
      </c>
      <c r="H59" s="65">
        <f>VLOOKUP($A59,'Return Data'!$B$7:$R$2843,12,0)</f>
        <v>72.633300000000006</v>
      </c>
      <c r="I59" s="66">
        <f t="shared" si="12"/>
        <v>2</v>
      </c>
      <c r="J59" s="65">
        <f>VLOOKUP($A59,'Return Data'!$B$7:$R$2843,13,0)</f>
        <v>114.5801</v>
      </c>
      <c r="K59" s="66">
        <f t="shared" si="13"/>
        <v>2</v>
      </c>
      <c r="L59" s="65">
        <f>VLOOKUP($A59,'Return Data'!$B$7:$R$2843,17,0)</f>
        <v>43.046599999999998</v>
      </c>
      <c r="M59" s="66">
        <f t="shared" si="17"/>
        <v>7</v>
      </c>
      <c r="N59" s="65">
        <f>VLOOKUP($A59,'Return Data'!$B$7:$R$2843,14,0)</f>
        <v>14.6805</v>
      </c>
      <c r="O59" s="66">
        <f>RANK(N59,N$8:N$73,0)</f>
        <v>27</v>
      </c>
      <c r="P59" s="65"/>
      <c r="Q59" s="66"/>
      <c r="R59" s="65">
        <f>VLOOKUP($A59,'Return Data'!$B$7:$R$2843,16,0)</f>
        <v>10.132999999999999</v>
      </c>
      <c r="S59" s="67">
        <f t="shared" si="16"/>
        <v>57</v>
      </c>
    </row>
    <row r="60" spans="1:19" x14ac:dyDescent="0.3">
      <c r="A60" s="63" t="s">
        <v>318</v>
      </c>
      <c r="B60" s="64">
        <f>VLOOKUP($A60,'Return Data'!$B$7:$R$2843,3,0)</f>
        <v>44448</v>
      </c>
      <c r="C60" s="65">
        <f>VLOOKUP($A60,'Return Data'!$B$7:$R$2843,4,0)</f>
        <v>14.296900000000001</v>
      </c>
      <c r="D60" s="65">
        <f>VLOOKUP($A60,'Return Data'!$B$7:$R$2843,10,0)</f>
        <v>15.3916</v>
      </c>
      <c r="E60" s="66">
        <f t="shared" si="10"/>
        <v>12</v>
      </c>
      <c r="F60" s="65">
        <f>VLOOKUP($A60,'Return Data'!$B$7:$R$2843,11,0)</f>
        <v>38.8399</v>
      </c>
      <c r="G60" s="66">
        <f t="shared" si="11"/>
        <v>5</v>
      </c>
      <c r="H60" s="65">
        <f>VLOOKUP($A60,'Return Data'!$B$7:$R$2843,12,0)</f>
        <v>66.156099999999995</v>
      </c>
      <c r="I60" s="66">
        <f t="shared" si="12"/>
        <v>5</v>
      </c>
      <c r="J60" s="65">
        <f>VLOOKUP($A60,'Return Data'!$B$7:$R$2843,13,0)</f>
        <v>101.8224</v>
      </c>
      <c r="K60" s="66">
        <f t="shared" si="13"/>
        <v>5</v>
      </c>
      <c r="L60" s="65">
        <f>VLOOKUP($A60,'Return Data'!$B$7:$R$2843,17,0)</f>
        <v>39.58</v>
      </c>
      <c r="M60" s="66">
        <f t="shared" si="17"/>
        <v>12</v>
      </c>
      <c r="N60" s="65"/>
      <c r="O60" s="66"/>
      <c r="P60" s="65"/>
      <c r="Q60" s="66"/>
      <c r="R60" s="65">
        <f>VLOOKUP($A60,'Return Data'!$B$7:$R$2843,16,0)</f>
        <v>10.9009</v>
      </c>
      <c r="S60" s="67">
        <f t="shared" si="16"/>
        <v>55</v>
      </c>
    </row>
    <row r="61" spans="1:19" x14ac:dyDescent="0.3">
      <c r="A61" s="63" t="s">
        <v>319</v>
      </c>
      <c r="B61" s="64">
        <f>VLOOKUP($A61,'Return Data'!$B$7:$R$2843,3,0)</f>
        <v>44448</v>
      </c>
      <c r="C61" s="65">
        <f>VLOOKUP($A61,'Return Data'!$B$7:$R$2843,4,0)</f>
        <v>23.0474</v>
      </c>
      <c r="D61" s="65">
        <f>VLOOKUP($A61,'Return Data'!$B$7:$R$2843,10,0)</f>
        <v>10.6622</v>
      </c>
      <c r="E61" s="66">
        <f t="shared" si="10"/>
        <v>45</v>
      </c>
      <c r="F61" s="65">
        <f>VLOOKUP($A61,'Return Data'!$B$7:$R$2843,11,0)</f>
        <v>17.052499999999998</v>
      </c>
      <c r="G61" s="66">
        <f t="shared" si="11"/>
        <v>47</v>
      </c>
      <c r="H61" s="65">
        <f>VLOOKUP($A61,'Return Data'!$B$7:$R$2843,12,0)</f>
        <v>32.6965</v>
      </c>
      <c r="I61" s="66">
        <f t="shared" si="12"/>
        <v>44</v>
      </c>
      <c r="J61" s="65">
        <f>VLOOKUP($A61,'Return Data'!$B$7:$R$2843,13,0)</f>
        <v>58.596499999999999</v>
      </c>
      <c r="K61" s="66">
        <f t="shared" si="13"/>
        <v>43</v>
      </c>
      <c r="L61" s="65">
        <f>VLOOKUP($A61,'Return Data'!$B$7:$R$2843,17,0)</f>
        <v>29.826599999999999</v>
      </c>
      <c r="M61" s="66">
        <f t="shared" si="17"/>
        <v>31</v>
      </c>
      <c r="N61" s="65">
        <f>VLOOKUP($A61,'Return Data'!$B$7:$R$2843,14,0)</f>
        <v>14.907299999999999</v>
      </c>
      <c r="O61" s="66">
        <f>RANK(N61,N$8:N$73,0)</f>
        <v>26</v>
      </c>
      <c r="P61" s="65"/>
      <c r="Q61" s="66"/>
      <c r="R61" s="65">
        <f>VLOOKUP($A61,'Return Data'!$B$7:$R$2843,16,0)</f>
        <v>16.478200000000001</v>
      </c>
      <c r="S61" s="67">
        <f t="shared" si="16"/>
        <v>25</v>
      </c>
    </row>
    <row r="62" spans="1:19" x14ac:dyDescent="0.3">
      <c r="A62" s="63" t="s">
        <v>320</v>
      </c>
      <c r="B62" s="64">
        <f>VLOOKUP($A62,'Return Data'!$B$7:$R$2843,3,0)</f>
        <v>44448</v>
      </c>
      <c r="C62" s="65">
        <f>VLOOKUP($A62,'Return Data'!$B$7:$R$2843,4,0)</f>
        <v>21.1829</v>
      </c>
      <c r="D62" s="65">
        <f>VLOOKUP($A62,'Return Data'!$B$7:$R$2843,10,0)</f>
        <v>10.8878</v>
      </c>
      <c r="E62" s="66">
        <f t="shared" si="10"/>
        <v>43</v>
      </c>
      <c r="F62" s="65">
        <f>VLOOKUP($A62,'Return Data'!$B$7:$R$2843,11,0)</f>
        <v>17.700399999999998</v>
      </c>
      <c r="G62" s="66">
        <f t="shared" si="11"/>
        <v>41</v>
      </c>
      <c r="H62" s="65">
        <f>VLOOKUP($A62,'Return Data'!$B$7:$R$2843,12,0)</f>
        <v>33.508800000000001</v>
      </c>
      <c r="I62" s="66">
        <f t="shared" si="12"/>
        <v>37</v>
      </c>
      <c r="J62" s="65">
        <f>VLOOKUP($A62,'Return Data'!$B$7:$R$2843,13,0)</f>
        <v>60.135599999999997</v>
      </c>
      <c r="K62" s="66">
        <f t="shared" si="13"/>
        <v>39</v>
      </c>
      <c r="L62" s="65">
        <f>VLOOKUP($A62,'Return Data'!$B$7:$R$2843,17,0)</f>
        <v>29.572299999999998</v>
      </c>
      <c r="M62" s="66">
        <f t="shared" si="17"/>
        <v>33</v>
      </c>
      <c r="N62" s="65">
        <f>VLOOKUP($A62,'Return Data'!$B$7:$R$2843,14,0)</f>
        <v>14.4834</v>
      </c>
      <c r="O62" s="66">
        <f>RANK(N62,N$8:N$73,0)</f>
        <v>30</v>
      </c>
      <c r="P62" s="65">
        <f>VLOOKUP($A62,'Return Data'!$B$7:$R$2843,15,0)</f>
        <v>13.692500000000001</v>
      </c>
      <c r="Q62" s="66">
        <f>RANK(P62,P$8:P$73,0)</f>
        <v>21</v>
      </c>
      <c r="R62" s="65">
        <f>VLOOKUP($A62,'Return Data'!$B$7:$R$2843,16,0)</f>
        <v>12.315200000000001</v>
      </c>
      <c r="S62" s="67">
        <f t="shared" si="16"/>
        <v>49</v>
      </c>
    </row>
    <row r="63" spans="1:19" x14ac:dyDescent="0.3">
      <c r="A63" s="63" t="s">
        <v>321</v>
      </c>
      <c r="B63" s="64">
        <f>VLOOKUP($A63,'Return Data'!$B$7:$R$2843,3,0)</f>
        <v>44448</v>
      </c>
      <c r="C63" s="65">
        <f>VLOOKUP($A63,'Return Data'!$B$7:$R$2843,4,0)</f>
        <v>16.543900000000001</v>
      </c>
      <c r="D63" s="65">
        <f>VLOOKUP($A63,'Return Data'!$B$7:$R$2843,10,0)</f>
        <v>15.1</v>
      </c>
      <c r="E63" s="66">
        <f t="shared" si="10"/>
        <v>14</v>
      </c>
      <c r="F63" s="65">
        <f>VLOOKUP($A63,'Return Data'!$B$7:$R$2843,11,0)</f>
        <v>36.804499999999997</v>
      </c>
      <c r="G63" s="66">
        <f t="shared" si="11"/>
        <v>7</v>
      </c>
      <c r="H63" s="65">
        <f>VLOOKUP($A63,'Return Data'!$B$7:$R$2843,12,0)</f>
        <v>63.7102</v>
      </c>
      <c r="I63" s="66">
        <f t="shared" si="12"/>
        <v>6</v>
      </c>
      <c r="J63" s="65">
        <f>VLOOKUP($A63,'Return Data'!$B$7:$R$2843,13,0)</f>
        <v>100.9657</v>
      </c>
      <c r="K63" s="66">
        <f t="shared" si="13"/>
        <v>6</v>
      </c>
      <c r="L63" s="65">
        <f>VLOOKUP($A63,'Return Data'!$B$7:$R$2843,17,0)</f>
        <v>38.9694</v>
      </c>
      <c r="M63" s="66">
        <f t="shared" si="17"/>
        <v>13</v>
      </c>
      <c r="N63" s="65"/>
      <c r="O63" s="66"/>
      <c r="P63" s="65"/>
      <c r="Q63" s="66"/>
      <c r="R63" s="65">
        <f>VLOOKUP($A63,'Return Data'!$B$7:$R$2843,16,0)</f>
        <v>17.037299999999998</v>
      </c>
      <c r="S63" s="67">
        <f t="shared" si="16"/>
        <v>23</v>
      </c>
    </row>
    <row r="64" spans="1:19" x14ac:dyDescent="0.3">
      <c r="A64" s="63" t="s">
        <v>322</v>
      </c>
      <c r="B64" s="64">
        <f>VLOOKUP($A64,'Return Data'!$B$7:$R$2843,3,0)</f>
        <v>44448</v>
      </c>
      <c r="C64" s="65">
        <f>VLOOKUP($A64,'Return Data'!$B$7:$R$2843,4,0)</f>
        <v>27.4038</v>
      </c>
      <c r="D64" s="65">
        <f>VLOOKUP($A64,'Return Data'!$B$7:$R$2843,10,0)</f>
        <v>11.4261</v>
      </c>
      <c r="E64" s="66">
        <f t="shared" si="10"/>
        <v>37</v>
      </c>
      <c r="F64" s="65">
        <f>VLOOKUP($A64,'Return Data'!$B$7:$R$2843,11,0)</f>
        <v>14.0661</v>
      </c>
      <c r="G64" s="66">
        <f t="shared" si="11"/>
        <v>58</v>
      </c>
      <c r="H64" s="65">
        <f>VLOOKUP($A64,'Return Data'!$B$7:$R$2843,12,0)</f>
        <v>31.005199999999999</v>
      </c>
      <c r="I64" s="66">
        <f t="shared" si="12"/>
        <v>51</v>
      </c>
      <c r="J64" s="65">
        <f>VLOOKUP($A64,'Return Data'!$B$7:$R$2843,13,0)</f>
        <v>55.811399999999999</v>
      </c>
      <c r="K64" s="66">
        <f t="shared" si="13"/>
        <v>49</v>
      </c>
      <c r="L64" s="65">
        <f>VLOOKUP($A64,'Return Data'!$B$7:$R$2843,17,0)</f>
        <v>25.482500000000002</v>
      </c>
      <c r="M64" s="66">
        <f t="shared" si="17"/>
        <v>50</v>
      </c>
      <c r="N64" s="65">
        <f>VLOOKUP($A64,'Return Data'!$B$7:$R$2843,14,0)</f>
        <v>15.026</v>
      </c>
      <c r="O64" s="66">
        <f t="shared" ref="O64:O69" si="18">RANK(N64,N$8:N$73,0)</f>
        <v>24</v>
      </c>
      <c r="P64" s="65">
        <f>VLOOKUP($A64,'Return Data'!$B$7:$R$2843,15,0)</f>
        <v>14.404299999999999</v>
      </c>
      <c r="Q64" s="66">
        <f>RANK(P64,P$8:P$73,0)</f>
        <v>17</v>
      </c>
      <c r="R64" s="65">
        <f>VLOOKUP($A64,'Return Data'!$B$7:$R$2843,16,0)</f>
        <v>15.7011</v>
      </c>
      <c r="S64" s="67">
        <f t="shared" si="16"/>
        <v>31</v>
      </c>
    </row>
    <row r="65" spans="1:19" x14ac:dyDescent="0.3">
      <c r="A65" s="63" t="s">
        <v>323</v>
      </c>
      <c r="B65" s="64">
        <f>VLOOKUP($A65,'Return Data'!$B$7:$R$2843,3,0)</f>
        <v>44448</v>
      </c>
      <c r="C65" s="65">
        <f>VLOOKUP($A65,'Return Data'!$B$7:$R$2843,4,0)</f>
        <v>171.76925817652199</v>
      </c>
      <c r="D65" s="65">
        <f>VLOOKUP($A65,'Return Data'!$B$7:$R$2843,10,0)</f>
        <v>8.9376999999999995</v>
      </c>
      <c r="E65" s="66">
        <f t="shared" si="10"/>
        <v>55</v>
      </c>
      <c r="F65" s="65">
        <f>VLOOKUP($A65,'Return Data'!$B$7:$R$2843,11,0)</f>
        <v>15.1716</v>
      </c>
      <c r="G65" s="66">
        <f t="shared" si="11"/>
        <v>54</v>
      </c>
      <c r="H65" s="65">
        <f>VLOOKUP($A65,'Return Data'!$B$7:$R$2843,12,0)</f>
        <v>25.957699999999999</v>
      </c>
      <c r="I65" s="66">
        <f t="shared" si="12"/>
        <v>59</v>
      </c>
      <c r="J65" s="65">
        <f>VLOOKUP($A65,'Return Data'!$B$7:$R$2843,13,0)</f>
        <v>46.118099999999998</v>
      </c>
      <c r="K65" s="66">
        <f t="shared" si="13"/>
        <v>62</v>
      </c>
      <c r="L65" s="65">
        <f>VLOOKUP($A65,'Return Data'!$B$7:$R$2843,17,0)</f>
        <v>23.949000000000002</v>
      </c>
      <c r="M65" s="66">
        <f t="shared" si="17"/>
        <v>54</v>
      </c>
      <c r="N65" s="65">
        <f>VLOOKUP($A65,'Return Data'!$B$7:$R$2843,14,0)</f>
        <v>11.1945</v>
      </c>
      <c r="O65" s="66">
        <f t="shared" si="18"/>
        <v>46</v>
      </c>
      <c r="P65" s="65">
        <f>VLOOKUP($A65,'Return Data'!$B$7:$R$2843,15,0)</f>
        <v>13.651899999999999</v>
      </c>
      <c r="Q65" s="66">
        <f>RANK(P65,P$8:P$73,0)</f>
        <v>22</v>
      </c>
      <c r="R65" s="65">
        <f>VLOOKUP($A65,'Return Data'!$B$7:$R$2843,16,0)</f>
        <v>11.8162</v>
      </c>
      <c r="S65" s="67">
        <f t="shared" si="16"/>
        <v>52</v>
      </c>
    </row>
    <row r="66" spans="1:19" x14ac:dyDescent="0.3">
      <c r="A66" s="63" t="s">
        <v>324</v>
      </c>
      <c r="B66" s="64">
        <f>VLOOKUP($A66,'Return Data'!$B$7:$R$2843,3,0)</f>
        <v>44448</v>
      </c>
      <c r="C66" s="65">
        <f>VLOOKUP($A66,'Return Data'!$B$7:$R$2843,4,0)</f>
        <v>41.25</v>
      </c>
      <c r="D66" s="65">
        <f>VLOOKUP($A66,'Return Data'!$B$7:$R$2843,10,0)</f>
        <v>15.127000000000001</v>
      </c>
      <c r="E66" s="66">
        <f t="shared" si="10"/>
        <v>13</v>
      </c>
      <c r="F66" s="65">
        <f>VLOOKUP($A66,'Return Data'!$B$7:$R$2843,11,0)</f>
        <v>21.359200000000001</v>
      </c>
      <c r="G66" s="66">
        <f t="shared" si="11"/>
        <v>19</v>
      </c>
      <c r="H66" s="65">
        <f>VLOOKUP($A66,'Return Data'!$B$7:$R$2843,12,0)</f>
        <v>37.088700000000003</v>
      </c>
      <c r="I66" s="66">
        <f t="shared" si="12"/>
        <v>28</v>
      </c>
      <c r="J66" s="65">
        <f>VLOOKUP($A66,'Return Data'!$B$7:$R$2843,13,0)</f>
        <v>61.195799999999998</v>
      </c>
      <c r="K66" s="66">
        <f t="shared" si="13"/>
        <v>37</v>
      </c>
      <c r="L66" s="65">
        <f>VLOOKUP($A66,'Return Data'!$B$7:$R$2843,17,0)</f>
        <v>32.634900000000002</v>
      </c>
      <c r="M66" s="66">
        <f t="shared" si="17"/>
        <v>21</v>
      </c>
      <c r="N66" s="65">
        <f>VLOOKUP($A66,'Return Data'!$B$7:$R$2843,14,0)</f>
        <v>18.286000000000001</v>
      </c>
      <c r="O66" s="66">
        <f t="shared" si="18"/>
        <v>12</v>
      </c>
      <c r="P66" s="65">
        <f>VLOOKUP($A66,'Return Data'!$B$7:$R$2843,15,0)</f>
        <v>14.393800000000001</v>
      </c>
      <c r="Q66" s="66">
        <f>RANK(P66,P$8:P$73,0)</f>
        <v>18</v>
      </c>
      <c r="R66" s="65">
        <f>VLOOKUP($A66,'Return Data'!$B$7:$R$2843,16,0)</f>
        <v>15.6942</v>
      </c>
      <c r="S66" s="67">
        <f t="shared" si="16"/>
        <v>32</v>
      </c>
    </row>
    <row r="67" spans="1:19" x14ac:dyDescent="0.3">
      <c r="A67" s="63" t="s">
        <v>325</v>
      </c>
      <c r="B67" s="64">
        <f>VLOOKUP($A67,'Return Data'!$B$7:$R$2843,3,0)</f>
        <v>44448</v>
      </c>
      <c r="C67" s="65">
        <f>VLOOKUP($A67,'Return Data'!$B$7:$R$2843,4,0)</f>
        <v>21.747499999999999</v>
      </c>
      <c r="D67" s="65">
        <f>VLOOKUP($A67,'Return Data'!$B$7:$R$2843,10,0)</f>
        <v>6.6974</v>
      </c>
      <c r="E67" s="66">
        <f t="shared" si="10"/>
        <v>60</v>
      </c>
      <c r="F67" s="65">
        <f>VLOOKUP($A67,'Return Data'!$B$7:$R$2843,11,0)</f>
        <v>17.315000000000001</v>
      </c>
      <c r="G67" s="66">
        <f t="shared" si="11"/>
        <v>44</v>
      </c>
      <c r="H67" s="65">
        <f>VLOOKUP($A67,'Return Data'!$B$7:$R$2843,12,0)</f>
        <v>39.203600000000002</v>
      </c>
      <c r="I67" s="66">
        <f t="shared" si="12"/>
        <v>19</v>
      </c>
      <c r="J67" s="65">
        <f>VLOOKUP($A67,'Return Data'!$B$7:$R$2843,13,0)</f>
        <v>67.347700000000003</v>
      </c>
      <c r="K67" s="66">
        <f t="shared" si="13"/>
        <v>23</v>
      </c>
      <c r="L67" s="65">
        <f>VLOOKUP($A67,'Return Data'!$B$7:$R$2843,17,0)</f>
        <v>34.031199999999998</v>
      </c>
      <c r="M67" s="66">
        <f t="shared" si="17"/>
        <v>20</v>
      </c>
      <c r="N67" s="65">
        <f>VLOOKUP($A67,'Return Data'!$B$7:$R$2843,14,0)</f>
        <v>15.106</v>
      </c>
      <c r="O67" s="66">
        <f t="shared" si="18"/>
        <v>23</v>
      </c>
      <c r="P67" s="65"/>
      <c r="Q67" s="66"/>
      <c r="R67" s="65">
        <f>VLOOKUP($A67,'Return Data'!$B$7:$R$2843,16,0)</f>
        <v>15.323499999999999</v>
      </c>
      <c r="S67" s="67">
        <f t="shared" si="16"/>
        <v>35</v>
      </c>
    </row>
    <row r="68" spans="1:19" x14ac:dyDescent="0.3">
      <c r="A68" s="63" t="s">
        <v>326</v>
      </c>
      <c r="B68" s="64">
        <f>VLOOKUP($A68,'Return Data'!$B$7:$R$2843,3,0)</f>
        <v>44448</v>
      </c>
      <c r="C68" s="65">
        <f>VLOOKUP($A68,'Return Data'!$B$7:$R$2843,4,0)</f>
        <v>15.487399999999999</v>
      </c>
      <c r="D68" s="65">
        <f>VLOOKUP($A68,'Return Data'!$B$7:$R$2843,10,0)</f>
        <v>4.7691999999999997</v>
      </c>
      <c r="E68" s="66">
        <f t="shared" si="10"/>
        <v>66</v>
      </c>
      <c r="F68" s="65">
        <f>VLOOKUP($A68,'Return Data'!$B$7:$R$2843,11,0)</f>
        <v>15.6069</v>
      </c>
      <c r="G68" s="66">
        <f t="shared" si="11"/>
        <v>52</v>
      </c>
      <c r="H68" s="65">
        <f>VLOOKUP($A68,'Return Data'!$B$7:$R$2843,12,0)</f>
        <v>38.4955</v>
      </c>
      <c r="I68" s="66">
        <f t="shared" si="12"/>
        <v>22</v>
      </c>
      <c r="J68" s="65">
        <f>VLOOKUP($A68,'Return Data'!$B$7:$R$2843,13,0)</f>
        <v>69.650599999999997</v>
      </c>
      <c r="K68" s="66">
        <f t="shared" si="13"/>
        <v>17</v>
      </c>
      <c r="L68" s="65">
        <f>VLOOKUP($A68,'Return Data'!$B$7:$R$2843,17,0)</f>
        <v>28.652899999999999</v>
      </c>
      <c r="M68" s="66">
        <f t="shared" si="17"/>
        <v>37</v>
      </c>
      <c r="N68" s="65">
        <f>VLOOKUP($A68,'Return Data'!$B$7:$R$2843,14,0)</f>
        <v>12.595000000000001</v>
      </c>
      <c r="O68" s="66">
        <f t="shared" si="18"/>
        <v>42</v>
      </c>
      <c r="P68" s="65"/>
      <c r="Q68" s="66"/>
      <c r="R68" s="65">
        <f>VLOOKUP($A68,'Return Data'!$B$7:$R$2843,16,0)</f>
        <v>9.9207000000000001</v>
      </c>
      <c r="S68" s="67">
        <f t="shared" si="16"/>
        <v>58</v>
      </c>
    </row>
    <row r="69" spans="1:19" x14ac:dyDescent="0.3">
      <c r="A69" s="63" t="s">
        <v>327</v>
      </c>
      <c r="B69" s="64">
        <f>VLOOKUP($A69,'Return Data'!$B$7:$R$2843,3,0)</f>
        <v>44448</v>
      </c>
      <c r="C69" s="65">
        <f>VLOOKUP($A69,'Return Data'!$B$7:$R$2843,4,0)</f>
        <v>14.528700000000001</v>
      </c>
      <c r="D69" s="65">
        <f>VLOOKUP($A69,'Return Data'!$B$7:$R$2843,10,0)</f>
        <v>6.1333000000000002</v>
      </c>
      <c r="E69" s="66">
        <f t="shared" si="10"/>
        <v>64</v>
      </c>
      <c r="F69" s="65">
        <f>VLOOKUP($A69,'Return Data'!$B$7:$R$2843,11,0)</f>
        <v>16.1144</v>
      </c>
      <c r="G69" s="66">
        <f t="shared" si="11"/>
        <v>50</v>
      </c>
      <c r="H69" s="65">
        <f>VLOOKUP($A69,'Return Data'!$B$7:$R$2843,12,0)</f>
        <v>38.670999999999999</v>
      </c>
      <c r="I69" s="66">
        <f t="shared" si="12"/>
        <v>21</v>
      </c>
      <c r="J69" s="65">
        <f>VLOOKUP($A69,'Return Data'!$B$7:$R$2843,13,0)</f>
        <v>69.111400000000003</v>
      </c>
      <c r="K69" s="66">
        <f t="shared" si="13"/>
        <v>18</v>
      </c>
      <c r="L69" s="65">
        <f>VLOOKUP($A69,'Return Data'!$B$7:$R$2843,17,0)</f>
        <v>29.852799999999998</v>
      </c>
      <c r="M69" s="66">
        <f t="shared" si="17"/>
        <v>30</v>
      </c>
      <c r="N69" s="65">
        <f>VLOOKUP($A69,'Return Data'!$B$7:$R$2843,14,0)</f>
        <v>13.1652</v>
      </c>
      <c r="O69" s="66">
        <f t="shared" si="18"/>
        <v>38</v>
      </c>
      <c r="P69" s="65"/>
      <c r="Q69" s="66"/>
      <c r="R69" s="65">
        <f>VLOOKUP($A69,'Return Data'!$B$7:$R$2843,16,0)</f>
        <v>8.7523</v>
      </c>
      <c r="S69" s="67">
        <f t="shared" si="16"/>
        <v>62</v>
      </c>
    </row>
    <row r="70" spans="1:19" x14ac:dyDescent="0.3">
      <c r="A70" s="63" t="s">
        <v>328</v>
      </c>
      <c r="B70" s="64">
        <f>VLOOKUP($A70,'Return Data'!$B$7:$R$2843,3,0)</f>
        <v>44448</v>
      </c>
      <c r="C70" s="65">
        <f>VLOOKUP($A70,'Return Data'!$B$7:$R$2843,4,0)</f>
        <v>11.976599999999999</v>
      </c>
      <c r="D70" s="65">
        <f>VLOOKUP($A70,'Return Data'!$B$7:$R$2843,10,0)</f>
        <v>6.3659999999999997</v>
      </c>
      <c r="E70" s="66">
        <f t="shared" si="10"/>
        <v>62</v>
      </c>
      <c r="F70" s="65">
        <f>VLOOKUP($A70,'Return Data'!$B$7:$R$2843,11,0)</f>
        <v>10.584199999999999</v>
      </c>
      <c r="G70" s="66">
        <f t="shared" si="11"/>
        <v>64</v>
      </c>
      <c r="H70" s="65">
        <f>VLOOKUP($A70,'Return Data'!$B$7:$R$2843,12,0)</f>
        <v>24.751100000000001</v>
      </c>
      <c r="I70" s="66">
        <f t="shared" si="12"/>
        <v>61</v>
      </c>
      <c r="J70" s="65">
        <f>VLOOKUP($A70,'Return Data'!$B$7:$R$2843,13,0)</f>
        <v>48.067700000000002</v>
      </c>
      <c r="K70" s="66">
        <f t="shared" si="13"/>
        <v>59</v>
      </c>
      <c r="L70" s="65">
        <f>VLOOKUP($A70,'Return Data'!$B$7:$R$2843,17,0)</f>
        <v>26.002199999999998</v>
      </c>
      <c r="M70" s="66">
        <f t="shared" si="17"/>
        <v>46</v>
      </c>
      <c r="N70" s="65"/>
      <c r="O70" s="66"/>
      <c r="P70" s="65"/>
      <c r="Q70" s="66"/>
      <c r="R70" s="65">
        <f>VLOOKUP($A70,'Return Data'!$B$7:$R$2843,16,0)</f>
        <v>5.0746000000000002</v>
      </c>
      <c r="S70" s="67">
        <f t="shared" si="16"/>
        <v>66</v>
      </c>
    </row>
    <row r="71" spans="1:19" x14ac:dyDescent="0.3">
      <c r="A71" s="63" t="s">
        <v>329</v>
      </c>
      <c r="B71" s="64">
        <f>VLOOKUP($A71,'Return Data'!$B$7:$R$2843,3,0)</f>
        <v>44448</v>
      </c>
      <c r="C71" s="65">
        <f>VLOOKUP($A71,'Return Data'!$B$7:$R$2843,4,0)</f>
        <v>12.4816</v>
      </c>
      <c r="D71" s="65">
        <f>VLOOKUP($A71,'Return Data'!$B$7:$R$2843,10,0)</f>
        <v>6.2797000000000001</v>
      </c>
      <c r="E71" s="66">
        <f t="shared" si="10"/>
        <v>63</v>
      </c>
      <c r="F71" s="65">
        <f>VLOOKUP($A71,'Return Data'!$B$7:$R$2843,11,0)</f>
        <v>10.643700000000001</v>
      </c>
      <c r="G71" s="66">
        <f t="shared" si="11"/>
        <v>63</v>
      </c>
      <c r="H71" s="65">
        <f>VLOOKUP($A71,'Return Data'!$B$7:$R$2843,12,0)</f>
        <v>23.965599999999998</v>
      </c>
      <c r="I71" s="66">
        <f t="shared" si="12"/>
        <v>62</v>
      </c>
      <c r="J71" s="65">
        <f>VLOOKUP($A71,'Return Data'!$B$7:$R$2843,13,0)</f>
        <v>46.920099999999998</v>
      </c>
      <c r="K71" s="66">
        <f t="shared" si="13"/>
        <v>61</v>
      </c>
      <c r="L71" s="65">
        <f>VLOOKUP($A71,'Return Data'!$B$7:$R$2843,17,0)</f>
        <v>26.360700000000001</v>
      </c>
      <c r="M71" s="66">
        <f t="shared" si="17"/>
        <v>45</v>
      </c>
      <c r="N71" s="65"/>
      <c r="O71" s="66"/>
      <c r="P71" s="65"/>
      <c r="Q71" s="66"/>
      <c r="R71" s="65">
        <f>VLOOKUP($A71,'Return Data'!$B$7:$R$2843,16,0)</f>
        <v>6.6212</v>
      </c>
      <c r="S71" s="67">
        <f t="shared" si="16"/>
        <v>65</v>
      </c>
    </row>
    <row r="72" spans="1:19" x14ac:dyDescent="0.3">
      <c r="A72" s="63" t="s">
        <v>330</v>
      </c>
      <c r="B72" s="64">
        <f>VLOOKUP($A72,'Return Data'!$B$7:$R$2843,3,0)</f>
        <v>44448</v>
      </c>
      <c r="C72" s="65">
        <f>VLOOKUP($A72,'Return Data'!$B$7:$R$2843,4,0)</f>
        <v>144.16900000000001</v>
      </c>
      <c r="D72" s="65">
        <f>VLOOKUP($A72,'Return Data'!$B$7:$R$2843,10,0)</f>
        <v>14.091200000000001</v>
      </c>
      <c r="E72" s="66">
        <f t="shared" ref="E72:E73" si="19">RANK(D72,D$8:D$73,0)</f>
        <v>17</v>
      </c>
      <c r="F72" s="65">
        <f>VLOOKUP($A72,'Return Data'!$B$7:$R$2843,11,0)</f>
        <v>19.7532</v>
      </c>
      <c r="G72" s="66">
        <f t="shared" ref="G72:G73" si="20">RANK(F72,F$8:F$73,0)</f>
        <v>26</v>
      </c>
      <c r="H72" s="65">
        <f>VLOOKUP($A72,'Return Data'!$B$7:$R$2843,12,0)</f>
        <v>34.975900000000003</v>
      </c>
      <c r="I72" s="66">
        <f t="shared" ref="I72:I73" si="21">RANK(H72,H$8:H$73,0)</f>
        <v>33</v>
      </c>
      <c r="J72" s="65">
        <f>VLOOKUP($A72,'Return Data'!$B$7:$R$2843,13,0)</f>
        <v>64.781099999999995</v>
      </c>
      <c r="K72" s="66">
        <f t="shared" ref="K72:K73" si="22">RANK(J72,J$8:J$73,0)</f>
        <v>29</v>
      </c>
      <c r="L72" s="65">
        <f>VLOOKUP($A72,'Return Data'!$B$7:$R$2843,17,0)</f>
        <v>32.543999999999997</v>
      </c>
      <c r="M72" s="66">
        <f t="shared" si="17"/>
        <v>22</v>
      </c>
      <c r="N72" s="65">
        <f>VLOOKUP($A72,'Return Data'!$B$7:$R$2843,14,0)</f>
        <v>17.309699999999999</v>
      </c>
      <c r="O72" s="66">
        <f>RANK(N72,N$8:N$73,0)</f>
        <v>16</v>
      </c>
      <c r="P72" s="65">
        <f>VLOOKUP($A72,'Return Data'!$B$7:$R$2843,15,0)</f>
        <v>15.0441</v>
      </c>
      <c r="Q72" s="66">
        <f>RANK(P72,P$8:P$73,0)</f>
        <v>15</v>
      </c>
      <c r="R72" s="65">
        <f>VLOOKUP($A72,'Return Data'!$B$7:$R$2843,16,0)</f>
        <v>12.590299999999999</v>
      </c>
      <c r="S72" s="67">
        <f t="shared" ref="S72:S73" si="23">RANK(R72,R$8:R$73,0)</f>
        <v>47</v>
      </c>
    </row>
    <row r="73" spans="1:19" x14ac:dyDescent="0.3">
      <c r="A73" s="63" t="s">
        <v>331</v>
      </c>
      <c r="B73" s="64">
        <f>VLOOKUP($A73,'Return Data'!$B$7:$R$2843,3,0)</f>
        <v>44448</v>
      </c>
      <c r="C73" s="65">
        <f>VLOOKUP($A73,'Return Data'!$B$7:$R$2843,4,0)</f>
        <v>229.13890879723101</v>
      </c>
      <c r="D73" s="65">
        <f>VLOOKUP($A73,'Return Data'!$B$7:$R$2843,10,0)</f>
        <v>13.718</v>
      </c>
      <c r="E73" s="66">
        <f t="shared" si="19"/>
        <v>20</v>
      </c>
      <c r="F73" s="65">
        <f>VLOOKUP($A73,'Return Data'!$B$7:$R$2843,11,0)</f>
        <v>17.675699999999999</v>
      </c>
      <c r="G73" s="66">
        <f t="shared" si="20"/>
        <v>42</v>
      </c>
      <c r="H73" s="65">
        <f>VLOOKUP($A73,'Return Data'!$B$7:$R$2843,12,0)</f>
        <v>32.181800000000003</v>
      </c>
      <c r="I73" s="66">
        <f t="shared" si="21"/>
        <v>47</v>
      </c>
      <c r="J73" s="65">
        <f>VLOOKUP($A73,'Return Data'!$B$7:$R$2843,13,0)</f>
        <v>58.425600000000003</v>
      </c>
      <c r="K73" s="66">
        <f t="shared" si="22"/>
        <v>44</v>
      </c>
      <c r="L73" s="65">
        <f>VLOOKUP($A73,'Return Data'!$B$7:$R$2843,17,0)</f>
        <v>25.581900000000001</v>
      </c>
      <c r="M73" s="66">
        <f t="shared" si="17"/>
        <v>49</v>
      </c>
      <c r="N73" s="65">
        <f>VLOOKUP($A73,'Return Data'!$B$7:$R$2843,14,0)</f>
        <v>12.972899999999999</v>
      </c>
      <c r="O73" s="66">
        <f>RANK(N73,N$8:N$73,0)</f>
        <v>40</v>
      </c>
      <c r="P73" s="65">
        <f>VLOOKUP($A73,'Return Data'!$B$7:$R$2843,15,0)</f>
        <v>13.062900000000001</v>
      </c>
      <c r="Q73" s="66">
        <f>RANK(P73,P$8:P$73,0)</f>
        <v>26</v>
      </c>
      <c r="R73" s="65">
        <f>VLOOKUP($A73,'Return Data'!$B$7:$R$2843,16,0)</f>
        <v>18.482800000000001</v>
      </c>
      <c r="S73" s="67">
        <f t="shared" si="23"/>
        <v>18</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12.127504545454546</v>
      </c>
      <c r="E75" s="74"/>
      <c r="F75" s="75">
        <f>AVERAGE(F8:F73)</f>
        <v>20.918613636363641</v>
      </c>
      <c r="G75" s="74"/>
      <c r="H75" s="75">
        <f>AVERAGE(H8:H73)</f>
        <v>38.128331818181813</v>
      </c>
      <c r="I75" s="74"/>
      <c r="J75" s="75">
        <f>AVERAGE(J8:J73)</f>
        <v>65.626601515151521</v>
      </c>
      <c r="K75" s="74"/>
      <c r="L75" s="75">
        <f>AVERAGE(L8:L73)</f>
        <v>31.657950793650802</v>
      </c>
      <c r="M75" s="74"/>
      <c r="N75" s="75">
        <f>AVERAGE(N8:N73)</f>
        <v>16.055790384615385</v>
      </c>
      <c r="O75" s="74"/>
      <c r="P75" s="75">
        <f>AVERAGE(P8:P73)</f>
        <v>14.635928205128206</v>
      </c>
      <c r="Q75" s="74"/>
      <c r="R75" s="75">
        <f>AVERAGE(R8:R73)</f>
        <v>15.78805454545455</v>
      </c>
      <c r="S75" s="76"/>
    </row>
    <row r="76" spans="1:19" x14ac:dyDescent="0.3">
      <c r="A76" s="73" t="s">
        <v>28</v>
      </c>
      <c r="B76" s="74"/>
      <c r="C76" s="74"/>
      <c r="D76" s="75">
        <f>MIN(D8:D73)</f>
        <v>4.7691999999999997</v>
      </c>
      <c r="E76" s="74"/>
      <c r="F76" s="75">
        <f>MIN(F8:F73)</f>
        <v>5.8068</v>
      </c>
      <c r="G76" s="74"/>
      <c r="H76" s="75">
        <f>MIN(H8:H73)</f>
        <v>19.82</v>
      </c>
      <c r="I76" s="74"/>
      <c r="J76" s="75">
        <f>MIN(J8:J73)</f>
        <v>34.778100000000002</v>
      </c>
      <c r="K76" s="74"/>
      <c r="L76" s="75">
        <f>MIN(L8:L73)</f>
        <v>19.8581</v>
      </c>
      <c r="M76" s="74"/>
      <c r="N76" s="75">
        <f>MIN(N8:N73)</f>
        <v>7.6172000000000004</v>
      </c>
      <c r="O76" s="74"/>
      <c r="P76" s="75">
        <f>MIN(P8:P73)</f>
        <v>8.2406000000000006</v>
      </c>
      <c r="Q76" s="74"/>
      <c r="R76" s="75">
        <f>MIN(R8:R73)</f>
        <v>5.0746000000000002</v>
      </c>
      <c r="S76" s="76"/>
    </row>
    <row r="77" spans="1:19" ht="15" thickBot="1" x14ac:dyDescent="0.35">
      <c r="A77" s="77" t="s">
        <v>29</v>
      </c>
      <c r="B77" s="78"/>
      <c r="C77" s="78"/>
      <c r="D77" s="79">
        <f>MAX(D8:D73)</f>
        <v>22.9999</v>
      </c>
      <c r="E77" s="78"/>
      <c r="F77" s="79">
        <f>MAX(F8:F73)</f>
        <v>46.329500000000003</v>
      </c>
      <c r="G77" s="78"/>
      <c r="H77" s="79">
        <f>MAX(H8:H73)</f>
        <v>75.507900000000006</v>
      </c>
      <c r="I77" s="78"/>
      <c r="J77" s="79">
        <f>MAX(J8:J73)</f>
        <v>116.24639999999999</v>
      </c>
      <c r="K77" s="78"/>
      <c r="L77" s="79">
        <f>MAX(L8:L73)</f>
        <v>55.460099999999997</v>
      </c>
      <c r="M77" s="78"/>
      <c r="N77" s="79">
        <f>MAX(N8:N73)</f>
        <v>33.794899999999998</v>
      </c>
      <c r="O77" s="78"/>
      <c r="P77" s="79">
        <f>MAX(P8:P73)</f>
        <v>24.972300000000001</v>
      </c>
      <c r="Q77" s="78"/>
      <c r="R77" s="79">
        <f>MAX(R8:R73)</f>
        <v>31.434200000000001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44448</v>
      </c>
      <c r="C8" s="65">
        <f>VLOOKUP($A8,'Return Data'!$B$7:$R$2843,4,0)</f>
        <v>13.2</v>
      </c>
      <c r="D8" s="65">
        <f>VLOOKUP($A8,'Return Data'!$B$7:$R$2843,8,0)</f>
        <v>5.6844999999999999</v>
      </c>
      <c r="E8" s="66">
        <f>RANK(D8,D$8:D$15,0)</f>
        <v>3</v>
      </c>
      <c r="F8" s="65">
        <f>VLOOKUP($A8,'Return Data'!$B$7:$R$2843,9,0)</f>
        <v>8.4634</v>
      </c>
      <c r="G8" s="66">
        <f t="shared" ref="G8" si="0">RANK(F8,F$8:F$15,0)</f>
        <v>2</v>
      </c>
      <c r="H8" s="65">
        <f>VLOOKUP($A8,'Return Data'!$B$7:$R$2843,10,0)</f>
        <v>17.4377</v>
      </c>
      <c r="I8" s="66">
        <f t="shared" ref="I8" si="1">RANK(H8,H$8:H$15,0)</f>
        <v>3</v>
      </c>
      <c r="J8" s="65">
        <f>VLOOKUP($A8,'Return Data'!$B$7:$R$2843,11,0)</f>
        <v>22.676600000000001</v>
      </c>
      <c r="K8" s="66">
        <f t="shared" ref="K8" si="2">RANK(J8,J$8:J$15,0)</f>
        <v>2</v>
      </c>
      <c r="L8" s="65"/>
      <c r="M8" s="66"/>
      <c r="N8" s="65"/>
      <c r="O8" s="66"/>
      <c r="P8" s="65">
        <f>VLOOKUP($A8,'Return Data'!$B$7:$R$2843,16,0)</f>
        <v>32</v>
      </c>
      <c r="Q8" s="67">
        <f>RANK(P8,P$8:P$15,0)</f>
        <v>4</v>
      </c>
    </row>
    <row r="9" spans="1:18" x14ac:dyDescent="0.3">
      <c r="A9" s="63" t="s">
        <v>377</v>
      </c>
      <c r="B9" s="64">
        <f>VLOOKUP($A9,'Return Data'!$B$7:$R$2843,3,0)</f>
        <v>44448</v>
      </c>
      <c r="C9" s="65">
        <f>VLOOKUP($A9,'Return Data'!$B$7:$R$2843,4,0)</f>
        <v>17</v>
      </c>
      <c r="D9" s="65">
        <f>VLOOKUP($A9,'Return Data'!$B$7:$R$2843,8,0)</f>
        <v>3.5323000000000002</v>
      </c>
      <c r="E9" s="66">
        <f t="shared" ref="E9:E15" si="3">RANK(D9,D$8:D$15,0)</f>
        <v>8</v>
      </c>
      <c r="F9" s="65">
        <f>VLOOKUP($A9,'Return Data'!$B$7:$R$2843,9,0)</f>
        <v>9.0442999999999998</v>
      </c>
      <c r="G9" s="66">
        <f t="shared" ref="G9" si="4">RANK(F9,F$8:F$15,0)</f>
        <v>1</v>
      </c>
      <c r="H9" s="65">
        <f>VLOOKUP($A9,'Return Data'!$B$7:$R$2843,10,0)</f>
        <v>15.1762</v>
      </c>
      <c r="I9" s="66">
        <f t="shared" ref="I9" si="5">RANK(H9,H$8:H$15,0)</f>
        <v>4</v>
      </c>
      <c r="J9" s="65">
        <f>VLOOKUP($A9,'Return Data'!$B$7:$R$2843,11,0)</f>
        <v>19.971800000000002</v>
      </c>
      <c r="K9" s="66">
        <f t="shared" ref="K9" si="6">RANK(J9,J$8:J$15,0)</f>
        <v>3</v>
      </c>
      <c r="L9" s="65">
        <f>VLOOKUP($A9,'Return Data'!$B$7:$R$2843,12,0)</f>
        <v>30.869900000000001</v>
      </c>
      <c r="M9" s="66">
        <f t="shared" ref="M9:M13" si="7">RANK(L9,L$8:L$15,0)</f>
        <v>4</v>
      </c>
      <c r="N9" s="65">
        <f>VLOOKUP($A9,'Return Data'!$B$7:$R$2843,13,0)</f>
        <v>58.286799999999999</v>
      </c>
      <c r="O9" s="66">
        <f t="shared" ref="O9" si="8">RANK(N9,N$8:N$15,0)</f>
        <v>2</v>
      </c>
      <c r="P9" s="65">
        <f>VLOOKUP($A9,'Return Data'!$B$7:$R$2843,16,0)</f>
        <v>40.050600000000003</v>
      </c>
      <c r="Q9" s="67">
        <f t="shared" ref="Q9:Q15" si="9">RANK(P9,P$8:P$15,0)</f>
        <v>3</v>
      </c>
    </row>
    <row r="10" spans="1:18" x14ac:dyDescent="0.3">
      <c r="A10" s="63" t="s">
        <v>1961</v>
      </c>
      <c r="B10" s="64">
        <f>VLOOKUP($A10,'Return Data'!$B$7:$R$2843,3,0)</f>
        <v>44448</v>
      </c>
      <c r="C10" s="65">
        <f>VLOOKUP($A10,'Return Data'!$B$7:$R$2843,4,0)</f>
        <v>14.21</v>
      </c>
      <c r="D10" s="65">
        <f>VLOOKUP($A10,'Return Data'!$B$7:$R$2843,8,0)</f>
        <v>4.5621999999999998</v>
      </c>
      <c r="E10" s="66">
        <f t="shared" si="3"/>
        <v>5</v>
      </c>
      <c r="F10" s="65">
        <f>VLOOKUP($A10,'Return Data'!$B$7:$R$2843,9,0)</f>
        <v>4.4085000000000001</v>
      </c>
      <c r="G10" s="66">
        <f t="shared" ref="G10:G15" si="10">RANK(F10,F$8:F$15,0)</f>
        <v>8</v>
      </c>
      <c r="H10" s="65">
        <f>VLOOKUP($A10,'Return Data'!$B$7:$R$2843,10,0)</f>
        <v>12.599</v>
      </c>
      <c r="I10" s="66">
        <f t="shared" ref="I10:I15" si="11">RANK(H10,H$8:H$15,0)</f>
        <v>6</v>
      </c>
      <c r="J10" s="65">
        <f>VLOOKUP($A10,'Return Data'!$B$7:$R$2843,11,0)</f>
        <v>19.211400000000001</v>
      </c>
      <c r="K10" s="66">
        <f t="shared" ref="K10:K15" si="12">RANK(J10,J$8:J$15,0)</f>
        <v>4</v>
      </c>
      <c r="L10" s="65">
        <f>VLOOKUP($A10,'Return Data'!$B$7:$R$2843,12,0)</f>
        <v>28.364999999999998</v>
      </c>
      <c r="M10" s="66">
        <f t="shared" si="7"/>
        <v>5</v>
      </c>
      <c r="N10" s="65"/>
      <c r="O10" s="66"/>
      <c r="P10" s="65">
        <f>VLOOKUP($A10,'Return Data'!$B$7:$R$2843,16,0)</f>
        <v>42.1</v>
      </c>
      <c r="Q10" s="67">
        <f t="shared" si="9"/>
        <v>2</v>
      </c>
    </row>
    <row r="11" spans="1:18" x14ac:dyDescent="0.3">
      <c r="A11" s="63" t="s">
        <v>1962</v>
      </c>
      <c r="B11" s="64">
        <f>VLOOKUP($A11,'Return Data'!$B$7:$R$2843,3,0)</f>
        <v>44448</v>
      </c>
      <c r="C11" s="65">
        <f>VLOOKUP($A11,'Return Data'!$B$7:$R$2843,4,0)</f>
        <v>12.78</v>
      </c>
      <c r="D11" s="65">
        <f>VLOOKUP($A11,'Return Data'!$B$7:$R$2843,8,0)</f>
        <v>5.8823999999999996</v>
      </c>
      <c r="E11" s="66">
        <f t="shared" si="3"/>
        <v>2</v>
      </c>
      <c r="F11" s="65">
        <f>VLOOKUP($A11,'Return Data'!$B$7:$R$2843,9,0)</f>
        <v>6.5888</v>
      </c>
      <c r="G11" s="66">
        <f t="shared" si="10"/>
        <v>4</v>
      </c>
      <c r="H11" s="65">
        <f>VLOOKUP($A11,'Return Data'!$B$7:$R$2843,10,0)</f>
        <v>17.679600000000001</v>
      </c>
      <c r="I11" s="66">
        <f t="shared" ref="I11" si="13">RANK(H11,H$8:H$15,0)</f>
        <v>2</v>
      </c>
      <c r="J11" s="65"/>
      <c r="K11" s="66"/>
      <c r="L11" s="65"/>
      <c r="M11" s="66"/>
      <c r="N11" s="65"/>
      <c r="O11" s="66"/>
      <c r="P11" s="65">
        <f>VLOOKUP($A11,'Return Data'!$B$7:$R$2843,16,0)</f>
        <v>27.8</v>
      </c>
      <c r="Q11" s="67">
        <f t="shared" si="9"/>
        <v>6</v>
      </c>
    </row>
    <row r="12" spans="1:18" x14ac:dyDescent="0.3">
      <c r="A12" s="63" t="s">
        <v>1964</v>
      </c>
      <c r="B12" s="64">
        <f>VLOOKUP($A12,'Return Data'!$B$7:$R$2843,3,0)</f>
        <v>44448</v>
      </c>
      <c r="C12" s="65">
        <f>VLOOKUP($A12,'Return Data'!$B$7:$R$2843,4,0)</f>
        <v>12.606999999999999</v>
      </c>
      <c r="D12" s="65">
        <f>VLOOKUP($A12,'Return Data'!$B$7:$R$2843,8,0)</f>
        <v>4.5617000000000001</v>
      </c>
      <c r="E12" s="66">
        <f t="shared" si="3"/>
        <v>6</v>
      </c>
      <c r="F12" s="65">
        <f>VLOOKUP($A12,'Return Data'!$B$7:$R$2843,9,0)</f>
        <v>5.1109</v>
      </c>
      <c r="G12" s="66">
        <f t="shared" si="10"/>
        <v>7</v>
      </c>
      <c r="H12" s="65">
        <f>VLOOKUP($A12,'Return Data'!$B$7:$R$2843,10,0)</f>
        <v>11.0749</v>
      </c>
      <c r="I12" s="66">
        <f t="shared" si="11"/>
        <v>8</v>
      </c>
      <c r="J12" s="65">
        <f>VLOOKUP($A12,'Return Data'!$B$7:$R$2843,11,0)</f>
        <v>19.023800000000001</v>
      </c>
      <c r="K12" s="66">
        <f t="shared" ref="K12" si="14">RANK(J12,J$8:J$15,0)</f>
        <v>5</v>
      </c>
      <c r="L12" s="65"/>
      <c r="M12" s="66"/>
      <c r="N12" s="65"/>
      <c r="O12" s="66"/>
      <c r="P12" s="65">
        <f>VLOOKUP($A12,'Return Data'!$B$7:$R$2843,16,0)</f>
        <v>26.07</v>
      </c>
      <c r="Q12" s="67">
        <f t="shared" si="9"/>
        <v>7</v>
      </c>
    </row>
    <row r="13" spans="1:18" x14ac:dyDescent="0.3">
      <c r="A13" s="63" t="s">
        <v>1967</v>
      </c>
      <c r="B13" s="64">
        <f>VLOOKUP($A13,'Return Data'!$B$7:$R$2843,3,0)</f>
        <v>44448</v>
      </c>
      <c r="C13" s="65">
        <f>VLOOKUP($A13,'Return Data'!$B$7:$R$2843,4,0)</f>
        <v>18.131399999999999</v>
      </c>
      <c r="D13" s="65">
        <f>VLOOKUP($A13,'Return Data'!$B$7:$R$2843,8,0)</f>
        <v>6.3468999999999998</v>
      </c>
      <c r="E13" s="66">
        <f t="shared" si="3"/>
        <v>1</v>
      </c>
      <c r="F13" s="65">
        <f>VLOOKUP($A13,'Return Data'!$B$7:$R$2843,9,0)</f>
        <v>7.2553000000000001</v>
      </c>
      <c r="G13" s="66">
        <f t="shared" si="10"/>
        <v>3</v>
      </c>
      <c r="H13" s="65">
        <f>VLOOKUP($A13,'Return Data'!$B$7:$R$2843,10,0)</f>
        <v>18.856999999999999</v>
      </c>
      <c r="I13" s="66">
        <f t="shared" si="11"/>
        <v>1</v>
      </c>
      <c r="J13" s="65">
        <f>VLOOKUP($A13,'Return Data'!$B$7:$R$2843,11,0)</f>
        <v>38.559899999999999</v>
      </c>
      <c r="K13" s="66">
        <f t="shared" ref="K13" si="15">RANK(J13,J$8:J$15,0)</f>
        <v>1</v>
      </c>
      <c r="L13" s="65">
        <f>VLOOKUP($A13,'Return Data'!$B$7:$R$2843,12,0)</f>
        <v>62.376100000000001</v>
      </c>
      <c r="M13" s="66">
        <f t="shared" si="7"/>
        <v>1</v>
      </c>
      <c r="N13" s="65"/>
      <c r="O13" s="66"/>
      <c r="P13" s="65">
        <f>VLOOKUP($A13,'Return Data'!$B$7:$R$2843,16,0)</f>
        <v>81.313999999999993</v>
      </c>
      <c r="Q13" s="67">
        <f t="shared" si="9"/>
        <v>1</v>
      </c>
    </row>
    <row r="14" spans="1:18" x14ac:dyDescent="0.3">
      <c r="A14" s="63" t="s">
        <v>49</v>
      </c>
      <c r="B14" s="64">
        <f>VLOOKUP($A14,'Return Data'!$B$7:$R$2843,3,0)</f>
        <v>44448</v>
      </c>
      <c r="C14" s="65">
        <f>VLOOKUP($A14,'Return Data'!$B$7:$R$2843,4,0)</f>
        <v>17.36</v>
      </c>
      <c r="D14" s="65">
        <f>VLOOKUP($A14,'Return Data'!$B$7:$R$2843,8,0)</f>
        <v>4.4524999999999997</v>
      </c>
      <c r="E14" s="66">
        <f t="shared" si="3"/>
        <v>7</v>
      </c>
      <c r="F14" s="65">
        <f>VLOOKUP($A14,'Return Data'!$B$7:$R$2843,9,0)</f>
        <v>5.1483999999999996</v>
      </c>
      <c r="G14" s="66">
        <f t="shared" si="10"/>
        <v>6</v>
      </c>
      <c r="H14" s="65">
        <f>VLOOKUP($A14,'Return Data'!$B$7:$R$2843,10,0)</f>
        <v>11.496499999999999</v>
      </c>
      <c r="I14" s="66">
        <f t="shared" si="11"/>
        <v>7</v>
      </c>
      <c r="J14" s="65">
        <f>VLOOKUP($A14,'Return Data'!$B$7:$R$2843,11,0)</f>
        <v>17.774799999999999</v>
      </c>
      <c r="K14" s="66">
        <f t="shared" si="12"/>
        <v>7</v>
      </c>
      <c r="L14" s="65">
        <f>VLOOKUP($A14,'Return Data'!$B$7:$R$2843,12,0)</f>
        <v>33.641300000000001</v>
      </c>
      <c r="M14" s="66">
        <f t="shared" ref="M14:M15" si="16">RANK(L14,L$8:L$15,0)</f>
        <v>2</v>
      </c>
      <c r="N14" s="65">
        <f>VLOOKUP($A14,'Return Data'!$B$7:$R$2843,13,0)</f>
        <v>62.546799999999998</v>
      </c>
      <c r="O14" s="66">
        <f t="shared" ref="O14:O15" si="17">RANK(N14,N$8:N$15,0)</f>
        <v>1</v>
      </c>
      <c r="P14" s="65">
        <f>VLOOKUP($A14,'Return Data'!$B$7:$R$2843,16,0)</f>
        <v>29.026199999999999</v>
      </c>
      <c r="Q14" s="67">
        <f t="shared" si="9"/>
        <v>5</v>
      </c>
    </row>
    <row r="15" spans="1:18" x14ac:dyDescent="0.3">
      <c r="A15" s="63" t="s">
        <v>50</v>
      </c>
      <c r="B15" s="64">
        <f>VLOOKUP($A15,'Return Data'!$B$7:$R$2843,3,0)</f>
        <v>44448</v>
      </c>
      <c r="C15" s="65">
        <f>VLOOKUP($A15,'Return Data'!$B$7:$R$2843,4,0)</f>
        <v>174.06559999999999</v>
      </c>
      <c r="D15" s="65">
        <f>VLOOKUP($A15,'Return Data'!$B$7:$R$2843,8,0)</f>
        <v>4.6429999999999998</v>
      </c>
      <c r="E15" s="66">
        <f t="shared" si="3"/>
        <v>4</v>
      </c>
      <c r="F15" s="65">
        <f>VLOOKUP($A15,'Return Data'!$B$7:$R$2843,9,0)</f>
        <v>6.4324000000000003</v>
      </c>
      <c r="G15" s="66">
        <f t="shared" si="10"/>
        <v>5</v>
      </c>
      <c r="H15" s="65">
        <f>VLOOKUP($A15,'Return Data'!$B$7:$R$2843,10,0)</f>
        <v>12.690099999999999</v>
      </c>
      <c r="I15" s="66">
        <f t="shared" si="11"/>
        <v>5</v>
      </c>
      <c r="J15" s="65">
        <f>VLOOKUP($A15,'Return Data'!$B$7:$R$2843,11,0)</f>
        <v>17.991099999999999</v>
      </c>
      <c r="K15" s="66">
        <f t="shared" si="12"/>
        <v>6</v>
      </c>
      <c r="L15" s="65">
        <f>VLOOKUP($A15,'Return Data'!$B$7:$R$2843,12,0)</f>
        <v>31.4617</v>
      </c>
      <c r="M15" s="66">
        <f t="shared" si="16"/>
        <v>3</v>
      </c>
      <c r="N15" s="65">
        <f>VLOOKUP($A15,'Return Data'!$B$7:$R$2843,13,0)</f>
        <v>56.945799999999998</v>
      </c>
      <c r="O15" s="66">
        <f t="shared" si="17"/>
        <v>3</v>
      </c>
      <c r="P15" s="65">
        <f>VLOOKUP($A15,'Return Data'!$B$7:$R$2843,16,0)</f>
        <v>15.9095</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4.9581875000000002</v>
      </c>
      <c r="E17" s="74"/>
      <c r="F17" s="75">
        <f>AVERAGE(F8:F15)</f>
        <v>6.5564999999999998</v>
      </c>
      <c r="G17" s="74"/>
      <c r="H17" s="75">
        <f>AVERAGE(H8:H15)</f>
        <v>14.626374999999999</v>
      </c>
      <c r="I17" s="74"/>
      <c r="J17" s="75">
        <f>AVERAGE(J8:J15)</f>
        <v>22.172771428571426</v>
      </c>
      <c r="K17" s="74"/>
      <c r="L17" s="75">
        <f>AVERAGE(L8:L15)</f>
        <v>37.342799999999997</v>
      </c>
      <c r="M17" s="74"/>
      <c r="N17" s="75">
        <f>AVERAGE(N8:N15)</f>
        <v>59.259799999999991</v>
      </c>
      <c r="O17" s="74"/>
      <c r="P17" s="75">
        <f>AVERAGE(P8:P15)</f>
        <v>36.783787499999995</v>
      </c>
      <c r="Q17" s="76"/>
    </row>
    <row r="18" spans="1:17" ht="15" customHeight="1" x14ac:dyDescent="0.3">
      <c r="A18" s="73" t="s">
        <v>28</v>
      </c>
      <c r="B18" s="74"/>
      <c r="C18" s="74"/>
      <c r="D18" s="75">
        <f>MIN(D8:D15)</f>
        <v>3.5323000000000002</v>
      </c>
      <c r="E18" s="74"/>
      <c r="F18" s="75">
        <f>MIN(F8:F15)</f>
        <v>4.4085000000000001</v>
      </c>
      <c r="G18" s="74"/>
      <c r="H18" s="75">
        <f>MIN(H8:H15)</f>
        <v>11.0749</v>
      </c>
      <c r="I18" s="74"/>
      <c r="J18" s="75">
        <f>MIN(J8:J15)</f>
        <v>17.774799999999999</v>
      </c>
      <c r="K18" s="74"/>
      <c r="L18" s="75">
        <f>MIN(L8:L15)</f>
        <v>28.364999999999998</v>
      </c>
      <c r="M18" s="74"/>
      <c r="N18" s="75">
        <f>MIN(N8:N15)</f>
        <v>56.945799999999998</v>
      </c>
      <c r="O18" s="74"/>
      <c r="P18" s="75">
        <f>MIN(P8:P15)</f>
        <v>15.9095</v>
      </c>
      <c r="Q18" s="76"/>
    </row>
    <row r="19" spans="1:17" ht="15" thickBot="1" x14ac:dyDescent="0.35">
      <c r="A19" s="77" t="s">
        <v>29</v>
      </c>
      <c r="B19" s="78"/>
      <c r="C19" s="78"/>
      <c r="D19" s="79">
        <f>MAX(D8:D15)</f>
        <v>6.3468999999999998</v>
      </c>
      <c r="E19" s="78"/>
      <c r="F19" s="79">
        <f>MAX(F8:F15)</f>
        <v>9.0442999999999998</v>
      </c>
      <c r="G19" s="78"/>
      <c r="H19" s="79">
        <f>MAX(H8:H15)</f>
        <v>18.856999999999999</v>
      </c>
      <c r="I19" s="78"/>
      <c r="J19" s="79">
        <f>MAX(J8:J15)</f>
        <v>38.559899999999999</v>
      </c>
      <c r="K19" s="78"/>
      <c r="L19" s="79">
        <f>MAX(L8:L15)</f>
        <v>62.376100000000001</v>
      </c>
      <c r="M19" s="78"/>
      <c r="N19" s="79">
        <f>MAX(N8:N15)</f>
        <v>62.546799999999998</v>
      </c>
      <c r="O19" s="78"/>
      <c r="P19" s="79">
        <f>MAX(P8:P15)</f>
        <v>81.313999999999993</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44448</v>
      </c>
      <c r="C8" s="65">
        <f>VLOOKUP($A8,'Return Data'!$B$7:$R$2843,4,0)</f>
        <v>13.02</v>
      </c>
      <c r="D8" s="65">
        <f>VLOOKUP($A8,'Return Data'!$B$7:$R$2843,8,0)</f>
        <v>5.5960999999999999</v>
      </c>
      <c r="E8" s="66">
        <f>RANK(D8,D$8:D$16,0)</f>
        <v>3</v>
      </c>
      <c r="F8" s="65">
        <f>VLOOKUP($A8,'Return Data'!$B$7:$R$2843,9,0)</f>
        <v>8.3194999999999997</v>
      </c>
      <c r="G8" s="66">
        <f>RANK(F8,F$8:F$16,0)</f>
        <v>2</v>
      </c>
      <c r="H8" s="65">
        <f>VLOOKUP($A8,'Return Data'!$B$7:$R$2843,10,0)</f>
        <v>16.876100000000001</v>
      </c>
      <c r="I8" s="66">
        <f t="shared" ref="I8" si="0">RANK(H8,H$8:H$16,0)</f>
        <v>3</v>
      </c>
      <c r="J8" s="65">
        <f>VLOOKUP($A8,'Return Data'!$B$7:$R$2843,11,0)</f>
        <v>21.5686</v>
      </c>
      <c r="K8" s="66">
        <f t="shared" ref="K8" si="1">RANK(J8,J$8:J$16,0)</f>
        <v>2</v>
      </c>
      <c r="L8" s="65"/>
      <c r="M8" s="66"/>
      <c r="N8" s="65"/>
      <c r="O8" s="66"/>
      <c r="P8" s="65">
        <f>VLOOKUP($A8,'Return Data'!$B$7:$R$2843,16,0)</f>
        <v>30.2</v>
      </c>
      <c r="Q8" s="67">
        <f>RANK(P8,P$8:P$16,0)</f>
        <v>5</v>
      </c>
    </row>
    <row r="9" spans="1:17" x14ac:dyDescent="0.3">
      <c r="A9" s="63" t="s">
        <v>379</v>
      </c>
      <c r="B9" s="64">
        <f>VLOOKUP($A9,'Return Data'!$B$7:$R$2843,3,0)</f>
        <v>44448</v>
      </c>
      <c r="C9" s="65">
        <f>VLOOKUP($A9,'Return Data'!$B$7:$R$2843,4,0)</f>
        <v>16.57</v>
      </c>
      <c r="D9" s="65">
        <f>VLOOKUP($A9,'Return Data'!$B$7:$R$2843,8,0)</f>
        <v>3.4331999999999998</v>
      </c>
      <c r="E9" s="66">
        <f t="shared" ref="E9:E16" si="2">RANK(D9,D$8:D$16,0)</f>
        <v>9</v>
      </c>
      <c r="F9" s="65">
        <f>VLOOKUP($A9,'Return Data'!$B$7:$R$2843,9,0)</f>
        <v>8.8698999999999995</v>
      </c>
      <c r="G9" s="66">
        <f t="shared" ref="G9:G16" si="3">RANK(F9,F$8:F$16,0)</f>
        <v>1</v>
      </c>
      <c r="H9" s="65">
        <f>VLOOKUP($A9,'Return Data'!$B$7:$R$2843,10,0)</f>
        <v>14.7507</v>
      </c>
      <c r="I9" s="66">
        <f t="shared" ref="I9" si="4">RANK(H9,H$8:H$16,0)</f>
        <v>4</v>
      </c>
      <c r="J9" s="65">
        <f>VLOOKUP($A9,'Return Data'!$B$7:$R$2843,11,0)</f>
        <v>18.951899999999998</v>
      </c>
      <c r="K9" s="66">
        <f t="shared" ref="K9" si="5">RANK(J9,J$8:J$16,0)</f>
        <v>3</v>
      </c>
      <c r="L9" s="65">
        <f>VLOOKUP($A9,'Return Data'!$B$7:$R$2843,12,0)</f>
        <v>29.251200000000001</v>
      </c>
      <c r="M9" s="66">
        <f t="shared" ref="M9" si="6">RANK(L9,L$8:L$16,0)</f>
        <v>4</v>
      </c>
      <c r="N9" s="65">
        <f>VLOOKUP($A9,'Return Data'!$B$7:$R$2843,13,0)</f>
        <v>55.7331</v>
      </c>
      <c r="O9" s="66">
        <f t="shared" ref="O9" si="7">RANK(N9,N$8:N$16,0)</f>
        <v>2</v>
      </c>
      <c r="P9" s="65">
        <f>VLOOKUP($A9,'Return Data'!$B$7:$R$2843,16,0)</f>
        <v>37.791400000000003</v>
      </c>
      <c r="Q9" s="67">
        <f t="shared" ref="Q9:Q16" si="8">RANK(P9,P$8:P$16,0)</f>
        <v>3</v>
      </c>
    </row>
    <row r="10" spans="1:17" x14ac:dyDescent="0.3">
      <c r="A10" s="63" t="s">
        <v>1960</v>
      </c>
      <c r="B10" s="64">
        <f>VLOOKUP($A10,'Return Data'!$B$7:$R$2843,3,0)</f>
        <v>44448</v>
      </c>
      <c r="C10" s="65">
        <f>VLOOKUP($A10,'Return Data'!$B$7:$R$2843,4,0)</f>
        <v>14</v>
      </c>
      <c r="D10" s="65">
        <f>VLOOKUP($A10,'Return Data'!$B$7:$R$2843,8,0)</f>
        <v>4.5556000000000001</v>
      </c>
      <c r="E10" s="66">
        <f t="shared" si="2"/>
        <v>6</v>
      </c>
      <c r="F10" s="65">
        <f>VLOOKUP($A10,'Return Data'!$B$7:$R$2843,9,0)</f>
        <v>4.2442000000000002</v>
      </c>
      <c r="G10" s="66">
        <f t="shared" si="3"/>
        <v>9</v>
      </c>
      <c r="H10" s="65">
        <f>VLOOKUP($A10,'Return Data'!$B$7:$R$2843,10,0)</f>
        <v>12.179500000000001</v>
      </c>
      <c r="I10" s="66">
        <f t="shared" ref="I10:I16" si="9">RANK(H10,H$8:H$16,0)</f>
        <v>6</v>
      </c>
      <c r="J10" s="65">
        <f>VLOOKUP($A10,'Return Data'!$B$7:$R$2843,11,0)</f>
        <v>18.3432</v>
      </c>
      <c r="K10" s="66">
        <f t="shared" ref="K10:K16" si="10">RANK(J10,J$8:J$16,0)</f>
        <v>4</v>
      </c>
      <c r="L10" s="65">
        <f>VLOOKUP($A10,'Return Data'!$B$7:$R$2843,12,0)</f>
        <v>26.926600000000001</v>
      </c>
      <c r="M10" s="66">
        <f t="shared" ref="M10:M16" si="11">RANK(L10,L$8:L$16,0)</f>
        <v>5</v>
      </c>
      <c r="N10" s="65"/>
      <c r="O10" s="66"/>
      <c r="P10" s="65">
        <f>VLOOKUP($A10,'Return Data'!$B$7:$R$2843,16,0)</f>
        <v>40</v>
      </c>
      <c r="Q10" s="67">
        <f t="shared" si="8"/>
        <v>2</v>
      </c>
    </row>
    <row r="11" spans="1:17" x14ac:dyDescent="0.3">
      <c r="A11" s="63" t="s">
        <v>1963</v>
      </c>
      <c r="B11" s="64">
        <f>VLOOKUP($A11,'Return Data'!$B$7:$R$2843,3,0)</f>
        <v>44448</v>
      </c>
      <c r="C11" s="65">
        <f>VLOOKUP($A11,'Return Data'!$B$7:$R$2843,4,0)</f>
        <v>12.67</v>
      </c>
      <c r="D11" s="65">
        <f>VLOOKUP($A11,'Return Data'!$B$7:$R$2843,8,0)</f>
        <v>5.8479999999999999</v>
      </c>
      <c r="E11" s="66">
        <f t="shared" si="2"/>
        <v>2</v>
      </c>
      <c r="F11" s="65">
        <f>VLOOKUP($A11,'Return Data'!$B$7:$R$2843,9,0)</f>
        <v>6.4706000000000001</v>
      </c>
      <c r="G11" s="66">
        <f t="shared" ref="G11" si="12">RANK(F11,F$8:F$16,0)</f>
        <v>5</v>
      </c>
      <c r="H11" s="65">
        <f>VLOOKUP($A11,'Return Data'!$B$7:$R$2843,10,0)</f>
        <v>17.206299999999999</v>
      </c>
      <c r="I11" s="66">
        <f t="shared" si="9"/>
        <v>2</v>
      </c>
      <c r="J11" s="65"/>
      <c r="K11" s="66"/>
      <c r="L11" s="65"/>
      <c r="M11" s="66"/>
      <c r="N11" s="65"/>
      <c r="O11" s="66"/>
      <c r="P11" s="65">
        <f>VLOOKUP($A11,'Return Data'!$B$7:$R$2843,16,0)</f>
        <v>26.7</v>
      </c>
      <c r="Q11" s="67">
        <f t="shared" si="8"/>
        <v>7</v>
      </c>
    </row>
    <row r="12" spans="1:17" x14ac:dyDescent="0.3">
      <c r="A12" s="63" t="s">
        <v>1965</v>
      </c>
      <c r="B12" s="64">
        <f>VLOOKUP($A12,'Return Data'!$B$7:$R$2843,3,0)</f>
        <v>44448</v>
      </c>
      <c r="C12" s="65">
        <f>VLOOKUP($A12,'Return Data'!$B$7:$R$2843,4,0)</f>
        <v>12.441000000000001</v>
      </c>
      <c r="D12" s="65">
        <f>VLOOKUP($A12,'Return Data'!$B$7:$R$2843,8,0)</f>
        <v>4.4847999999999999</v>
      </c>
      <c r="E12" s="66">
        <f t="shared" si="2"/>
        <v>7</v>
      </c>
      <c r="F12" s="65">
        <f>VLOOKUP($A12,'Return Data'!$B$7:$R$2843,9,0)</f>
        <v>4.9607999999999999</v>
      </c>
      <c r="G12" s="66">
        <f t="shared" si="3"/>
        <v>8</v>
      </c>
      <c r="H12" s="65">
        <f>VLOOKUP($A12,'Return Data'!$B$7:$R$2843,10,0)</f>
        <v>10.596500000000001</v>
      </c>
      <c r="I12" s="66">
        <f t="shared" si="9"/>
        <v>9</v>
      </c>
      <c r="J12" s="65">
        <f>VLOOKUP($A12,'Return Data'!$B$7:$R$2843,11,0)</f>
        <v>17.991299999999999</v>
      </c>
      <c r="K12" s="66">
        <f t="shared" si="10"/>
        <v>5</v>
      </c>
      <c r="L12" s="65"/>
      <c r="M12" s="66"/>
      <c r="N12" s="65"/>
      <c r="O12" s="66"/>
      <c r="P12" s="65">
        <f>VLOOKUP($A12,'Return Data'!$B$7:$R$2843,16,0)</f>
        <v>24.41</v>
      </c>
      <c r="Q12" s="67">
        <f t="shared" si="8"/>
        <v>8</v>
      </c>
    </row>
    <row r="13" spans="1:17" x14ac:dyDescent="0.3">
      <c r="A13" s="63" t="s">
        <v>1966</v>
      </c>
      <c r="B13" s="64">
        <f>VLOOKUP($A13,'Return Data'!$B$7:$R$2843,3,0)</f>
        <v>44448</v>
      </c>
      <c r="C13" s="65">
        <f>VLOOKUP($A13,'Return Data'!$B$7:$R$2843,4,0)</f>
        <v>29.914000000000001</v>
      </c>
      <c r="D13" s="65">
        <f>VLOOKUP($A13,'Return Data'!$B$7:$R$2843,8,0)</f>
        <v>5.1162999999999998</v>
      </c>
      <c r="E13" s="66">
        <f t="shared" si="2"/>
        <v>4</v>
      </c>
      <c r="F13" s="65">
        <f>VLOOKUP($A13,'Return Data'!$B$7:$R$2843,9,0)</f>
        <v>8.1098999999999997</v>
      </c>
      <c r="G13" s="66">
        <f t="shared" si="3"/>
        <v>3</v>
      </c>
      <c r="H13" s="65">
        <f>VLOOKUP($A13,'Return Data'!$B$7:$R$2843,10,0)</f>
        <v>12.0542</v>
      </c>
      <c r="I13" s="66">
        <f t="shared" si="9"/>
        <v>7</v>
      </c>
      <c r="J13" s="65">
        <f>VLOOKUP($A13,'Return Data'!$B$7:$R$2843,11,0)</f>
        <v>17.4526</v>
      </c>
      <c r="K13" s="66">
        <f t="shared" si="10"/>
        <v>7</v>
      </c>
      <c r="L13" s="65"/>
      <c r="M13" s="66"/>
      <c r="N13" s="65"/>
      <c r="O13" s="66"/>
      <c r="P13" s="65">
        <f>VLOOKUP($A13,'Return Data'!$B$7:$R$2843,16,0)</f>
        <v>34.113399999999999</v>
      </c>
      <c r="Q13" s="67">
        <f t="shared" si="8"/>
        <v>4</v>
      </c>
    </row>
    <row r="14" spans="1:17" x14ac:dyDescent="0.3">
      <c r="A14" s="63" t="s">
        <v>1968</v>
      </c>
      <c r="B14" s="64">
        <f>VLOOKUP($A14,'Return Data'!$B$7:$R$2843,3,0)</f>
        <v>44448</v>
      </c>
      <c r="C14" s="65">
        <f>VLOOKUP($A14,'Return Data'!$B$7:$R$2843,4,0)</f>
        <v>17.940100000000001</v>
      </c>
      <c r="D14" s="65">
        <f>VLOOKUP($A14,'Return Data'!$B$7:$R$2843,8,0)</f>
        <v>6.3022999999999998</v>
      </c>
      <c r="E14" s="66">
        <f t="shared" si="2"/>
        <v>1</v>
      </c>
      <c r="F14" s="65">
        <f>VLOOKUP($A14,'Return Data'!$B$7:$R$2843,9,0)</f>
        <v>7.1505000000000001</v>
      </c>
      <c r="G14" s="66">
        <f t="shared" si="3"/>
        <v>4</v>
      </c>
      <c r="H14" s="65">
        <f>VLOOKUP($A14,'Return Data'!$B$7:$R$2843,10,0)</f>
        <v>18.505700000000001</v>
      </c>
      <c r="I14" s="66">
        <f t="shared" si="9"/>
        <v>1</v>
      </c>
      <c r="J14" s="65">
        <f>VLOOKUP($A14,'Return Data'!$B$7:$R$2843,11,0)</f>
        <v>37.727400000000003</v>
      </c>
      <c r="K14" s="66">
        <f t="shared" si="10"/>
        <v>1</v>
      </c>
      <c r="L14" s="65">
        <f>VLOOKUP($A14,'Return Data'!$B$7:$R$2843,12,0)</f>
        <v>60.8444</v>
      </c>
      <c r="M14" s="66">
        <f t="shared" si="11"/>
        <v>1</v>
      </c>
      <c r="N14" s="65"/>
      <c r="O14" s="66"/>
      <c r="P14" s="65">
        <f>VLOOKUP($A14,'Return Data'!$B$7:$R$2843,16,0)</f>
        <v>79.400999999999996</v>
      </c>
      <c r="Q14" s="67">
        <f t="shared" si="8"/>
        <v>1</v>
      </c>
    </row>
    <row r="15" spans="1:17" x14ac:dyDescent="0.3">
      <c r="A15" s="63" t="s">
        <v>51</v>
      </c>
      <c r="B15" s="64">
        <f>VLOOKUP($A15,'Return Data'!$B$7:$R$2843,3,0)</f>
        <v>44448</v>
      </c>
      <c r="C15" s="65">
        <f>VLOOKUP($A15,'Return Data'!$B$7:$R$2843,4,0)</f>
        <v>17.13</v>
      </c>
      <c r="D15" s="65">
        <f>VLOOKUP($A15,'Return Data'!$B$7:$R$2843,8,0)</f>
        <v>4.4512</v>
      </c>
      <c r="E15" s="66">
        <f t="shared" si="2"/>
        <v>8</v>
      </c>
      <c r="F15" s="65">
        <f>VLOOKUP($A15,'Return Data'!$B$7:$R$2843,9,0)</f>
        <v>5.1565000000000003</v>
      </c>
      <c r="G15" s="66">
        <f t="shared" si="3"/>
        <v>7</v>
      </c>
      <c r="H15" s="65">
        <f>VLOOKUP($A15,'Return Data'!$B$7:$R$2843,10,0)</f>
        <v>11.378399999999999</v>
      </c>
      <c r="I15" s="66">
        <f t="shared" si="9"/>
        <v>8</v>
      </c>
      <c r="J15" s="65">
        <f>VLOOKUP($A15,'Return Data'!$B$7:$R$2843,11,0)</f>
        <v>17.409199999999998</v>
      </c>
      <c r="K15" s="66">
        <f t="shared" si="10"/>
        <v>8</v>
      </c>
      <c r="L15" s="65">
        <f>VLOOKUP($A15,'Return Data'!$B$7:$R$2843,12,0)</f>
        <v>32.996899999999997</v>
      </c>
      <c r="M15" s="66">
        <f t="shared" si="11"/>
        <v>2</v>
      </c>
      <c r="N15" s="65">
        <f>VLOOKUP($A15,'Return Data'!$B$7:$R$2843,13,0)</f>
        <v>61.299399999999999</v>
      </c>
      <c r="O15" s="66">
        <f t="shared" ref="O15:O16" si="13">RANK(N15,N$8:N$16,0)</f>
        <v>1</v>
      </c>
      <c r="P15" s="65">
        <f>VLOOKUP($A15,'Return Data'!$B$7:$R$2843,16,0)</f>
        <v>28.233599999999999</v>
      </c>
      <c r="Q15" s="67">
        <f t="shared" si="8"/>
        <v>6</v>
      </c>
    </row>
    <row r="16" spans="1:17" x14ac:dyDescent="0.3">
      <c r="A16" s="63" t="s">
        <v>52</v>
      </c>
      <c r="B16" s="64">
        <f>VLOOKUP($A16,'Return Data'!$B$7:$R$2843,3,0)</f>
        <v>44448</v>
      </c>
      <c r="C16" s="65">
        <f>VLOOKUP($A16,'Return Data'!$B$7:$R$2843,4,0)</f>
        <v>718.67786512944599</v>
      </c>
      <c r="D16" s="65">
        <f>VLOOKUP($A16,'Return Data'!$B$7:$R$2843,8,0)</f>
        <v>4.6140999999999996</v>
      </c>
      <c r="E16" s="66">
        <f t="shared" si="2"/>
        <v>5</v>
      </c>
      <c r="F16" s="65">
        <f>VLOOKUP($A16,'Return Data'!$B$7:$R$2843,9,0)</f>
        <v>6.3654000000000002</v>
      </c>
      <c r="G16" s="66">
        <f t="shared" si="3"/>
        <v>6</v>
      </c>
      <c r="H16" s="65">
        <f>VLOOKUP($A16,'Return Data'!$B$7:$R$2843,10,0)</f>
        <v>12.472200000000001</v>
      </c>
      <c r="I16" s="66">
        <f t="shared" si="9"/>
        <v>5</v>
      </c>
      <c r="J16" s="65">
        <f>VLOOKUP($A16,'Return Data'!$B$7:$R$2843,11,0)</f>
        <v>17.521000000000001</v>
      </c>
      <c r="K16" s="66">
        <f t="shared" si="10"/>
        <v>6</v>
      </c>
      <c r="L16" s="65">
        <f>VLOOKUP($A16,'Return Data'!$B$7:$R$2843,12,0)</f>
        <v>30.6708</v>
      </c>
      <c r="M16" s="66">
        <f t="shared" si="11"/>
        <v>3</v>
      </c>
      <c r="N16" s="65">
        <f>VLOOKUP($A16,'Return Data'!$B$7:$R$2843,13,0)</f>
        <v>55.707799999999999</v>
      </c>
      <c r="O16" s="66">
        <f t="shared" si="13"/>
        <v>3</v>
      </c>
      <c r="P16" s="65">
        <f>VLOOKUP($A16,'Return Data'!$B$7:$R$2843,16,0)</f>
        <v>14.935600000000001</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4.9335111111111116</v>
      </c>
      <c r="E18" s="74"/>
      <c r="F18" s="75">
        <f>AVERAGE(F8:F16)</f>
        <v>6.6274777777777789</v>
      </c>
      <c r="G18" s="74"/>
      <c r="H18" s="75">
        <f>AVERAGE(H8:H16)</f>
        <v>14.00217777777778</v>
      </c>
      <c r="I18" s="74"/>
      <c r="J18" s="75">
        <f>AVERAGE(J8:J16)</f>
        <v>20.870649999999998</v>
      </c>
      <c r="K18" s="74"/>
      <c r="L18" s="75">
        <f>AVERAGE(L8:L16)</f>
        <v>36.137979999999992</v>
      </c>
      <c r="M18" s="74"/>
      <c r="N18" s="75">
        <f>AVERAGE(N8:N16)</f>
        <v>57.580099999999995</v>
      </c>
      <c r="O18" s="74"/>
      <c r="P18" s="75">
        <f>AVERAGE(P8:P16)</f>
        <v>35.087222222222223</v>
      </c>
      <c r="Q18" s="76"/>
    </row>
    <row r="19" spans="1:17" x14ac:dyDescent="0.3">
      <c r="A19" s="73" t="s">
        <v>28</v>
      </c>
      <c r="B19" s="74"/>
      <c r="C19" s="74"/>
      <c r="D19" s="75">
        <f>MIN(D8:D16)</f>
        <v>3.4331999999999998</v>
      </c>
      <c r="E19" s="74"/>
      <c r="F19" s="75">
        <f>MIN(F8:F16)</f>
        <v>4.2442000000000002</v>
      </c>
      <c r="G19" s="74"/>
      <c r="H19" s="75">
        <f>MIN(H8:H16)</f>
        <v>10.596500000000001</v>
      </c>
      <c r="I19" s="74"/>
      <c r="J19" s="75">
        <f>MIN(J8:J16)</f>
        <v>17.409199999999998</v>
      </c>
      <c r="K19" s="74"/>
      <c r="L19" s="75">
        <f>MIN(L8:L16)</f>
        <v>26.926600000000001</v>
      </c>
      <c r="M19" s="74"/>
      <c r="N19" s="75">
        <f>MIN(N8:N16)</f>
        <v>55.707799999999999</v>
      </c>
      <c r="O19" s="74"/>
      <c r="P19" s="75">
        <f>MIN(P8:P16)</f>
        <v>14.935600000000001</v>
      </c>
      <c r="Q19" s="76"/>
    </row>
    <row r="20" spans="1:17" ht="15" thickBot="1" x14ac:dyDescent="0.35">
      <c r="A20" s="77" t="s">
        <v>29</v>
      </c>
      <c r="B20" s="78"/>
      <c r="C20" s="78"/>
      <c r="D20" s="79">
        <f>MAX(D8:D16)</f>
        <v>6.3022999999999998</v>
      </c>
      <c r="E20" s="78"/>
      <c r="F20" s="79">
        <f>MAX(F8:F16)</f>
        <v>8.8698999999999995</v>
      </c>
      <c r="G20" s="78"/>
      <c r="H20" s="79">
        <f>MAX(H8:H16)</f>
        <v>18.505700000000001</v>
      </c>
      <c r="I20" s="78"/>
      <c r="J20" s="79">
        <f>MAX(J8:J16)</f>
        <v>37.727400000000003</v>
      </c>
      <c r="K20" s="78"/>
      <c r="L20" s="79">
        <f>MAX(L8:L16)</f>
        <v>60.8444</v>
      </c>
      <c r="M20" s="78"/>
      <c r="N20" s="79">
        <f>MAX(N8:N16)</f>
        <v>61.299399999999999</v>
      </c>
      <c r="O20" s="78"/>
      <c r="P20" s="79">
        <f>MAX(P8:P16)</f>
        <v>79.400999999999996</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44448</v>
      </c>
      <c r="C8" s="65">
        <f>VLOOKUP($A8,'Return Data'!$B$7:$R$2843,4,0)</f>
        <v>39.667299999999997</v>
      </c>
      <c r="D8" s="65">
        <f>VLOOKUP($A8,'Return Data'!$B$7:$R$2843,9,0)</f>
        <v>9.4700000000000006</v>
      </c>
      <c r="E8" s="66">
        <f t="shared" ref="E8:E33" si="0">RANK(D8,D$8:D$33,0)</f>
        <v>8</v>
      </c>
      <c r="F8" s="65">
        <f>VLOOKUP($A8,'Return Data'!$B$7:$R$2843,10,0)</f>
        <v>6.2087000000000003</v>
      </c>
      <c r="G8" s="66">
        <f t="shared" ref="G8:G33" si="1">RANK(F8,F$8:F$33,0)</f>
        <v>3</v>
      </c>
      <c r="H8" s="65">
        <f>VLOOKUP($A8,'Return Data'!$B$7:$R$2843,11,0)</f>
        <v>7.5392999999999999</v>
      </c>
      <c r="I8" s="66">
        <f t="shared" ref="I8:I33" si="2">RANK(H8,H$8:H$33,0)</f>
        <v>3</v>
      </c>
      <c r="J8" s="65">
        <f>VLOOKUP($A8,'Return Data'!$B$7:$R$2843,12,0)</f>
        <v>5.3246000000000002</v>
      </c>
      <c r="K8" s="66">
        <f t="shared" ref="K8:K33" si="3">RANK(J8,J$8:J$33,0)</f>
        <v>3</v>
      </c>
      <c r="L8" s="65">
        <f>VLOOKUP($A8,'Return Data'!$B$7:$R$2843,13,0)</f>
        <v>7.1642999999999999</v>
      </c>
      <c r="M8" s="66">
        <f t="shared" ref="M8:M33" si="4">RANK(L8,L$8:L$33,0)</f>
        <v>3</v>
      </c>
      <c r="N8" s="65">
        <f>VLOOKUP($A8,'Return Data'!$B$7:$R$2843,17,0)</f>
        <v>8.6471</v>
      </c>
      <c r="O8" s="66">
        <f t="shared" ref="O8:O24" si="5">RANK(N8,N$8:N$33,0)</f>
        <v>2</v>
      </c>
      <c r="P8" s="65">
        <f>VLOOKUP($A8,'Return Data'!$B$7:$R$2843,14,0)</f>
        <v>9.3422999999999998</v>
      </c>
      <c r="Q8" s="66">
        <f t="shared" ref="Q8:Q24" si="6">RANK(P8,P$8:P$33,0)</f>
        <v>2</v>
      </c>
      <c r="R8" s="65">
        <f>VLOOKUP($A8,'Return Data'!$B$7:$R$2843,16,0)</f>
        <v>9.3734000000000002</v>
      </c>
      <c r="S8" s="67">
        <f t="shared" ref="S8:S33" si="7">RANK(R8,R$8:R$33,0)</f>
        <v>1</v>
      </c>
    </row>
    <row r="9" spans="1:19" x14ac:dyDescent="0.3">
      <c r="A9" s="82" t="s">
        <v>1385</v>
      </c>
      <c r="B9" s="64">
        <f>VLOOKUP($A9,'Return Data'!$B$7:$R$2843,3,0)</f>
        <v>44448</v>
      </c>
      <c r="C9" s="65">
        <f>VLOOKUP($A9,'Return Data'!$B$7:$R$2843,4,0)</f>
        <v>26.130700000000001</v>
      </c>
      <c r="D9" s="65">
        <f>VLOOKUP($A9,'Return Data'!$B$7:$R$2843,9,0)</f>
        <v>8.9989000000000008</v>
      </c>
      <c r="E9" s="66">
        <f t="shared" si="0"/>
        <v>10</v>
      </c>
      <c r="F9" s="65">
        <f>VLOOKUP($A9,'Return Data'!$B$7:$R$2843,10,0)</f>
        <v>5.4564000000000004</v>
      </c>
      <c r="G9" s="66">
        <f t="shared" si="1"/>
        <v>10</v>
      </c>
      <c r="H9" s="65">
        <f>VLOOKUP($A9,'Return Data'!$B$7:$R$2843,11,0)</f>
        <v>6.5229999999999997</v>
      </c>
      <c r="I9" s="66">
        <f t="shared" si="2"/>
        <v>19</v>
      </c>
      <c r="J9" s="65">
        <f>VLOOKUP($A9,'Return Data'!$B$7:$R$2843,12,0)</f>
        <v>4.8151999999999999</v>
      </c>
      <c r="K9" s="66">
        <f t="shared" si="3"/>
        <v>7</v>
      </c>
      <c r="L9" s="65">
        <f>VLOOKUP($A9,'Return Data'!$B$7:$R$2843,13,0)</f>
        <v>5.9618000000000002</v>
      </c>
      <c r="M9" s="66">
        <f t="shared" si="4"/>
        <v>8</v>
      </c>
      <c r="N9" s="65">
        <f>VLOOKUP($A9,'Return Data'!$B$7:$R$2843,17,0)</f>
        <v>8.2992000000000008</v>
      </c>
      <c r="O9" s="66">
        <f t="shared" si="5"/>
        <v>5</v>
      </c>
      <c r="P9" s="65">
        <f>VLOOKUP($A9,'Return Data'!$B$7:$R$2843,14,0)</f>
        <v>9.1504999999999992</v>
      </c>
      <c r="Q9" s="66">
        <f t="shared" si="6"/>
        <v>5</v>
      </c>
      <c r="R9" s="65">
        <f>VLOOKUP($A9,'Return Data'!$B$7:$R$2843,16,0)</f>
        <v>8.8287999999999993</v>
      </c>
      <c r="S9" s="67">
        <f t="shared" si="7"/>
        <v>3</v>
      </c>
    </row>
    <row r="10" spans="1:19" x14ac:dyDescent="0.3">
      <c r="A10" s="82" t="s">
        <v>1388</v>
      </c>
      <c r="B10" s="64">
        <f>VLOOKUP($A10,'Return Data'!$B$7:$R$2843,3,0)</f>
        <v>44448</v>
      </c>
      <c r="C10" s="65">
        <f>VLOOKUP($A10,'Return Data'!$B$7:$R$2843,4,0)</f>
        <v>24.7593</v>
      </c>
      <c r="D10" s="65">
        <f>VLOOKUP($A10,'Return Data'!$B$7:$R$2843,9,0)</f>
        <v>8.0581999999999994</v>
      </c>
      <c r="E10" s="66">
        <f t="shared" si="0"/>
        <v>14</v>
      </c>
      <c r="F10" s="65">
        <f>VLOOKUP($A10,'Return Data'!$B$7:$R$2843,10,0)</f>
        <v>5.1075999999999997</v>
      </c>
      <c r="G10" s="66">
        <f t="shared" si="1"/>
        <v>17</v>
      </c>
      <c r="H10" s="65">
        <f>VLOOKUP($A10,'Return Data'!$B$7:$R$2843,11,0)</f>
        <v>6.9002999999999997</v>
      </c>
      <c r="I10" s="66">
        <f t="shared" si="2"/>
        <v>11</v>
      </c>
      <c r="J10" s="65">
        <f>VLOOKUP($A10,'Return Data'!$B$7:$R$2843,12,0)</f>
        <v>5.0162000000000004</v>
      </c>
      <c r="K10" s="66">
        <f t="shared" si="3"/>
        <v>6</v>
      </c>
      <c r="L10" s="65">
        <f>VLOOKUP($A10,'Return Data'!$B$7:$R$2843,13,0)</f>
        <v>5.6761999999999997</v>
      </c>
      <c r="M10" s="66">
        <f t="shared" si="4"/>
        <v>13</v>
      </c>
      <c r="N10" s="65">
        <f>VLOOKUP($A10,'Return Data'!$B$7:$R$2843,17,0)</f>
        <v>7.0842000000000001</v>
      </c>
      <c r="O10" s="66">
        <f t="shared" si="5"/>
        <v>19</v>
      </c>
      <c r="P10" s="65">
        <f>VLOOKUP($A10,'Return Data'!$B$7:$R$2843,14,0)</f>
        <v>8.0564999999999998</v>
      </c>
      <c r="Q10" s="66">
        <f t="shared" si="6"/>
        <v>14</v>
      </c>
      <c r="R10" s="65">
        <f>VLOOKUP($A10,'Return Data'!$B$7:$R$2843,16,0)</f>
        <v>8.7010000000000005</v>
      </c>
      <c r="S10" s="67">
        <f t="shared" si="7"/>
        <v>7</v>
      </c>
    </row>
    <row r="11" spans="1:19" x14ac:dyDescent="0.3">
      <c r="A11" s="82" t="s">
        <v>1390</v>
      </c>
      <c r="B11" s="64">
        <f>VLOOKUP($A11,'Return Data'!$B$7:$R$2843,3,0)</f>
        <v>44448</v>
      </c>
      <c r="C11" s="65">
        <f>VLOOKUP($A11,'Return Data'!$B$7:$R$2843,4,0)</f>
        <v>26.526299999999999</v>
      </c>
      <c r="D11" s="65">
        <f>VLOOKUP($A11,'Return Data'!$B$7:$R$2843,9,0)</f>
        <v>7.1494999999999997</v>
      </c>
      <c r="E11" s="66">
        <f t="shared" si="0"/>
        <v>24</v>
      </c>
      <c r="F11" s="65">
        <f>VLOOKUP($A11,'Return Data'!$B$7:$R$2843,10,0)</f>
        <v>5.3708</v>
      </c>
      <c r="G11" s="66">
        <f t="shared" si="1"/>
        <v>11</v>
      </c>
      <c r="H11" s="65">
        <f>VLOOKUP($A11,'Return Data'!$B$7:$R$2843,11,0)</f>
        <v>7.1295999999999999</v>
      </c>
      <c r="I11" s="66">
        <f t="shared" si="2"/>
        <v>8</v>
      </c>
      <c r="J11" s="65">
        <f>VLOOKUP($A11,'Return Data'!$B$7:$R$2843,12,0)</f>
        <v>4.5419</v>
      </c>
      <c r="K11" s="66">
        <f t="shared" si="3"/>
        <v>13</v>
      </c>
      <c r="L11" s="65">
        <f>VLOOKUP($A11,'Return Data'!$B$7:$R$2843,13,0)</f>
        <v>6.2671999999999999</v>
      </c>
      <c r="M11" s="66">
        <f t="shared" si="4"/>
        <v>6</v>
      </c>
      <c r="N11" s="65">
        <f>VLOOKUP($A11,'Return Data'!$B$7:$R$2843,17,0)</f>
        <v>8.2425999999999995</v>
      </c>
      <c r="O11" s="66">
        <f t="shared" si="5"/>
        <v>7</v>
      </c>
      <c r="P11" s="65">
        <f>VLOOKUP($A11,'Return Data'!$B$7:$R$2843,14,0)</f>
        <v>8.2794000000000008</v>
      </c>
      <c r="Q11" s="66">
        <f t="shared" si="6"/>
        <v>12</v>
      </c>
      <c r="R11" s="65">
        <f>VLOOKUP($A11,'Return Data'!$B$7:$R$2843,16,0)</f>
        <v>8.4088999999999992</v>
      </c>
      <c r="S11" s="67">
        <f t="shared" si="7"/>
        <v>12</v>
      </c>
    </row>
    <row r="12" spans="1:19" x14ac:dyDescent="0.3">
      <c r="A12" s="82" t="s">
        <v>1391</v>
      </c>
      <c r="B12" s="64">
        <f>VLOOKUP($A12,'Return Data'!$B$7:$R$2843,3,0)</f>
        <v>44448</v>
      </c>
      <c r="C12" s="65">
        <f>VLOOKUP($A12,'Return Data'!$B$7:$R$2843,4,0)</f>
        <v>18.599399999999999</v>
      </c>
      <c r="D12" s="65">
        <f>VLOOKUP($A12,'Return Data'!$B$7:$R$2843,9,0)</f>
        <v>4.1802000000000001</v>
      </c>
      <c r="E12" s="66">
        <f t="shared" si="0"/>
        <v>26</v>
      </c>
      <c r="F12" s="65">
        <f>VLOOKUP($A12,'Return Data'!$B$7:$R$2843,10,0)</f>
        <v>3.5249999999999999</v>
      </c>
      <c r="G12" s="66">
        <f t="shared" si="1"/>
        <v>25</v>
      </c>
      <c r="H12" s="65">
        <f>VLOOKUP($A12,'Return Data'!$B$7:$R$2843,11,0)</f>
        <v>5.1966000000000001</v>
      </c>
      <c r="I12" s="66">
        <f t="shared" si="2"/>
        <v>26</v>
      </c>
      <c r="J12" s="65">
        <f>VLOOKUP($A12,'Return Data'!$B$7:$R$2843,12,0)</f>
        <v>4.0585000000000004</v>
      </c>
      <c r="K12" s="66">
        <f t="shared" si="3"/>
        <v>21</v>
      </c>
      <c r="L12" s="65">
        <f>VLOOKUP($A12,'Return Data'!$B$7:$R$2843,13,0)</f>
        <v>4.7782999999999998</v>
      </c>
      <c r="M12" s="66">
        <f t="shared" si="4"/>
        <v>25</v>
      </c>
      <c r="N12" s="65">
        <f>VLOOKUP($A12,'Return Data'!$B$7:$R$2843,17,0)</f>
        <v>2.4066999999999998</v>
      </c>
      <c r="O12" s="66">
        <f t="shared" si="5"/>
        <v>24</v>
      </c>
      <c r="P12" s="65">
        <f>VLOOKUP($A12,'Return Data'!$B$7:$R$2843,14,0)</f>
        <v>-3.0453999999999999</v>
      </c>
      <c r="Q12" s="66">
        <f t="shared" si="6"/>
        <v>24</v>
      </c>
      <c r="R12" s="65">
        <f>VLOOKUP($A12,'Return Data'!$B$7:$R$2843,16,0)</f>
        <v>4.6398999999999999</v>
      </c>
      <c r="S12" s="67">
        <f t="shared" si="7"/>
        <v>26</v>
      </c>
    </row>
    <row r="13" spans="1:19" x14ac:dyDescent="0.3">
      <c r="A13" s="82" t="s">
        <v>1393</v>
      </c>
      <c r="B13" s="64">
        <f>VLOOKUP($A13,'Return Data'!$B$7:$R$2843,3,0)</f>
        <v>44448</v>
      </c>
      <c r="C13" s="65">
        <f>VLOOKUP($A13,'Return Data'!$B$7:$R$2843,4,0)</f>
        <v>22.077999999999999</v>
      </c>
      <c r="D13" s="65">
        <f>VLOOKUP($A13,'Return Data'!$B$7:$R$2843,9,0)</f>
        <v>7.1520999999999999</v>
      </c>
      <c r="E13" s="66">
        <f t="shared" si="0"/>
        <v>23</v>
      </c>
      <c r="F13" s="65">
        <f>VLOOKUP($A13,'Return Data'!$B$7:$R$2843,10,0)</f>
        <v>4.6947000000000001</v>
      </c>
      <c r="G13" s="66">
        <f t="shared" si="1"/>
        <v>23</v>
      </c>
      <c r="H13" s="65">
        <f>VLOOKUP($A13,'Return Data'!$B$7:$R$2843,11,0)</f>
        <v>5.7221000000000002</v>
      </c>
      <c r="I13" s="66">
        <f t="shared" si="2"/>
        <v>24</v>
      </c>
      <c r="J13" s="65">
        <f>VLOOKUP($A13,'Return Data'!$B$7:$R$2843,12,0)</f>
        <v>4.0620000000000003</v>
      </c>
      <c r="K13" s="66">
        <f t="shared" si="3"/>
        <v>20</v>
      </c>
      <c r="L13" s="65">
        <f>VLOOKUP($A13,'Return Data'!$B$7:$R$2843,13,0)</f>
        <v>5.2234999999999996</v>
      </c>
      <c r="M13" s="66">
        <f t="shared" si="4"/>
        <v>23</v>
      </c>
      <c r="N13" s="65">
        <f>VLOOKUP($A13,'Return Data'!$B$7:$R$2843,17,0)</f>
        <v>7.2138</v>
      </c>
      <c r="O13" s="66">
        <f t="shared" si="5"/>
        <v>18</v>
      </c>
      <c r="P13" s="65">
        <f>VLOOKUP($A13,'Return Data'!$B$7:$R$2843,14,0)</f>
        <v>8.1248000000000005</v>
      </c>
      <c r="Q13" s="66">
        <f t="shared" si="6"/>
        <v>13</v>
      </c>
      <c r="R13" s="65">
        <f>VLOOKUP($A13,'Return Data'!$B$7:$R$2843,16,0)</f>
        <v>7.8002000000000002</v>
      </c>
      <c r="S13" s="67">
        <f t="shared" si="7"/>
        <v>18</v>
      </c>
    </row>
    <row r="14" spans="1:19" x14ac:dyDescent="0.3">
      <c r="A14" s="82" t="s">
        <v>1395</v>
      </c>
      <c r="B14" s="64">
        <f>VLOOKUP($A14,'Return Data'!$B$7:$R$2843,3,0)</f>
        <v>44448</v>
      </c>
      <c r="C14" s="65">
        <f>VLOOKUP($A14,'Return Data'!$B$7:$R$2843,4,0)</f>
        <v>39.896000000000001</v>
      </c>
      <c r="D14" s="65">
        <f>VLOOKUP($A14,'Return Data'!$B$7:$R$2843,9,0)</f>
        <v>7.6726999999999999</v>
      </c>
      <c r="E14" s="66">
        <f t="shared" si="0"/>
        <v>19</v>
      </c>
      <c r="F14" s="65">
        <f>VLOOKUP($A14,'Return Data'!$B$7:$R$2843,10,0)</f>
        <v>5.2975000000000003</v>
      </c>
      <c r="G14" s="66">
        <f t="shared" si="1"/>
        <v>12</v>
      </c>
      <c r="H14" s="65">
        <f>VLOOKUP($A14,'Return Data'!$B$7:$R$2843,11,0)</f>
        <v>6.4352999999999998</v>
      </c>
      <c r="I14" s="66">
        <f t="shared" si="2"/>
        <v>20</v>
      </c>
      <c r="J14" s="65">
        <f>VLOOKUP($A14,'Return Data'!$B$7:$R$2843,12,0)</f>
        <v>4.1459000000000001</v>
      </c>
      <c r="K14" s="66">
        <f t="shared" si="3"/>
        <v>17</v>
      </c>
      <c r="L14" s="65">
        <f>VLOOKUP($A14,'Return Data'!$B$7:$R$2843,13,0)</f>
        <v>5.7038000000000002</v>
      </c>
      <c r="M14" s="66">
        <f t="shared" si="4"/>
        <v>12</v>
      </c>
      <c r="N14" s="65">
        <f>VLOOKUP($A14,'Return Data'!$B$7:$R$2843,17,0)</f>
        <v>7.6193</v>
      </c>
      <c r="O14" s="66">
        <f t="shared" si="5"/>
        <v>12</v>
      </c>
      <c r="P14" s="65">
        <f>VLOOKUP($A14,'Return Data'!$B$7:$R$2843,14,0)</f>
        <v>8.6161999999999992</v>
      </c>
      <c r="Q14" s="66">
        <f t="shared" si="6"/>
        <v>9</v>
      </c>
      <c r="R14" s="65">
        <f>VLOOKUP($A14,'Return Data'!$B$7:$R$2843,16,0)</f>
        <v>8.5426000000000002</v>
      </c>
      <c r="S14" s="67">
        <f t="shared" si="7"/>
        <v>9</v>
      </c>
    </row>
    <row r="15" spans="1:19" x14ac:dyDescent="0.3">
      <c r="A15" s="82" t="s">
        <v>1405</v>
      </c>
      <c r="B15" s="64">
        <f>VLOOKUP($A15,'Return Data'!$B$7:$R$2843,3,0)</f>
        <v>44448</v>
      </c>
      <c r="C15" s="65">
        <f>VLOOKUP($A15,'Return Data'!$B$7:$R$2843,4,0)</f>
        <v>4339.0699000000004</v>
      </c>
      <c r="D15" s="65">
        <f>VLOOKUP($A15,'Return Data'!$B$7:$R$2843,9,0)</f>
        <v>25.663699999999999</v>
      </c>
      <c r="E15" s="66">
        <f t="shared" si="0"/>
        <v>1</v>
      </c>
      <c r="F15" s="65">
        <f>VLOOKUP($A15,'Return Data'!$B$7:$R$2843,10,0)</f>
        <v>-2.6802999999999999</v>
      </c>
      <c r="G15" s="66">
        <f t="shared" si="1"/>
        <v>26</v>
      </c>
      <c r="H15" s="65">
        <f>VLOOKUP($A15,'Return Data'!$B$7:$R$2843,11,0)</f>
        <v>6.6586999999999996</v>
      </c>
      <c r="I15" s="66">
        <f t="shared" si="2"/>
        <v>15</v>
      </c>
      <c r="J15" s="65">
        <f>VLOOKUP($A15,'Return Data'!$B$7:$R$2843,12,0)</f>
        <v>10.019299999999999</v>
      </c>
      <c r="K15" s="66">
        <f t="shared" si="3"/>
        <v>1</v>
      </c>
      <c r="L15" s="65">
        <f>VLOOKUP($A15,'Return Data'!$B$7:$R$2843,13,0)</f>
        <v>14.2171</v>
      </c>
      <c r="M15" s="66">
        <f t="shared" si="4"/>
        <v>1</v>
      </c>
      <c r="N15" s="65">
        <f>VLOOKUP($A15,'Return Data'!$B$7:$R$2843,17,0)</f>
        <v>0.54510000000000003</v>
      </c>
      <c r="O15" s="66">
        <f t="shared" si="5"/>
        <v>25</v>
      </c>
      <c r="P15" s="65">
        <f>VLOOKUP($A15,'Return Data'!$B$7:$R$2843,14,0)</f>
        <v>3.3073999999999999</v>
      </c>
      <c r="Q15" s="66">
        <f t="shared" si="6"/>
        <v>23</v>
      </c>
      <c r="R15" s="65">
        <f>VLOOKUP($A15,'Return Data'!$B$7:$R$2843,16,0)</f>
        <v>7.5556999999999999</v>
      </c>
      <c r="S15" s="67">
        <f t="shared" si="7"/>
        <v>20</v>
      </c>
    </row>
    <row r="16" spans="1:19" x14ac:dyDescent="0.3">
      <c r="A16" s="82" t="s">
        <v>1407</v>
      </c>
      <c r="B16" s="64">
        <f>VLOOKUP($A16,'Return Data'!$B$7:$R$2843,3,0)</f>
        <v>44448</v>
      </c>
      <c r="C16" s="65">
        <f>VLOOKUP($A16,'Return Data'!$B$7:$R$2843,4,0)</f>
        <v>25.7318</v>
      </c>
      <c r="D16" s="65">
        <f>VLOOKUP($A16,'Return Data'!$B$7:$R$2843,9,0)</f>
        <v>9.2881999999999998</v>
      </c>
      <c r="E16" s="66">
        <f t="shared" si="0"/>
        <v>9</v>
      </c>
      <c r="F16" s="65">
        <f>VLOOKUP($A16,'Return Data'!$B$7:$R$2843,10,0)</f>
        <v>5.8197000000000001</v>
      </c>
      <c r="G16" s="66">
        <f t="shared" si="1"/>
        <v>4</v>
      </c>
      <c r="H16" s="65">
        <f>VLOOKUP($A16,'Return Data'!$B$7:$R$2843,11,0)</f>
        <v>7.4790000000000001</v>
      </c>
      <c r="I16" s="66">
        <f t="shared" si="2"/>
        <v>4</v>
      </c>
      <c r="J16" s="65">
        <f>VLOOKUP($A16,'Return Data'!$B$7:$R$2843,12,0)</f>
        <v>5.0202</v>
      </c>
      <c r="K16" s="66">
        <f t="shared" si="3"/>
        <v>5</v>
      </c>
      <c r="L16" s="65">
        <f>VLOOKUP($A16,'Return Data'!$B$7:$R$2843,13,0)</f>
        <v>6.4489999999999998</v>
      </c>
      <c r="M16" s="66">
        <f t="shared" si="4"/>
        <v>5</v>
      </c>
      <c r="N16" s="65">
        <f>VLOOKUP($A16,'Return Data'!$B$7:$R$2843,17,0)</f>
        <v>8.6295000000000002</v>
      </c>
      <c r="O16" s="66">
        <f t="shared" si="5"/>
        <v>3</v>
      </c>
      <c r="P16" s="65">
        <f>VLOOKUP($A16,'Return Data'!$B$7:$R$2843,14,0)</f>
        <v>9.1388999999999996</v>
      </c>
      <c r="Q16" s="66">
        <f t="shared" si="6"/>
        <v>6</v>
      </c>
      <c r="R16" s="65">
        <f>VLOOKUP($A16,'Return Data'!$B$7:$R$2843,16,0)</f>
        <v>8.7124000000000006</v>
      </c>
      <c r="S16" s="67">
        <f t="shared" si="7"/>
        <v>6</v>
      </c>
    </row>
    <row r="17" spans="1:19" x14ac:dyDescent="0.3">
      <c r="A17" s="82" t="s">
        <v>1409</v>
      </c>
      <c r="B17" s="64">
        <f>VLOOKUP($A17,'Return Data'!$B$7:$R$2843,3,0)</f>
        <v>44448</v>
      </c>
      <c r="C17" s="65">
        <f>VLOOKUP($A17,'Return Data'!$B$7:$R$2843,4,0)</f>
        <v>34.470300000000002</v>
      </c>
      <c r="D17" s="65">
        <f>VLOOKUP($A17,'Return Data'!$B$7:$R$2843,9,0)</f>
        <v>8.5151000000000003</v>
      </c>
      <c r="E17" s="66">
        <f t="shared" si="0"/>
        <v>12</v>
      </c>
      <c r="F17" s="65">
        <f>VLOOKUP($A17,'Return Data'!$B$7:$R$2843,10,0)</f>
        <v>5.1520999999999999</v>
      </c>
      <c r="G17" s="66">
        <f t="shared" si="1"/>
        <v>13</v>
      </c>
      <c r="H17" s="65">
        <f>VLOOKUP($A17,'Return Data'!$B$7:$R$2843,11,0)</f>
        <v>7.0091999999999999</v>
      </c>
      <c r="I17" s="66">
        <f t="shared" si="2"/>
        <v>10</v>
      </c>
      <c r="J17" s="65">
        <f>VLOOKUP($A17,'Return Data'!$B$7:$R$2843,12,0)</f>
        <v>4.7259000000000002</v>
      </c>
      <c r="K17" s="66">
        <f t="shared" si="3"/>
        <v>9</v>
      </c>
      <c r="L17" s="65">
        <f>VLOOKUP($A17,'Return Data'!$B$7:$R$2843,13,0)</f>
        <v>5.8708999999999998</v>
      </c>
      <c r="M17" s="66">
        <f t="shared" si="4"/>
        <v>10</v>
      </c>
      <c r="N17" s="65">
        <f>VLOOKUP($A17,'Return Data'!$B$7:$R$2843,17,0)</f>
        <v>6.0856000000000003</v>
      </c>
      <c r="O17" s="66">
        <f t="shared" si="5"/>
        <v>22</v>
      </c>
      <c r="P17" s="65">
        <f>VLOOKUP($A17,'Return Data'!$B$7:$R$2843,14,0)</f>
        <v>4.2975000000000003</v>
      </c>
      <c r="Q17" s="66">
        <f t="shared" si="6"/>
        <v>20</v>
      </c>
      <c r="R17" s="65">
        <f>VLOOKUP($A17,'Return Data'!$B$7:$R$2843,16,0)</f>
        <v>6.9317000000000002</v>
      </c>
      <c r="S17" s="67">
        <f t="shared" si="7"/>
        <v>25</v>
      </c>
    </row>
    <row r="18" spans="1:19" x14ac:dyDescent="0.3">
      <c r="A18" s="82" t="s">
        <v>1411</v>
      </c>
      <c r="B18" s="64">
        <f>VLOOKUP($A18,'Return Data'!$B$7:$R$2843,3,0)</f>
        <v>44448</v>
      </c>
      <c r="C18" s="65">
        <f>VLOOKUP($A18,'Return Data'!$B$7:$R$2843,4,0)</f>
        <v>50.093600000000002</v>
      </c>
      <c r="D18" s="65">
        <f>VLOOKUP($A18,'Return Data'!$B$7:$R$2843,9,0)</f>
        <v>10.558</v>
      </c>
      <c r="E18" s="66">
        <f t="shared" si="0"/>
        <v>3</v>
      </c>
      <c r="F18" s="65">
        <f>VLOOKUP($A18,'Return Data'!$B$7:$R$2843,10,0)</f>
        <v>5.7447999999999997</v>
      </c>
      <c r="G18" s="66">
        <f t="shared" si="1"/>
        <v>5</v>
      </c>
      <c r="H18" s="65">
        <f>VLOOKUP($A18,'Return Data'!$B$7:$R$2843,11,0)</f>
        <v>7.1553000000000004</v>
      </c>
      <c r="I18" s="66">
        <f t="shared" si="2"/>
        <v>7</v>
      </c>
      <c r="J18" s="65">
        <f>VLOOKUP($A18,'Return Data'!$B$7:$R$2843,12,0)</f>
        <v>5.2480000000000002</v>
      </c>
      <c r="K18" s="66">
        <f t="shared" si="3"/>
        <v>4</v>
      </c>
      <c r="L18" s="65">
        <f>VLOOKUP($A18,'Return Data'!$B$7:$R$2843,13,0)</f>
        <v>6.6679000000000004</v>
      </c>
      <c r="M18" s="66">
        <f t="shared" si="4"/>
        <v>4</v>
      </c>
      <c r="N18" s="65">
        <f>VLOOKUP($A18,'Return Data'!$B$7:$R$2843,17,0)</f>
        <v>8.8485999999999994</v>
      </c>
      <c r="O18" s="66">
        <f t="shared" si="5"/>
        <v>1</v>
      </c>
      <c r="P18" s="65">
        <f>VLOOKUP($A18,'Return Data'!$B$7:$R$2843,14,0)</f>
        <v>9.4300999999999995</v>
      </c>
      <c r="Q18" s="66">
        <f t="shared" si="6"/>
        <v>1</v>
      </c>
      <c r="R18" s="65">
        <f>VLOOKUP($A18,'Return Data'!$B$7:$R$2843,16,0)</f>
        <v>9.1303000000000001</v>
      </c>
      <c r="S18" s="67">
        <f t="shared" si="7"/>
        <v>2</v>
      </c>
    </row>
    <row r="19" spans="1:19" x14ac:dyDescent="0.3">
      <c r="A19" s="82" t="s">
        <v>1413</v>
      </c>
      <c r="B19" s="64">
        <f>VLOOKUP($A19,'Return Data'!$B$7:$R$2843,3,0)</f>
        <v>44448</v>
      </c>
      <c r="C19" s="65">
        <f>VLOOKUP($A19,'Return Data'!$B$7:$R$2843,4,0)</f>
        <v>21.963000000000001</v>
      </c>
      <c r="D19" s="65">
        <f>VLOOKUP($A19,'Return Data'!$B$7:$R$2843,9,0)</f>
        <v>11.661799999999999</v>
      </c>
      <c r="E19" s="66">
        <f t="shared" si="0"/>
        <v>2</v>
      </c>
      <c r="F19" s="65">
        <f>VLOOKUP($A19,'Return Data'!$B$7:$R$2843,10,0)</f>
        <v>5.6186999999999996</v>
      </c>
      <c r="G19" s="66">
        <f t="shared" si="1"/>
        <v>9</v>
      </c>
      <c r="H19" s="65">
        <f>VLOOKUP($A19,'Return Data'!$B$7:$R$2843,11,0)</f>
        <v>7.4404000000000003</v>
      </c>
      <c r="I19" s="66">
        <f t="shared" si="2"/>
        <v>5</v>
      </c>
      <c r="J19" s="65">
        <f>VLOOKUP($A19,'Return Data'!$B$7:$R$2843,12,0)</f>
        <v>4.5968</v>
      </c>
      <c r="K19" s="66">
        <f t="shared" si="3"/>
        <v>11</v>
      </c>
      <c r="L19" s="65">
        <f>VLOOKUP($A19,'Return Data'!$B$7:$R$2843,13,0)</f>
        <v>5.5315000000000003</v>
      </c>
      <c r="M19" s="66">
        <f t="shared" si="4"/>
        <v>15</v>
      </c>
      <c r="N19" s="65">
        <f>VLOOKUP($A19,'Return Data'!$B$7:$R$2843,17,0)</f>
        <v>6.3776000000000002</v>
      </c>
      <c r="O19" s="66">
        <f t="shared" si="5"/>
        <v>21</v>
      </c>
      <c r="P19" s="65">
        <f>VLOOKUP($A19,'Return Data'!$B$7:$R$2843,14,0)</f>
        <v>5.7263999999999999</v>
      </c>
      <c r="Q19" s="66">
        <f t="shared" si="6"/>
        <v>17</v>
      </c>
      <c r="R19" s="65">
        <f>VLOOKUP($A19,'Return Data'!$B$7:$R$2843,16,0)</f>
        <v>7.4626000000000001</v>
      </c>
      <c r="S19" s="67">
        <f t="shared" si="7"/>
        <v>21</v>
      </c>
    </row>
    <row r="20" spans="1:19" x14ac:dyDescent="0.3">
      <c r="A20" s="82" t="s">
        <v>1414</v>
      </c>
      <c r="B20" s="64">
        <f>VLOOKUP($A20,'Return Data'!$B$7:$R$2843,3,0)</f>
        <v>44448</v>
      </c>
      <c r="C20" s="65">
        <f>VLOOKUP($A20,'Return Data'!$B$7:$R$2843,4,0)</f>
        <v>48.091299999999997</v>
      </c>
      <c r="D20" s="65">
        <f>VLOOKUP($A20,'Return Data'!$B$7:$R$2843,9,0)</f>
        <v>8.0707000000000004</v>
      </c>
      <c r="E20" s="66">
        <f t="shared" si="0"/>
        <v>13</v>
      </c>
      <c r="F20" s="65">
        <f>VLOOKUP($A20,'Return Data'!$B$7:$R$2843,10,0)</f>
        <v>5.1045999999999996</v>
      </c>
      <c r="G20" s="66">
        <f t="shared" si="1"/>
        <v>18</v>
      </c>
      <c r="H20" s="65">
        <f>VLOOKUP($A20,'Return Data'!$B$7:$R$2843,11,0)</f>
        <v>6.6584000000000003</v>
      </c>
      <c r="I20" s="66">
        <f t="shared" si="2"/>
        <v>16</v>
      </c>
      <c r="J20" s="65">
        <f>VLOOKUP($A20,'Return Data'!$B$7:$R$2843,12,0)</f>
        <v>4.2031999999999998</v>
      </c>
      <c r="K20" s="66">
        <f t="shared" si="3"/>
        <v>15</v>
      </c>
      <c r="L20" s="65">
        <f>VLOOKUP($A20,'Return Data'!$B$7:$R$2843,13,0)</f>
        <v>5.343</v>
      </c>
      <c r="M20" s="66">
        <f t="shared" si="4"/>
        <v>20</v>
      </c>
      <c r="N20" s="65">
        <f>VLOOKUP($A20,'Return Data'!$B$7:$R$2843,17,0)</f>
        <v>7.7514000000000003</v>
      </c>
      <c r="O20" s="66">
        <f t="shared" si="5"/>
        <v>10</v>
      </c>
      <c r="P20" s="65">
        <f>VLOOKUP($A20,'Return Data'!$B$7:$R$2843,14,0)</f>
        <v>8.8882999999999992</v>
      </c>
      <c r="Q20" s="66">
        <f t="shared" si="6"/>
        <v>7</v>
      </c>
      <c r="R20" s="65">
        <f>VLOOKUP($A20,'Return Data'!$B$7:$R$2843,16,0)</f>
        <v>8.5485000000000007</v>
      </c>
      <c r="S20" s="67">
        <f t="shared" si="7"/>
        <v>8</v>
      </c>
    </row>
    <row r="21" spans="1:19" x14ac:dyDescent="0.3">
      <c r="A21" s="82" t="s">
        <v>1417</v>
      </c>
      <c r="B21" s="64">
        <f>VLOOKUP($A21,'Return Data'!$B$7:$R$2843,3,0)</f>
        <v>44448</v>
      </c>
      <c r="C21" s="65">
        <f>VLOOKUP($A21,'Return Data'!$B$7:$R$2843,4,0)</f>
        <v>1899.4982</v>
      </c>
      <c r="D21" s="65">
        <f>VLOOKUP($A21,'Return Data'!$B$7:$R$2843,9,0)</f>
        <v>10.3886</v>
      </c>
      <c r="E21" s="66">
        <f t="shared" si="0"/>
        <v>5</v>
      </c>
      <c r="F21" s="65">
        <f>VLOOKUP($A21,'Return Data'!$B$7:$R$2843,10,0)</f>
        <v>5.7214999999999998</v>
      </c>
      <c r="G21" s="66">
        <f t="shared" si="1"/>
        <v>6</v>
      </c>
      <c r="H21" s="65">
        <f>VLOOKUP($A21,'Return Data'!$B$7:$R$2843,11,0)</f>
        <v>6.3342999999999998</v>
      </c>
      <c r="I21" s="66">
        <f t="shared" si="2"/>
        <v>22</v>
      </c>
      <c r="J21" s="65">
        <f>VLOOKUP($A21,'Return Data'!$B$7:$R$2843,12,0)</f>
        <v>4.1760999999999999</v>
      </c>
      <c r="K21" s="66">
        <f t="shared" si="3"/>
        <v>16</v>
      </c>
      <c r="L21" s="65">
        <f>VLOOKUP($A21,'Return Data'!$B$7:$R$2843,13,0)</f>
        <v>5.7920999999999996</v>
      </c>
      <c r="M21" s="66">
        <f t="shared" si="4"/>
        <v>11</v>
      </c>
      <c r="N21" s="65">
        <f>VLOOKUP($A21,'Return Data'!$B$7:$R$2843,17,0)</f>
        <v>5.3952999999999998</v>
      </c>
      <c r="O21" s="66">
        <f t="shared" si="5"/>
        <v>23</v>
      </c>
      <c r="P21" s="65">
        <f>VLOOKUP($A21,'Return Data'!$B$7:$R$2843,14,0)</f>
        <v>6.6580000000000004</v>
      </c>
      <c r="Q21" s="66">
        <f t="shared" si="6"/>
        <v>16</v>
      </c>
      <c r="R21" s="65">
        <f>VLOOKUP($A21,'Return Data'!$B$7:$R$2843,16,0)</f>
        <v>8.3314000000000004</v>
      </c>
      <c r="S21" s="67">
        <f t="shared" si="7"/>
        <v>13</v>
      </c>
    </row>
    <row r="22" spans="1:19" x14ac:dyDescent="0.3">
      <c r="A22" s="82" t="s">
        <v>1419</v>
      </c>
      <c r="B22" s="64">
        <f>VLOOKUP($A22,'Return Data'!$B$7:$R$2843,3,0)</f>
        <v>44448</v>
      </c>
      <c r="C22" s="65">
        <f>VLOOKUP($A22,'Return Data'!$B$7:$R$2843,4,0)</f>
        <v>3112.7154</v>
      </c>
      <c r="D22" s="65">
        <f>VLOOKUP($A22,'Return Data'!$B$7:$R$2843,9,0)</f>
        <v>7.9115000000000002</v>
      </c>
      <c r="E22" s="66">
        <f t="shared" si="0"/>
        <v>15</v>
      </c>
      <c r="F22" s="65">
        <f>VLOOKUP($A22,'Return Data'!$B$7:$R$2843,10,0)</f>
        <v>5.0708000000000002</v>
      </c>
      <c r="G22" s="66">
        <f t="shared" si="1"/>
        <v>20</v>
      </c>
      <c r="H22" s="65">
        <f>VLOOKUP($A22,'Return Data'!$B$7:$R$2843,11,0)</f>
        <v>6.6981999999999999</v>
      </c>
      <c r="I22" s="66">
        <f t="shared" si="2"/>
        <v>14</v>
      </c>
      <c r="J22" s="65">
        <f>VLOOKUP($A22,'Return Data'!$B$7:$R$2843,12,0)</f>
        <v>4.0959000000000003</v>
      </c>
      <c r="K22" s="66">
        <f t="shared" si="3"/>
        <v>19</v>
      </c>
      <c r="L22" s="65">
        <f>VLOOKUP($A22,'Return Data'!$B$7:$R$2843,13,0)</f>
        <v>5.39</v>
      </c>
      <c r="M22" s="66">
        <f t="shared" si="4"/>
        <v>19</v>
      </c>
      <c r="N22" s="65">
        <f>VLOOKUP($A22,'Return Data'!$B$7:$R$2843,17,0)</f>
        <v>7.6803999999999997</v>
      </c>
      <c r="O22" s="66">
        <f t="shared" si="5"/>
        <v>11</v>
      </c>
      <c r="P22" s="65">
        <f>VLOOKUP($A22,'Return Data'!$B$7:$R$2843,14,0)</f>
        <v>8.6765000000000008</v>
      </c>
      <c r="Q22" s="66">
        <f t="shared" si="6"/>
        <v>8</v>
      </c>
      <c r="R22" s="65">
        <f>VLOOKUP($A22,'Return Data'!$B$7:$R$2843,16,0)</f>
        <v>8.2530999999999999</v>
      </c>
      <c r="S22" s="67">
        <f t="shared" si="7"/>
        <v>14</v>
      </c>
    </row>
    <row r="23" spans="1:19" x14ac:dyDescent="0.3">
      <c r="A23" s="82" t="s">
        <v>1423</v>
      </c>
      <c r="B23" s="64">
        <f>VLOOKUP($A23,'Return Data'!$B$7:$R$2843,3,0)</f>
        <v>44448</v>
      </c>
      <c r="C23" s="65">
        <f>VLOOKUP($A23,'Return Data'!$B$7:$R$2843,4,0)</f>
        <v>44.844200000000001</v>
      </c>
      <c r="D23" s="65">
        <f>VLOOKUP($A23,'Return Data'!$B$7:$R$2843,9,0)</f>
        <v>10.5487</v>
      </c>
      <c r="E23" s="66">
        <f t="shared" si="0"/>
        <v>4</v>
      </c>
      <c r="F23" s="65">
        <f>VLOOKUP($A23,'Return Data'!$B$7:$R$2843,10,0)</f>
        <v>6.3989000000000003</v>
      </c>
      <c r="G23" s="66">
        <f t="shared" si="1"/>
        <v>1</v>
      </c>
      <c r="H23" s="65">
        <f>VLOOKUP($A23,'Return Data'!$B$7:$R$2843,11,0)</f>
        <v>7.5643000000000002</v>
      </c>
      <c r="I23" s="66">
        <f t="shared" si="2"/>
        <v>2</v>
      </c>
      <c r="J23" s="65">
        <f>VLOOKUP($A23,'Return Data'!$B$7:$R$2843,12,0)</f>
        <v>4.7066999999999997</v>
      </c>
      <c r="K23" s="66">
        <f t="shared" si="3"/>
        <v>10</v>
      </c>
      <c r="L23" s="65">
        <f>VLOOKUP($A23,'Return Data'!$B$7:$R$2843,13,0)</f>
        <v>6.0858999999999996</v>
      </c>
      <c r="M23" s="66">
        <f t="shared" si="4"/>
        <v>7</v>
      </c>
      <c r="N23" s="65">
        <f>VLOOKUP($A23,'Return Data'!$B$7:$R$2843,17,0)</f>
        <v>8.2192000000000007</v>
      </c>
      <c r="O23" s="66">
        <f t="shared" si="5"/>
        <v>8</v>
      </c>
      <c r="P23" s="65">
        <f>VLOOKUP($A23,'Return Data'!$B$7:$R$2843,14,0)</f>
        <v>9.1821999999999999</v>
      </c>
      <c r="Q23" s="66">
        <f t="shared" si="6"/>
        <v>3</v>
      </c>
      <c r="R23" s="65">
        <f>VLOOKUP($A23,'Return Data'!$B$7:$R$2843,16,0)</f>
        <v>8.7398000000000007</v>
      </c>
      <c r="S23" s="67">
        <f t="shared" si="7"/>
        <v>5</v>
      </c>
    </row>
    <row r="24" spans="1:19" x14ac:dyDescent="0.3">
      <c r="A24" s="82" t="s">
        <v>1424</v>
      </c>
      <c r="B24" s="64">
        <f>VLOOKUP($A24,'Return Data'!$B$7:$R$2843,3,0)</f>
        <v>44448</v>
      </c>
      <c r="C24" s="65">
        <f>VLOOKUP($A24,'Return Data'!$B$7:$R$2843,4,0)</f>
        <v>22.242699999999999</v>
      </c>
      <c r="D24" s="65">
        <f>VLOOKUP($A24,'Return Data'!$B$7:$R$2843,9,0)</f>
        <v>7.5221999999999998</v>
      </c>
      <c r="E24" s="66">
        <f t="shared" si="0"/>
        <v>21</v>
      </c>
      <c r="F24" s="65">
        <f>VLOOKUP($A24,'Return Data'!$B$7:$R$2843,10,0)</f>
        <v>4.9866000000000001</v>
      </c>
      <c r="G24" s="66">
        <f t="shared" si="1"/>
        <v>21</v>
      </c>
      <c r="H24" s="65">
        <f>VLOOKUP($A24,'Return Data'!$B$7:$R$2843,11,0)</f>
        <v>6.7171000000000003</v>
      </c>
      <c r="I24" s="66">
        <f t="shared" si="2"/>
        <v>13</v>
      </c>
      <c r="J24" s="65">
        <f>VLOOKUP($A24,'Return Data'!$B$7:$R$2843,12,0)</f>
        <v>4.0228000000000002</v>
      </c>
      <c r="K24" s="66">
        <f t="shared" si="3"/>
        <v>22</v>
      </c>
      <c r="L24" s="65">
        <f>VLOOKUP($A24,'Return Data'!$B$7:$R$2843,13,0)</f>
        <v>5.4555999999999996</v>
      </c>
      <c r="M24" s="66">
        <f t="shared" si="4"/>
        <v>17</v>
      </c>
      <c r="N24" s="65">
        <f>VLOOKUP($A24,'Return Data'!$B$7:$R$2843,17,0)</f>
        <v>7.5994999999999999</v>
      </c>
      <c r="O24" s="66">
        <f t="shared" si="5"/>
        <v>13</v>
      </c>
      <c r="P24" s="65">
        <f>VLOOKUP($A24,'Return Data'!$B$7:$R$2843,14,0)</f>
        <v>8.5670999999999999</v>
      </c>
      <c r="Q24" s="66">
        <f t="shared" si="6"/>
        <v>10</v>
      </c>
      <c r="R24" s="65">
        <f>VLOOKUP($A24,'Return Data'!$B$7:$R$2843,16,0)</f>
        <v>8.4254999999999995</v>
      </c>
      <c r="S24" s="67">
        <f t="shared" si="7"/>
        <v>11</v>
      </c>
    </row>
    <row r="25" spans="1:19" x14ac:dyDescent="0.3">
      <c r="A25" s="82" t="s">
        <v>1426</v>
      </c>
      <c r="B25" s="64">
        <f>VLOOKUP($A25,'Return Data'!$B$7:$R$2843,3,0)</f>
        <v>44448</v>
      </c>
      <c r="C25" s="65">
        <f>VLOOKUP($A25,'Return Data'!$B$7:$R$2843,4,0)</f>
        <v>12.288600000000001</v>
      </c>
      <c r="D25" s="65">
        <f>VLOOKUP($A25,'Return Data'!$B$7:$R$2843,9,0)</f>
        <v>7.8318000000000003</v>
      </c>
      <c r="E25" s="66">
        <f t="shared" si="0"/>
        <v>16</v>
      </c>
      <c r="F25" s="65">
        <f>VLOOKUP($A25,'Return Data'!$B$7:$R$2843,10,0)</f>
        <v>5.0747</v>
      </c>
      <c r="G25" s="66">
        <f t="shared" si="1"/>
        <v>19</v>
      </c>
      <c r="H25" s="65">
        <f>VLOOKUP($A25,'Return Data'!$B$7:$R$2843,11,0)</f>
        <v>6.1238999999999999</v>
      </c>
      <c r="I25" s="66">
        <f t="shared" si="2"/>
        <v>23</v>
      </c>
      <c r="J25" s="65">
        <f>VLOOKUP($A25,'Return Data'!$B$7:$R$2843,12,0)</f>
        <v>3.794</v>
      </c>
      <c r="K25" s="66">
        <f t="shared" si="3"/>
        <v>26</v>
      </c>
      <c r="L25" s="65">
        <f>VLOOKUP($A25,'Return Data'!$B$7:$R$2843,13,0)</f>
        <v>5.1223999999999998</v>
      </c>
      <c r="M25" s="66">
        <f t="shared" si="4"/>
        <v>24</v>
      </c>
      <c r="N25" s="65"/>
      <c r="O25" s="66"/>
      <c r="P25" s="65"/>
      <c r="Q25" s="66"/>
      <c r="R25" s="65">
        <f>VLOOKUP($A25,'Return Data'!$B$7:$R$2843,16,0)</f>
        <v>8.2309999999999999</v>
      </c>
      <c r="S25" s="67">
        <f t="shared" si="7"/>
        <v>15</v>
      </c>
    </row>
    <row r="26" spans="1:19" x14ac:dyDescent="0.3">
      <c r="A26" s="82" t="s">
        <v>1429</v>
      </c>
      <c r="B26" s="64">
        <f>VLOOKUP($A26,'Return Data'!$B$7:$R$2843,3,0)</f>
        <v>44448</v>
      </c>
      <c r="C26" s="65">
        <f>VLOOKUP($A26,'Return Data'!$B$7:$R$2843,4,0)</f>
        <v>13.063599999999999</v>
      </c>
      <c r="D26" s="65">
        <f>VLOOKUP($A26,'Return Data'!$B$7:$R$2843,9,0)</f>
        <v>8.6890999999999998</v>
      </c>
      <c r="E26" s="66">
        <f t="shared" si="0"/>
        <v>11</v>
      </c>
      <c r="F26" s="65">
        <f>VLOOKUP($A26,'Return Data'!$B$7:$R$2843,10,0)</f>
        <v>5.7084999999999999</v>
      </c>
      <c r="G26" s="66">
        <f t="shared" si="1"/>
        <v>7</v>
      </c>
      <c r="H26" s="65">
        <f>VLOOKUP($A26,'Return Data'!$B$7:$R$2843,11,0)</f>
        <v>7.0232999999999999</v>
      </c>
      <c r="I26" s="66">
        <f t="shared" si="2"/>
        <v>9</v>
      </c>
      <c r="J26" s="65">
        <f>VLOOKUP($A26,'Return Data'!$B$7:$R$2843,12,0)</f>
        <v>4.5842000000000001</v>
      </c>
      <c r="K26" s="66">
        <f t="shared" si="3"/>
        <v>12</v>
      </c>
      <c r="L26" s="65">
        <f>VLOOKUP($A26,'Return Data'!$B$7:$R$2843,13,0)</f>
        <v>5.6497999999999999</v>
      </c>
      <c r="M26" s="66">
        <f t="shared" si="4"/>
        <v>14</v>
      </c>
      <c r="N26" s="65">
        <f>VLOOKUP($A26,'Return Data'!$B$7:$R$2843,17,0)</f>
        <v>7.4413</v>
      </c>
      <c r="O26" s="66">
        <f t="shared" ref="O26:O33" si="8">RANK(N26,N$8:N$33,0)</f>
        <v>16</v>
      </c>
      <c r="P26" s="65"/>
      <c r="Q26" s="66"/>
      <c r="R26" s="65">
        <f>VLOOKUP($A26,'Return Data'!$B$7:$R$2843,16,0)</f>
        <v>7.9638</v>
      </c>
      <c r="S26" s="67">
        <f t="shared" si="7"/>
        <v>17</v>
      </c>
    </row>
    <row r="27" spans="1:19" x14ac:dyDescent="0.3">
      <c r="A27" s="82" t="s">
        <v>1431</v>
      </c>
      <c r="B27" s="64">
        <f>VLOOKUP($A27,'Return Data'!$B$7:$R$2843,3,0)</f>
        <v>44448</v>
      </c>
      <c r="C27" s="65">
        <f>VLOOKUP($A27,'Return Data'!$B$7:$R$2843,4,0)</f>
        <v>44.522500000000001</v>
      </c>
      <c r="D27" s="65">
        <f>VLOOKUP($A27,'Return Data'!$B$7:$R$2843,9,0)</f>
        <v>10.117000000000001</v>
      </c>
      <c r="E27" s="66">
        <f t="shared" si="0"/>
        <v>6</v>
      </c>
      <c r="F27" s="65">
        <f>VLOOKUP($A27,'Return Data'!$B$7:$R$2843,10,0)</f>
        <v>6.3714000000000004</v>
      </c>
      <c r="G27" s="66">
        <f t="shared" si="1"/>
        <v>2</v>
      </c>
      <c r="H27" s="65">
        <f>VLOOKUP($A27,'Return Data'!$B$7:$R$2843,11,0)</f>
        <v>8.2319999999999993</v>
      </c>
      <c r="I27" s="66">
        <f t="shared" si="2"/>
        <v>1</v>
      </c>
      <c r="J27" s="65">
        <f>VLOOKUP($A27,'Return Data'!$B$7:$R$2843,12,0)</f>
        <v>6.0284000000000004</v>
      </c>
      <c r="K27" s="66">
        <f t="shared" si="3"/>
        <v>2</v>
      </c>
      <c r="L27" s="65">
        <f>VLOOKUP($A27,'Return Data'!$B$7:$R$2843,13,0)</f>
        <v>7.2488000000000001</v>
      </c>
      <c r="M27" s="66">
        <f t="shared" si="4"/>
        <v>2</v>
      </c>
      <c r="N27" s="65">
        <f>VLOOKUP($A27,'Return Data'!$B$7:$R$2843,17,0)</f>
        <v>8.5145</v>
      </c>
      <c r="O27" s="66">
        <f t="shared" si="8"/>
        <v>4</v>
      </c>
      <c r="P27" s="65">
        <f>VLOOKUP($A27,'Return Data'!$B$7:$R$2843,14,0)</f>
        <v>9.1623000000000001</v>
      </c>
      <c r="Q27" s="66">
        <f t="shared" ref="Q27:Q33" si="9">RANK(P27,P$8:P$33,0)</f>
        <v>4</v>
      </c>
      <c r="R27" s="65">
        <f>VLOOKUP($A27,'Return Data'!$B$7:$R$2843,16,0)</f>
        <v>8.7830999999999992</v>
      </c>
      <c r="S27" s="67">
        <f t="shared" si="7"/>
        <v>4</v>
      </c>
    </row>
    <row r="28" spans="1:19" x14ac:dyDescent="0.3">
      <c r="A28" s="82" t="s">
        <v>1433</v>
      </c>
      <c r="B28" s="64">
        <f>VLOOKUP($A28,'Return Data'!$B$7:$R$2843,3,0)</f>
        <v>44448</v>
      </c>
      <c r="C28" s="65">
        <f>VLOOKUP($A28,'Return Data'!$B$7:$R$2843,4,0)</f>
        <v>38.979100000000003</v>
      </c>
      <c r="D28" s="65">
        <f>VLOOKUP($A28,'Return Data'!$B$7:$R$2843,9,0)</f>
        <v>7.7930999999999999</v>
      </c>
      <c r="E28" s="66">
        <f t="shared" si="0"/>
        <v>17</v>
      </c>
      <c r="F28" s="65">
        <f>VLOOKUP($A28,'Return Data'!$B$7:$R$2843,10,0)</f>
        <v>4.9653</v>
      </c>
      <c r="G28" s="66">
        <f t="shared" si="1"/>
        <v>22</v>
      </c>
      <c r="H28" s="65">
        <f>VLOOKUP($A28,'Return Data'!$B$7:$R$2843,11,0)</f>
        <v>6.5590999999999999</v>
      </c>
      <c r="I28" s="66">
        <f t="shared" si="2"/>
        <v>18</v>
      </c>
      <c r="J28" s="65">
        <f>VLOOKUP($A28,'Return Data'!$B$7:$R$2843,12,0)</f>
        <v>4.4131</v>
      </c>
      <c r="K28" s="66">
        <f t="shared" si="3"/>
        <v>14</v>
      </c>
      <c r="L28" s="65">
        <f>VLOOKUP($A28,'Return Data'!$B$7:$R$2843,13,0)</f>
        <v>5.3118999999999996</v>
      </c>
      <c r="M28" s="66">
        <f t="shared" si="4"/>
        <v>21</v>
      </c>
      <c r="N28" s="65">
        <f>VLOOKUP($A28,'Return Data'!$B$7:$R$2843,17,0)</f>
        <v>6.6566000000000001</v>
      </c>
      <c r="O28" s="66">
        <f t="shared" si="8"/>
        <v>20</v>
      </c>
      <c r="P28" s="65">
        <f>VLOOKUP($A28,'Return Data'!$B$7:$R$2843,14,0)</f>
        <v>4.7257999999999996</v>
      </c>
      <c r="Q28" s="66">
        <f t="shared" si="9"/>
        <v>19</v>
      </c>
      <c r="R28" s="65">
        <f>VLOOKUP($A28,'Return Data'!$B$7:$R$2843,16,0)</f>
        <v>7.6317000000000004</v>
      </c>
      <c r="S28" s="67">
        <f t="shared" si="7"/>
        <v>19</v>
      </c>
    </row>
    <row r="29" spans="1:19" x14ac:dyDescent="0.3">
      <c r="A29" s="82" t="s">
        <v>1435</v>
      </c>
      <c r="B29" s="64">
        <f>VLOOKUP($A29,'Return Data'!$B$7:$R$2843,3,0)</f>
        <v>44448</v>
      </c>
      <c r="C29" s="65">
        <f>VLOOKUP($A29,'Return Data'!$B$7:$R$2843,4,0)</f>
        <v>37.354599999999998</v>
      </c>
      <c r="D29" s="65">
        <f>VLOOKUP($A29,'Return Data'!$B$7:$R$2843,9,0)</f>
        <v>10.0068</v>
      </c>
      <c r="E29" s="66">
        <f t="shared" si="0"/>
        <v>7</v>
      </c>
      <c r="F29" s="65">
        <f>VLOOKUP($A29,'Return Data'!$B$7:$R$2843,10,0)</f>
        <v>5.1241000000000003</v>
      </c>
      <c r="G29" s="66">
        <f t="shared" si="1"/>
        <v>16</v>
      </c>
      <c r="H29" s="65">
        <f>VLOOKUP($A29,'Return Data'!$B$7:$R$2843,11,0)</f>
        <v>7.3208000000000002</v>
      </c>
      <c r="I29" s="66">
        <f t="shared" si="2"/>
        <v>6</v>
      </c>
      <c r="J29" s="65">
        <f>VLOOKUP($A29,'Return Data'!$B$7:$R$2843,12,0)</f>
        <v>3.92</v>
      </c>
      <c r="K29" s="66">
        <f t="shared" si="3"/>
        <v>24</v>
      </c>
      <c r="L29" s="65">
        <f>VLOOKUP($A29,'Return Data'!$B$7:$R$2843,13,0)</f>
        <v>5.2782</v>
      </c>
      <c r="M29" s="66">
        <f t="shared" si="4"/>
        <v>22</v>
      </c>
      <c r="N29" s="65">
        <f>VLOOKUP($A29,'Return Data'!$B$7:$R$2843,17,0)</f>
        <v>7.5164</v>
      </c>
      <c r="O29" s="66">
        <f t="shared" si="8"/>
        <v>15</v>
      </c>
      <c r="P29" s="65">
        <f>VLOOKUP($A29,'Return Data'!$B$7:$R$2843,14,0)</f>
        <v>4.9150999999999998</v>
      </c>
      <c r="Q29" s="66">
        <f t="shared" si="9"/>
        <v>18</v>
      </c>
      <c r="R29" s="65">
        <f>VLOOKUP($A29,'Return Data'!$B$7:$R$2843,16,0)</f>
        <v>7.3196000000000003</v>
      </c>
      <c r="S29" s="67">
        <f t="shared" si="7"/>
        <v>22</v>
      </c>
    </row>
    <row r="30" spans="1:19" x14ac:dyDescent="0.3">
      <c r="A30" s="82" t="s">
        <v>1436</v>
      </c>
      <c r="B30" s="64">
        <f>VLOOKUP($A30,'Return Data'!$B$7:$R$2843,3,0)</f>
        <v>44448</v>
      </c>
      <c r="C30" s="65">
        <f>VLOOKUP($A30,'Return Data'!$B$7:$R$2843,4,0)</f>
        <v>26.740600000000001</v>
      </c>
      <c r="D30" s="65">
        <f>VLOOKUP($A30,'Return Data'!$B$7:$R$2843,9,0)</f>
        <v>7.6268000000000002</v>
      </c>
      <c r="E30" s="66">
        <f t="shared" si="0"/>
        <v>20</v>
      </c>
      <c r="F30" s="65">
        <f>VLOOKUP($A30,'Return Data'!$B$7:$R$2843,10,0)</f>
        <v>5.1459000000000001</v>
      </c>
      <c r="G30" s="66">
        <f t="shared" si="1"/>
        <v>14</v>
      </c>
      <c r="H30" s="65">
        <f>VLOOKUP($A30,'Return Data'!$B$7:$R$2843,11,0)</f>
        <v>6.3441000000000001</v>
      </c>
      <c r="I30" s="66">
        <f t="shared" si="2"/>
        <v>21</v>
      </c>
      <c r="J30" s="65">
        <f>VLOOKUP($A30,'Return Data'!$B$7:$R$2843,12,0)</f>
        <v>3.8066</v>
      </c>
      <c r="K30" s="66">
        <f t="shared" si="3"/>
        <v>25</v>
      </c>
      <c r="L30" s="65">
        <f>VLOOKUP($A30,'Return Data'!$B$7:$R$2843,13,0)</f>
        <v>5.4457000000000004</v>
      </c>
      <c r="M30" s="66">
        <f t="shared" si="4"/>
        <v>18</v>
      </c>
      <c r="N30" s="65">
        <f>VLOOKUP($A30,'Return Data'!$B$7:$R$2843,17,0)</f>
        <v>7.5552999999999999</v>
      </c>
      <c r="O30" s="66">
        <f t="shared" si="8"/>
        <v>14</v>
      </c>
      <c r="P30" s="65">
        <f>VLOOKUP($A30,'Return Data'!$B$7:$R$2843,14,0)</f>
        <v>8.5643999999999991</v>
      </c>
      <c r="Q30" s="66">
        <f t="shared" si="9"/>
        <v>11</v>
      </c>
      <c r="R30" s="65">
        <f>VLOOKUP($A30,'Return Data'!$B$7:$R$2843,16,0)</f>
        <v>8.4482999999999997</v>
      </c>
      <c r="S30" s="67">
        <f t="shared" si="7"/>
        <v>10</v>
      </c>
    </row>
    <row r="31" spans="1:19" x14ac:dyDescent="0.3">
      <c r="A31" s="82" t="s">
        <v>1439</v>
      </c>
      <c r="B31" s="64">
        <f>VLOOKUP($A31,'Return Data'!$B$7:$R$2843,3,0)</f>
        <v>44448</v>
      </c>
      <c r="C31" s="65">
        <f>VLOOKUP($A31,'Return Data'!$B$7:$R$2843,4,0)</f>
        <v>35.360599999999998</v>
      </c>
      <c r="D31" s="65">
        <f>VLOOKUP($A31,'Return Data'!$B$7:$R$2843,9,0)</f>
        <v>6.4819000000000004</v>
      </c>
      <c r="E31" s="66">
        <f t="shared" si="0"/>
        <v>25</v>
      </c>
      <c r="F31" s="65">
        <f>VLOOKUP($A31,'Return Data'!$B$7:$R$2843,10,0)</f>
        <v>4.0624000000000002</v>
      </c>
      <c r="G31" s="66">
        <f t="shared" si="1"/>
        <v>24</v>
      </c>
      <c r="H31" s="65">
        <f>VLOOKUP($A31,'Return Data'!$B$7:$R$2843,11,0)</f>
        <v>5.2664999999999997</v>
      </c>
      <c r="I31" s="66">
        <f t="shared" si="2"/>
        <v>25</v>
      </c>
      <c r="J31" s="65">
        <f>VLOOKUP($A31,'Return Data'!$B$7:$R$2843,12,0)</f>
        <v>3.9535</v>
      </c>
      <c r="K31" s="66">
        <f t="shared" si="3"/>
        <v>23</v>
      </c>
      <c r="L31" s="65">
        <f>VLOOKUP($A31,'Return Data'!$B$7:$R$2843,13,0)</f>
        <v>4.7584999999999997</v>
      </c>
      <c r="M31" s="66">
        <f t="shared" si="4"/>
        <v>26</v>
      </c>
      <c r="N31" s="65">
        <f>VLOOKUP($A31,'Return Data'!$B$7:$R$2843,17,0)</f>
        <v>7.4071999999999996</v>
      </c>
      <c r="O31" s="66">
        <f t="shared" si="8"/>
        <v>17</v>
      </c>
      <c r="P31" s="65">
        <f>VLOOKUP($A31,'Return Data'!$B$7:$R$2843,14,0)</f>
        <v>3.5265</v>
      </c>
      <c r="Q31" s="66">
        <f t="shared" si="9"/>
        <v>22</v>
      </c>
      <c r="R31" s="65">
        <f>VLOOKUP($A31,'Return Data'!$B$7:$R$2843,16,0)</f>
        <v>7.0197000000000003</v>
      </c>
      <c r="S31" s="67">
        <f t="shared" si="7"/>
        <v>24</v>
      </c>
    </row>
    <row r="32" spans="1:19" x14ac:dyDescent="0.3">
      <c r="A32" s="82" t="s">
        <v>1441</v>
      </c>
      <c r="B32" s="64">
        <f>VLOOKUP($A32,'Return Data'!$B$7:$R$2843,3,0)</f>
        <v>44448</v>
      </c>
      <c r="C32" s="65">
        <f>VLOOKUP($A32,'Return Data'!$B$7:$R$2843,4,0)</f>
        <v>41.5655</v>
      </c>
      <c r="D32" s="65">
        <f>VLOOKUP($A32,'Return Data'!$B$7:$R$2843,9,0)</f>
        <v>7.5145999999999997</v>
      </c>
      <c r="E32" s="66">
        <f t="shared" si="0"/>
        <v>22</v>
      </c>
      <c r="F32" s="65">
        <f>VLOOKUP($A32,'Return Data'!$B$7:$R$2843,10,0)</f>
        <v>5.1280999999999999</v>
      </c>
      <c r="G32" s="66">
        <f t="shared" si="1"/>
        <v>15</v>
      </c>
      <c r="H32" s="65">
        <f>VLOOKUP($A32,'Return Data'!$B$7:$R$2843,11,0)</f>
        <v>6.5744999999999996</v>
      </c>
      <c r="I32" s="66">
        <f t="shared" si="2"/>
        <v>17</v>
      </c>
      <c r="J32" s="65">
        <f>VLOOKUP($A32,'Return Data'!$B$7:$R$2843,12,0)</f>
        <v>4.1177000000000001</v>
      </c>
      <c r="K32" s="66">
        <f t="shared" si="3"/>
        <v>18</v>
      </c>
      <c r="L32" s="65">
        <f>VLOOKUP($A32,'Return Data'!$B$7:$R$2843,13,0)</f>
        <v>5.4863</v>
      </c>
      <c r="M32" s="66">
        <f t="shared" si="4"/>
        <v>16</v>
      </c>
      <c r="N32" s="65">
        <f>VLOOKUP($A32,'Return Data'!$B$7:$R$2843,17,0)</f>
        <v>7.8662999999999998</v>
      </c>
      <c r="O32" s="66">
        <f t="shared" si="8"/>
        <v>9</v>
      </c>
      <c r="P32" s="65">
        <f>VLOOKUP($A32,'Return Data'!$B$7:$R$2843,14,0)</f>
        <v>6.6673</v>
      </c>
      <c r="Q32" s="66">
        <f t="shared" si="9"/>
        <v>15</v>
      </c>
      <c r="R32" s="65">
        <f>VLOOKUP($A32,'Return Data'!$B$7:$R$2843,16,0)</f>
        <v>8.0768000000000004</v>
      </c>
      <c r="S32" s="67">
        <f t="shared" si="7"/>
        <v>16</v>
      </c>
    </row>
    <row r="33" spans="1:19" x14ac:dyDescent="0.3">
      <c r="A33" s="82" t="s">
        <v>1442</v>
      </c>
      <c r="B33" s="64">
        <f>VLOOKUP($A33,'Return Data'!$B$7:$R$2843,3,0)</f>
        <v>44448</v>
      </c>
      <c r="C33" s="65">
        <f>VLOOKUP($A33,'Return Data'!$B$7:$R$2843,4,0)</f>
        <v>25.08</v>
      </c>
      <c r="D33" s="65">
        <f>VLOOKUP($A33,'Return Data'!$B$7:$R$2843,9,0)</f>
        <v>7.6928000000000001</v>
      </c>
      <c r="E33" s="66">
        <f t="shared" si="0"/>
        <v>18</v>
      </c>
      <c r="F33" s="65">
        <f>VLOOKUP($A33,'Return Data'!$B$7:$R$2843,10,0)</f>
        <v>5.6573000000000002</v>
      </c>
      <c r="G33" s="66">
        <f t="shared" si="1"/>
        <v>8</v>
      </c>
      <c r="H33" s="65">
        <f>VLOOKUP($A33,'Return Data'!$B$7:$R$2843,11,0)</f>
        <v>6.8437000000000001</v>
      </c>
      <c r="I33" s="66">
        <f t="shared" si="2"/>
        <v>12</v>
      </c>
      <c r="J33" s="65">
        <f>VLOOKUP($A33,'Return Data'!$B$7:$R$2843,12,0)</f>
        <v>4.7591000000000001</v>
      </c>
      <c r="K33" s="66">
        <f t="shared" si="3"/>
        <v>8</v>
      </c>
      <c r="L33" s="65">
        <f>VLOOKUP($A33,'Return Data'!$B$7:$R$2843,13,0)</f>
        <v>5.9596</v>
      </c>
      <c r="M33" s="66">
        <f t="shared" si="4"/>
        <v>9</v>
      </c>
      <c r="N33" s="65">
        <f>VLOOKUP($A33,'Return Data'!$B$7:$R$2843,17,0)</f>
        <v>8.2800999999999991</v>
      </c>
      <c r="O33" s="66">
        <f t="shared" si="8"/>
        <v>6</v>
      </c>
      <c r="P33" s="65">
        <f>VLOOKUP($A33,'Return Data'!$B$7:$R$2843,14,0)</f>
        <v>4.2186000000000003</v>
      </c>
      <c r="Q33" s="66">
        <f t="shared" si="9"/>
        <v>21</v>
      </c>
      <c r="R33" s="65">
        <f>VLOOKUP($A33,'Return Data'!$B$7:$R$2843,16,0)</f>
        <v>7.2595000000000001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9.0986153846153837</v>
      </c>
      <c r="E35" s="88"/>
      <c r="F35" s="89">
        <f>AVERAGE(F8:F33)</f>
        <v>4.9936846153846144</v>
      </c>
      <c r="G35" s="88"/>
      <c r="H35" s="89">
        <f>AVERAGE(H8:H33)</f>
        <v>6.7480384615384619</v>
      </c>
      <c r="I35" s="88"/>
      <c r="J35" s="89">
        <f>AVERAGE(J8:J33)</f>
        <v>4.6983000000000015</v>
      </c>
      <c r="K35" s="88"/>
      <c r="L35" s="89">
        <f>AVERAGE(L8:L33)</f>
        <v>6.0707423076923073</v>
      </c>
      <c r="M35" s="88"/>
      <c r="N35" s="89">
        <f>AVERAGE(N8:N33)</f>
        <v>7.1153120000000003</v>
      </c>
      <c r="O35" s="88"/>
      <c r="P35" s="89">
        <f>AVERAGE(P8:P33)</f>
        <v>6.8406958333333341</v>
      </c>
      <c r="Q35" s="88"/>
      <c r="R35" s="89">
        <f>AVERAGE(R8:R33)</f>
        <v>8.0430499999999991</v>
      </c>
      <c r="S35" s="90"/>
    </row>
    <row r="36" spans="1:19" x14ac:dyDescent="0.3">
      <c r="A36" s="87" t="s">
        <v>28</v>
      </c>
      <c r="B36" s="88"/>
      <c r="C36" s="88"/>
      <c r="D36" s="89">
        <f>MIN(D8:D33)</f>
        <v>4.1802000000000001</v>
      </c>
      <c r="E36" s="88"/>
      <c r="F36" s="89">
        <f>MIN(F8:F33)</f>
        <v>-2.6802999999999999</v>
      </c>
      <c r="G36" s="88"/>
      <c r="H36" s="89">
        <f>MIN(H8:H33)</f>
        <v>5.1966000000000001</v>
      </c>
      <c r="I36" s="88"/>
      <c r="J36" s="89">
        <f>MIN(J8:J33)</f>
        <v>3.794</v>
      </c>
      <c r="K36" s="88"/>
      <c r="L36" s="89">
        <f>MIN(L8:L33)</f>
        <v>4.7584999999999997</v>
      </c>
      <c r="M36" s="88"/>
      <c r="N36" s="89">
        <f>MIN(N8:N33)</f>
        <v>0.54510000000000003</v>
      </c>
      <c r="O36" s="88"/>
      <c r="P36" s="89">
        <f>MIN(P8:P33)</f>
        <v>-3.0453999999999999</v>
      </c>
      <c r="Q36" s="88"/>
      <c r="R36" s="89">
        <f>MIN(R8:R33)</f>
        <v>4.6398999999999999</v>
      </c>
      <c r="S36" s="90"/>
    </row>
    <row r="37" spans="1:19" ht="15" thickBot="1" x14ac:dyDescent="0.35">
      <c r="A37" s="91" t="s">
        <v>29</v>
      </c>
      <c r="B37" s="92"/>
      <c r="C37" s="92"/>
      <c r="D37" s="93">
        <f>MAX(D8:D33)</f>
        <v>25.663699999999999</v>
      </c>
      <c r="E37" s="92"/>
      <c r="F37" s="93">
        <f>MAX(F8:F33)</f>
        <v>6.3989000000000003</v>
      </c>
      <c r="G37" s="92"/>
      <c r="H37" s="93">
        <f>MAX(H8:H33)</f>
        <v>8.2319999999999993</v>
      </c>
      <c r="I37" s="92"/>
      <c r="J37" s="93">
        <f>MAX(J8:J33)</f>
        <v>10.019299999999999</v>
      </c>
      <c r="K37" s="92"/>
      <c r="L37" s="93">
        <f>MAX(L8:L33)</f>
        <v>14.2171</v>
      </c>
      <c r="M37" s="92"/>
      <c r="N37" s="93">
        <f>MAX(N8:N33)</f>
        <v>8.8485999999999994</v>
      </c>
      <c r="O37" s="92"/>
      <c r="P37" s="93">
        <f>MAX(P8:P33)</f>
        <v>9.4300999999999995</v>
      </c>
      <c r="Q37" s="92"/>
      <c r="R37" s="93">
        <f>MAX(R8:R33)</f>
        <v>9.3734000000000002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44448</v>
      </c>
      <c r="C8" s="65">
        <f>VLOOKUP($A8,'Return Data'!$B$7:$R$2843,4,0)</f>
        <v>37.608800000000002</v>
      </c>
      <c r="D8" s="65">
        <f>VLOOKUP($A8,'Return Data'!$B$7:$R$2843,9,0)</f>
        <v>8.7682000000000002</v>
      </c>
      <c r="E8" s="66">
        <f t="shared" ref="E8:E33" si="0">RANK(D8,D$8:D$33,0)</f>
        <v>8</v>
      </c>
      <c r="F8" s="65">
        <f>VLOOKUP($A8,'Return Data'!$B$7:$R$2843,10,0)</f>
        <v>5.4984999999999999</v>
      </c>
      <c r="G8" s="66">
        <f t="shared" ref="G8:G33" si="1">RANK(F8,F$8:F$33,0)</f>
        <v>3</v>
      </c>
      <c r="H8" s="65">
        <f>VLOOKUP($A8,'Return Data'!$B$7:$R$2843,11,0)</f>
        <v>6.8830999999999998</v>
      </c>
      <c r="I8" s="66">
        <f t="shared" ref="I8:I33" si="2">RANK(H8,H$8:H$33,0)</f>
        <v>5</v>
      </c>
      <c r="J8" s="65">
        <f>VLOOKUP($A8,'Return Data'!$B$7:$R$2843,12,0)</f>
        <v>4.6325000000000003</v>
      </c>
      <c r="K8" s="66">
        <f t="shared" ref="K8:K33" si="3">RANK(J8,J$8:J$33,0)</f>
        <v>3</v>
      </c>
      <c r="L8" s="65">
        <f>VLOOKUP($A8,'Return Data'!$B$7:$R$2843,13,0)</f>
        <v>6.4394999999999998</v>
      </c>
      <c r="M8" s="66">
        <f t="shared" ref="M8:M33" si="4">RANK(L8,L$8:L$33,0)</f>
        <v>2</v>
      </c>
      <c r="N8" s="65">
        <f>VLOOKUP($A8,'Return Data'!$B$7:$R$2843,17,0)</f>
        <v>7.9016000000000002</v>
      </c>
      <c r="O8" s="66">
        <f t="shared" ref="O8:O24" si="5">RANK(N8,N$8:N$33,0)</f>
        <v>3</v>
      </c>
      <c r="P8" s="65">
        <f>VLOOKUP($A8,'Return Data'!$B$7:$R$2843,14,0)</f>
        <v>8.5962999999999994</v>
      </c>
      <c r="Q8" s="66">
        <f t="shared" ref="Q8:Q24" si="6">RANK(P8,P$8:P$33,0)</f>
        <v>3</v>
      </c>
      <c r="R8" s="65">
        <f>VLOOKUP($A8,'Return Data'!$B$7:$R$2843,16,0)</f>
        <v>7.4855</v>
      </c>
      <c r="S8" s="67">
        <f t="shared" ref="S8:S33" si="7">RANK(R8,R$8:R$33,0)</f>
        <v>10</v>
      </c>
    </row>
    <row r="9" spans="1:19" x14ac:dyDescent="0.3">
      <c r="A9" s="82" t="s">
        <v>1386</v>
      </c>
      <c r="B9" s="64">
        <f>VLOOKUP($A9,'Return Data'!$B$7:$R$2843,3,0)</f>
        <v>44448</v>
      </c>
      <c r="C9" s="65">
        <f>VLOOKUP($A9,'Return Data'!$B$7:$R$2843,4,0)</f>
        <v>24.503499999999999</v>
      </c>
      <c r="D9" s="65">
        <f>VLOOKUP($A9,'Return Data'!$B$7:$R$2843,9,0)</f>
        <v>8.2988</v>
      </c>
      <c r="E9" s="66">
        <f t="shared" si="0"/>
        <v>10</v>
      </c>
      <c r="F9" s="65">
        <f>VLOOKUP($A9,'Return Data'!$B$7:$R$2843,10,0)</f>
        <v>4.7549999999999999</v>
      </c>
      <c r="G9" s="66">
        <f t="shared" si="1"/>
        <v>9</v>
      </c>
      <c r="H9" s="65">
        <f>VLOOKUP($A9,'Return Data'!$B$7:$R$2843,11,0)</f>
        <v>5.8197999999999999</v>
      </c>
      <c r="I9" s="66">
        <f t="shared" si="2"/>
        <v>18</v>
      </c>
      <c r="J9" s="65">
        <f>VLOOKUP($A9,'Return Data'!$B$7:$R$2843,12,0)</f>
        <v>4.1048999999999998</v>
      </c>
      <c r="K9" s="66">
        <f t="shared" si="3"/>
        <v>9</v>
      </c>
      <c r="L9" s="65">
        <f>VLOOKUP($A9,'Return Data'!$B$7:$R$2843,13,0)</f>
        <v>5.2306999999999997</v>
      </c>
      <c r="M9" s="66">
        <f t="shared" si="4"/>
        <v>8</v>
      </c>
      <c r="N9" s="65">
        <f>VLOOKUP($A9,'Return Data'!$B$7:$R$2843,17,0)</f>
        <v>7.5660999999999996</v>
      </c>
      <c r="O9" s="66">
        <f t="shared" si="5"/>
        <v>6</v>
      </c>
      <c r="P9" s="65">
        <f>VLOOKUP($A9,'Return Data'!$B$7:$R$2843,14,0)</f>
        <v>8.4318000000000008</v>
      </c>
      <c r="Q9" s="66">
        <f t="shared" si="6"/>
        <v>4</v>
      </c>
      <c r="R9" s="65">
        <f>VLOOKUP($A9,'Return Data'!$B$7:$R$2843,16,0)</f>
        <v>8.0048999999999992</v>
      </c>
      <c r="S9" s="67">
        <f t="shared" si="7"/>
        <v>4</v>
      </c>
    </row>
    <row r="10" spans="1:19" x14ac:dyDescent="0.3">
      <c r="A10" s="82" t="s">
        <v>1387</v>
      </c>
      <c r="B10" s="64">
        <f>VLOOKUP($A10,'Return Data'!$B$7:$R$2843,3,0)</f>
        <v>44448</v>
      </c>
      <c r="C10" s="65">
        <f>VLOOKUP($A10,'Return Data'!$B$7:$R$2843,4,0)</f>
        <v>23.406300000000002</v>
      </c>
      <c r="D10" s="65">
        <f>VLOOKUP($A10,'Return Data'!$B$7:$R$2843,9,0)</f>
        <v>7.3497000000000003</v>
      </c>
      <c r="E10" s="66">
        <f t="shared" si="0"/>
        <v>14</v>
      </c>
      <c r="F10" s="65">
        <f>VLOOKUP($A10,'Return Data'!$B$7:$R$2843,10,0)</f>
        <v>4.3924000000000003</v>
      </c>
      <c r="G10" s="66">
        <f t="shared" si="1"/>
        <v>17</v>
      </c>
      <c r="H10" s="65">
        <f>VLOOKUP($A10,'Return Data'!$B$7:$R$2843,11,0)</f>
        <v>6.1261999999999999</v>
      </c>
      <c r="I10" s="66">
        <f t="shared" si="2"/>
        <v>14</v>
      </c>
      <c r="J10" s="65">
        <f>VLOOKUP($A10,'Return Data'!$B$7:$R$2843,12,0)</f>
        <v>4.2355999999999998</v>
      </c>
      <c r="K10" s="66">
        <f t="shared" si="3"/>
        <v>6</v>
      </c>
      <c r="L10" s="65">
        <f>VLOOKUP($A10,'Return Data'!$B$7:$R$2843,13,0)</f>
        <v>4.8815</v>
      </c>
      <c r="M10" s="66">
        <f t="shared" si="4"/>
        <v>14</v>
      </c>
      <c r="N10" s="65">
        <f>VLOOKUP($A10,'Return Data'!$B$7:$R$2843,17,0)</f>
        <v>6.3093000000000004</v>
      </c>
      <c r="O10" s="66">
        <f t="shared" si="5"/>
        <v>19</v>
      </c>
      <c r="P10" s="65">
        <f>VLOOKUP($A10,'Return Data'!$B$7:$R$2843,14,0)</f>
        <v>7.3021000000000003</v>
      </c>
      <c r="Q10" s="66">
        <f t="shared" si="6"/>
        <v>14</v>
      </c>
      <c r="R10" s="65">
        <f>VLOOKUP($A10,'Return Data'!$B$7:$R$2843,16,0)</f>
        <v>7.8867000000000003</v>
      </c>
      <c r="S10" s="67">
        <f t="shared" si="7"/>
        <v>6</v>
      </c>
    </row>
    <row r="11" spans="1:19" x14ac:dyDescent="0.3">
      <c r="A11" s="82" t="s">
        <v>1389</v>
      </c>
      <c r="B11" s="64">
        <f>VLOOKUP($A11,'Return Data'!$B$7:$R$2843,3,0)</f>
        <v>44448</v>
      </c>
      <c r="C11" s="65">
        <f>VLOOKUP($A11,'Return Data'!$B$7:$R$2843,4,0)</f>
        <v>25.141100000000002</v>
      </c>
      <c r="D11" s="65">
        <f>VLOOKUP($A11,'Return Data'!$B$7:$R$2843,9,0)</f>
        <v>6.4465000000000003</v>
      </c>
      <c r="E11" s="66">
        <f t="shared" si="0"/>
        <v>24</v>
      </c>
      <c r="F11" s="65">
        <f>VLOOKUP($A11,'Return Data'!$B$7:$R$2843,10,0)</f>
        <v>4.6604000000000001</v>
      </c>
      <c r="G11" s="66">
        <f t="shared" si="1"/>
        <v>11</v>
      </c>
      <c r="H11" s="65">
        <f>VLOOKUP($A11,'Return Data'!$B$7:$R$2843,11,0)</f>
        <v>6.4043999999999999</v>
      </c>
      <c r="I11" s="66">
        <f t="shared" si="2"/>
        <v>8</v>
      </c>
      <c r="J11" s="65">
        <f>VLOOKUP($A11,'Return Data'!$B$7:$R$2843,12,0)</f>
        <v>3.8186</v>
      </c>
      <c r="K11" s="66">
        <f t="shared" si="3"/>
        <v>11</v>
      </c>
      <c r="L11" s="65">
        <f>VLOOKUP($A11,'Return Data'!$B$7:$R$2843,13,0)</f>
        <v>5.5248999999999997</v>
      </c>
      <c r="M11" s="66">
        <f t="shared" si="4"/>
        <v>6</v>
      </c>
      <c r="N11" s="65">
        <f>VLOOKUP($A11,'Return Data'!$B$7:$R$2843,17,0)</f>
        <v>7.4565999999999999</v>
      </c>
      <c r="O11" s="66">
        <f t="shared" si="5"/>
        <v>7</v>
      </c>
      <c r="P11" s="65">
        <f>VLOOKUP($A11,'Return Data'!$B$7:$R$2843,14,0)</f>
        <v>7.4432999999999998</v>
      </c>
      <c r="Q11" s="66">
        <f t="shared" si="6"/>
        <v>12</v>
      </c>
      <c r="R11" s="65">
        <f>VLOOKUP($A11,'Return Data'!$B$7:$R$2843,16,0)</f>
        <v>5.5728</v>
      </c>
      <c r="S11" s="67">
        <f t="shared" si="7"/>
        <v>25</v>
      </c>
    </row>
    <row r="12" spans="1:19" x14ac:dyDescent="0.3">
      <c r="A12" s="82" t="s">
        <v>1392</v>
      </c>
      <c r="B12" s="64">
        <f>VLOOKUP($A12,'Return Data'!$B$7:$R$2843,3,0)</f>
        <v>44448</v>
      </c>
      <c r="C12" s="65">
        <f>VLOOKUP($A12,'Return Data'!$B$7:$R$2843,4,0)</f>
        <v>17.407499999999999</v>
      </c>
      <c r="D12" s="65">
        <f>VLOOKUP($A12,'Return Data'!$B$7:$R$2843,9,0)</f>
        <v>3.9020999999999999</v>
      </c>
      <c r="E12" s="66">
        <f t="shared" si="0"/>
        <v>26</v>
      </c>
      <c r="F12" s="65">
        <f>VLOOKUP($A12,'Return Data'!$B$7:$R$2843,10,0)</f>
        <v>3.2444000000000002</v>
      </c>
      <c r="G12" s="66">
        <f t="shared" si="1"/>
        <v>25</v>
      </c>
      <c r="H12" s="65">
        <f>VLOOKUP($A12,'Return Data'!$B$7:$R$2843,11,0)</f>
        <v>4.8278999999999996</v>
      </c>
      <c r="I12" s="66">
        <f t="shared" si="2"/>
        <v>25</v>
      </c>
      <c r="J12" s="65">
        <f>VLOOKUP($A12,'Return Data'!$B$7:$R$2843,12,0)</f>
        <v>3.6173000000000002</v>
      </c>
      <c r="K12" s="66">
        <f t="shared" si="3"/>
        <v>16</v>
      </c>
      <c r="L12" s="65">
        <f>VLOOKUP($A12,'Return Data'!$B$7:$R$2843,13,0)</f>
        <v>4.2965</v>
      </c>
      <c r="M12" s="66">
        <f t="shared" si="4"/>
        <v>24</v>
      </c>
      <c r="N12" s="65">
        <f>VLOOKUP($A12,'Return Data'!$B$7:$R$2843,17,0)</f>
        <v>1.8855</v>
      </c>
      <c r="O12" s="66">
        <f t="shared" si="5"/>
        <v>24</v>
      </c>
      <c r="P12" s="65">
        <f>VLOOKUP($A12,'Return Data'!$B$7:$R$2843,14,0)</f>
        <v>-3.5472000000000001</v>
      </c>
      <c r="Q12" s="66">
        <f t="shared" si="6"/>
        <v>24</v>
      </c>
      <c r="R12" s="65">
        <f>VLOOKUP($A12,'Return Data'!$B$7:$R$2843,16,0)</f>
        <v>4.4490999999999996</v>
      </c>
      <c r="S12" s="67">
        <f t="shared" si="7"/>
        <v>26</v>
      </c>
    </row>
    <row r="13" spans="1:19" x14ac:dyDescent="0.3">
      <c r="A13" s="82" t="s">
        <v>1394</v>
      </c>
      <c r="B13" s="64">
        <f>VLOOKUP($A13,'Return Data'!$B$7:$R$2843,3,0)</f>
        <v>44448</v>
      </c>
      <c r="C13" s="65">
        <f>VLOOKUP($A13,'Return Data'!$B$7:$R$2843,4,0)</f>
        <v>20.706900000000001</v>
      </c>
      <c r="D13" s="65">
        <f>VLOOKUP($A13,'Return Data'!$B$7:$R$2843,9,0)</f>
        <v>6.4950999999999999</v>
      </c>
      <c r="E13" s="66">
        <f t="shared" si="0"/>
        <v>23</v>
      </c>
      <c r="F13" s="65">
        <f>VLOOKUP($A13,'Return Data'!$B$7:$R$2843,10,0)</f>
        <v>4.0373999999999999</v>
      </c>
      <c r="G13" s="66">
        <f t="shared" si="1"/>
        <v>22</v>
      </c>
      <c r="H13" s="65">
        <f>VLOOKUP($A13,'Return Data'!$B$7:$R$2843,11,0)</f>
        <v>5.0644999999999998</v>
      </c>
      <c r="I13" s="66">
        <f t="shared" si="2"/>
        <v>22</v>
      </c>
      <c r="J13" s="65">
        <f>VLOOKUP($A13,'Return Data'!$B$7:$R$2843,12,0)</f>
        <v>3.4064000000000001</v>
      </c>
      <c r="K13" s="66">
        <f t="shared" si="3"/>
        <v>20</v>
      </c>
      <c r="L13" s="65">
        <f>VLOOKUP($A13,'Return Data'!$B$7:$R$2843,13,0)</f>
        <v>4.5597000000000003</v>
      </c>
      <c r="M13" s="66">
        <f t="shared" si="4"/>
        <v>19</v>
      </c>
      <c r="N13" s="65">
        <f>VLOOKUP($A13,'Return Data'!$B$7:$R$2843,17,0)</f>
        <v>6.5209000000000001</v>
      </c>
      <c r="O13" s="66">
        <f t="shared" si="5"/>
        <v>18</v>
      </c>
      <c r="P13" s="65">
        <f>VLOOKUP($A13,'Return Data'!$B$7:$R$2843,14,0)</f>
        <v>7.399</v>
      </c>
      <c r="Q13" s="66">
        <f t="shared" si="6"/>
        <v>13</v>
      </c>
      <c r="R13" s="65">
        <f>VLOOKUP($A13,'Return Data'!$B$7:$R$2843,16,0)</f>
        <v>7.2614999999999998</v>
      </c>
      <c r="S13" s="67">
        <f t="shared" si="7"/>
        <v>13</v>
      </c>
    </row>
    <row r="14" spans="1:19" x14ac:dyDescent="0.3">
      <c r="A14" s="82" t="s">
        <v>1396</v>
      </c>
      <c r="B14" s="64">
        <f>VLOOKUP($A14,'Return Data'!$B$7:$R$2843,3,0)</f>
        <v>44448</v>
      </c>
      <c r="C14" s="65">
        <f>VLOOKUP($A14,'Return Data'!$B$7:$R$2843,4,0)</f>
        <v>37.5871</v>
      </c>
      <c r="D14" s="65">
        <f>VLOOKUP($A14,'Return Data'!$B$7:$R$2843,9,0)</f>
        <v>7.0399000000000003</v>
      </c>
      <c r="E14" s="66">
        <f t="shared" si="0"/>
        <v>18</v>
      </c>
      <c r="F14" s="65">
        <f>VLOOKUP($A14,'Return Data'!$B$7:$R$2843,10,0)</f>
        <v>4.6539000000000001</v>
      </c>
      <c r="G14" s="66">
        <f t="shared" si="1"/>
        <v>12</v>
      </c>
      <c r="H14" s="65">
        <f>VLOOKUP($A14,'Return Data'!$B$7:$R$2843,11,0)</f>
        <v>5.7773000000000003</v>
      </c>
      <c r="I14" s="66">
        <f t="shared" si="2"/>
        <v>20</v>
      </c>
      <c r="J14" s="65">
        <f>VLOOKUP($A14,'Return Data'!$B$7:$R$2843,12,0)</f>
        <v>3.4754</v>
      </c>
      <c r="K14" s="66">
        <f t="shared" si="3"/>
        <v>19</v>
      </c>
      <c r="L14" s="65">
        <f>VLOOKUP($A14,'Return Data'!$B$7:$R$2843,13,0)</f>
        <v>5.0255999999999998</v>
      </c>
      <c r="M14" s="66">
        <f t="shared" si="4"/>
        <v>11</v>
      </c>
      <c r="N14" s="65">
        <f>VLOOKUP($A14,'Return Data'!$B$7:$R$2843,17,0)</f>
        <v>6.9188999999999998</v>
      </c>
      <c r="O14" s="66">
        <f t="shared" si="5"/>
        <v>13</v>
      </c>
      <c r="P14" s="65">
        <f>VLOOKUP($A14,'Return Data'!$B$7:$R$2843,14,0)</f>
        <v>7.8739999999999997</v>
      </c>
      <c r="Q14" s="66">
        <f t="shared" si="6"/>
        <v>10</v>
      </c>
      <c r="R14" s="65">
        <f>VLOOKUP($A14,'Return Data'!$B$7:$R$2843,16,0)</f>
        <v>7.2119999999999997</v>
      </c>
      <c r="S14" s="67">
        <f t="shared" si="7"/>
        <v>14</v>
      </c>
    </row>
    <row r="15" spans="1:19" x14ac:dyDescent="0.3">
      <c r="A15" s="82" t="s">
        <v>1404</v>
      </c>
      <c r="B15" s="64">
        <f>VLOOKUP($A15,'Return Data'!$B$7:$R$2843,3,0)</f>
        <v>44448</v>
      </c>
      <c r="C15" s="65">
        <f>VLOOKUP($A15,'Return Data'!$B$7:$R$2843,4,0)</f>
        <v>4091.93002008032</v>
      </c>
      <c r="D15" s="65">
        <f>VLOOKUP($A15,'Return Data'!$B$7:$R$2843,9,0)</f>
        <v>25.663699999999999</v>
      </c>
      <c r="E15" s="66">
        <f t="shared" si="0"/>
        <v>1</v>
      </c>
      <c r="F15" s="65">
        <f>VLOOKUP($A15,'Return Data'!$B$7:$R$2843,10,0)</f>
        <v>-2.6804000000000001</v>
      </c>
      <c r="G15" s="66">
        <f t="shared" si="1"/>
        <v>26</v>
      </c>
      <c r="H15" s="65">
        <f>VLOOKUP($A15,'Return Data'!$B$7:$R$2843,11,0)</f>
        <v>6.7366999999999999</v>
      </c>
      <c r="I15" s="66">
        <f t="shared" si="2"/>
        <v>6</v>
      </c>
      <c r="J15" s="65">
        <f>VLOOKUP($A15,'Return Data'!$B$7:$R$2843,12,0)</f>
        <v>9.8091000000000008</v>
      </c>
      <c r="K15" s="66">
        <f t="shared" si="3"/>
        <v>1</v>
      </c>
      <c r="L15" s="65">
        <f>VLOOKUP($A15,'Return Data'!$B$7:$R$2843,13,0)</f>
        <v>13.836399999999999</v>
      </c>
      <c r="M15" s="66">
        <f t="shared" si="4"/>
        <v>1</v>
      </c>
      <c r="N15" s="65">
        <f>VLOOKUP($A15,'Return Data'!$B$7:$R$2843,17,0)</f>
        <v>8.3999999999999995E-3</v>
      </c>
      <c r="O15" s="66">
        <f t="shared" si="5"/>
        <v>25</v>
      </c>
      <c r="P15" s="65">
        <f>VLOOKUP($A15,'Return Data'!$B$7:$R$2843,14,0)</f>
        <v>2.6720999999999999</v>
      </c>
      <c r="Q15" s="66">
        <f t="shared" si="6"/>
        <v>23</v>
      </c>
      <c r="R15" s="65">
        <f>VLOOKUP($A15,'Return Data'!$B$7:$R$2843,16,0)</f>
        <v>7.4459999999999997</v>
      </c>
      <c r="S15" s="67">
        <f t="shared" si="7"/>
        <v>11</v>
      </c>
    </row>
    <row r="16" spans="1:19" x14ac:dyDescent="0.3">
      <c r="A16" s="82" t="s">
        <v>1406</v>
      </c>
      <c r="B16" s="64">
        <f>VLOOKUP($A16,'Return Data'!$B$7:$R$2843,3,0)</f>
        <v>44448</v>
      </c>
      <c r="C16" s="65">
        <f>VLOOKUP($A16,'Return Data'!$B$7:$R$2843,4,0)</f>
        <v>25.2819</v>
      </c>
      <c r="D16" s="65">
        <f>VLOOKUP($A16,'Return Data'!$B$7:$R$2843,9,0)</f>
        <v>8.7454000000000001</v>
      </c>
      <c r="E16" s="66">
        <f t="shared" si="0"/>
        <v>9</v>
      </c>
      <c r="F16" s="65">
        <f>VLOOKUP($A16,'Return Data'!$B$7:$R$2843,10,0)</f>
        <v>5.2793000000000001</v>
      </c>
      <c r="G16" s="66">
        <f t="shared" si="1"/>
        <v>4</v>
      </c>
      <c r="H16" s="65">
        <f>VLOOKUP($A16,'Return Data'!$B$7:$R$2843,11,0)</f>
        <v>6.9425999999999997</v>
      </c>
      <c r="I16" s="66">
        <f t="shared" si="2"/>
        <v>3</v>
      </c>
      <c r="J16" s="65">
        <f>VLOOKUP($A16,'Return Data'!$B$7:$R$2843,12,0)</f>
        <v>4.4856999999999996</v>
      </c>
      <c r="K16" s="66">
        <f t="shared" si="3"/>
        <v>4</v>
      </c>
      <c r="L16" s="65">
        <f>VLOOKUP($A16,'Return Data'!$B$7:$R$2843,13,0)</f>
        <v>5.9016000000000002</v>
      </c>
      <c r="M16" s="66">
        <f t="shared" si="4"/>
        <v>4</v>
      </c>
      <c r="N16" s="65">
        <f>VLOOKUP($A16,'Return Data'!$B$7:$R$2843,17,0)</f>
        <v>8.2105999999999995</v>
      </c>
      <c r="O16" s="66">
        <f t="shared" si="5"/>
        <v>1</v>
      </c>
      <c r="P16" s="65">
        <f>VLOOKUP($A16,'Return Data'!$B$7:$R$2843,14,0)</f>
        <v>8.8039000000000005</v>
      </c>
      <c r="Q16" s="66">
        <f t="shared" si="6"/>
        <v>1</v>
      </c>
      <c r="R16" s="65">
        <f>VLOOKUP($A16,'Return Data'!$B$7:$R$2843,16,0)</f>
        <v>8.6206999999999994</v>
      </c>
      <c r="S16" s="67">
        <f t="shared" si="7"/>
        <v>1</v>
      </c>
    </row>
    <row r="17" spans="1:19" x14ac:dyDescent="0.3">
      <c r="A17" s="82" t="s">
        <v>1408</v>
      </c>
      <c r="B17" s="64">
        <f>VLOOKUP($A17,'Return Data'!$B$7:$R$2843,3,0)</f>
        <v>44448</v>
      </c>
      <c r="C17" s="65">
        <f>VLOOKUP($A17,'Return Data'!$B$7:$R$2843,4,0)</f>
        <v>31.8142</v>
      </c>
      <c r="D17" s="65">
        <f>VLOOKUP($A17,'Return Data'!$B$7:$R$2843,9,0)</f>
        <v>7.4936999999999996</v>
      </c>
      <c r="E17" s="66">
        <f t="shared" si="0"/>
        <v>13</v>
      </c>
      <c r="F17" s="65">
        <f>VLOOKUP($A17,'Return Data'!$B$7:$R$2843,10,0)</f>
        <v>4.1151</v>
      </c>
      <c r="G17" s="66">
        <f t="shared" si="1"/>
        <v>21</v>
      </c>
      <c r="H17" s="65">
        <f>VLOOKUP($A17,'Return Data'!$B$7:$R$2843,11,0)</f>
        <v>5.9257999999999997</v>
      </c>
      <c r="I17" s="66">
        <f t="shared" si="2"/>
        <v>15</v>
      </c>
      <c r="J17" s="65">
        <f>VLOOKUP($A17,'Return Data'!$B$7:$R$2843,12,0)</f>
        <v>3.6431</v>
      </c>
      <c r="K17" s="66">
        <f t="shared" si="3"/>
        <v>15</v>
      </c>
      <c r="L17" s="65">
        <f>VLOOKUP($A17,'Return Data'!$B$7:$R$2843,13,0)</f>
        <v>4.7781000000000002</v>
      </c>
      <c r="M17" s="66">
        <f t="shared" si="4"/>
        <v>17</v>
      </c>
      <c r="N17" s="65">
        <f>VLOOKUP($A17,'Return Data'!$B$7:$R$2843,17,0)</f>
        <v>5.0240999999999998</v>
      </c>
      <c r="O17" s="66">
        <f t="shared" si="5"/>
        <v>22</v>
      </c>
      <c r="P17" s="65">
        <f>VLOOKUP($A17,'Return Data'!$B$7:$R$2843,14,0)</f>
        <v>3.2736000000000001</v>
      </c>
      <c r="Q17" s="66">
        <f t="shared" si="6"/>
        <v>21</v>
      </c>
      <c r="R17" s="65">
        <f>VLOOKUP($A17,'Return Data'!$B$7:$R$2843,16,0)</f>
        <v>6.3628</v>
      </c>
      <c r="S17" s="67">
        <f t="shared" si="7"/>
        <v>24</v>
      </c>
    </row>
    <row r="18" spans="1:19" x14ac:dyDescent="0.3">
      <c r="A18" s="82" t="s">
        <v>1410</v>
      </c>
      <c r="B18" s="64">
        <f>VLOOKUP($A18,'Return Data'!$B$7:$R$2843,3,0)</f>
        <v>44448</v>
      </c>
      <c r="C18" s="65">
        <f>VLOOKUP($A18,'Return Data'!$B$7:$R$2843,4,0)</f>
        <v>47.095199999999998</v>
      </c>
      <c r="D18" s="65">
        <f>VLOOKUP($A18,'Return Data'!$B$7:$R$2843,9,0)</f>
        <v>9.7911000000000001</v>
      </c>
      <c r="E18" s="66">
        <f t="shared" si="0"/>
        <v>3</v>
      </c>
      <c r="F18" s="65">
        <f>VLOOKUP($A18,'Return Data'!$B$7:$R$2843,10,0)</f>
        <v>4.9745999999999997</v>
      </c>
      <c r="G18" s="66">
        <f t="shared" si="1"/>
        <v>7</v>
      </c>
      <c r="H18" s="65">
        <f>VLOOKUP($A18,'Return Data'!$B$7:$R$2843,11,0)</f>
        <v>6.3696999999999999</v>
      </c>
      <c r="I18" s="66">
        <f t="shared" si="2"/>
        <v>9</v>
      </c>
      <c r="J18" s="65">
        <f>VLOOKUP($A18,'Return Data'!$B$7:$R$2843,12,0)</f>
        <v>4.4606000000000003</v>
      </c>
      <c r="K18" s="66">
        <f t="shared" si="3"/>
        <v>5</v>
      </c>
      <c r="L18" s="65">
        <f>VLOOKUP($A18,'Return Data'!$B$7:$R$2843,13,0)</f>
        <v>5.8609</v>
      </c>
      <c r="M18" s="66">
        <f t="shared" si="4"/>
        <v>5</v>
      </c>
      <c r="N18" s="65">
        <f>VLOOKUP($A18,'Return Data'!$B$7:$R$2843,17,0)</f>
        <v>8.0299999999999994</v>
      </c>
      <c r="O18" s="66">
        <f t="shared" si="5"/>
        <v>2</v>
      </c>
      <c r="P18" s="65">
        <f>VLOOKUP($A18,'Return Data'!$B$7:$R$2843,14,0)</f>
        <v>8.6129999999999995</v>
      </c>
      <c r="Q18" s="66">
        <f t="shared" si="6"/>
        <v>2</v>
      </c>
      <c r="R18" s="65">
        <f>VLOOKUP($A18,'Return Data'!$B$7:$R$2843,16,0)</f>
        <v>8.1033000000000008</v>
      </c>
      <c r="S18" s="67">
        <f t="shared" si="7"/>
        <v>3</v>
      </c>
    </row>
    <row r="19" spans="1:19" x14ac:dyDescent="0.3">
      <c r="A19" s="82" t="s">
        <v>1412</v>
      </c>
      <c r="B19" s="64">
        <f>VLOOKUP($A19,'Return Data'!$B$7:$R$2843,3,0)</f>
        <v>44448</v>
      </c>
      <c r="C19" s="65">
        <f>VLOOKUP($A19,'Return Data'!$B$7:$R$2843,4,0)</f>
        <v>20.4785</v>
      </c>
      <c r="D19" s="65">
        <f>VLOOKUP($A19,'Return Data'!$B$7:$R$2843,9,0)</f>
        <v>11.196300000000001</v>
      </c>
      <c r="E19" s="66">
        <f t="shared" si="0"/>
        <v>2</v>
      </c>
      <c r="F19" s="65">
        <f>VLOOKUP($A19,'Return Data'!$B$7:$R$2843,10,0)</f>
        <v>5.1635</v>
      </c>
      <c r="G19" s="66">
        <f t="shared" si="1"/>
        <v>5</v>
      </c>
      <c r="H19" s="65">
        <f>VLOOKUP($A19,'Return Data'!$B$7:$R$2843,11,0)</f>
        <v>6.9854000000000003</v>
      </c>
      <c r="I19" s="66">
        <f t="shared" si="2"/>
        <v>2</v>
      </c>
      <c r="J19" s="65">
        <f>VLOOKUP($A19,'Return Data'!$B$7:$R$2843,12,0)</f>
        <v>4.1618000000000004</v>
      </c>
      <c r="K19" s="66">
        <f t="shared" si="3"/>
        <v>7</v>
      </c>
      <c r="L19" s="65">
        <f>VLOOKUP($A19,'Return Data'!$B$7:$R$2843,13,0)</f>
        <v>5.0949999999999998</v>
      </c>
      <c r="M19" s="66">
        <f t="shared" si="4"/>
        <v>10</v>
      </c>
      <c r="N19" s="65">
        <f>VLOOKUP($A19,'Return Data'!$B$7:$R$2843,17,0)</f>
        <v>5.7942999999999998</v>
      </c>
      <c r="O19" s="66">
        <f t="shared" si="5"/>
        <v>21</v>
      </c>
      <c r="P19" s="65">
        <f>VLOOKUP($A19,'Return Data'!$B$7:$R$2843,14,0)</f>
        <v>5.0403000000000002</v>
      </c>
      <c r="Q19" s="66">
        <f t="shared" si="6"/>
        <v>17</v>
      </c>
      <c r="R19" s="65">
        <f>VLOOKUP($A19,'Return Data'!$B$7:$R$2843,16,0)</f>
        <v>7.0831</v>
      </c>
      <c r="S19" s="67">
        <f t="shared" si="7"/>
        <v>19</v>
      </c>
    </row>
    <row r="20" spans="1:19" x14ac:dyDescent="0.3">
      <c r="A20" s="82" t="s">
        <v>1415</v>
      </c>
      <c r="B20" s="64">
        <f>VLOOKUP($A20,'Return Data'!$B$7:$R$2843,3,0)</f>
        <v>44448</v>
      </c>
      <c r="C20" s="65">
        <f>VLOOKUP($A20,'Return Data'!$B$7:$R$2843,4,0)</f>
        <v>45.737900000000003</v>
      </c>
      <c r="D20" s="65">
        <f>VLOOKUP($A20,'Return Data'!$B$7:$R$2843,9,0)</f>
        <v>7.56</v>
      </c>
      <c r="E20" s="66">
        <f t="shared" si="0"/>
        <v>12</v>
      </c>
      <c r="F20" s="65">
        <f>VLOOKUP($A20,'Return Data'!$B$7:$R$2843,10,0)</f>
        <v>4.6067999999999998</v>
      </c>
      <c r="G20" s="66">
        <f t="shared" si="1"/>
        <v>14</v>
      </c>
      <c r="H20" s="65">
        <f>VLOOKUP($A20,'Return Data'!$B$7:$R$2843,11,0)</f>
        <v>6.1547999999999998</v>
      </c>
      <c r="I20" s="66">
        <f t="shared" si="2"/>
        <v>13</v>
      </c>
      <c r="J20" s="65">
        <f>VLOOKUP($A20,'Return Data'!$B$7:$R$2843,12,0)</f>
        <v>3.6955</v>
      </c>
      <c r="K20" s="66">
        <f t="shared" si="3"/>
        <v>13</v>
      </c>
      <c r="L20" s="65">
        <f>VLOOKUP($A20,'Return Data'!$B$7:$R$2843,13,0)</f>
        <v>4.8175999999999997</v>
      </c>
      <c r="M20" s="66">
        <f t="shared" si="4"/>
        <v>16</v>
      </c>
      <c r="N20" s="65">
        <f>VLOOKUP($A20,'Return Data'!$B$7:$R$2843,17,0)</f>
        <v>7.2068000000000003</v>
      </c>
      <c r="O20" s="66">
        <f t="shared" si="5"/>
        <v>9</v>
      </c>
      <c r="P20" s="65">
        <f>VLOOKUP($A20,'Return Data'!$B$7:$R$2843,14,0)</f>
        <v>8.3452000000000002</v>
      </c>
      <c r="Q20" s="66">
        <f t="shared" si="6"/>
        <v>5</v>
      </c>
      <c r="R20" s="65">
        <f>VLOOKUP($A20,'Return Data'!$B$7:$R$2843,16,0)</f>
        <v>7.6017999999999999</v>
      </c>
      <c r="S20" s="67">
        <f t="shared" si="7"/>
        <v>9</v>
      </c>
    </row>
    <row r="21" spans="1:19" x14ac:dyDescent="0.3">
      <c r="A21" s="82" t="s">
        <v>1416</v>
      </c>
      <c r="B21" s="64">
        <f>VLOOKUP($A21,'Return Data'!$B$7:$R$2843,3,0)</f>
        <v>44448</v>
      </c>
      <c r="C21" s="65">
        <f>VLOOKUP($A21,'Return Data'!$B$7:$R$2843,4,0)</f>
        <v>1728.0291</v>
      </c>
      <c r="D21" s="65">
        <f>VLOOKUP($A21,'Return Data'!$B$7:$R$2843,9,0)</f>
        <v>9.0779999999999994</v>
      </c>
      <c r="E21" s="66">
        <f t="shared" si="0"/>
        <v>7</v>
      </c>
      <c r="F21" s="65">
        <f>VLOOKUP($A21,'Return Data'!$B$7:$R$2843,10,0)</f>
        <v>4.4051999999999998</v>
      </c>
      <c r="G21" s="66">
        <f t="shared" si="1"/>
        <v>16</v>
      </c>
      <c r="H21" s="65">
        <f>VLOOKUP($A21,'Return Data'!$B$7:$R$2843,11,0)</f>
        <v>4.9958999999999998</v>
      </c>
      <c r="I21" s="66">
        <f t="shared" si="2"/>
        <v>24</v>
      </c>
      <c r="J21" s="65">
        <f>VLOOKUP($A21,'Return Data'!$B$7:$R$2843,12,0)</f>
        <v>2.8039000000000001</v>
      </c>
      <c r="K21" s="66">
        <f t="shared" si="3"/>
        <v>25</v>
      </c>
      <c r="L21" s="65">
        <f>VLOOKUP($A21,'Return Data'!$B$7:$R$2843,13,0)</f>
        <v>4.3967999999999998</v>
      </c>
      <c r="M21" s="66">
        <f t="shared" si="4"/>
        <v>23</v>
      </c>
      <c r="N21" s="65">
        <f>VLOOKUP($A21,'Return Data'!$B$7:$R$2843,17,0)</f>
        <v>4.0868000000000002</v>
      </c>
      <c r="O21" s="66">
        <f t="shared" si="5"/>
        <v>23</v>
      </c>
      <c r="P21" s="65">
        <f>VLOOKUP($A21,'Return Data'!$B$7:$R$2843,14,0)</f>
        <v>5.3880999999999997</v>
      </c>
      <c r="Q21" s="66">
        <f t="shared" si="6"/>
        <v>16</v>
      </c>
      <c r="R21" s="65">
        <f>VLOOKUP($A21,'Return Data'!$B$7:$R$2843,16,0)</f>
        <v>7.0814000000000004</v>
      </c>
      <c r="S21" s="67">
        <f t="shared" si="7"/>
        <v>20</v>
      </c>
    </row>
    <row r="22" spans="1:19" x14ac:dyDescent="0.3">
      <c r="A22" s="82" t="s">
        <v>1418</v>
      </c>
      <c r="B22" s="64">
        <f>VLOOKUP($A22,'Return Data'!$B$7:$R$2843,3,0)</f>
        <v>44448</v>
      </c>
      <c r="C22" s="65">
        <f>VLOOKUP($A22,'Return Data'!$B$7:$R$2843,4,0)</f>
        <v>2892.0304999999998</v>
      </c>
      <c r="D22" s="65">
        <f>VLOOKUP($A22,'Return Data'!$B$7:$R$2843,9,0)</f>
        <v>7.0557999999999996</v>
      </c>
      <c r="E22" s="66">
        <f t="shared" si="0"/>
        <v>17</v>
      </c>
      <c r="F22" s="65">
        <f>VLOOKUP($A22,'Return Data'!$B$7:$R$2843,10,0)</f>
        <v>4.2108999999999996</v>
      </c>
      <c r="G22" s="66">
        <f t="shared" si="1"/>
        <v>19</v>
      </c>
      <c r="H22" s="65">
        <f>VLOOKUP($A22,'Return Data'!$B$7:$R$2843,11,0)</f>
        <v>5.8213999999999997</v>
      </c>
      <c r="I22" s="66">
        <f t="shared" si="2"/>
        <v>17</v>
      </c>
      <c r="J22" s="65">
        <f>VLOOKUP($A22,'Return Data'!$B$7:$R$2843,12,0)</f>
        <v>3.2225999999999999</v>
      </c>
      <c r="K22" s="66">
        <f t="shared" si="3"/>
        <v>23</v>
      </c>
      <c r="L22" s="65">
        <f>VLOOKUP($A22,'Return Data'!$B$7:$R$2843,13,0)</f>
        <v>4.4981</v>
      </c>
      <c r="M22" s="66">
        <f t="shared" si="4"/>
        <v>21</v>
      </c>
      <c r="N22" s="65">
        <f>VLOOKUP($A22,'Return Data'!$B$7:$R$2843,17,0)</f>
        <v>6.7706</v>
      </c>
      <c r="O22" s="66">
        <f t="shared" si="5"/>
        <v>15</v>
      </c>
      <c r="P22" s="65">
        <f>VLOOKUP($A22,'Return Data'!$B$7:$R$2843,14,0)</f>
        <v>7.7582000000000004</v>
      </c>
      <c r="Q22" s="66">
        <f t="shared" si="6"/>
        <v>11</v>
      </c>
      <c r="R22" s="65">
        <f>VLOOKUP($A22,'Return Data'!$B$7:$R$2843,16,0)</f>
        <v>7.6128999999999998</v>
      </c>
      <c r="S22" s="67">
        <f t="shared" si="7"/>
        <v>8</v>
      </c>
    </row>
    <row r="23" spans="1:19" x14ac:dyDescent="0.3">
      <c r="A23" s="82" t="s">
        <v>1422</v>
      </c>
      <c r="B23" s="64">
        <f>VLOOKUP($A23,'Return Data'!$B$7:$R$2843,3,0)</f>
        <v>44448</v>
      </c>
      <c r="C23" s="65">
        <f>VLOOKUP($A23,'Return Data'!$B$7:$R$2843,4,0)</f>
        <v>41.984999999999999</v>
      </c>
      <c r="D23" s="65">
        <f>VLOOKUP($A23,'Return Data'!$B$7:$R$2843,9,0)</f>
        <v>9.7239000000000004</v>
      </c>
      <c r="E23" s="66">
        <f t="shared" si="0"/>
        <v>4</v>
      </c>
      <c r="F23" s="65">
        <f>VLOOKUP($A23,'Return Data'!$B$7:$R$2843,10,0)</f>
        <v>5.5652999999999997</v>
      </c>
      <c r="G23" s="66">
        <f t="shared" si="1"/>
        <v>1</v>
      </c>
      <c r="H23" s="65">
        <f>VLOOKUP($A23,'Return Data'!$B$7:$R$2843,11,0)</f>
        <v>6.7125000000000004</v>
      </c>
      <c r="I23" s="66">
        <f t="shared" si="2"/>
        <v>7</v>
      </c>
      <c r="J23" s="65">
        <f>VLOOKUP($A23,'Return Data'!$B$7:$R$2843,12,0)</f>
        <v>3.8613</v>
      </c>
      <c r="K23" s="66">
        <f t="shared" si="3"/>
        <v>10</v>
      </c>
      <c r="L23" s="65">
        <f>VLOOKUP($A23,'Return Data'!$B$7:$R$2843,13,0)</f>
        <v>5.2256</v>
      </c>
      <c r="M23" s="66">
        <f t="shared" si="4"/>
        <v>9</v>
      </c>
      <c r="N23" s="65">
        <f>VLOOKUP($A23,'Return Data'!$B$7:$R$2843,17,0)</f>
        <v>7.3403</v>
      </c>
      <c r="O23" s="66">
        <f t="shared" si="5"/>
        <v>8</v>
      </c>
      <c r="P23" s="65">
        <f>VLOOKUP($A23,'Return Data'!$B$7:$R$2843,14,0)</f>
        <v>8.2926000000000002</v>
      </c>
      <c r="Q23" s="66">
        <f t="shared" si="6"/>
        <v>7</v>
      </c>
      <c r="R23" s="65">
        <f>VLOOKUP($A23,'Return Data'!$B$7:$R$2843,16,0)</f>
        <v>7.6882000000000001</v>
      </c>
      <c r="S23" s="67">
        <f t="shared" si="7"/>
        <v>7</v>
      </c>
    </row>
    <row r="24" spans="1:19" x14ac:dyDescent="0.3">
      <c r="A24" s="82" t="s">
        <v>1425</v>
      </c>
      <c r="B24" s="64">
        <f>VLOOKUP($A24,'Return Data'!$B$7:$R$2843,3,0)</f>
        <v>44448</v>
      </c>
      <c r="C24" s="65">
        <f>VLOOKUP($A24,'Return Data'!$B$7:$R$2843,4,0)</f>
        <v>21.364699999999999</v>
      </c>
      <c r="D24" s="65">
        <f>VLOOKUP($A24,'Return Data'!$B$7:$R$2843,9,0)</f>
        <v>7.0353000000000003</v>
      </c>
      <c r="E24" s="66">
        <f t="shared" si="0"/>
        <v>19</v>
      </c>
      <c r="F24" s="65">
        <f>VLOOKUP($A24,'Return Data'!$B$7:$R$2843,10,0)</f>
        <v>4.4978999999999996</v>
      </c>
      <c r="G24" s="66">
        <f t="shared" si="1"/>
        <v>15</v>
      </c>
      <c r="H24" s="65">
        <f>VLOOKUP($A24,'Return Data'!$B$7:$R$2843,11,0)</f>
        <v>6.2176999999999998</v>
      </c>
      <c r="I24" s="66">
        <f t="shared" si="2"/>
        <v>10</v>
      </c>
      <c r="J24" s="65">
        <f>VLOOKUP($A24,'Return Data'!$B$7:$R$2843,12,0)</f>
        <v>3.5232000000000001</v>
      </c>
      <c r="K24" s="66">
        <f t="shared" si="3"/>
        <v>17</v>
      </c>
      <c r="L24" s="65">
        <f>VLOOKUP($A24,'Return Data'!$B$7:$R$2843,13,0)</f>
        <v>4.9413999999999998</v>
      </c>
      <c r="M24" s="66">
        <f t="shared" si="4"/>
        <v>12</v>
      </c>
      <c r="N24" s="65">
        <f>VLOOKUP($A24,'Return Data'!$B$7:$R$2843,17,0)</f>
        <v>7.0759999999999996</v>
      </c>
      <c r="O24" s="66">
        <f t="shared" si="5"/>
        <v>11</v>
      </c>
      <c r="P24" s="65">
        <f>VLOOKUP($A24,'Return Data'!$B$7:$R$2843,14,0)</f>
        <v>8.0361999999999991</v>
      </c>
      <c r="Q24" s="66">
        <f t="shared" si="6"/>
        <v>8</v>
      </c>
      <c r="R24" s="65">
        <f>VLOOKUP($A24,'Return Data'!$B$7:$R$2843,16,0)</f>
        <v>8.1324000000000005</v>
      </c>
      <c r="S24" s="67">
        <f t="shared" si="7"/>
        <v>2</v>
      </c>
    </row>
    <row r="25" spans="1:19" x14ac:dyDescent="0.3">
      <c r="A25" s="82" t="s">
        <v>1427</v>
      </c>
      <c r="B25" s="64">
        <f>VLOOKUP($A25,'Return Data'!$B$7:$R$2843,3,0)</f>
        <v>44448</v>
      </c>
      <c r="C25" s="65">
        <f>VLOOKUP($A25,'Return Data'!$B$7:$R$2843,4,0)</f>
        <v>11.956099999999999</v>
      </c>
      <c r="D25" s="65">
        <f>VLOOKUP($A25,'Return Data'!$B$7:$R$2843,9,0)</f>
        <v>6.7647000000000004</v>
      </c>
      <c r="E25" s="66">
        <f t="shared" si="0"/>
        <v>21</v>
      </c>
      <c r="F25" s="65">
        <f>VLOOKUP($A25,'Return Data'!$B$7:$R$2843,10,0)</f>
        <v>4.0122</v>
      </c>
      <c r="G25" s="66">
        <f t="shared" si="1"/>
        <v>23</v>
      </c>
      <c r="H25" s="65">
        <f>VLOOKUP($A25,'Return Data'!$B$7:$R$2843,11,0)</f>
        <v>5.0427</v>
      </c>
      <c r="I25" s="66">
        <f t="shared" si="2"/>
        <v>23</v>
      </c>
      <c r="J25" s="65">
        <f>VLOOKUP($A25,'Return Data'!$B$7:$R$2843,12,0)</f>
        <v>2.7172000000000001</v>
      </c>
      <c r="K25" s="66">
        <f t="shared" si="3"/>
        <v>26</v>
      </c>
      <c r="L25" s="65">
        <f>VLOOKUP($A25,'Return Data'!$B$7:$R$2843,13,0)</f>
        <v>4.0231000000000003</v>
      </c>
      <c r="M25" s="66">
        <f t="shared" si="4"/>
        <v>26</v>
      </c>
      <c r="N25" s="65"/>
      <c r="O25" s="66"/>
      <c r="P25" s="65"/>
      <c r="Q25" s="66"/>
      <c r="R25" s="65">
        <f>VLOOKUP($A25,'Return Data'!$B$7:$R$2843,16,0)</f>
        <v>7.0975000000000001</v>
      </c>
      <c r="S25" s="67">
        <f t="shared" si="7"/>
        <v>18</v>
      </c>
    </row>
    <row r="26" spans="1:19" x14ac:dyDescent="0.3">
      <c r="A26" s="82" t="s">
        <v>1428</v>
      </c>
      <c r="B26" s="64">
        <f>VLOOKUP($A26,'Return Data'!$B$7:$R$2843,3,0)</f>
        <v>44448</v>
      </c>
      <c r="C26" s="65">
        <f>VLOOKUP($A26,'Return Data'!$B$7:$R$2843,4,0)</f>
        <v>12.7111</v>
      </c>
      <c r="D26" s="65">
        <f>VLOOKUP($A26,'Return Data'!$B$7:$R$2843,9,0)</f>
        <v>7.8608000000000002</v>
      </c>
      <c r="E26" s="66">
        <f t="shared" si="0"/>
        <v>11</v>
      </c>
      <c r="F26" s="65">
        <f>VLOOKUP($A26,'Return Data'!$B$7:$R$2843,10,0)</f>
        <v>4.8688000000000002</v>
      </c>
      <c r="G26" s="66">
        <f t="shared" si="1"/>
        <v>8</v>
      </c>
      <c r="H26" s="65">
        <f>VLOOKUP($A26,'Return Data'!$B$7:$R$2843,11,0)</f>
        <v>6.1627999999999998</v>
      </c>
      <c r="I26" s="66">
        <f t="shared" si="2"/>
        <v>12</v>
      </c>
      <c r="J26" s="65">
        <f>VLOOKUP($A26,'Return Data'!$B$7:$R$2843,12,0)</f>
        <v>3.722</v>
      </c>
      <c r="K26" s="66">
        <f t="shared" si="3"/>
        <v>12</v>
      </c>
      <c r="L26" s="65">
        <f>VLOOKUP($A26,'Return Data'!$B$7:$R$2843,13,0)</f>
        <v>4.7698999999999998</v>
      </c>
      <c r="M26" s="66">
        <f t="shared" si="4"/>
        <v>18</v>
      </c>
      <c r="N26" s="65">
        <f>VLOOKUP($A26,'Return Data'!$B$7:$R$2843,17,0)</f>
        <v>6.5681000000000003</v>
      </c>
      <c r="O26" s="66">
        <f t="shared" ref="O26:O33" si="8">RANK(N26,N$8:N$33,0)</f>
        <v>17</v>
      </c>
      <c r="P26" s="65"/>
      <c r="Q26" s="66"/>
      <c r="R26" s="65">
        <f>VLOOKUP($A26,'Return Data'!$B$7:$R$2843,16,0)</f>
        <v>7.1203000000000003</v>
      </c>
      <c r="S26" s="67">
        <f t="shared" si="7"/>
        <v>16</v>
      </c>
    </row>
    <row r="27" spans="1:19" x14ac:dyDescent="0.3">
      <c r="A27" s="82" t="s">
        <v>1430</v>
      </c>
      <c r="B27" s="64">
        <f>VLOOKUP($A27,'Return Data'!$B$7:$R$2843,3,0)</f>
        <v>44448</v>
      </c>
      <c r="C27" s="65">
        <f>VLOOKUP($A27,'Return Data'!$B$7:$R$2843,4,0)</f>
        <v>42.038800000000002</v>
      </c>
      <c r="D27" s="65">
        <f>VLOOKUP($A27,'Return Data'!$B$7:$R$2843,9,0)</f>
        <v>9.3156999999999996</v>
      </c>
      <c r="E27" s="66">
        <f t="shared" si="0"/>
        <v>6</v>
      </c>
      <c r="F27" s="65">
        <f>VLOOKUP($A27,'Return Data'!$B$7:$R$2843,10,0)</f>
        <v>5.5513000000000003</v>
      </c>
      <c r="G27" s="66">
        <f t="shared" si="1"/>
        <v>2</v>
      </c>
      <c r="H27" s="65">
        <f>VLOOKUP($A27,'Return Data'!$B$7:$R$2843,11,0)</f>
        <v>7.4059999999999997</v>
      </c>
      <c r="I27" s="66">
        <f t="shared" si="2"/>
        <v>1</v>
      </c>
      <c r="J27" s="65">
        <f>VLOOKUP($A27,'Return Data'!$B$7:$R$2843,12,0)</f>
        <v>5.1853999999999996</v>
      </c>
      <c r="K27" s="66">
        <f t="shared" si="3"/>
        <v>2</v>
      </c>
      <c r="L27" s="65">
        <f>VLOOKUP($A27,'Return Data'!$B$7:$R$2843,13,0)</f>
        <v>6.3791000000000002</v>
      </c>
      <c r="M27" s="66">
        <f t="shared" si="4"/>
        <v>3</v>
      </c>
      <c r="N27" s="65">
        <f>VLOOKUP($A27,'Return Data'!$B$7:$R$2843,17,0)</f>
        <v>7.6383000000000001</v>
      </c>
      <c r="O27" s="66">
        <f t="shared" si="8"/>
        <v>5</v>
      </c>
      <c r="P27" s="65">
        <f>VLOOKUP($A27,'Return Data'!$B$7:$R$2843,14,0)</f>
        <v>8.3201999999999998</v>
      </c>
      <c r="Q27" s="66">
        <f t="shared" ref="Q27:Q33" si="9">RANK(P27,P$8:P$33,0)</f>
        <v>6</v>
      </c>
      <c r="R27" s="65">
        <f>VLOOKUP($A27,'Return Data'!$B$7:$R$2843,16,0)</f>
        <v>7.9641999999999999</v>
      </c>
      <c r="S27" s="67">
        <f t="shared" si="7"/>
        <v>5</v>
      </c>
    </row>
    <row r="28" spans="1:19" x14ac:dyDescent="0.3">
      <c r="A28" s="82" t="s">
        <v>1432</v>
      </c>
      <c r="B28" s="64">
        <f>VLOOKUP($A28,'Return Data'!$B$7:$R$2843,3,0)</f>
        <v>44448</v>
      </c>
      <c r="C28" s="65">
        <f>VLOOKUP($A28,'Return Data'!$B$7:$R$2843,4,0)</f>
        <v>36.267400000000002</v>
      </c>
      <c r="D28" s="65">
        <f>VLOOKUP($A28,'Return Data'!$B$7:$R$2843,9,0)</f>
        <v>7.0313999999999997</v>
      </c>
      <c r="E28" s="66">
        <f t="shared" si="0"/>
        <v>20</v>
      </c>
      <c r="F28" s="65">
        <f>VLOOKUP($A28,'Return Data'!$B$7:$R$2843,10,0)</f>
        <v>4.2142999999999997</v>
      </c>
      <c r="G28" s="66">
        <f t="shared" si="1"/>
        <v>18</v>
      </c>
      <c r="H28" s="65">
        <f>VLOOKUP($A28,'Return Data'!$B$7:$R$2843,11,0)</f>
        <v>5.8007</v>
      </c>
      <c r="I28" s="66">
        <f t="shared" si="2"/>
        <v>19</v>
      </c>
      <c r="J28" s="65">
        <f>VLOOKUP($A28,'Return Data'!$B$7:$R$2843,12,0)</f>
        <v>3.6688999999999998</v>
      </c>
      <c r="K28" s="66">
        <f t="shared" si="3"/>
        <v>14</v>
      </c>
      <c r="L28" s="65">
        <f>VLOOKUP($A28,'Return Data'!$B$7:$R$2843,13,0)</f>
        <v>4.5591999999999997</v>
      </c>
      <c r="M28" s="66">
        <f t="shared" si="4"/>
        <v>20</v>
      </c>
      <c r="N28" s="65">
        <f>VLOOKUP($A28,'Return Data'!$B$7:$R$2843,17,0)</f>
        <v>5.8384999999999998</v>
      </c>
      <c r="O28" s="66">
        <f t="shared" si="8"/>
        <v>20</v>
      </c>
      <c r="P28" s="65">
        <f>VLOOKUP($A28,'Return Data'!$B$7:$R$2843,14,0)</f>
        <v>3.9096000000000002</v>
      </c>
      <c r="Q28" s="66">
        <f t="shared" si="9"/>
        <v>19</v>
      </c>
      <c r="R28" s="65">
        <f>VLOOKUP($A28,'Return Data'!$B$7:$R$2843,16,0)</f>
        <v>7.16</v>
      </c>
      <c r="S28" s="67">
        <f t="shared" si="7"/>
        <v>15</v>
      </c>
    </row>
    <row r="29" spans="1:19" x14ac:dyDescent="0.3">
      <c r="A29" s="82" t="s">
        <v>1434</v>
      </c>
      <c r="B29" s="64">
        <f>VLOOKUP($A29,'Return Data'!$B$7:$R$2843,3,0)</f>
        <v>44448</v>
      </c>
      <c r="C29" s="65">
        <f>VLOOKUP($A29,'Return Data'!$B$7:$R$2843,4,0)</f>
        <v>35.266100000000002</v>
      </c>
      <c r="D29" s="65">
        <f>VLOOKUP($A29,'Return Data'!$B$7:$R$2843,9,0)</f>
        <v>9.6062999999999992</v>
      </c>
      <c r="E29" s="66">
        <f t="shared" si="0"/>
        <v>5</v>
      </c>
      <c r="F29" s="65">
        <f>VLOOKUP($A29,'Return Data'!$B$7:$R$2843,10,0)</f>
        <v>4.7220000000000004</v>
      </c>
      <c r="G29" s="66">
        <f t="shared" si="1"/>
        <v>10</v>
      </c>
      <c r="H29" s="65">
        <f>VLOOKUP($A29,'Return Data'!$B$7:$R$2843,11,0)</f>
        <v>6.9051</v>
      </c>
      <c r="I29" s="66">
        <f t="shared" si="2"/>
        <v>4</v>
      </c>
      <c r="J29" s="65">
        <f>VLOOKUP($A29,'Return Data'!$B$7:$R$2843,12,0)</f>
        <v>3.5081000000000002</v>
      </c>
      <c r="K29" s="66">
        <f t="shared" si="3"/>
        <v>18</v>
      </c>
      <c r="L29" s="65">
        <f>VLOOKUP($A29,'Return Data'!$B$7:$R$2843,13,0)</f>
        <v>4.8484999999999996</v>
      </c>
      <c r="M29" s="66">
        <f t="shared" si="4"/>
        <v>15</v>
      </c>
      <c r="N29" s="65">
        <f>VLOOKUP($A29,'Return Data'!$B$7:$R$2843,17,0)</f>
        <v>7.0797999999999996</v>
      </c>
      <c r="O29" s="66">
        <f t="shared" si="8"/>
        <v>10</v>
      </c>
      <c r="P29" s="65">
        <f>VLOOKUP($A29,'Return Data'!$B$7:$R$2843,14,0)</f>
        <v>4.4058999999999999</v>
      </c>
      <c r="Q29" s="66">
        <f t="shared" si="9"/>
        <v>18</v>
      </c>
      <c r="R29" s="65">
        <f>VLOOKUP($A29,'Return Data'!$B$7:$R$2843,16,0)</f>
        <v>7.1048999999999998</v>
      </c>
      <c r="S29" s="67">
        <f t="shared" si="7"/>
        <v>17</v>
      </c>
    </row>
    <row r="30" spans="1:19" x14ac:dyDescent="0.3">
      <c r="A30" s="82" t="s">
        <v>1437</v>
      </c>
      <c r="B30" s="64">
        <f>VLOOKUP($A30,'Return Data'!$B$7:$R$2843,3,0)</f>
        <v>44448</v>
      </c>
      <c r="C30" s="65">
        <f>VLOOKUP($A30,'Return Data'!$B$7:$R$2843,4,0)</f>
        <v>25.6494</v>
      </c>
      <c r="D30" s="65">
        <f>VLOOKUP($A30,'Return Data'!$B$7:$R$2843,9,0)</f>
        <v>7.1212999999999997</v>
      </c>
      <c r="E30" s="66">
        <f t="shared" si="0"/>
        <v>15</v>
      </c>
      <c r="F30" s="65">
        <f>VLOOKUP($A30,'Return Data'!$B$7:$R$2843,10,0)</f>
        <v>4.6398000000000001</v>
      </c>
      <c r="G30" s="66">
        <f t="shared" si="1"/>
        <v>13</v>
      </c>
      <c r="H30" s="65">
        <f>VLOOKUP($A30,'Return Data'!$B$7:$R$2843,11,0)</f>
        <v>5.8282999999999996</v>
      </c>
      <c r="I30" s="66">
        <f t="shared" si="2"/>
        <v>16</v>
      </c>
      <c r="J30" s="65">
        <f>VLOOKUP($A30,'Return Data'!$B$7:$R$2843,12,0)</f>
        <v>3.2921</v>
      </c>
      <c r="K30" s="66">
        <f t="shared" si="3"/>
        <v>21</v>
      </c>
      <c r="L30" s="65">
        <f>VLOOKUP($A30,'Return Data'!$B$7:$R$2843,13,0)</f>
        <v>4.9180000000000001</v>
      </c>
      <c r="M30" s="66">
        <f t="shared" si="4"/>
        <v>13</v>
      </c>
      <c r="N30" s="65">
        <f>VLOOKUP($A30,'Return Data'!$B$7:$R$2843,17,0)</f>
        <v>7.0182000000000002</v>
      </c>
      <c r="O30" s="66">
        <f t="shared" si="8"/>
        <v>12</v>
      </c>
      <c r="P30" s="65">
        <f>VLOOKUP($A30,'Return Data'!$B$7:$R$2843,14,0)</f>
        <v>8.0107999999999997</v>
      </c>
      <c r="Q30" s="66">
        <f t="shared" si="9"/>
        <v>9</v>
      </c>
      <c r="R30" s="65">
        <f>VLOOKUP($A30,'Return Data'!$B$7:$R$2843,16,0)</f>
        <v>6.8913000000000002</v>
      </c>
      <c r="S30" s="67">
        <f t="shared" si="7"/>
        <v>21</v>
      </c>
    </row>
    <row r="31" spans="1:19" x14ac:dyDescent="0.3">
      <c r="A31" s="82" t="s">
        <v>1438</v>
      </c>
      <c r="B31" s="64">
        <f>VLOOKUP($A31,'Return Data'!$B$7:$R$2843,3,0)</f>
        <v>44448</v>
      </c>
      <c r="C31" s="65">
        <f>VLOOKUP($A31,'Return Data'!$B$7:$R$2843,4,0)</f>
        <v>32.975999999999999</v>
      </c>
      <c r="D31" s="65">
        <f>VLOOKUP($A31,'Return Data'!$B$7:$R$2843,9,0)</f>
        <v>5.7515000000000001</v>
      </c>
      <c r="E31" s="66">
        <f t="shared" si="0"/>
        <v>25</v>
      </c>
      <c r="F31" s="65">
        <f>VLOOKUP($A31,'Return Data'!$B$7:$R$2843,10,0)</f>
        <v>3.3266</v>
      </c>
      <c r="G31" s="66">
        <f t="shared" si="1"/>
        <v>24</v>
      </c>
      <c r="H31" s="65">
        <f>VLOOKUP($A31,'Return Data'!$B$7:$R$2843,11,0)</f>
        <v>4.5782999999999996</v>
      </c>
      <c r="I31" s="66">
        <f t="shared" si="2"/>
        <v>26</v>
      </c>
      <c r="J31" s="65">
        <f>VLOOKUP($A31,'Return Data'!$B$7:$R$2843,12,0)</f>
        <v>3.2437999999999998</v>
      </c>
      <c r="K31" s="66">
        <f t="shared" si="3"/>
        <v>22</v>
      </c>
      <c r="L31" s="65">
        <f>VLOOKUP($A31,'Return Data'!$B$7:$R$2843,13,0)</f>
        <v>4.0271999999999997</v>
      </c>
      <c r="M31" s="66">
        <f t="shared" si="4"/>
        <v>25</v>
      </c>
      <c r="N31" s="65">
        <f>VLOOKUP($A31,'Return Data'!$B$7:$R$2843,17,0)</f>
        <v>6.6757</v>
      </c>
      <c r="O31" s="66">
        <f t="shared" si="8"/>
        <v>16</v>
      </c>
      <c r="P31" s="65">
        <f>VLOOKUP($A31,'Return Data'!$B$7:$R$2843,14,0)</f>
        <v>2.8241999999999998</v>
      </c>
      <c r="Q31" s="66">
        <f t="shared" si="9"/>
        <v>22</v>
      </c>
      <c r="R31" s="65">
        <f>VLOOKUP($A31,'Return Data'!$B$7:$R$2843,16,0)</f>
        <v>6.4717000000000002</v>
      </c>
      <c r="S31" s="67">
        <f t="shared" si="7"/>
        <v>23</v>
      </c>
    </row>
    <row r="32" spans="1:19" x14ac:dyDescent="0.3">
      <c r="A32" s="82" t="s">
        <v>1440</v>
      </c>
      <c r="B32" s="64">
        <f>VLOOKUP($A32,'Return Data'!$B$7:$R$2843,3,0)</f>
        <v>44448</v>
      </c>
      <c r="C32" s="65">
        <f>VLOOKUP($A32,'Return Data'!$B$7:$R$2843,4,0)</f>
        <v>38.786000000000001</v>
      </c>
      <c r="D32" s="65">
        <f>VLOOKUP($A32,'Return Data'!$B$7:$R$2843,9,0)</f>
        <v>6.5998999999999999</v>
      </c>
      <c r="E32" s="66">
        <f t="shared" si="0"/>
        <v>22</v>
      </c>
      <c r="F32" s="65">
        <f>VLOOKUP($A32,'Return Data'!$B$7:$R$2843,10,0)</f>
        <v>4.1969000000000003</v>
      </c>
      <c r="G32" s="66">
        <f t="shared" si="1"/>
        <v>20</v>
      </c>
      <c r="H32" s="65">
        <f>VLOOKUP($A32,'Return Data'!$B$7:$R$2843,11,0)</f>
        <v>5.6288</v>
      </c>
      <c r="I32" s="66">
        <f t="shared" si="2"/>
        <v>21</v>
      </c>
      <c r="J32" s="65">
        <f>VLOOKUP($A32,'Return Data'!$B$7:$R$2843,12,0)</f>
        <v>3.1648999999999998</v>
      </c>
      <c r="K32" s="66">
        <f t="shared" si="3"/>
        <v>24</v>
      </c>
      <c r="L32" s="65">
        <f>VLOOKUP($A32,'Return Data'!$B$7:$R$2843,13,0)</f>
        <v>4.4941000000000004</v>
      </c>
      <c r="M32" s="66">
        <f t="shared" si="4"/>
        <v>22</v>
      </c>
      <c r="N32" s="65">
        <f>VLOOKUP($A32,'Return Data'!$B$7:$R$2843,17,0)</f>
        <v>6.8604000000000003</v>
      </c>
      <c r="O32" s="66">
        <f t="shared" si="8"/>
        <v>14</v>
      </c>
      <c r="P32" s="65">
        <f>VLOOKUP($A32,'Return Data'!$B$7:$R$2843,14,0)</f>
        <v>5.6959</v>
      </c>
      <c r="Q32" s="66">
        <f t="shared" si="9"/>
        <v>15</v>
      </c>
      <c r="R32" s="65">
        <f>VLOOKUP($A32,'Return Data'!$B$7:$R$2843,16,0)</f>
        <v>7.3540999999999999</v>
      </c>
      <c r="S32" s="67">
        <f t="shared" si="7"/>
        <v>12</v>
      </c>
    </row>
    <row r="33" spans="1:19" x14ac:dyDescent="0.3">
      <c r="A33" s="82" t="s">
        <v>1443</v>
      </c>
      <c r="B33" s="64">
        <f>VLOOKUP($A33,'Return Data'!$B$7:$R$2843,3,0)</f>
        <v>44448</v>
      </c>
      <c r="C33" s="65">
        <f>VLOOKUP($A33,'Return Data'!$B$7:$R$2843,4,0)</f>
        <v>24.074999999999999</v>
      </c>
      <c r="D33" s="65">
        <f>VLOOKUP($A33,'Return Data'!$B$7:$R$2843,9,0)</f>
        <v>7.0750000000000002</v>
      </c>
      <c r="E33" s="66">
        <f t="shared" si="0"/>
        <v>16</v>
      </c>
      <c r="F33" s="65">
        <f>VLOOKUP($A33,'Return Data'!$B$7:$R$2843,10,0)</f>
        <v>5.0366</v>
      </c>
      <c r="G33" s="66">
        <f t="shared" si="1"/>
        <v>6</v>
      </c>
      <c r="H33" s="65">
        <f>VLOOKUP($A33,'Return Data'!$B$7:$R$2843,11,0)</f>
        <v>6.2108999999999996</v>
      </c>
      <c r="I33" s="66">
        <f t="shared" si="2"/>
        <v>11</v>
      </c>
      <c r="J33" s="65">
        <f>VLOOKUP($A33,'Return Data'!$B$7:$R$2843,12,0)</f>
        <v>4.1414</v>
      </c>
      <c r="K33" s="66">
        <f t="shared" si="3"/>
        <v>8</v>
      </c>
      <c r="L33" s="65">
        <f>VLOOKUP($A33,'Return Data'!$B$7:$R$2843,13,0)</f>
        <v>5.3480999999999996</v>
      </c>
      <c r="M33" s="66">
        <f t="shared" si="4"/>
        <v>7</v>
      </c>
      <c r="N33" s="65">
        <f>VLOOKUP($A33,'Return Data'!$B$7:$R$2843,17,0)</f>
        <v>7.7484000000000002</v>
      </c>
      <c r="O33" s="66">
        <f t="shared" si="8"/>
        <v>4</v>
      </c>
      <c r="P33" s="65">
        <f>VLOOKUP($A33,'Return Data'!$B$7:$R$2843,14,0)</f>
        <v>3.7153999999999998</v>
      </c>
      <c r="Q33" s="66">
        <f t="shared" si="9"/>
        <v>20</v>
      </c>
      <c r="R33" s="65">
        <f>VLOOKUP($A33,'Return Data'!$B$7:$R$2843,16,0)</f>
        <v>6.4832999999999998</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8.4142346153846148</v>
      </c>
      <c r="E35" s="88"/>
      <c r="F35" s="89">
        <f>AVERAGE(F8:F33)</f>
        <v>4.3057192307692294</v>
      </c>
      <c r="G35" s="88"/>
      <c r="H35" s="89">
        <f>AVERAGE(H8:H33)</f>
        <v>6.0511269230769251</v>
      </c>
      <c r="I35" s="88"/>
      <c r="J35" s="89">
        <f>AVERAGE(J8:J33)</f>
        <v>3.984665384615385</v>
      </c>
      <c r="K35" s="88"/>
      <c r="L35" s="89">
        <f>AVERAGE(L8:L33)</f>
        <v>5.3337346153846141</v>
      </c>
      <c r="M35" s="88"/>
      <c r="N35" s="89">
        <f>AVERAGE(N8:N33)</f>
        <v>6.3813680000000002</v>
      </c>
      <c r="O35" s="88"/>
      <c r="P35" s="89">
        <f>AVERAGE(P8:P33)</f>
        <v>6.1085208333333325</v>
      </c>
      <c r="Q35" s="88"/>
      <c r="R35" s="89">
        <f>AVERAGE(R8:R33)</f>
        <v>7.2020153846153834</v>
      </c>
      <c r="S35" s="90"/>
    </row>
    <row r="36" spans="1:19" x14ac:dyDescent="0.3">
      <c r="A36" s="87" t="s">
        <v>28</v>
      </c>
      <c r="B36" s="88"/>
      <c r="C36" s="88"/>
      <c r="D36" s="89">
        <f>MIN(D8:D33)</f>
        <v>3.9020999999999999</v>
      </c>
      <c r="E36" s="88"/>
      <c r="F36" s="89">
        <f>MIN(F8:F33)</f>
        <v>-2.6804000000000001</v>
      </c>
      <c r="G36" s="88"/>
      <c r="H36" s="89">
        <f>MIN(H8:H33)</f>
        <v>4.5782999999999996</v>
      </c>
      <c r="I36" s="88"/>
      <c r="J36" s="89">
        <f>MIN(J8:J33)</f>
        <v>2.7172000000000001</v>
      </c>
      <c r="K36" s="88"/>
      <c r="L36" s="89">
        <f>MIN(L8:L33)</f>
        <v>4.0231000000000003</v>
      </c>
      <c r="M36" s="88"/>
      <c r="N36" s="89">
        <f>MIN(N8:N33)</f>
        <v>8.3999999999999995E-3</v>
      </c>
      <c r="O36" s="88"/>
      <c r="P36" s="89">
        <f>MIN(P8:P33)</f>
        <v>-3.5472000000000001</v>
      </c>
      <c r="Q36" s="88"/>
      <c r="R36" s="89">
        <f>MIN(R8:R33)</f>
        <v>4.4490999999999996</v>
      </c>
      <c r="S36" s="90"/>
    </row>
    <row r="37" spans="1:19" ht="15" thickBot="1" x14ac:dyDescent="0.35">
      <c r="A37" s="91" t="s">
        <v>29</v>
      </c>
      <c r="B37" s="92"/>
      <c r="C37" s="92"/>
      <c r="D37" s="93">
        <f>MAX(D8:D33)</f>
        <v>25.663699999999999</v>
      </c>
      <c r="E37" s="92"/>
      <c r="F37" s="93">
        <f>MAX(F8:F33)</f>
        <v>5.5652999999999997</v>
      </c>
      <c r="G37" s="92"/>
      <c r="H37" s="93">
        <f>MAX(H8:H33)</f>
        <v>7.4059999999999997</v>
      </c>
      <c r="I37" s="92"/>
      <c r="J37" s="93">
        <f>MAX(J8:J33)</f>
        <v>9.8091000000000008</v>
      </c>
      <c r="K37" s="92"/>
      <c r="L37" s="93">
        <f>MAX(L8:L33)</f>
        <v>13.836399999999999</v>
      </c>
      <c r="M37" s="92"/>
      <c r="N37" s="93">
        <f>MAX(N8:N33)</f>
        <v>8.2105999999999995</v>
      </c>
      <c r="O37" s="92"/>
      <c r="P37" s="93">
        <f>MAX(P8:P33)</f>
        <v>8.8039000000000005</v>
      </c>
      <c r="Q37" s="92"/>
      <c r="R37" s="93">
        <f>MAX(R8:R33)</f>
        <v>8.6206999999999994</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44448</v>
      </c>
      <c r="C8" s="65">
        <f>VLOOKUP($A8,'Return Data'!$B$7:$R$2843,4,0)</f>
        <v>26.398199999999999</v>
      </c>
      <c r="D8" s="65">
        <f>VLOOKUP($A8,'Return Data'!$B$7:$R$2843,9,0)</f>
        <v>10.230700000000001</v>
      </c>
      <c r="E8" s="66">
        <f>RANK(D8,D$8:D$42,0)</f>
        <v>27</v>
      </c>
      <c r="F8" s="65">
        <f>VLOOKUP($A8,'Return Data'!$B$7:$R$2843,10,0)</f>
        <v>6.3598999999999997</v>
      </c>
      <c r="G8" s="66">
        <f>RANK(F8,F$8:F$42,0)</f>
        <v>17</v>
      </c>
      <c r="H8" s="65">
        <f>VLOOKUP($A8,'Return Data'!$B$7:$R$2843,11,0)</f>
        <v>7.9573999999999998</v>
      </c>
      <c r="I8" s="66">
        <f>RANK(H8,H$8:H$42,0)</f>
        <v>21</v>
      </c>
      <c r="J8" s="65">
        <f>VLOOKUP($A8,'Return Data'!$B$7:$R$2843,12,0)</f>
        <v>9.1241000000000003</v>
      </c>
      <c r="K8" s="66">
        <f>RANK(J8,J$8:J$42,0)</f>
        <v>3</v>
      </c>
      <c r="L8" s="65">
        <f>VLOOKUP($A8,'Return Data'!$B$7:$R$2843,13,0)</f>
        <v>10.3673</v>
      </c>
      <c r="M8" s="66">
        <f>RANK(L8,L$8:L$42,0)</f>
        <v>3</v>
      </c>
      <c r="N8" s="65">
        <f>VLOOKUP($A8,'Return Data'!$B$7:$R$2843,17,0)</f>
        <v>3.8197999999999999</v>
      </c>
      <c r="O8" s="66">
        <f>RANK(N8,N$8:N$42,0)</f>
        <v>27</v>
      </c>
      <c r="P8" s="65">
        <f>VLOOKUP($A8,'Return Data'!$B$7:$R$2843,14,0)</f>
        <v>4.3514999999999997</v>
      </c>
      <c r="Q8" s="66">
        <f>RANK(P8,P$8:P$42,0)</f>
        <v>23</v>
      </c>
      <c r="R8" s="65">
        <f>VLOOKUP($A8,'Return Data'!$B$7:$R$2843,16,0)</f>
        <v>8.0597999999999992</v>
      </c>
      <c r="S8" s="67">
        <f t="shared" ref="S8:S42" si="0">RANK(R8,R$8:R$42,0)</f>
        <v>19</v>
      </c>
    </row>
    <row r="9" spans="1:19" x14ac:dyDescent="0.3">
      <c r="A9" s="82" t="s">
        <v>1072</v>
      </c>
      <c r="B9" s="64">
        <f>VLOOKUP($A9,'Return Data'!$B$7:$R$2843,3,0)</f>
        <v>44448</v>
      </c>
      <c r="C9" s="65">
        <f>VLOOKUP($A9,'Return Data'!$B$7:$R$2843,4,0)</f>
        <v>1.3931</v>
      </c>
      <c r="D9" s="65"/>
      <c r="E9" s="66"/>
      <c r="F9" s="65"/>
      <c r="G9" s="66"/>
      <c r="H9" s="65"/>
      <c r="I9" s="66"/>
      <c r="J9" s="65"/>
      <c r="K9" s="66"/>
      <c r="L9" s="65"/>
      <c r="M9" s="66"/>
      <c r="N9" s="65"/>
      <c r="O9" s="66"/>
      <c r="P9" s="65"/>
      <c r="Q9" s="66"/>
      <c r="R9" s="65">
        <f>VLOOKUP($A9,'Return Data'!$B$7:$R$2843,16,0)</f>
        <v>-14.161199999999999</v>
      </c>
      <c r="S9" s="67">
        <f t="shared" si="0"/>
        <v>34</v>
      </c>
    </row>
    <row r="10" spans="1:19" x14ac:dyDescent="0.3">
      <c r="A10" s="82" t="s">
        <v>1074</v>
      </c>
      <c r="B10" s="64">
        <f>VLOOKUP($A10,'Return Data'!$B$7:$R$2843,3,0)</f>
        <v>44448</v>
      </c>
      <c r="C10" s="65">
        <f>VLOOKUP($A10,'Return Data'!$B$7:$R$2843,4,0)</f>
        <v>23.394300000000001</v>
      </c>
      <c r="D10" s="65">
        <f>VLOOKUP($A10,'Return Data'!$B$7:$R$2843,9,0)</f>
        <v>11.7369</v>
      </c>
      <c r="E10" s="66">
        <f t="shared" ref="E10:E42" si="1">RANK(D10,D$8:D$42,0)</f>
        <v>18</v>
      </c>
      <c r="F10" s="65">
        <f>VLOOKUP($A10,'Return Data'!$B$7:$R$2843,10,0)</f>
        <v>6.8681999999999999</v>
      </c>
      <c r="G10" s="66">
        <f t="shared" ref="G10:G42" si="2">RANK(F10,F$8:F$42,0)</f>
        <v>13</v>
      </c>
      <c r="H10" s="65">
        <f>VLOOKUP($A10,'Return Data'!$B$7:$R$2843,11,0)</f>
        <v>8.6898</v>
      </c>
      <c r="I10" s="66">
        <f t="shared" ref="I10:I42" si="3">RANK(H10,H$8:H$42,0)</f>
        <v>15</v>
      </c>
      <c r="J10" s="65">
        <f>VLOOKUP($A10,'Return Data'!$B$7:$R$2843,12,0)</f>
        <v>6.7458999999999998</v>
      </c>
      <c r="K10" s="66">
        <f t="shared" ref="K10:K19" si="4">RANK(J10,J$8:J$42,0)</f>
        <v>5</v>
      </c>
      <c r="L10" s="65">
        <f>VLOOKUP($A10,'Return Data'!$B$7:$R$2843,13,0)</f>
        <v>8.2148000000000003</v>
      </c>
      <c r="M10" s="66">
        <f t="shared" ref="M10:M19" si="5">RANK(L10,L$8:L$42,0)</f>
        <v>8</v>
      </c>
      <c r="N10" s="65">
        <f>VLOOKUP($A10,'Return Data'!$B$7:$R$2843,17,0)</f>
        <v>9.2056000000000004</v>
      </c>
      <c r="O10" s="66">
        <f t="shared" ref="O10:O19" si="6">RANK(N10,N$8:N$42,0)</f>
        <v>5</v>
      </c>
      <c r="P10" s="65">
        <f>VLOOKUP($A10,'Return Data'!$B$7:$R$2843,14,0)</f>
        <v>8.9108000000000001</v>
      </c>
      <c r="Q10" s="66">
        <f t="shared" ref="Q10:Q19" si="7">RANK(P10,P$8:P$42,0)</f>
        <v>15</v>
      </c>
      <c r="R10" s="65">
        <f>VLOOKUP($A10,'Return Data'!$B$7:$R$2843,16,0)</f>
        <v>9.2482000000000006</v>
      </c>
      <c r="S10" s="67">
        <f t="shared" si="0"/>
        <v>3</v>
      </c>
    </row>
    <row r="11" spans="1:19" x14ac:dyDescent="0.3">
      <c r="A11" s="82" t="s">
        <v>1077</v>
      </c>
      <c r="B11" s="64">
        <f>VLOOKUP($A11,'Return Data'!$B$7:$R$2843,3,0)</f>
        <v>44448</v>
      </c>
      <c r="C11" s="65">
        <f>VLOOKUP($A11,'Return Data'!$B$7:$R$2843,4,0)</f>
        <v>16.054200000000002</v>
      </c>
      <c r="D11" s="65">
        <f>VLOOKUP($A11,'Return Data'!$B$7:$R$2843,9,0)</f>
        <v>9.7462999999999997</v>
      </c>
      <c r="E11" s="66">
        <f t="shared" si="1"/>
        <v>30</v>
      </c>
      <c r="F11" s="65">
        <f>VLOOKUP($A11,'Return Data'!$B$7:$R$2843,10,0)</f>
        <v>3.9584999999999999</v>
      </c>
      <c r="G11" s="66">
        <f t="shared" si="2"/>
        <v>28</v>
      </c>
      <c r="H11" s="65">
        <f>VLOOKUP($A11,'Return Data'!$B$7:$R$2843,11,0)</f>
        <v>6.8186</v>
      </c>
      <c r="I11" s="66">
        <f t="shared" si="3"/>
        <v>30</v>
      </c>
      <c r="J11" s="65">
        <f>VLOOKUP($A11,'Return Data'!$B$7:$R$2843,12,0)</f>
        <v>3.2452000000000001</v>
      </c>
      <c r="K11" s="66">
        <f t="shared" si="4"/>
        <v>21</v>
      </c>
      <c r="L11" s="65">
        <f>VLOOKUP($A11,'Return Data'!$B$7:$R$2843,13,0)</f>
        <v>5.0791000000000004</v>
      </c>
      <c r="M11" s="66">
        <f t="shared" si="5"/>
        <v>21</v>
      </c>
      <c r="N11" s="65">
        <f>VLOOKUP($A11,'Return Data'!$B$7:$R$2843,17,0)</f>
        <v>5.8151999999999999</v>
      </c>
      <c r="O11" s="66">
        <f t="shared" si="6"/>
        <v>23</v>
      </c>
      <c r="P11" s="65">
        <f>VLOOKUP($A11,'Return Data'!$B$7:$R$2843,14,0)</f>
        <v>3.5918000000000001</v>
      </c>
      <c r="Q11" s="66">
        <f t="shared" si="7"/>
        <v>25</v>
      </c>
      <c r="R11" s="65">
        <f>VLOOKUP($A11,'Return Data'!$B$7:$R$2843,16,0)</f>
        <v>6.4880000000000004</v>
      </c>
      <c r="S11" s="67">
        <f t="shared" si="0"/>
        <v>27</v>
      </c>
    </row>
    <row r="12" spans="1:19" x14ac:dyDescent="0.3">
      <c r="A12" s="82" t="s">
        <v>1078</v>
      </c>
      <c r="B12" s="64">
        <f>VLOOKUP($A12,'Return Data'!$B$7:$R$2843,3,0)</f>
        <v>44448</v>
      </c>
      <c r="C12" s="65">
        <f>VLOOKUP($A12,'Return Data'!$B$7:$R$2843,4,0)</f>
        <v>68.231999999999999</v>
      </c>
      <c r="D12" s="65">
        <f>VLOOKUP($A12,'Return Data'!$B$7:$R$2843,9,0)</f>
        <v>10.1698</v>
      </c>
      <c r="E12" s="66">
        <f t="shared" si="1"/>
        <v>28</v>
      </c>
      <c r="F12" s="65">
        <f>VLOOKUP($A12,'Return Data'!$B$7:$R$2843,10,0)</f>
        <v>3.9645999999999999</v>
      </c>
      <c r="G12" s="66">
        <f t="shared" si="2"/>
        <v>27</v>
      </c>
      <c r="H12" s="65">
        <f>VLOOKUP($A12,'Return Data'!$B$7:$R$2843,11,0)</f>
        <v>6.8699000000000003</v>
      </c>
      <c r="I12" s="66">
        <f t="shared" si="3"/>
        <v>29</v>
      </c>
      <c r="J12" s="65">
        <f>VLOOKUP($A12,'Return Data'!$B$7:$R$2843,12,0)</f>
        <v>4.3315999999999999</v>
      </c>
      <c r="K12" s="66">
        <f t="shared" si="4"/>
        <v>13</v>
      </c>
      <c r="L12" s="65">
        <f>VLOOKUP($A12,'Return Data'!$B$7:$R$2843,13,0)</f>
        <v>5.3739999999999997</v>
      </c>
      <c r="M12" s="66">
        <f t="shared" si="5"/>
        <v>18</v>
      </c>
      <c r="N12" s="65">
        <f>VLOOKUP($A12,'Return Data'!$B$7:$R$2843,17,0)</f>
        <v>7.2119</v>
      </c>
      <c r="O12" s="66">
        <f t="shared" si="6"/>
        <v>18</v>
      </c>
      <c r="P12" s="65">
        <f>VLOOKUP($A12,'Return Data'!$B$7:$R$2843,14,0)</f>
        <v>5.6863000000000001</v>
      </c>
      <c r="Q12" s="66">
        <f t="shared" si="7"/>
        <v>21</v>
      </c>
      <c r="R12" s="65">
        <f>VLOOKUP($A12,'Return Data'!$B$7:$R$2843,16,0)</f>
        <v>7.4461000000000004</v>
      </c>
      <c r="S12" s="67">
        <f t="shared" si="0"/>
        <v>24</v>
      </c>
    </row>
    <row r="13" spans="1:19" x14ac:dyDescent="0.3">
      <c r="A13" s="82" t="s">
        <v>1083</v>
      </c>
      <c r="B13" s="64">
        <f>VLOOKUP($A13,'Return Data'!$B$7:$R$2843,3,0)</f>
        <v>44448</v>
      </c>
      <c r="C13" s="65">
        <f>VLOOKUP($A13,'Return Data'!$B$7:$R$2843,4,0)</f>
        <v>25.989699999999999</v>
      </c>
      <c r="D13" s="65">
        <f>VLOOKUP($A13,'Return Data'!$B$7:$R$2843,9,0)</f>
        <v>13.8239</v>
      </c>
      <c r="E13" s="66">
        <f t="shared" si="1"/>
        <v>11</v>
      </c>
      <c r="F13" s="65">
        <f>VLOOKUP($A13,'Return Data'!$B$7:$R$2843,10,0)</f>
        <v>12.7415</v>
      </c>
      <c r="G13" s="66">
        <f t="shared" si="2"/>
        <v>2</v>
      </c>
      <c r="H13" s="65">
        <f>VLOOKUP($A13,'Return Data'!$B$7:$R$2843,11,0)</f>
        <v>17.011900000000001</v>
      </c>
      <c r="I13" s="66">
        <f t="shared" si="3"/>
        <v>2</v>
      </c>
      <c r="J13" s="65">
        <f>VLOOKUP($A13,'Return Data'!$B$7:$R$2843,12,0)</f>
        <v>17.814800000000002</v>
      </c>
      <c r="K13" s="66">
        <f t="shared" si="4"/>
        <v>2</v>
      </c>
      <c r="L13" s="65">
        <f>VLOOKUP($A13,'Return Data'!$B$7:$R$2843,13,0)</f>
        <v>22.343</v>
      </c>
      <c r="M13" s="66">
        <f t="shared" si="5"/>
        <v>1</v>
      </c>
      <c r="N13" s="65">
        <f>VLOOKUP($A13,'Return Data'!$B$7:$R$2843,17,0)</f>
        <v>4.0388000000000002</v>
      </c>
      <c r="O13" s="66">
        <f t="shared" si="6"/>
        <v>26</v>
      </c>
      <c r="P13" s="65">
        <f>VLOOKUP($A13,'Return Data'!$B$7:$R$2843,14,0)</f>
        <v>5.5115999999999996</v>
      </c>
      <c r="Q13" s="66">
        <f t="shared" si="7"/>
        <v>22</v>
      </c>
      <c r="R13" s="65">
        <f>VLOOKUP($A13,'Return Data'!$B$7:$R$2843,16,0)</f>
        <v>8.3237000000000005</v>
      </c>
      <c r="S13" s="67">
        <f t="shared" si="0"/>
        <v>18</v>
      </c>
    </row>
    <row r="14" spans="1:19" x14ac:dyDescent="0.3">
      <c r="A14" s="82" t="s">
        <v>1085</v>
      </c>
      <c r="B14" s="64">
        <f>VLOOKUP($A14,'Return Data'!$B$7:$R$2843,3,0)</f>
        <v>44448</v>
      </c>
      <c r="C14" s="65">
        <f>VLOOKUP($A14,'Return Data'!$B$7:$R$2843,4,0)</f>
        <v>47.548200000000001</v>
      </c>
      <c r="D14" s="65">
        <f>VLOOKUP($A14,'Return Data'!$B$7:$R$2843,9,0)</f>
        <v>13.7104</v>
      </c>
      <c r="E14" s="66">
        <f t="shared" si="1"/>
        <v>12</v>
      </c>
      <c r="F14" s="65">
        <f>VLOOKUP($A14,'Return Data'!$B$7:$R$2843,10,0)</f>
        <v>7.4550999999999998</v>
      </c>
      <c r="G14" s="66">
        <f t="shared" si="2"/>
        <v>9</v>
      </c>
      <c r="H14" s="65">
        <f>VLOOKUP($A14,'Return Data'!$B$7:$R$2843,11,0)</f>
        <v>9.7948000000000004</v>
      </c>
      <c r="I14" s="66">
        <f t="shared" si="3"/>
        <v>9</v>
      </c>
      <c r="J14" s="65">
        <f>VLOOKUP($A14,'Return Data'!$B$7:$R$2843,12,0)</f>
        <v>6.7245999999999997</v>
      </c>
      <c r="K14" s="66">
        <f t="shared" si="4"/>
        <v>6</v>
      </c>
      <c r="L14" s="65">
        <f>VLOOKUP($A14,'Return Data'!$B$7:$R$2843,13,0)</f>
        <v>8.7608999999999995</v>
      </c>
      <c r="M14" s="66">
        <f t="shared" si="5"/>
        <v>6</v>
      </c>
      <c r="N14" s="65">
        <f>VLOOKUP($A14,'Return Data'!$B$7:$R$2843,17,0)</f>
        <v>8.9908999999999999</v>
      </c>
      <c r="O14" s="66">
        <f t="shared" si="6"/>
        <v>6</v>
      </c>
      <c r="P14" s="65">
        <f>VLOOKUP($A14,'Return Data'!$B$7:$R$2843,14,0)</f>
        <v>9.4611999999999998</v>
      </c>
      <c r="Q14" s="66">
        <f t="shared" si="7"/>
        <v>10</v>
      </c>
      <c r="R14" s="65">
        <f>VLOOKUP($A14,'Return Data'!$B$7:$R$2843,16,0)</f>
        <v>8.8892000000000007</v>
      </c>
      <c r="S14" s="67">
        <f t="shared" si="0"/>
        <v>8</v>
      </c>
    </row>
    <row r="15" spans="1:19" x14ac:dyDescent="0.3">
      <c r="A15" s="82" t="s">
        <v>1087</v>
      </c>
      <c r="B15" s="64">
        <f>VLOOKUP($A15,'Return Data'!$B$7:$R$2843,3,0)</f>
        <v>44448</v>
      </c>
      <c r="C15" s="65">
        <f>VLOOKUP($A15,'Return Data'!$B$7:$R$2843,4,0)</f>
        <v>37.646900000000002</v>
      </c>
      <c r="D15" s="65">
        <f>VLOOKUP($A15,'Return Data'!$B$7:$R$2843,9,0)</f>
        <v>13.370200000000001</v>
      </c>
      <c r="E15" s="66">
        <f t="shared" si="1"/>
        <v>14</v>
      </c>
      <c r="F15" s="65">
        <f>VLOOKUP($A15,'Return Data'!$B$7:$R$2843,10,0)</f>
        <v>7.0937000000000001</v>
      </c>
      <c r="G15" s="66">
        <f t="shared" si="2"/>
        <v>10</v>
      </c>
      <c r="H15" s="65">
        <f>VLOOKUP($A15,'Return Data'!$B$7:$R$2843,11,0)</f>
        <v>9.3621999999999996</v>
      </c>
      <c r="I15" s="66">
        <f t="shared" si="3"/>
        <v>10</v>
      </c>
      <c r="J15" s="65">
        <f>VLOOKUP($A15,'Return Data'!$B$7:$R$2843,12,0)</f>
        <v>6.9882</v>
      </c>
      <c r="K15" s="66">
        <f t="shared" si="4"/>
        <v>4</v>
      </c>
      <c r="L15" s="65">
        <f>VLOOKUP($A15,'Return Data'!$B$7:$R$2843,13,0)</f>
        <v>8.9276</v>
      </c>
      <c r="M15" s="66">
        <f t="shared" si="5"/>
        <v>5</v>
      </c>
      <c r="N15" s="65">
        <f>VLOOKUP($A15,'Return Data'!$B$7:$R$2843,17,0)</f>
        <v>9.8650000000000002</v>
      </c>
      <c r="O15" s="66">
        <f t="shared" si="6"/>
        <v>1</v>
      </c>
      <c r="P15" s="65">
        <f>VLOOKUP($A15,'Return Data'!$B$7:$R$2843,14,0)</f>
        <v>9.3617000000000008</v>
      </c>
      <c r="Q15" s="66">
        <f t="shared" si="7"/>
        <v>12</v>
      </c>
      <c r="R15" s="65">
        <f>VLOOKUP($A15,'Return Data'!$B$7:$R$2843,16,0)</f>
        <v>9.1492000000000004</v>
      </c>
      <c r="S15" s="67">
        <f t="shared" si="0"/>
        <v>5</v>
      </c>
    </row>
    <row r="16" spans="1:19" x14ac:dyDescent="0.3">
      <c r="A16" s="82" t="s">
        <v>1088</v>
      </c>
      <c r="B16" s="64">
        <f>VLOOKUP($A16,'Return Data'!$B$7:$R$2843,3,0)</f>
        <v>44448</v>
      </c>
      <c r="C16" s="65">
        <f>VLOOKUP($A16,'Return Data'!$B$7:$R$2843,4,0)</f>
        <v>39.840299999999999</v>
      </c>
      <c r="D16" s="65">
        <f>VLOOKUP($A16,'Return Data'!$B$7:$R$2843,9,0)</f>
        <v>10.0685</v>
      </c>
      <c r="E16" s="66">
        <f t="shared" si="1"/>
        <v>29</v>
      </c>
      <c r="F16" s="65">
        <f>VLOOKUP($A16,'Return Data'!$B$7:$R$2843,10,0)</f>
        <v>5.2979000000000003</v>
      </c>
      <c r="G16" s="66">
        <f t="shared" si="2"/>
        <v>21</v>
      </c>
      <c r="H16" s="65">
        <f>VLOOKUP($A16,'Return Data'!$B$7:$R$2843,11,0)</f>
        <v>8.1184999999999992</v>
      </c>
      <c r="I16" s="66">
        <f t="shared" si="3"/>
        <v>19</v>
      </c>
      <c r="J16" s="65">
        <f>VLOOKUP($A16,'Return Data'!$B$7:$R$2843,12,0)</f>
        <v>3.6111</v>
      </c>
      <c r="K16" s="66">
        <f t="shared" si="4"/>
        <v>19</v>
      </c>
      <c r="L16" s="65">
        <f>VLOOKUP($A16,'Return Data'!$B$7:$R$2843,13,0)</f>
        <v>5.6216999999999997</v>
      </c>
      <c r="M16" s="66">
        <f t="shared" si="5"/>
        <v>16</v>
      </c>
      <c r="N16" s="65">
        <f>VLOOKUP($A16,'Return Data'!$B$7:$R$2843,17,0)</f>
        <v>7.6440000000000001</v>
      </c>
      <c r="O16" s="66">
        <f t="shared" si="6"/>
        <v>13</v>
      </c>
      <c r="P16" s="65">
        <f>VLOOKUP($A16,'Return Data'!$B$7:$R$2843,14,0)</f>
        <v>9.0893999999999995</v>
      </c>
      <c r="Q16" s="66">
        <f t="shared" si="7"/>
        <v>14</v>
      </c>
      <c r="R16" s="65">
        <f>VLOOKUP($A16,'Return Data'!$B$7:$R$2843,16,0)</f>
        <v>8.4579000000000004</v>
      </c>
      <c r="S16" s="67">
        <f t="shared" si="0"/>
        <v>16</v>
      </c>
    </row>
    <row r="17" spans="1:19" x14ac:dyDescent="0.3">
      <c r="A17" s="82" t="s">
        <v>1093</v>
      </c>
      <c r="B17" s="64">
        <f>VLOOKUP($A17,'Return Data'!$B$7:$R$2843,3,0)</f>
        <v>44448</v>
      </c>
      <c r="C17" s="65">
        <f>VLOOKUP($A17,'Return Data'!$B$7:$R$2843,4,0)</f>
        <v>19.281199999999998</v>
      </c>
      <c r="D17" s="65">
        <f>VLOOKUP($A17,'Return Data'!$B$7:$R$2843,9,0)</f>
        <v>15.322800000000001</v>
      </c>
      <c r="E17" s="66">
        <f t="shared" si="1"/>
        <v>8</v>
      </c>
      <c r="F17" s="65">
        <f>VLOOKUP($A17,'Return Data'!$B$7:$R$2843,10,0)</f>
        <v>8.5208999999999993</v>
      </c>
      <c r="G17" s="66">
        <f t="shared" si="2"/>
        <v>6</v>
      </c>
      <c r="H17" s="65">
        <f>VLOOKUP($A17,'Return Data'!$B$7:$R$2843,11,0)</f>
        <v>10.052899999999999</v>
      </c>
      <c r="I17" s="66">
        <f t="shared" si="3"/>
        <v>7</v>
      </c>
      <c r="J17" s="65">
        <f>VLOOKUP($A17,'Return Data'!$B$7:$R$2843,12,0)</f>
        <v>6.6197999999999997</v>
      </c>
      <c r="K17" s="66">
        <f t="shared" si="4"/>
        <v>8</v>
      </c>
      <c r="L17" s="65">
        <f>VLOOKUP($A17,'Return Data'!$B$7:$R$2843,13,0)</f>
        <v>8.7355</v>
      </c>
      <c r="M17" s="66">
        <f t="shared" si="5"/>
        <v>7</v>
      </c>
      <c r="N17" s="65">
        <f>VLOOKUP($A17,'Return Data'!$B$7:$R$2843,17,0)</f>
        <v>8.5488999999999997</v>
      </c>
      <c r="O17" s="66">
        <f t="shared" si="6"/>
        <v>11</v>
      </c>
      <c r="P17" s="65">
        <f>VLOOKUP($A17,'Return Data'!$B$7:$R$2843,14,0)</f>
        <v>8.1536000000000008</v>
      </c>
      <c r="Q17" s="66">
        <f t="shared" si="7"/>
        <v>19</v>
      </c>
      <c r="R17" s="65">
        <f>VLOOKUP($A17,'Return Data'!$B$7:$R$2843,16,0)</f>
        <v>9.1783000000000001</v>
      </c>
      <c r="S17" s="67">
        <f t="shared" si="0"/>
        <v>4</v>
      </c>
    </row>
    <row r="18" spans="1:19" x14ac:dyDescent="0.3">
      <c r="A18" s="82" t="s">
        <v>1094</v>
      </c>
      <c r="B18" s="64">
        <f>VLOOKUP($A18,'Return Data'!$B$7:$R$2843,3,0)</f>
        <v>44448</v>
      </c>
      <c r="C18" s="65">
        <f>VLOOKUP($A18,'Return Data'!$B$7:$R$2843,4,0)</f>
        <v>17.2578</v>
      </c>
      <c r="D18" s="65">
        <f>VLOOKUP($A18,'Return Data'!$B$7:$R$2843,9,0)</f>
        <v>12.9049</v>
      </c>
      <c r="E18" s="66">
        <f t="shared" si="1"/>
        <v>17</v>
      </c>
      <c r="F18" s="65">
        <f>VLOOKUP($A18,'Return Data'!$B$7:$R$2843,10,0)</f>
        <v>6.7427000000000001</v>
      </c>
      <c r="G18" s="66">
        <f t="shared" si="2"/>
        <v>15</v>
      </c>
      <c r="H18" s="65">
        <f>VLOOKUP($A18,'Return Data'!$B$7:$R$2843,11,0)</f>
        <v>8.3712999999999997</v>
      </c>
      <c r="I18" s="66">
        <f t="shared" si="3"/>
        <v>17</v>
      </c>
      <c r="J18" s="65">
        <f>VLOOKUP($A18,'Return Data'!$B$7:$R$2843,12,0)</f>
        <v>6.5441000000000003</v>
      </c>
      <c r="K18" s="66">
        <f t="shared" si="4"/>
        <v>9</v>
      </c>
      <c r="L18" s="65">
        <f>VLOOKUP($A18,'Return Data'!$B$7:$R$2843,13,0)</f>
        <v>9.3276000000000003</v>
      </c>
      <c r="M18" s="66">
        <f t="shared" si="5"/>
        <v>4</v>
      </c>
      <c r="N18" s="65">
        <f>VLOOKUP($A18,'Return Data'!$B$7:$R$2843,17,0)</f>
        <v>8.8705999999999996</v>
      </c>
      <c r="O18" s="66">
        <f t="shared" si="6"/>
        <v>7</v>
      </c>
      <c r="P18" s="65">
        <f>VLOOKUP($A18,'Return Data'!$B$7:$R$2843,14,0)</f>
        <v>8.6588999999999992</v>
      </c>
      <c r="Q18" s="66">
        <f t="shared" si="7"/>
        <v>16</v>
      </c>
      <c r="R18" s="65">
        <f>VLOOKUP($A18,'Return Data'!$B$7:$R$2843,16,0)</f>
        <v>8.6118000000000006</v>
      </c>
      <c r="S18" s="67">
        <f t="shared" si="0"/>
        <v>14</v>
      </c>
    </row>
    <row r="19" spans="1:19" x14ac:dyDescent="0.3">
      <c r="A19" s="82" t="s">
        <v>1097</v>
      </c>
      <c r="B19" s="64">
        <f>VLOOKUP($A19,'Return Data'!$B$7:$R$2843,3,0)</f>
        <v>44448</v>
      </c>
      <c r="C19" s="65">
        <f>VLOOKUP($A19,'Return Data'!$B$7:$R$2843,4,0)</f>
        <v>13.210100000000001</v>
      </c>
      <c r="D19" s="65">
        <f>VLOOKUP($A19,'Return Data'!$B$7:$R$2843,9,0)</f>
        <v>10.993399999999999</v>
      </c>
      <c r="E19" s="66">
        <f t="shared" si="1"/>
        <v>21</v>
      </c>
      <c r="F19" s="65">
        <f>VLOOKUP($A19,'Return Data'!$B$7:$R$2843,10,0)</f>
        <v>59.830599999999997</v>
      </c>
      <c r="G19" s="66">
        <f t="shared" si="2"/>
        <v>1</v>
      </c>
      <c r="H19" s="65">
        <f>VLOOKUP($A19,'Return Data'!$B$7:$R$2843,11,0)</f>
        <v>34.829599999999999</v>
      </c>
      <c r="I19" s="66">
        <f t="shared" si="3"/>
        <v>1</v>
      </c>
      <c r="J19" s="65">
        <f>VLOOKUP($A19,'Return Data'!$B$7:$R$2843,12,0)</f>
        <v>24.122900000000001</v>
      </c>
      <c r="K19" s="66">
        <f t="shared" si="4"/>
        <v>1</v>
      </c>
      <c r="L19" s="65">
        <f>VLOOKUP($A19,'Return Data'!$B$7:$R$2843,13,0)</f>
        <v>18.638999999999999</v>
      </c>
      <c r="M19" s="66">
        <f t="shared" si="5"/>
        <v>2</v>
      </c>
      <c r="N19" s="65">
        <f>VLOOKUP($A19,'Return Data'!$B$7:$R$2843,17,0)</f>
        <v>-5.1233000000000004</v>
      </c>
      <c r="O19" s="66">
        <f t="shared" si="6"/>
        <v>30</v>
      </c>
      <c r="P19" s="65">
        <f>VLOOKUP($A19,'Return Data'!$B$7:$R$2843,14,0)</f>
        <v>-3.5139</v>
      </c>
      <c r="Q19" s="66">
        <f t="shared" si="7"/>
        <v>29</v>
      </c>
      <c r="R19" s="65">
        <f>VLOOKUP($A19,'Return Data'!$B$7:$R$2843,16,0)</f>
        <v>3.9361999999999999</v>
      </c>
      <c r="S19" s="67">
        <f t="shared" si="0"/>
        <v>30</v>
      </c>
    </row>
    <row r="20" spans="1:19" x14ac:dyDescent="0.3">
      <c r="A20" s="82" t="s">
        <v>1099</v>
      </c>
      <c r="B20" s="64">
        <f>VLOOKUP($A20,'Return Data'!$B$7:$R$2843,3,0)</f>
        <v>44448</v>
      </c>
      <c r="C20" s="65">
        <f>VLOOKUP($A20,'Return Data'!$B$7:$R$2843,4,0)</f>
        <v>4.5900000000000003E-2</v>
      </c>
      <c r="D20" s="65">
        <f>VLOOKUP($A20,'Return Data'!$B$7:$R$2843,9,0)</f>
        <v>10.350899999999999</v>
      </c>
      <c r="E20" s="66">
        <f t="shared" si="1"/>
        <v>26</v>
      </c>
      <c r="F20" s="65">
        <f>VLOOKUP($A20,'Return Data'!$B$7:$R$2843,10,0)</f>
        <v>10.650700000000001</v>
      </c>
      <c r="G20" s="66">
        <f t="shared" si="2"/>
        <v>5</v>
      </c>
      <c r="H20" s="65">
        <f>VLOOKUP($A20,'Return Data'!$B$7:$R$2843,11,0)</f>
        <v>11.4268</v>
      </c>
      <c r="I20" s="66">
        <f t="shared" si="3"/>
        <v>3</v>
      </c>
      <c r="J20" s="65"/>
      <c r="K20" s="66"/>
      <c r="L20" s="65"/>
      <c r="M20" s="66"/>
      <c r="N20" s="65"/>
      <c r="O20" s="66"/>
      <c r="P20" s="65"/>
      <c r="Q20" s="66"/>
      <c r="R20" s="65">
        <f>VLOOKUP($A20,'Return Data'!$B$7:$R$2843,16,0)</f>
        <v>-10.728400000000001</v>
      </c>
      <c r="S20" s="67">
        <f t="shared" si="0"/>
        <v>33</v>
      </c>
    </row>
    <row r="21" spans="1:19" x14ac:dyDescent="0.3">
      <c r="A21" s="82" t="s">
        <v>1102</v>
      </c>
      <c r="B21" s="64">
        <f>VLOOKUP($A21,'Return Data'!$B$7:$R$2843,3,0)</f>
        <v>44448</v>
      </c>
      <c r="C21" s="65">
        <f>VLOOKUP($A21,'Return Data'!$B$7:$R$2843,4,0)</f>
        <v>42.897300000000001</v>
      </c>
      <c r="D21" s="65">
        <f>VLOOKUP($A21,'Return Data'!$B$7:$R$2843,9,0)</f>
        <v>8.9356000000000009</v>
      </c>
      <c r="E21" s="66">
        <f t="shared" si="1"/>
        <v>31</v>
      </c>
      <c r="F21" s="65">
        <f>VLOOKUP($A21,'Return Data'!$B$7:$R$2843,10,0)</f>
        <v>6.3205999999999998</v>
      </c>
      <c r="G21" s="66">
        <f t="shared" si="2"/>
        <v>18</v>
      </c>
      <c r="H21" s="65">
        <f>VLOOKUP($A21,'Return Data'!$B$7:$R$2843,11,0)</f>
        <v>7.7115</v>
      </c>
      <c r="I21" s="66">
        <f t="shared" si="3"/>
        <v>24</v>
      </c>
      <c r="J21" s="65">
        <f>VLOOKUP($A21,'Return Data'!$B$7:$R$2843,12,0)</f>
        <v>5.0362</v>
      </c>
      <c r="K21" s="66">
        <f>RANK(J21,J$8:J$42,0)</f>
        <v>11</v>
      </c>
      <c r="L21" s="65">
        <f>VLOOKUP($A21,'Return Data'!$B$7:$R$2843,13,0)</f>
        <v>7.3834</v>
      </c>
      <c r="M21" s="66">
        <f>RANK(L21,L$8:L$42,0)</f>
        <v>10</v>
      </c>
      <c r="N21" s="65">
        <f>VLOOKUP($A21,'Return Data'!$B$7:$R$2843,17,0)</f>
        <v>9.4779999999999998</v>
      </c>
      <c r="O21" s="66">
        <f>RANK(N21,N$8:N$42,0)</f>
        <v>4</v>
      </c>
      <c r="P21" s="65">
        <f>VLOOKUP($A21,'Return Data'!$B$7:$R$2843,14,0)</f>
        <v>10.2102</v>
      </c>
      <c r="Q21" s="66">
        <f>RANK(P21,P$8:P$42,0)</f>
        <v>6</v>
      </c>
      <c r="R21" s="65">
        <f>VLOOKUP($A21,'Return Data'!$B$7:$R$2843,16,0)</f>
        <v>9.952</v>
      </c>
      <c r="S21" s="67">
        <f t="shared" si="0"/>
        <v>2</v>
      </c>
    </row>
    <row r="22" spans="1:19" x14ac:dyDescent="0.3">
      <c r="A22" s="82" t="s">
        <v>1105</v>
      </c>
      <c r="B22" s="64">
        <f>VLOOKUP($A22,'Return Data'!$B$7:$R$2843,3,0)</f>
        <v>44448</v>
      </c>
      <c r="C22" s="65">
        <f>VLOOKUP($A22,'Return Data'!$B$7:$R$2843,4,0)</f>
        <v>63.535200000000003</v>
      </c>
      <c r="D22" s="65">
        <f>VLOOKUP($A22,'Return Data'!$B$7:$R$2843,9,0)</f>
        <v>10.372</v>
      </c>
      <c r="E22" s="66">
        <f t="shared" si="1"/>
        <v>25</v>
      </c>
      <c r="F22" s="65">
        <f>VLOOKUP($A22,'Return Data'!$B$7:$R$2843,10,0)</f>
        <v>3.988</v>
      </c>
      <c r="G22" s="66">
        <f t="shared" si="2"/>
        <v>26</v>
      </c>
      <c r="H22" s="65">
        <f>VLOOKUP($A22,'Return Data'!$B$7:$R$2843,11,0)</f>
        <v>6.8922999999999996</v>
      </c>
      <c r="I22" s="66">
        <f t="shared" si="3"/>
        <v>28</v>
      </c>
      <c r="J22" s="65">
        <f>VLOOKUP($A22,'Return Data'!$B$7:$R$2843,12,0)</f>
        <v>3.3328000000000002</v>
      </c>
      <c r="K22" s="66">
        <f>RANK(J22,J$8:J$42,0)</f>
        <v>20</v>
      </c>
      <c r="L22" s="65">
        <f>VLOOKUP($A22,'Return Data'!$B$7:$R$2843,13,0)</f>
        <v>4.4073000000000002</v>
      </c>
      <c r="M22" s="66">
        <f>RANK(L22,L$8:L$42,0)</f>
        <v>25</v>
      </c>
      <c r="N22" s="65">
        <f>VLOOKUP($A22,'Return Data'!$B$7:$R$2843,17,0)</f>
        <v>5.6608999999999998</v>
      </c>
      <c r="O22" s="66">
        <f>RANK(N22,N$8:N$42,0)</f>
        <v>24</v>
      </c>
      <c r="P22" s="65">
        <f>VLOOKUP($A22,'Return Data'!$B$7:$R$2843,14,0)</f>
        <v>7.0368000000000004</v>
      </c>
      <c r="Q22" s="66">
        <f>RANK(P22,P$8:P$42,0)</f>
        <v>20</v>
      </c>
      <c r="R22" s="65">
        <f>VLOOKUP($A22,'Return Data'!$B$7:$R$2843,16,0)</f>
        <v>7.7026000000000003</v>
      </c>
      <c r="S22" s="67">
        <f t="shared" si="0"/>
        <v>21</v>
      </c>
    </row>
    <row r="23" spans="1:19" x14ac:dyDescent="0.3">
      <c r="A23" s="82" t="s">
        <v>1106</v>
      </c>
      <c r="B23" s="64">
        <f>VLOOKUP($A23,'Return Data'!$B$7:$R$2843,3,0)</f>
        <v>44448</v>
      </c>
      <c r="C23" s="65">
        <f>VLOOKUP($A23,'Return Data'!$B$7:$R$2843,4,0)</f>
        <v>31.858799999999999</v>
      </c>
      <c r="D23" s="65">
        <f>VLOOKUP($A23,'Return Data'!$B$7:$R$2843,9,0)</f>
        <v>15.008800000000001</v>
      </c>
      <c r="E23" s="66">
        <f t="shared" si="1"/>
        <v>9</v>
      </c>
      <c r="F23" s="65">
        <f>VLOOKUP($A23,'Return Data'!$B$7:$R$2843,10,0)</f>
        <v>7.992</v>
      </c>
      <c r="G23" s="66">
        <f t="shared" si="2"/>
        <v>7</v>
      </c>
      <c r="H23" s="65">
        <f>VLOOKUP($A23,'Return Data'!$B$7:$R$2843,11,0)</f>
        <v>9.8376000000000001</v>
      </c>
      <c r="I23" s="66">
        <f t="shared" si="3"/>
        <v>8</v>
      </c>
      <c r="J23" s="65">
        <f>VLOOKUP($A23,'Return Data'!$B$7:$R$2843,12,0)</f>
        <v>6.6962000000000002</v>
      </c>
      <c r="K23" s="66">
        <f>RANK(J23,J$8:J$42,0)</f>
        <v>7</v>
      </c>
      <c r="L23" s="65">
        <f>VLOOKUP($A23,'Return Data'!$B$7:$R$2843,13,0)</f>
        <v>7.8329000000000004</v>
      </c>
      <c r="M23" s="66">
        <f>RANK(L23,L$8:L$42,0)</f>
        <v>9</v>
      </c>
      <c r="N23" s="65">
        <f>VLOOKUP($A23,'Return Data'!$B$7:$R$2843,17,0)</f>
        <v>9.6902000000000008</v>
      </c>
      <c r="O23" s="66">
        <f>RANK(N23,N$8:N$42,0)</f>
        <v>2</v>
      </c>
      <c r="P23" s="65">
        <f>VLOOKUP($A23,'Return Data'!$B$7:$R$2843,14,0)</f>
        <v>3.4394999999999998</v>
      </c>
      <c r="Q23" s="66">
        <f>RANK(P23,P$8:P$42,0)</f>
        <v>26</v>
      </c>
      <c r="R23" s="65">
        <f>VLOOKUP($A23,'Return Data'!$B$7:$R$2843,16,0)</f>
        <v>6.8883999999999999</v>
      </c>
      <c r="S23" s="67">
        <f t="shared" si="0"/>
        <v>25</v>
      </c>
    </row>
    <row r="24" spans="1:19" x14ac:dyDescent="0.3">
      <c r="A24" s="82" t="s">
        <v>1107</v>
      </c>
      <c r="B24" s="64">
        <f>VLOOKUP($A24,'Return Data'!$B$7:$R$2843,3,0)</f>
        <v>44448</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-20.568899999999999</v>
      </c>
      <c r="S24" s="67">
        <f t="shared" si="0"/>
        <v>35</v>
      </c>
    </row>
    <row r="25" spans="1:19" x14ac:dyDescent="0.3">
      <c r="A25" s="82" t="s">
        <v>1112</v>
      </c>
      <c r="B25" s="64">
        <f>VLOOKUP($A25,'Return Data'!$B$7:$R$2843,3,0)</f>
        <v>44448</v>
      </c>
      <c r="C25" s="65">
        <f>VLOOKUP($A25,'Return Data'!$B$7:$R$2843,4,0)</f>
        <v>8.9399999999999993E-2</v>
      </c>
      <c r="D25" s="65">
        <f>VLOOKUP($A25,'Return Data'!$B$7:$R$2843,9,0)</f>
        <v>10.6313</v>
      </c>
      <c r="E25" s="66">
        <f t="shared" si="1"/>
        <v>23</v>
      </c>
      <c r="F25" s="65">
        <f>VLOOKUP($A25,'Return Data'!$B$7:$R$2843,10,0)</f>
        <v>10.9445</v>
      </c>
      <c r="G25" s="66">
        <f t="shared" si="2"/>
        <v>4</v>
      </c>
      <c r="H25" s="65">
        <f>VLOOKUP($A25,'Return Data'!$B$7:$R$2843,11,0)</f>
        <v>11.255000000000001</v>
      </c>
      <c r="I25" s="66">
        <f t="shared" si="3"/>
        <v>5</v>
      </c>
      <c r="J25" s="65"/>
      <c r="K25" s="66"/>
      <c r="L25" s="65"/>
      <c r="M25" s="66"/>
      <c r="N25" s="65"/>
      <c r="O25" s="66"/>
      <c r="P25" s="65"/>
      <c r="Q25" s="66"/>
      <c r="R25" s="65">
        <f>VLOOKUP($A25,'Return Data'!$B$7:$R$2843,16,0)</f>
        <v>-7.8650000000000002</v>
      </c>
      <c r="S25" s="67">
        <f t="shared" si="0"/>
        <v>32</v>
      </c>
    </row>
    <row r="26" spans="1:19" x14ac:dyDescent="0.3">
      <c r="A26" s="82" t="s">
        <v>1114</v>
      </c>
      <c r="B26" s="64">
        <f>VLOOKUP($A26,'Return Data'!$B$7:$R$2843,3,0)</f>
        <v>44448</v>
      </c>
      <c r="C26" s="65">
        <f>VLOOKUP($A26,'Return Data'!$B$7:$R$2843,4,0)</f>
        <v>15.065799999999999</v>
      </c>
      <c r="D26" s="65">
        <f>VLOOKUP($A26,'Return Data'!$B$7:$R$2843,9,0)</f>
        <v>11.012</v>
      </c>
      <c r="E26" s="66">
        <f t="shared" si="1"/>
        <v>20</v>
      </c>
      <c r="F26" s="65">
        <f>VLOOKUP($A26,'Return Data'!$B$7:$R$2843,10,0)</f>
        <v>6.5693000000000001</v>
      </c>
      <c r="G26" s="66">
        <f t="shared" si="2"/>
        <v>16</v>
      </c>
      <c r="H26" s="65">
        <f>VLOOKUP($A26,'Return Data'!$B$7:$R$2843,11,0)</f>
        <v>7.2950999999999997</v>
      </c>
      <c r="I26" s="66">
        <f t="shared" si="3"/>
        <v>27</v>
      </c>
      <c r="J26" s="65">
        <f>VLOOKUP($A26,'Return Data'!$B$7:$R$2843,12,0)</f>
        <v>4.2462</v>
      </c>
      <c r="K26" s="66">
        <f t="shared" ref="K26:K38" si="8">RANK(J26,J$8:J$42,0)</f>
        <v>14</v>
      </c>
      <c r="L26" s="65">
        <f>VLOOKUP($A26,'Return Data'!$B$7:$R$2843,13,0)</f>
        <v>5.8266999999999998</v>
      </c>
      <c r="M26" s="66">
        <f t="shared" ref="M26:M38" si="9">RANK(L26,L$8:L$42,0)</f>
        <v>14</v>
      </c>
      <c r="N26" s="65">
        <f>VLOOKUP($A26,'Return Data'!$B$7:$R$2843,17,0)</f>
        <v>2.4931000000000001</v>
      </c>
      <c r="O26" s="66">
        <f t="shared" ref="O26:O38" si="10">RANK(N26,N$8:N$42,0)</f>
        <v>28</v>
      </c>
      <c r="P26" s="65">
        <f>VLOOKUP($A26,'Return Data'!$B$7:$R$2843,14,0)</f>
        <v>4.2055999999999996</v>
      </c>
      <c r="Q26" s="66">
        <f t="shared" ref="Q26:Q38" si="11">RANK(P26,P$8:P$42,0)</f>
        <v>24</v>
      </c>
      <c r="R26" s="65">
        <f>VLOOKUP($A26,'Return Data'!$B$7:$R$2843,16,0)</f>
        <v>6.5610999999999997</v>
      </c>
      <c r="S26" s="67">
        <f t="shared" si="0"/>
        <v>26</v>
      </c>
    </row>
    <row r="27" spans="1:19" x14ac:dyDescent="0.3">
      <c r="A27" s="82" t="s">
        <v>1119</v>
      </c>
      <c r="B27" s="64">
        <f>VLOOKUP($A27,'Return Data'!$B$7:$R$2843,3,0)</f>
        <v>44448</v>
      </c>
      <c r="C27" s="65">
        <f>VLOOKUP($A27,'Return Data'!$B$7:$R$2843,4,0)</f>
        <v>107.23520000000001</v>
      </c>
      <c r="D27" s="65">
        <f>VLOOKUP($A27,'Return Data'!$B$7:$R$2843,9,0)</f>
        <v>16.7835</v>
      </c>
      <c r="E27" s="66">
        <f t="shared" si="1"/>
        <v>5</v>
      </c>
      <c r="F27" s="65">
        <f>VLOOKUP($A27,'Return Data'!$B$7:$R$2843,10,0)</f>
        <v>6.9630999999999998</v>
      </c>
      <c r="G27" s="66">
        <f t="shared" si="2"/>
        <v>11</v>
      </c>
      <c r="H27" s="65">
        <f>VLOOKUP($A27,'Return Data'!$B$7:$R$2843,11,0)</f>
        <v>10.726699999999999</v>
      </c>
      <c r="I27" s="66">
        <f t="shared" si="3"/>
        <v>6</v>
      </c>
      <c r="J27" s="65">
        <f>VLOOKUP($A27,'Return Data'!$B$7:$R$2843,12,0)</f>
        <v>5.2149000000000001</v>
      </c>
      <c r="K27" s="66">
        <f t="shared" si="8"/>
        <v>10</v>
      </c>
      <c r="L27" s="65">
        <f>VLOOKUP($A27,'Return Data'!$B$7:$R$2843,13,0)</f>
        <v>6.6981999999999999</v>
      </c>
      <c r="M27" s="66">
        <f t="shared" si="9"/>
        <v>12</v>
      </c>
      <c r="N27" s="65">
        <f>VLOOKUP($A27,'Return Data'!$B$7:$R$2843,17,0)</f>
        <v>8.7436000000000007</v>
      </c>
      <c r="O27" s="66">
        <f t="shared" si="10"/>
        <v>8</v>
      </c>
      <c r="P27" s="65">
        <f>VLOOKUP($A27,'Return Data'!$B$7:$R$2843,14,0)</f>
        <v>10.7</v>
      </c>
      <c r="Q27" s="66">
        <f t="shared" si="11"/>
        <v>1</v>
      </c>
      <c r="R27" s="65">
        <f>VLOOKUP($A27,'Return Data'!$B$7:$R$2843,16,0)</f>
        <v>8.7102000000000004</v>
      </c>
      <c r="S27" s="67">
        <f t="shared" si="0"/>
        <v>11</v>
      </c>
    </row>
    <row r="28" spans="1:19" x14ac:dyDescent="0.3">
      <c r="A28" s="82" t="s">
        <v>1120</v>
      </c>
      <c r="B28" s="64">
        <f>VLOOKUP($A28,'Return Data'!$B$7:$R$2843,3,0)</f>
        <v>44448</v>
      </c>
      <c r="C28" s="65">
        <f>VLOOKUP($A28,'Return Data'!$B$7:$R$2843,4,0)</f>
        <v>49.755899999999997</v>
      </c>
      <c r="D28" s="65">
        <f>VLOOKUP($A28,'Return Data'!$B$7:$R$2843,9,0)</f>
        <v>13.4922</v>
      </c>
      <c r="E28" s="66">
        <f t="shared" si="1"/>
        <v>13</v>
      </c>
      <c r="F28" s="65">
        <f>VLOOKUP($A28,'Return Data'!$B$7:$R$2843,10,0)</f>
        <v>5.1917999999999997</v>
      </c>
      <c r="G28" s="66">
        <f t="shared" si="2"/>
        <v>22</v>
      </c>
      <c r="H28" s="65">
        <f>VLOOKUP($A28,'Return Data'!$B$7:$R$2843,11,0)</f>
        <v>7.7126000000000001</v>
      </c>
      <c r="I28" s="66">
        <f t="shared" si="3"/>
        <v>23</v>
      </c>
      <c r="J28" s="65">
        <f>VLOOKUP($A28,'Return Data'!$B$7:$R$2843,12,0)</f>
        <v>3.9988999999999999</v>
      </c>
      <c r="K28" s="66">
        <f t="shared" si="8"/>
        <v>16</v>
      </c>
      <c r="L28" s="65">
        <f>VLOOKUP($A28,'Return Data'!$B$7:$R$2843,13,0)</f>
        <v>5.4526000000000003</v>
      </c>
      <c r="M28" s="66">
        <f t="shared" si="9"/>
        <v>17</v>
      </c>
      <c r="N28" s="65">
        <f>VLOOKUP($A28,'Return Data'!$B$7:$R$2843,17,0)</f>
        <v>7.5193000000000003</v>
      </c>
      <c r="O28" s="66">
        <f t="shared" si="10"/>
        <v>15</v>
      </c>
      <c r="P28" s="65">
        <f>VLOOKUP($A28,'Return Data'!$B$7:$R$2843,14,0)</f>
        <v>9.6834000000000007</v>
      </c>
      <c r="Q28" s="66">
        <f t="shared" si="11"/>
        <v>9</v>
      </c>
      <c r="R28" s="65">
        <f>VLOOKUP($A28,'Return Data'!$B$7:$R$2843,16,0)</f>
        <v>8.6725999999999992</v>
      </c>
      <c r="S28" s="67">
        <f t="shared" si="0"/>
        <v>12</v>
      </c>
    </row>
    <row r="29" spans="1:19" x14ac:dyDescent="0.3">
      <c r="A29" s="82" t="s">
        <v>1123</v>
      </c>
      <c r="B29" s="64">
        <f>VLOOKUP($A29,'Return Data'!$B$7:$R$2843,3,0)</f>
        <v>44448</v>
      </c>
      <c r="C29" s="65">
        <f>VLOOKUP($A29,'Return Data'!$B$7:$R$2843,4,0)</f>
        <v>50.747700000000002</v>
      </c>
      <c r="D29" s="65">
        <f>VLOOKUP($A29,'Return Data'!$B$7:$R$2843,9,0)</f>
        <v>13.031000000000001</v>
      </c>
      <c r="E29" s="66">
        <f t="shared" si="1"/>
        <v>16</v>
      </c>
      <c r="F29" s="65">
        <f>VLOOKUP($A29,'Return Data'!$B$7:$R$2843,10,0)</f>
        <v>4.6795999999999998</v>
      </c>
      <c r="G29" s="66">
        <f t="shared" si="2"/>
        <v>25</v>
      </c>
      <c r="H29" s="65">
        <f>VLOOKUP($A29,'Return Data'!$B$7:$R$2843,11,0)</f>
        <v>7.3440000000000003</v>
      </c>
      <c r="I29" s="66">
        <f t="shared" si="3"/>
        <v>26</v>
      </c>
      <c r="J29" s="65">
        <f>VLOOKUP($A29,'Return Data'!$B$7:$R$2843,12,0)</f>
        <v>3.6219999999999999</v>
      </c>
      <c r="K29" s="66">
        <f t="shared" si="8"/>
        <v>18</v>
      </c>
      <c r="L29" s="65">
        <f>VLOOKUP($A29,'Return Data'!$B$7:$R$2843,13,0)</f>
        <v>5.1798999999999999</v>
      </c>
      <c r="M29" s="66">
        <f t="shared" si="9"/>
        <v>19</v>
      </c>
      <c r="N29" s="65">
        <f>VLOOKUP($A29,'Return Data'!$B$7:$R$2843,17,0)</f>
        <v>6.9046000000000003</v>
      </c>
      <c r="O29" s="66">
        <f t="shared" si="10"/>
        <v>19</v>
      </c>
      <c r="P29" s="65">
        <f>VLOOKUP($A29,'Return Data'!$B$7:$R$2843,14,0)</f>
        <v>8.3183000000000007</v>
      </c>
      <c r="Q29" s="66">
        <f t="shared" si="11"/>
        <v>18</v>
      </c>
      <c r="R29" s="65">
        <f>VLOOKUP($A29,'Return Data'!$B$7:$R$2843,16,0)</f>
        <v>7.7735000000000003</v>
      </c>
      <c r="S29" s="67">
        <f t="shared" si="0"/>
        <v>20</v>
      </c>
    </row>
    <row r="30" spans="1:19" x14ac:dyDescent="0.3">
      <c r="A30" s="82" t="s">
        <v>1125</v>
      </c>
      <c r="B30" s="64">
        <f>VLOOKUP($A30,'Return Data'!$B$7:$R$2843,3,0)</f>
        <v>44448</v>
      </c>
      <c r="C30" s="65">
        <f>VLOOKUP($A30,'Return Data'!$B$7:$R$2843,4,0)</f>
        <v>37.778100000000002</v>
      </c>
      <c r="D30" s="65">
        <f>VLOOKUP($A30,'Return Data'!$B$7:$R$2843,9,0)</f>
        <v>16.093299999999999</v>
      </c>
      <c r="E30" s="66">
        <f t="shared" si="1"/>
        <v>7</v>
      </c>
      <c r="F30" s="65">
        <f>VLOOKUP($A30,'Return Data'!$B$7:$R$2843,10,0)</f>
        <v>5.9435000000000002</v>
      </c>
      <c r="G30" s="66">
        <f t="shared" si="2"/>
        <v>19</v>
      </c>
      <c r="H30" s="65">
        <f>VLOOKUP($A30,'Return Data'!$B$7:$R$2843,11,0)</f>
        <v>9.2689000000000004</v>
      </c>
      <c r="I30" s="66">
        <f t="shared" si="3"/>
        <v>11</v>
      </c>
      <c r="J30" s="65">
        <f>VLOOKUP($A30,'Return Data'!$B$7:$R$2843,12,0)</f>
        <v>3.0230999999999999</v>
      </c>
      <c r="K30" s="66">
        <f t="shared" si="8"/>
        <v>24</v>
      </c>
      <c r="L30" s="65">
        <f>VLOOKUP($A30,'Return Data'!$B$7:$R$2843,13,0)</f>
        <v>4.9359999999999999</v>
      </c>
      <c r="M30" s="66">
        <f t="shared" si="9"/>
        <v>24</v>
      </c>
      <c r="N30" s="65">
        <f>VLOOKUP($A30,'Return Data'!$B$7:$R$2843,17,0)</f>
        <v>6.3537999999999997</v>
      </c>
      <c r="O30" s="66">
        <f t="shared" si="10"/>
        <v>21</v>
      </c>
      <c r="P30" s="65">
        <f>VLOOKUP($A30,'Return Data'!$B$7:$R$2843,14,0)</f>
        <v>9.4168000000000003</v>
      </c>
      <c r="Q30" s="66">
        <f t="shared" si="11"/>
        <v>11</v>
      </c>
      <c r="R30" s="65">
        <f>VLOOKUP($A30,'Return Data'!$B$7:$R$2843,16,0)</f>
        <v>7.5816999999999997</v>
      </c>
      <c r="S30" s="67">
        <f t="shared" si="0"/>
        <v>22</v>
      </c>
    </row>
    <row r="31" spans="1:19" x14ac:dyDescent="0.3">
      <c r="A31" s="82" t="s">
        <v>1127</v>
      </c>
      <c r="B31" s="64">
        <f>VLOOKUP($A31,'Return Data'!$B$7:$R$2843,3,0)</f>
        <v>44448</v>
      </c>
      <c r="C31" s="65">
        <f>VLOOKUP($A31,'Return Data'!$B$7:$R$2843,4,0)</f>
        <v>32.991999999999997</v>
      </c>
      <c r="D31" s="65">
        <f>VLOOKUP($A31,'Return Data'!$B$7:$R$2843,9,0)</f>
        <v>16.325700000000001</v>
      </c>
      <c r="E31" s="66">
        <f t="shared" si="1"/>
        <v>6</v>
      </c>
      <c r="F31" s="65">
        <f>VLOOKUP($A31,'Return Data'!$B$7:$R$2843,10,0)</f>
        <v>5.117</v>
      </c>
      <c r="G31" s="66">
        <f t="shared" si="2"/>
        <v>23</v>
      </c>
      <c r="H31" s="65">
        <f>VLOOKUP($A31,'Return Data'!$B$7:$R$2843,11,0)</f>
        <v>8.5</v>
      </c>
      <c r="I31" s="66">
        <f t="shared" si="3"/>
        <v>16</v>
      </c>
      <c r="J31" s="65">
        <f>VLOOKUP($A31,'Return Data'!$B$7:$R$2843,12,0)</f>
        <v>4.0553999999999997</v>
      </c>
      <c r="K31" s="66">
        <f t="shared" si="8"/>
        <v>15</v>
      </c>
      <c r="L31" s="65">
        <f>VLOOKUP($A31,'Return Data'!$B$7:$R$2843,13,0)</f>
        <v>5.6677</v>
      </c>
      <c r="M31" s="66">
        <f t="shared" si="9"/>
        <v>15</v>
      </c>
      <c r="N31" s="65">
        <f>VLOOKUP($A31,'Return Data'!$B$7:$R$2843,17,0)</f>
        <v>8.6900999999999993</v>
      </c>
      <c r="O31" s="66">
        <f t="shared" si="10"/>
        <v>9</v>
      </c>
      <c r="P31" s="65">
        <f>VLOOKUP($A31,'Return Data'!$B$7:$R$2843,14,0)</f>
        <v>9.8691999999999993</v>
      </c>
      <c r="Q31" s="66">
        <f t="shared" si="11"/>
        <v>8</v>
      </c>
      <c r="R31" s="65">
        <f>VLOOKUP($A31,'Return Data'!$B$7:$R$2843,16,0)</f>
        <v>8.8061000000000007</v>
      </c>
      <c r="S31" s="67">
        <f t="shared" si="0"/>
        <v>10</v>
      </c>
    </row>
    <row r="32" spans="1:19" x14ac:dyDescent="0.3">
      <c r="A32" s="82" t="s">
        <v>1128</v>
      </c>
      <c r="B32" s="64">
        <f>VLOOKUP($A32,'Return Data'!$B$7:$R$2843,3,0)</f>
        <v>44448</v>
      </c>
      <c r="C32" s="65">
        <f>VLOOKUP($A32,'Return Data'!$B$7:$R$2843,4,0)</f>
        <v>57.959000000000003</v>
      </c>
      <c r="D32" s="65">
        <f>VLOOKUP($A32,'Return Data'!$B$7:$R$2843,9,0)</f>
        <v>11.493399999999999</v>
      </c>
      <c r="E32" s="66">
        <f t="shared" si="1"/>
        <v>19</v>
      </c>
      <c r="F32" s="65">
        <f>VLOOKUP($A32,'Return Data'!$B$7:$R$2843,10,0)</f>
        <v>4.6910999999999996</v>
      </c>
      <c r="G32" s="66">
        <f t="shared" si="2"/>
        <v>24</v>
      </c>
      <c r="H32" s="65">
        <f>VLOOKUP($A32,'Return Data'!$B$7:$R$2843,11,0)</f>
        <v>8.7375000000000007</v>
      </c>
      <c r="I32" s="66">
        <f t="shared" si="3"/>
        <v>14</v>
      </c>
      <c r="J32" s="65">
        <f>VLOOKUP($A32,'Return Data'!$B$7:$R$2843,12,0)</f>
        <v>2.5244</v>
      </c>
      <c r="K32" s="66">
        <f t="shared" si="8"/>
        <v>27</v>
      </c>
      <c r="L32" s="65">
        <f>VLOOKUP($A32,'Return Data'!$B$7:$R$2843,13,0)</f>
        <v>4.9912999999999998</v>
      </c>
      <c r="M32" s="66">
        <f t="shared" si="9"/>
        <v>22</v>
      </c>
      <c r="N32" s="65">
        <f>VLOOKUP($A32,'Return Data'!$B$7:$R$2843,17,0)</f>
        <v>7.3118999999999996</v>
      </c>
      <c r="O32" s="66">
        <f t="shared" si="10"/>
        <v>17</v>
      </c>
      <c r="P32" s="65">
        <f>VLOOKUP($A32,'Return Data'!$B$7:$R$2843,14,0)</f>
        <v>10.149900000000001</v>
      </c>
      <c r="Q32" s="66">
        <f t="shared" si="11"/>
        <v>7</v>
      </c>
      <c r="R32" s="65">
        <f>VLOOKUP($A32,'Return Data'!$B$7:$R$2843,16,0)</f>
        <v>8.9098000000000006</v>
      </c>
      <c r="S32" s="67">
        <f t="shared" si="0"/>
        <v>7</v>
      </c>
    </row>
    <row r="33" spans="1:19" x14ac:dyDescent="0.3">
      <c r="A33" s="82" t="s">
        <v>1131</v>
      </c>
      <c r="B33" s="64">
        <f>VLOOKUP($A33,'Return Data'!$B$7:$R$2843,3,0)</f>
        <v>44448</v>
      </c>
      <c r="C33" s="65">
        <f>VLOOKUP($A33,'Return Data'!$B$7:$R$2843,4,0)</f>
        <v>55.523200000000003</v>
      </c>
      <c r="D33" s="65">
        <f>VLOOKUP($A33,'Return Data'!$B$7:$R$2843,9,0)</f>
        <v>13.9015</v>
      </c>
      <c r="E33" s="66">
        <f t="shared" si="1"/>
        <v>10</v>
      </c>
      <c r="F33" s="65">
        <f>VLOOKUP($A33,'Return Data'!$B$7:$R$2843,10,0)</f>
        <v>6.9004000000000003</v>
      </c>
      <c r="G33" s="66">
        <f t="shared" si="2"/>
        <v>12</v>
      </c>
      <c r="H33" s="65">
        <f>VLOOKUP($A33,'Return Data'!$B$7:$R$2843,11,0)</f>
        <v>7.8381999999999996</v>
      </c>
      <c r="I33" s="66">
        <f t="shared" si="3"/>
        <v>22</v>
      </c>
      <c r="J33" s="65">
        <f>VLOOKUP($A33,'Return Data'!$B$7:$R$2843,12,0)</f>
        <v>2.9863</v>
      </c>
      <c r="K33" s="66">
        <f t="shared" si="8"/>
        <v>25</v>
      </c>
      <c r="L33" s="65">
        <f>VLOOKUP($A33,'Return Data'!$B$7:$R$2843,13,0)</f>
        <v>4.3041999999999998</v>
      </c>
      <c r="M33" s="66">
        <f t="shared" si="9"/>
        <v>26</v>
      </c>
      <c r="N33" s="65">
        <f>VLOOKUP($A33,'Return Data'!$B$7:$R$2843,17,0)</f>
        <v>4.9122000000000003</v>
      </c>
      <c r="O33" s="66">
        <f t="shared" si="10"/>
        <v>25</v>
      </c>
      <c r="P33" s="65">
        <f>VLOOKUP($A33,'Return Data'!$B$7:$R$2843,14,0)</f>
        <v>3.3245</v>
      </c>
      <c r="Q33" s="66">
        <f t="shared" si="11"/>
        <v>27</v>
      </c>
      <c r="R33" s="65">
        <f>VLOOKUP($A33,'Return Data'!$B$7:$R$2843,16,0)</f>
        <v>5.7356999999999996</v>
      </c>
      <c r="S33" s="67">
        <f t="shared" si="0"/>
        <v>28</v>
      </c>
    </row>
    <row r="34" spans="1:19" x14ac:dyDescent="0.3">
      <c r="A34" s="82" t="s">
        <v>1132</v>
      </c>
      <c r="B34" s="64">
        <f>VLOOKUP($A34,'Return Data'!$B$7:$R$2843,3,0)</f>
        <v>44448</v>
      </c>
      <c r="C34" s="65">
        <f>VLOOKUP($A34,'Return Data'!$B$7:$R$2843,4,0)</f>
        <v>67.216300000000004</v>
      </c>
      <c r="D34" s="65">
        <f>VLOOKUP($A34,'Return Data'!$B$7:$R$2843,9,0)</f>
        <v>19.7974</v>
      </c>
      <c r="E34" s="66">
        <f t="shared" si="1"/>
        <v>3</v>
      </c>
      <c r="F34" s="65">
        <f>VLOOKUP($A34,'Return Data'!$B$7:$R$2843,10,0)</f>
        <v>7.8920000000000003</v>
      </c>
      <c r="G34" s="66">
        <f t="shared" si="2"/>
        <v>8</v>
      </c>
      <c r="H34" s="65">
        <f>VLOOKUP($A34,'Return Data'!$B$7:$R$2843,11,0)</f>
        <v>9.2180999999999997</v>
      </c>
      <c r="I34" s="66">
        <f t="shared" si="3"/>
        <v>13</v>
      </c>
      <c r="J34" s="65">
        <f>VLOOKUP($A34,'Return Data'!$B$7:$R$2843,12,0)</f>
        <v>3.9350999999999998</v>
      </c>
      <c r="K34" s="66">
        <f t="shared" si="8"/>
        <v>17</v>
      </c>
      <c r="L34" s="65">
        <f>VLOOKUP($A34,'Return Data'!$B$7:$R$2843,13,0)</f>
        <v>6.5307000000000004</v>
      </c>
      <c r="M34" s="66">
        <f t="shared" si="9"/>
        <v>13</v>
      </c>
      <c r="N34" s="65">
        <f>VLOOKUP($A34,'Return Data'!$B$7:$R$2843,17,0)</f>
        <v>8.5701999999999998</v>
      </c>
      <c r="O34" s="66">
        <f t="shared" si="10"/>
        <v>10</v>
      </c>
      <c r="P34" s="65">
        <f>VLOOKUP($A34,'Return Data'!$B$7:$R$2843,14,0)</f>
        <v>10.4018</v>
      </c>
      <c r="Q34" s="66">
        <f t="shared" si="11"/>
        <v>5</v>
      </c>
      <c r="R34" s="65">
        <f>VLOOKUP($A34,'Return Data'!$B$7:$R$2843,16,0)</f>
        <v>8.4091000000000005</v>
      </c>
      <c r="S34" s="67">
        <f t="shared" si="0"/>
        <v>17</v>
      </c>
    </row>
    <row r="35" spans="1:19" x14ac:dyDescent="0.3">
      <c r="A35" s="82" t="s">
        <v>1135</v>
      </c>
      <c r="B35" s="64">
        <f>VLOOKUP($A35,'Return Data'!$B$7:$R$2843,3,0)</f>
        <v>44448</v>
      </c>
      <c r="C35" s="65">
        <f>VLOOKUP($A35,'Return Data'!$B$7:$R$2843,4,0)</f>
        <v>60.575000000000003</v>
      </c>
      <c r="D35" s="65">
        <f>VLOOKUP($A35,'Return Data'!$B$7:$R$2843,9,0)</f>
        <v>6.6893000000000002</v>
      </c>
      <c r="E35" s="66">
        <f t="shared" si="1"/>
        <v>33</v>
      </c>
      <c r="F35" s="65">
        <f>VLOOKUP($A35,'Return Data'!$B$7:$R$2843,10,0)</f>
        <v>2.3441000000000001</v>
      </c>
      <c r="G35" s="66">
        <f t="shared" si="2"/>
        <v>33</v>
      </c>
      <c r="H35" s="65">
        <f>VLOOKUP($A35,'Return Data'!$B$7:$R$2843,11,0)</f>
        <v>5.5606</v>
      </c>
      <c r="I35" s="66">
        <f t="shared" si="3"/>
        <v>31</v>
      </c>
      <c r="J35" s="65">
        <f>VLOOKUP($A35,'Return Data'!$B$7:$R$2843,12,0)</f>
        <v>1.9486000000000001</v>
      </c>
      <c r="K35" s="66">
        <f t="shared" si="8"/>
        <v>28</v>
      </c>
      <c r="L35" s="65">
        <f>VLOOKUP($A35,'Return Data'!$B$7:$R$2843,13,0)</f>
        <v>3.2075999999999998</v>
      </c>
      <c r="M35" s="66">
        <f t="shared" si="9"/>
        <v>30</v>
      </c>
      <c r="N35" s="65">
        <f>VLOOKUP($A35,'Return Data'!$B$7:$R$2843,17,0)</f>
        <v>6.1795</v>
      </c>
      <c r="O35" s="66">
        <f t="shared" si="10"/>
        <v>22</v>
      </c>
      <c r="P35" s="65">
        <f>VLOOKUP($A35,'Return Data'!$B$7:$R$2843,14,0)</f>
        <v>8.6012000000000004</v>
      </c>
      <c r="Q35" s="66">
        <f t="shared" si="11"/>
        <v>17</v>
      </c>
      <c r="R35" s="65">
        <f>VLOOKUP($A35,'Return Data'!$B$7:$R$2843,16,0)</f>
        <v>7.5206</v>
      </c>
      <c r="S35" s="67">
        <f t="shared" si="0"/>
        <v>23</v>
      </c>
    </row>
    <row r="36" spans="1:19" x14ac:dyDescent="0.3">
      <c r="A36" s="82" t="s">
        <v>1137</v>
      </c>
      <c r="B36" s="64">
        <f>VLOOKUP($A36,'Return Data'!$B$7:$R$2843,3,0)</f>
        <v>44448</v>
      </c>
      <c r="C36" s="65">
        <f>VLOOKUP($A36,'Return Data'!$B$7:$R$2843,4,0)</f>
        <v>77.949299999999994</v>
      </c>
      <c r="D36" s="65">
        <f>VLOOKUP($A36,'Return Data'!$B$7:$R$2843,9,0)</f>
        <v>18.270700000000001</v>
      </c>
      <c r="E36" s="66">
        <f t="shared" si="1"/>
        <v>4</v>
      </c>
      <c r="F36" s="65">
        <f>VLOOKUP($A36,'Return Data'!$B$7:$R$2843,10,0)</f>
        <v>5.8663999999999996</v>
      </c>
      <c r="G36" s="66">
        <f t="shared" si="2"/>
        <v>20</v>
      </c>
      <c r="H36" s="65">
        <f>VLOOKUP($A36,'Return Data'!$B$7:$R$2843,11,0)</f>
        <v>9.2319999999999993</v>
      </c>
      <c r="I36" s="66">
        <f t="shared" si="3"/>
        <v>12</v>
      </c>
      <c r="J36" s="65">
        <f>VLOOKUP($A36,'Return Data'!$B$7:$R$2843,12,0)</f>
        <v>3.2286999999999999</v>
      </c>
      <c r="K36" s="66">
        <f t="shared" si="8"/>
        <v>23</v>
      </c>
      <c r="L36" s="65">
        <f>VLOOKUP($A36,'Return Data'!$B$7:$R$2843,13,0)</f>
        <v>5.1181000000000001</v>
      </c>
      <c r="M36" s="66">
        <f t="shared" si="9"/>
        <v>20</v>
      </c>
      <c r="N36" s="65">
        <f>VLOOKUP($A36,'Return Data'!$B$7:$R$2843,17,0)</f>
        <v>7.5065</v>
      </c>
      <c r="O36" s="66">
        <f t="shared" si="10"/>
        <v>16</v>
      </c>
      <c r="P36" s="65">
        <f>VLOOKUP($A36,'Return Data'!$B$7:$R$2843,14,0)</f>
        <v>10.420999999999999</v>
      </c>
      <c r="Q36" s="66">
        <f t="shared" si="11"/>
        <v>4</v>
      </c>
      <c r="R36" s="65">
        <f>VLOOKUP($A36,'Return Data'!$B$7:$R$2843,16,0)</f>
        <v>8.6549999999999994</v>
      </c>
      <c r="S36" s="67">
        <f t="shared" si="0"/>
        <v>13</v>
      </c>
    </row>
    <row r="37" spans="1:19" x14ac:dyDescent="0.3">
      <c r="A37" s="82" t="s">
        <v>1138</v>
      </c>
      <c r="B37" s="64">
        <f>VLOOKUP($A37,'Return Data'!$B$7:$R$2843,3,0)</f>
        <v>44448</v>
      </c>
      <c r="C37" s="65">
        <f>VLOOKUP($A37,'Return Data'!$B$7:$R$2843,4,0)</f>
        <v>59.375100000000003</v>
      </c>
      <c r="D37" s="65">
        <f>VLOOKUP($A37,'Return Data'!$B$7:$R$2843,9,0)</f>
        <v>10.626899999999999</v>
      </c>
      <c r="E37" s="66">
        <f t="shared" si="1"/>
        <v>24</v>
      </c>
      <c r="F37" s="65">
        <f>VLOOKUP($A37,'Return Data'!$B$7:$R$2843,10,0)</f>
        <v>6.7686999999999999</v>
      </c>
      <c r="G37" s="66">
        <f t="shared" si="2"/>
        <v>14</v>
      </c>
      <c r="H37" s="65">
        <f>VLOOKUP($A37,'Return Data'!$B$7:$R$2843,11,0)</f>
        <v>8.0951000000000004</v>
      </c>
      <c r="I37" s="66">
        <f t="shared" si="3"/>
        <v>20</v>
      </c>
      <c r="J37" s="65">
        <f>VLOOKUP($A37,'Return Data'!$B$7:$R$2843,12,0)</f>
        <v>4.9725000000000001</v>
      </c>
      <c r="K37" s="66">
        <f t="shared" si="8"/>
        <v>12</v>
      </c>
      <c r="L37" s="65">
        <f>VLOOKUP($A37,'Return Data'!$B$7:$R$2843,13,0)</f>
        <v>6.7587999999999999</v>
      </c>
      <c r="M37" s="66">
        <f t="shared" si="9"/>
        <v>11</v>
      </c>
      <c r="N37" s="65">
        <f>VLOOKUP($A37,'Return Data'!$B$7:$R$2843,17,0)</f>
        <v>9.6595999999999993</v>
      </c>
      <c r="O37" s="66">
        <f t="shared" si="10"/>
        <v>3</v>
      </c>
      <c r="P37" s="65">
        <f>VLOOKUP($A37,'Return Data'!$B$7:$R$2843,14,0)</f>
        <v>10.5047</v>
      </c>
      <c r="Q37" s="66">
        <f t="shared" si="11"/>
        <v>3</v>
      </c>
      <c r="R37" s="65">
        <f>VLOOKUP($A37,'Return Data'!$B$7:$R$2843,16,0)</f>
        <v>8.8559999999999999</v>
      </c>
      <c r="S37" s="67">
        <f t="shared" si="0"/>
        <v>9</v>
      </c>
    </row>
    <row r="38" spans="1:19" x14ac:dyDescent="0.3">
      <c r="A38" s="82" t="s">
        <v>1140</v>
      </c>
      <c r="B38" s="64">
        <f>VLOOKUP($A38,'Return Data'!$B$7:$R$2843,3,0)</f>
        <v>44448</v>
      </c>
      <c r="C38" s="65">
        <f>VLOOKUP($A38,'Return Data'!$B$7:$R$2843,4,0)</f>
        <v>71.411199999999994</v>
      </c>
      <c r="D38" s="65">
        <f>VLOOKUP($A38,'Return Data'!$B$7:$R$2843,9,0)</f>
        <v>13.1189</v>
      </c>
      <c r="E38" s="66">
        <f t="shared" si="1"/>
        <v>15</v>
      </c>
      <c r="F38" s="65">
        <f>VLOOKUP($A38,'Return Data'!$B$7:$R$2843,10,0)</f>
        <v>3.4340000000000002</v>
      </c>
      <c r="G38" s="66">
        <f t="shared" si="2"/>
        <v>30</v>
      </c>
      <c r="H38" s="65">
        <f>VLOOKUP($A38,'Return Data'!$B$7:$R$2843,11,0)</f>
        <v>7.5121000000000002</v>
      </c>
      <c r="I38" s="66">
        <f t="shared" si="3"/>
        <v>25</v>
      </c>
      <c r="J38" s="65">
        <f>VLOOKUP($A38,'Return Data'!$B$7:$R$2843,12,0)</f>
        <v>3.2412999999999998</v>
      </c>
      <c r="K38" s="66">
        <f t="shared" si="8"/>
        <v>22</v>
      </c>
      <c r="L38" s="65">
        <f>VLOOKUP($A38,'Return Data'!$B$7:$R$2843,13,0)</f>
        <v>4.9867999999999997</v>
      </c>
      <c r="M38" s="66">
        <f t="shared" si="9"/>
        <v>23</v>
      </c>
      <c r="N38" s="65">
        <f>VLOOKUP($A38,'Return Data'!$B$7:$R$2843,17,0)</f>
        <v>8.173</v>
      </c>
      <c r="O38" s="66">
        <f t="shared" si="10"/>
        <v>12</v>
      </c>
      <c r="P38" s="65">
        <f>VLOOKUP($A38,'Return Data'!$B$7:$R$2843,14,0)</f>
        <v>9.2969000000000008</v>
      </c>
      <c r="Q38" s="66">
        <f t="shared" si="11"/>
        <v>13</v>
      </c>
      <c r="R38" s="65">
        <f>VLOOKUP($A38,'Return Data'!$B$7:$R$2843,16,0)</f>
        <v>8.5980000000000008</v>
      </c>
      <c r="S38" s="67">
        <f t="shared" si="0"/>
        <v>15</v>
      </c>
    </row>
    <row r="39" spans="1:19" x14ac:dyDescent="0.3">
      <c r="A39" s="82" t="s">
        <v>1142</v>
      </c>
      <c r="B39" s="64">
        <f>VLOOKUP($A39,'Return Data'!$B$7:$R$2843,3,0)</f>
        <v>44448</v>
      </c>
      <c r="C39" s="65">
        <f>VLOOKUP($A39,'Return Data'!$B$7:$R$2843,4,0)</f>
        <v>1.7943</v>
      </c>
      <c r="D39" s="65">
        <f>VLOOKUP($A39,'Return Data'!$B$7:$R$2843,9,0)</f>
        <v>10.7941</v>
      </c>
      <c r="E39" s="66">
        <f t="shared" si="1"/>
        <v>22</v>
      </c>
      <c r="F39" s="65">
        <f>VLOOKUP($A39,'Return Data'!$B$7:$R$2843,10,0)</f>
        <v>10.9984</v>
      </c>
      <c r="G39" s="66">
        <f t="shared" si="2"/>
        <v>3</v>
      </c>
      <c r="H39" s="65">
        <f>VLOOKUP($A39,'Return Data'!$B$7:$R$2843,11,0)</f>
        <v>11.311999999999999</v>
      </c>
      <c r="I39" s="66">
        <f t="shared" si="3"/>
        <v>4</v>
      </c>
      <c r="J39" s="65"/>
      <c r="K39" s="66"/>
      <c r="L39" s="65"/>
      <c r="M39" s="66"/>
      <c r="N39" s="65"/>
      <c r="O39" s="66"/>
      <c r="P39" s="65"/>
      <c r="Q39" s="66"/>
      <c r="R39" s="65">
        <f>VLOOKUP($A39,'Return Data'!$B$7:$R$2843,16,0)</f>
        <v>-7.8545999999999996</v>
      </c>
      <c r="S39" s="67">
        <f t="shared" si="0"/>
        <v>31</v>
      </c>
    </row>
    <row r="40" spans="1:19" x14ac:dyDescent="0.3">
      <c r="A40" s="82" t="s">
        <v>1144</v>
      </c>
      <c r="B40" s="64">
        <f>VLOOKUP($A40,'Return Data'!$B$7:$R$2843,3,0)</f>
        <v>44448</v>
      </c>
      <c r="C40" s="65">
        <f>VLOOKUP($A40,'Return Data'!$B$7:$R$2843,4,0)</f>
        <v>55.2883</v>
      </c>
      <c r="D40" s="65">
        <f>VLOOKUP($A40,'Return Data'!$B$7:$R$2843,9,0)</f>
        <v>7.2832999999999997</v>
      </c>
      <c r="E40" s="66">
        <f t="shared" si="1"/>
        <v>32</v>
      </c>
      <c r="F40" s="65">
        <f>VLOOKUP($A40,'Return Data'!$B$7:$R$2843,10,0)</f>
        <v>3.9453999999999998</v>
      </c>
      <c r="G40" s="66">
        <f t="shared" si="2"/>
        <v>29</v>
      </c>
      <c r="H40" s="65">
        <f>VLOOKUP($A40,'Return Data'!$B$7:$R$2843,11,0)</f>
        <v>5.5236000000000001</v>
      </c>
      <c r="I40" s="66">
        <f t="shared" si="3"/>
        <v>32</v>
      </c>
      <c r="J40" s="65">
        <f>VLOOKUP($A40,'Return Data'!$B$7:$R$2843,12,0)</f>
        <v>2.7119</v>
      </c>
      <c r="K40" s="66">
        <f>RANK(J40,J$8:J$42,0)</f>
        <v>26</v>
      </c>
      <c r="L40" s="65">
        <f>VLOOKUP($A40,'Return Data'!$B$7:$R$2843,13,0)</f>
        <v>3.6684999999999999</v>
      </c>
      <c r="M40" s="66">
        <f>RANK(L40,L$8:L$42,0)</f>
        <v>27</v>
      </c>
      <c r="N40" s="65">
        <f>VLOOKUP($A40,'Return Data'!$B$7:$R$2843,17,0)</f>
        <v>1.2010000000000001</v>
      </c>
      <c r="O40" s="66">
        <f>RANK(N40,N$8:N$42,0)</f>
        <v>29</v>
      </c>
      <c r="P40" s="65">
        <f>VLOOKUP($A40,'Return Data'!$B$7:$R$2843,14,0)</f>
        <v>0.25280000000000002</v>
      </c>
      <c r="Q40" s="66">
        <f>RANK(P40,P$8:P$42,0)</f>
        <v>28</v>
      </c>
      <c r="R40" s="65">
        <f>VLOOKUP($A40,'Return Data'!$B$7:$R$2843,16,0)</f>
        <v>5.6977000000000002</v>
      </c>
      <c r="S40" s="67">
        <f t="shared" si="0"/>
        <v>29</v>
      </c>
    </row>
    <row r="41" spans="1:19" x14ac:dyDescent="0.3">
      <c r="A41" s="82" t="s">
        <v>1007</v>
      </c>
      <c r="B41" s="64">
        <f>VLOOKUP($A41,'Return Data'!$B$7:$R$2843,3,0)</f>
        <v>44448</v>
      </c>
      <c r="C41" s="65">
        <f>VLOOKUP($A41,'Return Data'!$B$7:$R$2843,4,0)</f>
        <v>77.478399999999993</v>
      </c>
      <c r="D41" s="65">
        <f>VLOOKUP($A41,'Return Data'!$B$7:$R$2843,9,0)</f>
        <v>21.626000000000001</v>
      </c>
      <c r="E41" s="66">
        <f t="shared" si="1"/>
        <v>2</v>
      </c>
      <c r="F41" s="65">
        <f>VLOOKUP($A41,'Return Data'!$B$7:$R$2843,10,0)</f>
        <v>3.2639</v>
      </c>
      <c r="G41" s="66">
        <f t="shared" si="2"/>
        <v>31</v>
      </c>
      <c r="H41" s="65">
        <f>VLOOKUP($A41,'Return Data'!$B$7:$R$2843,11,0)</f>
        <v>8.3074999999999992</v>
      </c>
      <c r="I41" s="66">
        <f t="shared" si="3"/>
        <v>18</v>
      </c>
      <c r="J41" s="65">
        <f>VLOOKUP($A41,'Return Data'!$B$7:$R$2843,12,0)</f>
        <v>1.1115999999999999</v>
      </c>
      <c r="K41" s="66">
        <f>RANK(J41,J$8:J$42,0)</f>
        <v>30</v>
      </c>
      <c r="L41" s="65">
        <f>VLOOKUP($A41,'Return Data'!$B$7:$R$2843,13,0)</f>
        <v>3.3763000000000001</v>
      </c>
      <c r="M41" s="66">
        <f>RANK(L41,L$8:L$42,0)</f>
        <v>29</v>
      </c>
      <c r="N41" s="65">
        <f>VLOOKUP($A41,'Return Data'!$B$7:$R$2843,17,0)</f>
        <v>6.7103000000000002</v>
      </c>
      <c r="O41" s="66">
        <f>RANK(N41,N$8:N$42,0)</f>
        <v>20</v>
      </c>
      <c r="P41" s="65">
        <f>VLOOKUP($A41,'Return Data'!$B$7:$R$2843,14,0)</f>
        <v>10.575200000000001</v>
      </c>
      <c r="Q41" s="66">
        <f>RANK(P41,P$8:P$42,0)</f>
        <v>2</v>
      </c>
      <c r="R41" s="65">
        <f>VLOOKUP($A41,'Return Data'!$B$7:$R$2843,16,0)</f>
        <v>9.0688999999999993</v>
      </c>
      <c r="S41" s="67">
        <f t="shared" si="0"/>
        <v>6</v>
      </c>
    </row>
    <row r="42" spans="1:19" x14ac:dyDescent="0.3">
      <c r="A42" s="82" t="s">
        <v>1009</v>
      </c>
      <c r="B42" s="64">
        <f>VLOOKUP($A42,'Return Data'!$B$7:$R$2843,3,0)</f>
        <v>44448</v>
      </c>
      <c r="C42" s="65">
        <f>VLOOKUP($A42,'Return Data'!$B$7:$R$2843,4,0)</f>
        <v>14.0854</v>
      </c>
      <c r="D42" s="65">
        <f>VLOOKUP($A42,'Return Data'!$B$7:$R$2843,9,0)</f>
        <v>29.738900000000001</v>
      </c>
      <c r="E42" s="66">
        <f t="shared" si="1"/>
        <v>1</v>
      </c>
      <c r="F42" s="65">
        <f>VLOOKUP($A42,'Return Data'!$B$7:$R$2843,10,0)</f>
        <v>3.2629999999999999</v>
      </c>
      <c r="G42" s="66">
        <f t="shared" si="2"/>
        <v>32</v>
      </c>
      <c r="H42" s="65">
        <f>VLOOKUP($A42,'Return Data'!$B$7:$R$2843,11,0)</f>
        <v>5.0681000000000003</v>
      </c>
      <c r="I42" s="66">
        <f t="shared" si="3"/>
        <v>33</v>
      </c>
      <c r="J42" s="65">
        <f>VLOOKUP($A42,'Return Data'!$B$7:$R$2843,12,0)</f>
        <v>1.4744999999999999</v>
      </c>
      <c r="K42" s="66">
        <f>RANK(J42,J$8:J$42,0)</f>
        <v>29</v>
      </c>
      <c r="L42" s="65">
        <f>VLOOKUP($A42,'Return Data'!$B$7:$R$2843,13,0)</f>
        <v>3.4277000000000002</v>
      </c>
      <c r="M42" s="66">
        <f>RANK(L42,L$8:L$42,0)</f>
        <v>28</v>
      </c>
      <c r="N42" s="65">
        <f>VLOOKUP($A42,'Return Data'!$B$7:$R$2843,17,0)</f>
        <v>7.5336999999999996</v>
      </c>
      <c r="O42" s="66">
        <f>RANK(N42,N$8:N$42,0)</f>
        <v>14</v>
      </c>
      <c r="P42" s="65"/>
      <c r="Q42" s="66"/>
      <c r="R42" s="65">
        <f>VLOOKUP($A42,'Return Data'!$B$7:$R$2843,16,0)</f>
        <v>11.3706</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12.86630882352941</v>
      </c>
      <c r="E44" s="88"/>
      <c r="F44" s="89">
        <f>AVERAGE(F8:F42)</f>
        <v>7.7223852941176441</v>
      </c>
      <c r="G44" s="88"/>
      <c r="H44" s="89">
        <f>AVERAGE(H8:H42)</f>
        <v>9.183888235294118</v>
      </c>
      <c r="I44" s="88"/>
      <c r="J44" s="89">
        <f>AVERAGE(J8:J42)</f>
        <v>5.2655774193548401</v>
      </c>
      <c r="K44" s="88"/>
      <c r="L44" s="89">
        <f>AVERAGE(L8:L42)</f>
        <v>6.8111354838709666</v>
      </c>
      <c r="M44" s="88"/>
      <c r="N44" s="89">
        <f>AVERAGE(N8:N42)</f>
        <v>6.7392966666666663</v>
      </c>
      <c r="O44" s="88"/>
      <c r="P44" s="89">
        <f>AVERAGE(P8:P42)</f>
        <v>7.4369206896551718</v>
      </c>
      <c r="Q44" s="88"/>
      <c r="R44" s="89">
        <f>AVERAGE(R8:R42)</f>
        <v>5.2022828571428583</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-5.1233000000000004</v>
      </c>
      <c r="O45" s="88"/>
      <c r="P45" s="89">
        <f>MIN(P8:P42)</f>
        <v>-3.5139</v>
      </c>
      <c r="Q45" s="88"/>
      <c r="R45" s="89">
        <f>MIN(R8:R42)</f>
        <v>-20.568899999999999</v>
      </c>
      <c r="S45" s="90"/>
    </row>
    <row r="46" spans="1:19" ht="15" thickBot="1" x14ac:dyDescent="0.35">
      <c r="A46" s="91" t="s">
        <v>29</v>
      </c>
      <c r="B46" s="92"/>
      <c r="C46" s="92"/>
      <c r="D46" s="93">
        <f>MAX(D8:D42)</f>
        <v>29.738900000000001</v>
      </c>
      <c r="E46" s="92"/>
      <c r="F46" s="93">
        <f>MAX(F8:F42)</f>
        <v>59.830599999999997</v>
      </c>
      <c r="G46" s="92"/>
      <c r="H46" s="93">
        <f>MAX(H8:H42)</f>
        <v>34.829599999999999</v>
      </c>
      <c r="I46" s="92"/>
      <c r="J46" s="93">
        <f>MAX(J8:J42)</f>
        <v>24.122900000000001</v>
      </c>
      <c r="K46" s="92"/>
      <c r="L46" s="93">
        <f>MAX(L8:L42)</f>
        <v>22.343</v>
      </c>
      <c r="M46" s="92"/>
      <c r="N46" s="93">
        <f>MAX(N8:N42)</f>
        <v>9.8650000000000002</v>
      </c>
      <c r="O46" s="92"/>
      <c r="P46" s="93">
        <f>MAX(P8:P42)</f>
        <v>10.7</v>
      </c>
      <c r="Q46" s="92"/>
      <c r="R46" s="93">
        <f>MAX(R8:R42)</f>
        <v>11.3706</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44448</v>
      </c>
      <c r="C8" s="65">
        <f>VLOOKUP($A8,'Return Data'!$B$7:$R$2843,4,0)</f>
        <v>24.946400000000001</v>
      </c>
      <c r="D8" s="65">
        <f>VLOOKUP($A8,'Return Data'!$B$7:$R$2843,9,0)</f>
        <v>9.5733999999999995</v>
      </c>
      <c r="E8" s="66">
        <f>RANK(D8,D$8:D$42,0)</f>
        <v>27</v>
      </c>
      <c r="F8" s="65">
        <f>VLOOKUP($A8,'Return Data'!$B$7:$R$2843,10,0)</f>
        <v>5.6994999999999996</v>
      </c>
      <c r="G8" s="66">
        <f>RANK(F8,F$8:F$42,0)</f>
        <v>17</v>
      </c>
      <c r="H8" s="65">
        <f>VLOOKUP($A8,'Return Data'!$B$7:$R$2843,11,0)</f>
        <v>7.4305000000000003</v>
      </c>
      <c r="I8" s="66">
        <f>RANK(H8,H$8:H$42,0)</f>
        <v>19</v>
      </c>
      <c r="J8" s="65">
        <f>VLOOKUP($A8,'Return Data'!$B$7:$R$2843,12,0)</f>
        <v>8.5833999999999993</v>
      </c>
      <c r="K8" s="66">
        <f>RANK(J8,J$8:J$42,0)</f>
        <v>3</v>
      </c>
      <c r="L8" s="65">
        <f>VLOOKUP($A8,'Return Data'!$B$7:$R$2843,13,0)</f>
        <v>9.7689000000000004</v>
      </c>
      <c r="M8" s="66">
        <f>RANK(L8,L$8:L$42,0)</f>
        <v>3</v>
      </c>
      <c r="N8" s="65">
        <f>VLOOKUP($A8,'Return Data'!$B$7:$R$2843,17,0)</f>
        <v>3.1334</v>
      </c>
      <c r="O8" s="66">
        <f>RANK(N8,N$8:N$42,0)</f>
        <v>27</v>
      </c>
      <c r="P8" s="65">
        <f>VLOOKUP($A8,'Return Data'!$B$7:$R$2843,14,0)</f>
        <v>3.6619999999999999</v>
      </c>
      <c r="Q8" s="66">
        <f>RANK(P8,P$8:P$42,0)</f>
        <v>23</v>
      </c>
      <c r="R8" s="65">
        <f>VLOOKUP($A8,'Return Data'!$B$7:$R$2843,16,0)</f>
        <v>7.6071</v>
      </c>
      <c r="S8" s="67">
        <f t="shared" ref="S8:S42" si="0">RANK(R8,R$8:R$42,0)</f>
        <v>22</v>
      </c>
    </row>
    <row r="9" spans="1:19" x14ac:dyDescent="0.3">
      <c r="A9" s="82" t="s">
        <v>1073</v>
      </c>
      <c r="B9" s="64">
        <f>VLOOKUP($A9,'Return Data'!$B$7:$R$2843,3,0)</f>
        <v>44448</v>
      </c>
      <c r="C9" s="65">
        <f>VLOOKUP($A9,'Return Data'!$B$7:$R$2843,4,0)</f>
        <v>1.3322000000000001</v>
      </c>
      <c r="D9" s="65"/>
      <c r="E9" s="66"/>
      <c r="F9" s="65"/>
      <c r="G9" s="66"/>
      <c r="H9" s="65"/>
      <c r="I9" s="66"/>
      <c r="J9" s="65"/>
      <c r="K9" s="66"/>
      <c r="L9" s="65"/>
      <c r="M9" s="66"/>
      <c r="N9" s="65"/>
      <c r="O9" s="66"/>
      <c r="P9" s="65"/>
      <c r="Q9" s="66"/>
      <c r="R9" s="65">
        <f>VLOOKUP($A9,'Return Data'!$B$7:$R$2843,16,0)</f>
        <v>-14.163</v>
      </c>
      <c r="S9" s="67">
        <f t="shared" si="0"/>
        <v>34</v>
      </c>
    </row>
    <row r="10" spans="1:19" x14ac:dyDescent="0.3">
      <c r="A10" s="82" t="s">
        <v>1075</v>
      </c>
      <c r="B10" s="64">
        <f>VLOOKUP($A10,'Return Data'!$B$7:$R$2843,3,0)</f>
        <v>44448</v>
      </c>
      <c r="C10" s="65">
        <f>VLOOKUP($A10,'Return Data'!$B$7:$R$2843,4,0)</f>
        <v>21.842600000000001</v>
      </c>
      <c r="D10" s="65">
        <f>VLOOKUP($A10,'Return Data'!$B$7:$R$2843,9,0)</f>
        <v>11.017899999999999</v>
      </c>
      <c r="E10" s="66">
        <f t="shared" ref="E10:E42" si="1">RANK(D10,D$8:D$42,0)</f>
        <v>19</v>
      </c>
      <c r="F10" s="65">
        <f>VLOOKUP($A10,'Return Data'!$B$7:$R$2843,10,0)</f>
        <v>6.1458000000000004</v>
      </c>
      <c r="G10" s="66">
        <f t="shared" ref="G10:G42" si="2">RANK(F10,F$8:F$42,0)</f>
        <v>12</v>
      </c>
      <c r="H10" s="65">
        <f>VLOOKUP($A10,'Return Data'!$B$7:$R$2843,11,0)</f>
        <v>7.9515000000000002</v>
      </c>
      <c r="I10" s="66">
        <f t="shared" ref="I10:I42" si="3">RANK(H10,H$8:H$42,0)</f>
        <v>15</v>
      </c>
      <c r="J10" s="65">
        <f>VLOOKUP($A10,'Return Data'!$B$7:$R$2843,12,0)</f>
        <v>6.0026000000000002</v>
      </c>
      <c r="K10" s="66">
        <f t="shared" ref="K10:K19" si="4">RANK(J10,J$8:J$42,0)</f>
        <v>5</v>
      </c>
      <c r="L10" s="65">
        <f>VLOOKUP($A10,'Return Data'!$B$7:$R$2843,13,0)</f>
        <v>7.4497</v>
      </c>
      <c r="M10" s="66">
        <f t="shared" ref="M10:M19" si="5">RANK(L10,L$8:L$42,0)</f>
        <v>8</v>
      </c>
      <c r="N10" s="65">
        <f>VLOOKUP($A10,'Return Data'!$B$7:$R$2843,17,0)</f>
        <v>8.4467999999999996</v>
      </c>
      <c r="O10" s="66">
        <f t="shared" ref="O10:O19" si="6">RANK(N10,N$8:N$42,0)</f>
        <v>5</v>
      </c>
      <c r="P10" s="65">
        <f>VLOOKUP($A10,'Return Data'!$B$7:$R$2843,14,0)</f>
        <v>8.1713000000000005</v>
      </c>
      <c r="Q10" s="66">
        <f t="shared" ref="Q10:Q19" si="7">RANK(P10,P$8:P$42,0)</f>
        <v>15</v>
      </c>
      <c r="R10" s="65">
        <f>VLOOKUP($A10,'Return Data'!$B$7:$R$2843,16,0)</f>
        <v>8.6117000000000008</v>
      </c>
      <c r="S10" s="67">
        <f t="shared" si="0"/>
        <v>7</v>
      </c>
    </row>
    <row r="11" spans="1:19" x14ac:dyDescent="0.3">
      <c r="A11" s="82" t="s">
        <v>1076</v>
      </c>
      <c r="B11" s="64">
        <f>VLOOKUP($A11,'Return Data'!$B$7:$R$2843,3,0)</f>
        <v>44448</v>
      </c>
      <c r="C11" s="65">
        <f>VLOOKUP($A11,'Return Data'!$B$7:$R$2843,4,0)</f>
        <v>15.2035</v>
      </c>
      <c r="D11" s="65">
        <f>VLOOKUP($A11,'Return Data'!$B$7:$R$2843,9,0)</f>
        <v>9.1705000000000005</v>
      </c>
      <c r="E11" s="66">
        <f t="shared" si="1"/>
        <v>30</v>
      </c>
      <c r="F11" s="65">
        <f>VLOOKUP($A11,'Return Data'!$B$7:$R$2843,10,0)</f>
        <v>3.3818000000000001</v>
      </c>
      <c r="G11" s="66">
        <f t="shared" si="2"/>
        <v>28</v>
      </c>
      <c r="H11" s="65">
        <f>VLOOKUP($A11,'Return Data'!$B$7:$R$2843,11,0)</f>
        <v>6.2252000000000001</v>
      </c>
      <c r="I11" s="66">
        <f t="shared" si="3"/>
        <v>29</v>
      </c>
      <c r="J11" s="65">
        <f>VLOOKUP($A11,'Return Data'!$B$7:$R$2843,12,0)</f>
        <v>2.6560000000000001</v>
      </c>
      <c r="K11" s="66">
        <f t="shared" si="4"/>
        <v>20</v>
      </c>
      <c r="L11" s="65">
        <f>VLOOKUP($A11,'Return Data'!$B$7:$R$2843,13,0)</f>
        <v>4.5</v>
      </c>
      <c r="M11" s="66">
        <f t="shared" si="5"/>
        <v>18</v>
      </c>
      <c r="N11" s="65">
        <f>VLOOKUP($A11,'Return Data'!$B$7:$R$2843,17,0)</f>
        <v>5.2426000000000004</v>
      </c>
      <c r="O11" s="66">
        <f t="shared" si="6"/>
        <v>23</v>
      </c>
      <c r="P11" s="65">
        <f>VLOOKUP($A11,'Return Data'!$B$7:$R$2843,14,0)</f>
        <v>2.9830000000000001</v>
      </c>
      <c r="Q11" s="66">
        <f t="shared" si="7"/>
        <v>25</v>
      </c>
      <c r="R11" s="65">
        <f>VLOOKUP($A11,'Return Data'!$B$7:$R$2843,16,0)</f>
        <v>5.7201000000000004</v>
      </c>
      <c r="S11" s="67">
        <f t="shared" si="0"/>
        <v>29</v>
      </c>
    </row>
    <row r="12" spans="1:19" x14ac:dyDescent="0.3">
      <c r="A12" s="82" t="s">
        <v>1079</v>
      </c>
      <c r="B12" s="64">
        <f>VLOOKUP($A12,'Return Data'!$B$7:$R$2843,3,0)</f>
        <v>44448</v>
      </c>
      <c r="C12" s="65">
        <f>VLOOKUP($A12,'Return Data'!$B$7:$R$2843,4,0)</f>
        <v>65.123800000000003</v>
      </c>
      <c r="D12" s="65">
        <f>VLOOKUP($A12,'Return Data'!$B$7:$R$2843,9,0)</f>
        <v>9.8041999999999998</v>
      </c>
      <c r="E12" s="66">
        <f t="shared" si="1"/>
        <v>26</v>
      </c>
      <c r="F12" s="65">
        <f>VLOOKUP($A12,'Return Data'!$B$7:$R$2843,10,0)</f>
        <v>3.5874999999999999</v>
      </c>
      <c r="G12" s="66">
        <f t="shared" si="2"/>
        <v>26</v>
      </c>
      <c r="H12" s="65">
        <f>VLOOKUP($A12,'Return Data'!$B$7:$R$2843,11,0)</f>
        <v>6.4678000000000004</v>
      </c>
      <c r="I12" s="66">
        <f t="shared" si="3"/>
        <v>27</v>
      </c>
      <c r="J12" s="65">
        <f>VLOOKUP($A12,'Return Data'!$B$7:$R$2843,12,0)</f>
        <v>3.9278</v>
      </c>
      <c r="K12" s="66">
        <f t="shared" si="4"/>
        <v>13</v>
      </c>
      <c r="L12" s="65">
        <f>VLOOKUP($A12,'Return Data'!$B$7:$R$2843,13,0)</f>
        <v>4.9772999999999996</v>
      </c>
      <c r="M12" s="66">
        <f t="shared" si="5"/>
        <v>16</v>
      </c>
      <c r="N12" s="65">
        <f>VLOOKUP($A12,'Return Data'!$B$7:$R$2843,17,0)</f>
        <v>6.8002000000000002</v>
      </c>
      <c r="O12" s="66">
        <f t="shared" si="6"/>
        <v>15</v>
      </c>
      <c r="P12" s="65">
        <f>VLOOKUP($A12,'Return Data'!$B$7:$R$2843,14,0)</f>
        <v>5.2565</v>
      </c>
      <c r="Q12" s="66">
        <f t="shared" si="7"/>
        <v>21</v>
      </c>
      <c r="R12" s="65">
        <f>VLOOKUP($A12,'Return Data'!$B$7:$R$2843,16,0)</f>
        <v>7.9882</v>
      </c>
      <c r="S12" s="67">
        <f t="shared" si="0"/>
        <v>14</v>
      </c>
    </row>
    <row r="13" spans="1:19" x14ac:dyDescent="0.3">
      <c r="A13" s="82" t="s">
        <v>1082</v>
      </c>
      <c r="B13" s="64">
        <f>VLOOKUP($A13,'Return Data'!$B$7:$R$2843,3,0)</f>
        <v>44448</v>
      </c>
      <c r="C13" s="65">
        <f>VLOOKUP($A13,'Return Data'!$B$7:$R$2843,4,0)</f>
        <v>24.383700000000001</v>
      </c>
      <c r="D13" s="65">
        <f>VLOOKUP($A13,'Return Data'!$B$7:$R$2843,9,0)</f>
        <v>13.8208</v>
      </c>
      <c r="E13" s="66">
        <f t="shared" si="1"/>
        <v>10</v>
      </c>
      <c r="F13" s="65">
        <f>VLOOKUP($A13,'Return Data'!$B$7:$R$2843,10,0)</f>
        <v>12.7393</v>
      </c>
      <c r="G13" s="66">
        <f t="shared" si="2"/>
        <v>2</v>
      </c>
      <c r="H13" s="65">
        <f>VLOOKUP($A13,'Return Data'!$B$7:$R$2843,11,0)</f>
        <v>16.979800000000001</v>
      </c>
      <c r="I13" s="66">
        <f t="shared" si="3"/>
        <v>2</v>
      </c>
      <c r="J13" s="65">
        <f>VLOOKUP($A13,'Return Data'!$B$7:$R$2843,12,0)</f>
        <v>17.538900000000002</v>
      </c>
      <c r="K13" s="66">
        <f t="shared" si="4"/>
        <v>2</v>
      </c>
      <c r="L13" s="65">
        <f>VLOOKUP($A13,'Return Data'!$B$7:$R$2843,13,0)</f>
        <v>21.913</v>
      </c>
      <c r="M13" s="66">
        <f t="shared" si="5"/>
        <v>1</v>
      </c>
      <c r="N13" s="65">
        <f>VLOOKUP($A13,'Return Data'!$B$7:$R$2843,17,0)</f>
        <v>3.4601000000000002</v>
      </c>
      <c r="O13" s="66">
        <f t="shared" si="6"/>
        <v>26</v>
      </c>
      <c r="P13" s="65">
        <f>VLOOKUP($A13,'Return Data'!$B$7:$R$2843,14,0)</f>
        <v>4.8361000000000001</v>
      </c>
      <c r="Q13" s="66">
        <f t="shared" si="7"/>
        <v>22</v>
      </c>
      <c r="R13" s="65">
        <f>VLOOKUP($A13,'Return Data'!$B$7:$R$2843,16,0)</f>
        <v>7.8784999999999998</v>
      </c>
      <c r="S13" s="67">
        <f t="shared" si="0"/>
        <v>16</v>
      </c>
    </row>
    <row r="14" spans="1:19" x14ac:dyDescent="0.3">
      <c r="A14" s="82" t="s">
        <v>1084</v>
      </c>
      <c r="B14" s="64">
        <f>VLOOKUP($A14,'Return Data'!$B$7:$R$2843,3,0)</f>
        <v>44448</v>
      </c>
      <c r="C14" s="65">
        <f>VLOOKUP($A14,'Return Data'!$B$7:$R$2843,4,0)</f>
        <v>44.979100000000003</v>
      </c>
      <c r="D14" s="65">
        <f>VLOOKUP($A14,'Return Data'!$B$7:$R$2843,9,0)</f>
        <v>12.9787</v>
      </c>
      <c r="E14" s="66">
        <f t="shared" si="1"/>
        <v>11</v>
      </c>
      <c r="F14" s="65">
        <f>VLOOKUP($A14,'Return Data'!$B$7:$R$2843,10,0)</f>
        <v>6.6773999999999996</v>
      </c>
      <c r="G14" s="66">
        <f t="shared" si="2"/>
        <v>9</v>
      </c>
      <c r="H14" s="65">
        <f>VLOOKUP($A14,'Return Data'!$B$7:$R$2843,11,0)</f>
        <v>8.9700000000000006</v>
      </c>
      <c r="I14" s="66">
        <f t="shared" si="3"/>
        <v>8</v>
      </c>
      <c r="J14" s="65">
        <f>VLOOKUP($A14,'Return Data'!$B$7:$R$2843,12,0)</f>
        <v>5.8888999999999996</v>
      </c>
      <c r="K14" s="66">
        <f t="shared" si="4"/>
        <v>6</v>
      </c>
      <c r="L14" s="65">
        <f>VLOOKUP($A14,'Return Data'!$B$7:$R$2843,13,0)</f>
        <v>7.8933</v>
      </c>
      <c r="M14" s="66">
        <f t="shared" si="5"/>
        <v>6</v>
      </c>
      <c r="N14" s="65">
        <f>VLOOKUP($A14,'Return Data'!$B$7:$R$2843,17,0)</f>
        <v>8.1150000000000002</v>
      </c>
      <c r="O14" s="66">
        <f t="shared" si="6"/>
        <v>7</v>
      </c>
      <c r="P14" s="65">
        <f>VLOOKUP($A14,'Return Data'!$B$7:$R$2843,14,0)</f>
        <v>8.5847999999999995</v>
      </c>
      <c r="Q14" s="66">
        <f t="shared" si="7"/>
        <v>10</v>
      </c>
      <c r="R14" s="65">
        <f>VLOOKUP($A14,'Return Data'!$B$7:$R$2843,16,0)</f>
        <v>7.9722999999999997</v>
      </c>
      <c r="S14" s="67">
        <f t="shared" si="0"/>
        <v>15</v>
      </c>
    </row>
    <row r="15" spans="1:19" x14ac:dyDescent="0.3">
      <c r="A15" s="82" t="s">
        <v>1086</v>
      </c>
      <c r="B15" s="64">
        <f>VLOOKUP($A15,'Return Data'!$B$7:$R$2843,3,0)</f>
        <v>44448</v>
      </c>
      <c r="C15" s="65">
        <f>VLOOKUP($A15,'Return Data'!$B$7:$R$2843,4,0)</f>
        <v>35.154299999999999</v>
      </c>
      <c r="D15" s="65">
        <f>VLOOKUP($A15,'Return Data'!$B$7:$R$2843,9,0)</f>
        <v>12.698700000000001</v>
      </c>
      <c r="E15" s="66">
        <f t="shared" si="1"/>
        <v>13</v>
      </c>
      <c r="F15" s="65">
        <f>VLOOKUP($A15,'Return Data'!$B$7:$R$2843,10,0)</f>
        <v>6.4211</v>
      </c>
      <c r="G15" s="66">
        <f t="shared" si="2"/>
        <v>11</v>
      </c>
      <c r="H15" s="65">
        <f>VLOOKUP($A15,'Return Data'!$B$7:$R$2843,11,0)</f>
        <v>8.6576000000000004</v>
      </c>
      <c r="I15" s="66">
        <f t="shared" si="3"/>
        <v>10</v>
      </c>
      <c r="J15" s="65">
        <f>VLOOKUP($A15,'Return Data'!$B$7:$R$2843,12,0)</f>
        <v>6.2473000000000001</v>
      </c>
      <c r="K15" s="66">
        <f t="shared" si="4"/>
        <v>4</v>
      </c>
      <c r="L15" s="65">
        <f>VLOOKUP($A15,'Return Data'!$B$7:$R$2843,13,0)</f>
        <v>8.1700999999999997</v>
      </c>
      <c r="M15" s="66">
        <f t="shared" si="5"/>
        <v>5</v>
      </c>
      <c r="N15" s="65">
        <f>VLOOKUP($A15,'Return Data'!$B$7:$R$2843,17,0)</f>
        <v>9.1679999999999993</v>
      </c>
      <c r="O15" s="66">
        <f t="shared" si="6"/>
        <v>1</v>
      </c>
      <c r="P15" s="65">
        <f>VLOOKUP($A15,'Return Data'!$B$7:$R$2843,14,0)</f>
        <v>8.6401000000000003</v>
      </c>
      <c r="Q15" s="66">
        <f t="shared" si="7"/>
        <v>9</v>
      </c>
      <c r="R15" s="65">
        <f>VLOOKUP($A15,'Return Data'!$B$7:$R$2843,16,0)</f>
        <v>7.6779000000000002</v>
      </c>
      <c r="S15" s="67">
        <f t="shared" si="0"/>
        <v>20</v>
      </c>
    </row>
    <row r="16" spans="1:19" x14ac:dyDescent="0.3">
      <c r="A16" s="82" t="s">
        <v>1089</v>
      </c>
      <c r="B16" s="64">
        <f>VLOOKUP($A16,'Return Data'!$B$7:$R$2843,3,0)</f>
        <v>44448</v>
      </c>
      <c r="C16" s="65">
        <f>VLOOKUP($A16,'Return Data'!$B$7:$R$2843,4,0)</f>
        <v>37.560099999999998</v>
      </c>
      <c r="D16" s="65">
        <f>VLOOKUP($A16,'Return Data'!$B$7:$R$2843,9,0)</f>
        <v>9.3652999999999995</v>
      </c>
      <c r="E16" s="66">
        <f t="shared" si="1"/>
        <v>28</v>
      </c>
      <c r="F16" s="65">
        <f>VLOOKUP($A16,'Return Data'!$B$7:$R$2843,10,0)</f>
        <v>4.5923999999999996</v>
      </c>
      <c r="G16" s="66">
        <f t="shared" si="2"/>
        <v>21</v>
      </c>
      <c r="H16" s="65">
        <f>VLOOKUP($A16,'Return Data'!$B$7:$R$2843,11,0)</f>
        <v>7.3963000000000001</v>
      </c>
      <c r="I16" s="66">
        <f t="shared" si="3"/>
        <v>21</v>
      </c>
      <c r="J16" s="65">
        <f>VLOOKUP($A16,'Return Data'!$B$7:$R$2843,12,0)</f>
        <v>2.9064999999999999</v>
      </c>
      <c r="K16" s="66">
        <f t="shared" si="4"/>
        <v>16</v>
      </c>
      <c r="L16" s="65">
        <f>VLOOKUP($A16,'Return Data'!$B$7:$R$2843,13,0)</f>
        <v>4.9017999999999997</v>
      </c>
      <c r="M16" s="66">
        <f t="shared" si="5"/>
        <v>17</v>
      </c>
      <c r="N16" s="65">
        <f>VLOOKUP($A16,'Return Data'!$B$7:$R$2843,17,0)</f>
        <v>6.9188000000000001</v>
      </c>
      <c r="O16" s="66">
        <f t="shared" si="6"/>
        <v>14</v>
      </c>
      <c r="P16" s="65">
        <f>VLOOKUP($A16,'Return Data'!$B$7:$R$2843,14,0)</f>
        <v>8.3689999999999998</v>
      </c>
      <c r="Q16" s="66">
        <f t="shared" si="7"/>
        <v>13</v>
      </c>
      <c r="R16" s="65">
        <f>VLOOKUP($A16,'Return Data'!$B$7:$R$2843,16,0)</f>
        <v>7.548</v>
      </c>
      <c r="S16" s="67">
        <f t="shared" si="0"/>
        <v>23</v>
      </c>
    </row>
    <row r="17" spans="1:19" x14ac:dyDescent="0.3">
      <c r="A17" s="82" t="s">
        <v>1092</v>
      </c>
      <c r="B17" s="64">
        <f>VLOOKUP($A17,'Return Data'!$B$7:$R$2843,3,0)</f>
        <v>44448</v>
      </c>
      <c r="C17" s="65">
        <f>VLOOKUP($A17,'Return Data'!$B$7:$R$2843,4,0)</f>
        <v>18.023</v>
      </c>
      <c r="D17" s="65">
        <f>VLOOKUP($A17,'Return Data'!$B$7:$R$2843,9,0)</f>
        <v>14.3424</v>
      </c>
      <c r="E17" s="66">
        <f t="shared" si="1"/>
        <v>8</v>
      </c>
      <c r="F17" s="65">
        <f>VLOOKUP($A17,'Return Data'!$B$7:$R$2843,10,0)</f>
        <v>7.5049000000000001</v>
      </c>
      <c r="G17" s="66">
        <f t="shared" si="2"/>
        <v>6</v>
      </c>
      <c r="H17" s="65">
        <f>VLOOKUP($A17,'Return Data'!$B$7:$R$2843,11,0)</f>
        <v>9.0516000000000005</v>
      </c>
      <c r="I17" s="66">
        <f t="shared" si="3"/>
        <v>7</v>
      </c>
      <c r="J17" s="65">
        <f>VLOOKUP($A17,'Return Data'!$B$7:$R$2843,12,0)</f>
        <v>5.6120999999999999</v>
      </c>
      <c r="K17" s="66">
        <f t="shared" si="4"/>
        <v>8</v>
      </c>
      <c r="L17" s="65">
        <f>VLOOKUP($A17,'Return Data'!$B$7:$R$2843,13,0)</f>
        <v>7.6816000000000004</v>
      </c>
      <c r="M17" s="66">
        <f t="shared" si="5"/>
        <v>7</v>
      </c>
      <c r="N17" s="65">
        <f>VLOOKUP($A17,'Return Data'!$B$7:$R$2843,17,0)</f>
        <v>7.5544000000000002</v>
      </c>
      <c r="O17" s="66">
        <f t="shared" si="6"/>
        <v>10</v>
      </c>
      <c r="P17" s="65">
        <f>VLOOKUP($A17,'Return Data'!$B$7:$R$2843,14,0)</f>
        <v>7.2114000000000003</v>
      </c>
      <c r="Q17" s="66">
        <f t="shared" si="7"/>
        <v>19</v>
      </c>
      <c r="R17" s="65">
        <f>VLOOKUP($A17,'Return Data'!$B$7:$R$2843,16,0)</f>
        <v>8.1973000000000003</v>
      </c>
      <c r="S17" s="67">
        <f t="shared" si="0"/>
        <v>10</v>
      </c>
    </row>
    <row r="18" spans="1:19" x14ac:dyDescent="0.3">
      <c r="A18" s="82" t="s">
        <v>1095</v>
      </c>
      <c r="B18" s="64">
        <f>VLOOKUP($A18,'Return Data'!$B$7:$R$2843,3,0)</f>
        <v>44448</v>
      </c>
      <c r="C18" s="65">
        <f>VLOOKUP($A18,'Return Data'!$B$7:$R$2843,4,0)</f>
        <v>16.281199999999998</v>
      </c>
      <c r="D18" s="65">
        <f>VLOOKUP($A18,'Return Data'!$B$7:$R$2843,9,0)</f>
        <v>11.988200000000001</v>
      </c>
      <c r="E18" s="66">
        <f t="shared" si="1"/>
        <v>17</v>
      </c>
      <c r="F18" s="65">
        <f>VLOOKUP($A18,'Return Data'!$B$7:$R$2843,10,0)</f>
        <v>5.8304</v>
      </c>
      <c r="G18" s="66">
        <f t="shared" si="2"/>
        <v>15</v>
      </c>
      <c r="H18" s="65">
        <f>VLOOKUP($A18,'Return Data'!$B$7:$R$2843,11,0)</f>
        <v>7.4364999999999997</v>
      </c>
      <c r="I18" s="66">
        <f t="shared" si="3"/>
        <v>18</v>
      </c>
      <c r="J18" s="65">
        <f>VLOOKUP($A18,'Return Data'!$B$7:$R$2843,12,0)</f>
        <v>5.5891000000000002</v>
      </c>
      <c r="K18" s="66">
        <f t="shared" si="4"/>
        <v>9</v>
      </c>
      <c r="L18" s="65">
        <f>VLOOKUP($A18,'Return Data'!$B$7:$R$2843,13,0)</f>
        <v>8.3038000000000007</v>
      </c>
      <c r="M18" s="66">
        <f t="shared" si="5"/>
        <v>4</v>
      </c>
      <c r="N18" s="65">
        <f>VLOOKUP($A18,'Return Data'!$B$7:$R$2843,17,0)</f>
        <v>7.8726000000000003</v>
      </c>
      <c r="O18" s="66">
        <f t="shared" si="6"/>
        <v>9</v>
      </c>
      <c r="P18" s="65">
        <f>VLOOKUP($A18,'Return Data'!$B$7:$R$2843,14,0)</f>
        <v>7.6882000000000001</v>
      </c>
      <c r="Q18" s="66">
        <f t="shared" si="7"/>
        <v>17</v>
      </c>
      <c r="R18" s="65">
        <f>VLOOKUP($A18,'Return Data'!$B$7:$R$2843,16,0)</f>
        <v>7.6581999999999999</v>
      </c>
      <c r="S18" s="67">
        <f t="shared" si="0"/>
        <v>21</v>
      </c>
    </row>
    <row r="19" spans="1:19" x14ac:dyDescent="0.3">
      <c r="A19" s="82" t="s">
        <v>1096</v>
      </c>
      <c r="B19" s="64">
        <f>VLOOKUP($A19,'Return Data'!$B$7:$R$2843,3,0)</f>
        <v>44448</v>
      </c>
      <c r="C19" s="65">
        <f>VLOOKUP($A19,'Return Data'!$B$7:$R$2843,4,0)</f>
        <v>12.453799999999999</v>
      </c>
      <c r="D19" s="65">
        <f>VLOOKUP($A19,'Return Data'!$B$7:$R$2843,9,0)</f>
        <v>10.4443</v>
      </c>
      <c r="E19" s="66">
        <f t="shared" si="1"/>
        <v>23</v>
      </c>
      <c r="F19" s="65">
        <f>VLOOKUP($A19,'Return Data'!$B$7:$R$2843,10,0)</f>
        <v>59.2074</v>
      </c>
      <c r="G19" s="66">
        <f t="shared" si="2"/>
        <v>1</v>
      </c>
      <c r="H19" s="65">
        <f>VLOOKUP($A19,'Return Data'!$B$7:$R$2843,11,0)</f>
        <v>34.189799999999998</v>
      </c>
      <c r="I19" s="66">
        <f t="shared" si="3"/>
        <v>1</v>
      </c>
      <c r="J19" s="65">
        <f>VLOOKUP($A19,'Return Data'!$B$7:$R$2843,12,0)</f>
        <v>23.4773</v>
      </c>
      <c r="K19" s="66">
        <f t="shared" si="4"/>
        <v>1</v>
      </c>
      <c r="L19" s="65">
        <f>VLOOKUP($A19,'Return Data'!$B$7:$R$2843,13,0)</f>
        <v>17.9907</v>
      </c>
      <c r="M19" s="66">
        <f t="shared" si="5"/>
        <v>2</v>
      </c>
      <c r="N19" s="65">
        <f>VLOOKUP($A19,'Return Data'!$B$7:$R$2843,17,0)</f>
        <v>-5.7093999999999996</v>
      </c>
      <c r="O19" s="66">
        <f t="shared" si="6"/>
        <v>30</v>
      </c>
      <c r="P19" s="65">
        <f>VLOOKUP($A19,'Return Data'!$B$7:$R$2843,14,0)</f>
        <v>-4.2016999999999998</v>
      </c>
      <c r="Q19" s="66">
        <f t="shared" si="7"/>
        <v>29</v>
      </c>
      <c r="R19" s="65">
        <f>VLOOKUP($A19,'Return Data'!$B$7:$R$2843,16,0)</f>
        <v>3.0899000000000001</v>
      </c>
      <c r="S19" s="67">
        <f t="shared" si="0"/>
        <v>30</v>
      </c>
    </row>
    <row r="20" spans="1:19" x14ac:dyDescent="0.3">
      <c r="A20" s="82" t="s">
        <v>1098</v>
      </c>
      <c r="B20" s="64">
        <f>VLOOKUP($A20,'Return Data'!$B$7:$R$2843,3,0)</f>
        <v>44448</v>
      </c>
      <c r="C20" s="65">
        <f>VLOOKUP($A20,'Return Data'!$B$7:$R$2843,4,0)</f>
        <v>4.3700000000000003E-2</v>
      </c>
      <c r="D20" s="65">
        <f>VLOOKUP($A20,'Return Data'!$B$7:$R$2843,9,0)</f>
        <v>10.876899999999999</v>
      </c>
      <c r="E20" s="66">
        <f t="shared" si="1"/>
        <v>20</v>
      </c>
      <c r="F20" s="65">
        <f>VLOOKUP($A20,'Return Data'!$B$7:$R$2843,10,0)</f>
        <v>11.202</v>
      </c>
      <c r="G20" s="66">
        <f t="shared" si="2"/>
        <v>4</v>
      </c>
      <c r="H20" s="65">
        <f>VLOOKUP($A20,'Return Data'!$B$7:$R$2843,11,0)</f>
        <v>11.5275</v>
      </c>
      <c r="I20" s="66">
        <f t="shared" si="3"/>
        <v>3</v>
      </c>
      <c r="J20" s="65"/>
      <c r="K20" s="66"/>
      <c r="L20" s="65"/>
      <c r="M20" s="66"/>
      <c r="N20" s="65"/>
      <c r="O20" s="66"/>
      <c r="P20" s="65"/>
      <c r="Q20" s="66"/>
      <c r="R20" s="65">
        <f>VLOOKUP($A20,'Return Data'!$B$7:$R$2843,16,0)</f>
        <v>-10.6478</v>
      </c>
      <c r="S20" s="67">
        <f t="shared" si="0"/>
        <v>33</v>
      </c>
    </row>
    <row r="21" spans="1:19" x14ac:dyDescent="0.3">
      <c r="A21" s="82" t="s">
        <v>1103</v>
      </c>
      <c r="B21" s="64">
        <f>VLOOKUP($A21,'Return Data'!$B$7:$R$2843,3,0)</f>
        <v>44448</v>
      </c>
      <c r="C21" s="65">
        <f>VLOOKUP($A21,'Return Data'!$B$7:$R$2843,4,0)</f>
        <v>40.492199999999997</v>
      </c>
      <c r="D21" s="65">
        <f>VLOOKUP($A21,'Return Data'!$B$7:$R$2843,9,0)</f>
        <v>8.3989999999999991</v>
      </c>
      <c r="E21" s="66">
        <f t="shared" si="1"/>
        <v>31</v>
      </c>
      <c r="F21" s="65">
        <f>VLOOKUP($A21,'Return Data'!$B$7:$R$2843,10,0)</f>
        <v>5.7824999999999998</v>
      </c>
      <c r="G21" s="66">
        <f t="shared" si="2"/>
        <v>16</v>
      </c>
      <c r="H21" s="65">
        <f>VLOOKUP($A21,'Return Data'!$B$7:$R$2843,11,0)</f>
        <v>7.1445999999999996</v>
      </c>
      <c r="I21" s="66">
        <f t="shared" si="3"/>
        <v>22</v>
      </c>
      <c r="J21" s="65">
        <f>VLOOKUP($A21,'Return Data'!$B$7:$R$2843,12,0)</f>
        <v>4.4618000000000002</v>
      </c>
      <c r="K21" s="66">
        <f>RANK(J21,J$8:J$42,0)</f>
        <v>11</v>
      </c>
      <c r="L21" s="65">
        <f>VLOOKUP($A21,'Return Data'!$B$7:$R$2843,13,0)</f>
        <v>6.8003999999999998</v>
      </c>
      <c r="M21" s="66">
        <f>RANK(L21,L$8:L$42,0)</f>
        <v>9</v>
      </c>
      <c r="N21" s="65">
        <f>VLOOKUP($A21,'Return Data'!$B$7:$R$2843,17,0)</f>
        <v>8.9587000000000003</v>
      </c>
      <c r="O21" s="66">
        <f>RANK(N21,N$8:N$42,0)</f>
        <v>3</v>
      </c>
      <c r="P21" s="65">
        <f>VLOOKUP($A21,'Return Data'!$B$7:$R$2843,14,0)</f>
        <v>9.7029999999999994</v>
      </c>
      <c r="Q21" s="66">
        <f>RANK(P21,P$8:P$42,0)</f>
        <v>4</v>
      </c>
      <c r="R21" s="65">
        <f>VLOOKUP($A21,'Return Data'!$B$7:$R$2843,16,0)</f>
        <v>8.1463999999999999</v>
      </c>
      <c r="S21" s="67">
        <f t="shared" si="0"/>
        <v>11</v>
      </c>
    </row>
    <row r="22" spans="1:19" x14ac:dyDescent="0.3">
      <c r="A22" s="82" t="s">
        <v>1104</v>
      </c>
      <c r="B22" s="64">
        <f>VLOOKUP($A22,'Return Data'!$B$7:$R$2843,3,0)</f>
        <v>44448</v>
      </c>
      <c r="C22" s="65">
        <f>VLOOKUP($A22,'Return Data'!$B$7:$R$2843,4,0)</f>
        <v>58.906199999999998</v>
      </c>
      <c r="D22" s="65">
        <f>VLOOKUP($A22,'Return Data'!$B$7:$R$2843,9,0)</f>
        <v>9.3542000000000005</v>
      </c>
      <c r="E22" s="66">
        <f t="shared" si="1"/>
        <v>29</v>
      </c>
      <c r="F22" s="65">
        <f>VLOOKUP($A22,'Return Data'!$B$7:$R$2843,10,0)</f>
        <v>2.9687000000000001</v>
      </c>
      <c r="G22" s="66">
        <f t="shared" si="2"/>
        <v>30</v>
      </c>
      <c r="H22" s="65">
        <f>VLOOKUP($A22,'Return Data'!$B$7:$R$2843,11,0)</f>
        <v>5.7496999999999998</v>
      </c>
      <c r="I22" s="66">
        <f t="shared" si="3"/>
        <v>30</v>
      </c>
      <c r="J22" s="65">
        <f>VLOOKUP($A22,'Return Data'!$B$7:$R$2843,12,0)</f>
        <v>2.2883</v>
      </c>
      <c r="K22" s="66">
        <f>RANK(J22,J$8:J$42,0)</f>
        <v>22</v>
      </c>
      <c r="L22" s="65">
        <f>VLOOKUP($A22,'Return Data'!$B$7:$R$2843,13,0)</f>
        <v>3.3894000000000002</v>
      </c>
      <c r="M22" s="66">
        <f>RANK(L22,L$8:L$42,0)</f>
        <v>25</v>
      </c>
      <c r="N22" s="65">
        <f>VLOOKUP($A22,'Return Data'!$B$7:$R$2843,17,0)</f>
        <v>4.6805000000000003</v>
      </c>
      <c r="O22" s="66">
        <f>RANK(N22,N$8:N$42,0)</f>
        <v>24</v>
      </c>
      <c r="P22" s="65">
        <f>VLOOKUP($A22,'Return Data'!$B$7:$R$2843,14,0)</f>
        <v>6.0957999999999997</v>
      </c>
      <c r="Q22" s="66">
        <f>RANK(P22,P$8:P$42,0)</f>
        <v>20</v>
      </c>
      <c r="R22" s="65">
        <f>VLOOKUP($A22,'Return Data'!$B$7:$R$2843,16,0)</f>
        <v>7.7552000000000003</v>
      </c>
      <c r="S22" s="67">
        <f t="shared" si="0"/>
        <v>18</v>
      </c>
    </row>
    <row r="23" spans="1:19" x14ac:dyDescent="0.3">
      <c r="A23" s="82" t="s">
        <v>1108</v>
      </c>
      <c r="B23" s="64">
        <f>VLOOKUP($A23,'Return Data'!$B$7:$R$2843,3,0)</f>
        <v>44448</v>
      </c>
      <c r="C23" s="65">
        <f>VLOOKUP($A23,'Return Data'!$B$7:$R$2843,4,0)</f>
        <v>29.2455</v>
      </c>
      <c r="D23" s="65">
        <f>VLOOKUP($A23,'Return Data'!$B$7:$R$2843,9,0)</f>
        <v>14.071899999999999</v>
      </c>
      <c r="E23" s="66">
        <f t="shared" si="1"/>
        <v>9</v>
      </c>
      <c r="F23" s="65">
        <f>VLOOKUP($A23,'Return Data'!$B$7:$R$2843,10,0)</f>
        <v>7.0736999999999997</v>
      </c>
      <c r="G23" s="66">
        <f t="shared" si="2"/>
        <v>7</v>
      </c>
      <c r="H23" s="65">
        <f>VLOOKUP($A23,'Return Data'!$B$7:$R$2843,11,0)</f>
        <v>8.8690999999999995</v>
      </c>
      <c r="I23" s="66">
        <f t="shared" si="3"/>
        <v>9</v>
      </c>
      <c r="J23" s="65">
        <f>VLOOKUP($A23,'Return Data'!$B$7:$R$2843,12,0)</f>
        <v>5.6764999999999999</v>
      </c>
      <c r="K23" s="66">
        <f>RANK(J23,J$8:J$42,0)</f>
        <v>7</v>
      </c>
      <c r="L23" s="65">
        <f>VLOOKUP($A23,'Return Data'!$B$7:$R$2843,13,0)</f>
        <v>6.7720000000000002</v>
      </c>
      <c r="M23" s="66">
        <f>RANK(L23,L$8:L$42,0)</f>
        <v>10</v>
      </c>
      <c r="N23" s="65">
        <f>VLOOKUP($A23,'Return Data'!$B$7:$R$2843,17,0)</f>
        <v>8.6499000000000006</v>
      </c>
      <c r="O23" s="66">
        <f>RANK(N23,N$8:N$42,0)</f>
        <v>4</v>
      </c>
      <c r="P23" s="65">
        <f>VLOOKUP($A23,'Return Data'!$B$7:$R$2843,14,0)</f>
        <v>2.4836</v>
      </c>
      <c r="Q23" s="66">
        <f>RANK(P23,P$8:P$42,0)</f>
        <v>26</v>
      </c>
      <c r="R23" s="65">
        <f>VLOOKUP($A23,'Return Data'!$B$7:$R$2843,16,0)</f>
        <v>5.8742999999999999</v>
      </c>
      <c r="S23" s="67">
        <f t="shared" si="0"/>
        <v>27</v>
      </c>
    </row>
    <row r="24" spans="1:19" x14ac:dyDescent="0.3">
      <c r="A24" s="82" t="s">
        <v>1109</v>
      </c>
      <c r="B24" s="64">
        <f>VLOOKUP($A24,'Return Data'!$B$7:$R$2843,3,0)</f>
        <v>44448</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-20.570499999999999</v>
      </c>
      <c r="S24" s="67">
        <f t="shared" si="0"/>
        <v>35</v>
      </c>
    </row>
    <row r="25" spans="1:19" x14ac:dyDescent="0.3">
      <c r="A25" s="82" t="s">
        <v>1113</v>
      </c>
      <c r="B25" s="64">
        <f>VLOOKUP($A25,'Return Data'!$B$7:$R$2843,3,0)</f>
        <v>44448</v>
      </c>
      <c r="C25" s="65">
        <f>VLOOKUP($A25,'Return Data'!$B$7:$R$2843,4,0)</f>
        <v>8.6099999999999996E-2</v>
      </c>
      <c r="D25" s="65">
        <f>VLOOKUP($A25,'Return Data'!$B$7:$R$2843,9,0)</f>
        <v>11.0426</v>
      </c>
      <c r="E25" s="66">
        <f t="shared" si="1"/>
        <v>18</v>
      </c>
      <c r="F25" s="65">
        <f>VLOOKUP($A25,'Return Data'!$B$7:$R$2843,10,0)</f>
        <v>11.375999999999999</v>
      </c>
      <c r="G25" s="66">
        <f t="shared" si="2"/>
        <v>3</v>
      </c>
      <c r="H25" s="65">
        <f>VLOOKUP($A25,'Return Data'!$B$7:$R$2843,11,0)</f>
        <v>11.453799999999999</v>
      </c>
      <c r="I25" s="66">
        <f t="shared" si="3"/>
        <v>4</v>
      </c>
      <c r="J25" s="65"/>
      <c r="K25" s="66"/>
      <c r="L25" s="65"/>
      <c r="M25" s="66"/>
      <c r="N25" s="65"/>
      <c r="O25" s="66"/>
      <c r="P25" s="65"/>
      <c r="Q25" s="66"/>
      <c r="R25" s="65">
        <f>VLOOKUP($A25,'Return Data'!$B$7:$R$2843,16,0)</f>
        <v>-7.9555999999999996</v>
      </c>
      <c r="S25" s="67">
        <f t="shared" si="0"/>
        <v>31</v>
      </c>
    </row>
    <row r="26" spans="1:19" x14ac:dyDescent="0.3">
      <c r="A26" s="82" t="s">
        <v>1115</v>
      </c>
      <c r="B26" s="64">
        <f>VLOOKUP($A26,'Return Data'!$B$7:$R$2843,3,0)</f>
        <v>44448</v>
      </c>
      <c r="C26" s="65">
        <f>VLOOKUP($A26,'Return Data'!$B$7:$R$2843,4,0)</f>
        <v>14.3918</v>
      </c>
      <c r="D26" s="65">
        <f>VLOOKUP($A26,'Return Data'!$B$7:$R$2843,9,0)</f>
        <v>10.366</v>
      </c>
      <c r="E26" s="66">
        <f t="shared" si="1"/>
        <v>24</v>
      </c>
      <c r="F26" s="65">
        <f>VLOOKUP($A26,'Return Data'!$B$7:$R$2843,10,0)</f>
        <v>5.5995999999999997</v>
      </c>
      <c r="G26" s="66">
        <f t="shared" si="2"/>
        <v>18</v>
      </c>
      <c r="H26" s="65">
        <f>VLOOKUP($A26,'Return Data'!$B$7:$R$2843,11,0)</f>
        <v>6.4776999999999996</v>
      </c>
      <c r="I26" s="66">
        <f t="shared" si="3"/>
        <v>26</v>
      </c>
      <c r="J26" s="65">
        <f>VLOOKUP($A26,'Return Data'!$B$7:$R$2843,12,0)</f>
        <v>3.4937</v>
      </c>
      <c r="K26" s="66">
        <f t="shared" ref="K26:K38" si="8">RANK(J26,J$8:J$42,0)</f>
        <v>14</v>
      </c>
      <c r="L26" s="65">
        <f>VLOOKUP($A26,'Return Data'!$B$7:$R$2843,13,0)</f>
        <v>5.0979999999999999</v>
      </c>
      <c r="M26" s="66">
        <f t="shared" ref="M26:M38" si="9">RANK(L26,L$8:L$42,0)</f>
        <v>14</v>
      </c>
      <c r="N26" s="65">
        <f>VLOOKUP($A26,'Return Data'!$B$7:$R$2843,17,0)</f>
        <v>1.8813</v>
      </c>
      <c r="O26" s="66">
        <f t="shared" ref="O26:O38" si="10">RANK(N26,N$8:N$42,0)</f>
        <v>28</v>
      </c>
      <c r="P26" s="65">
        <f>VLOOKUP($A26,'Return Data'!$B$7:$R$2843,14,0)</f>
        <v>3.4839000000000002</v>
      </c>
      <c r="Q26" s="66">
        <f t="shared" ref="Q26:Q38" si="11">RANK(P26,P$8:P$42,0)</f>
        <v>24</v>
      </c>
      <c r="R26" s="65">
        <f>VLOOKUP($A26,'Return Data'!$B$7:$R$2843,16,0)</f>
        <v>5.8075000000000001</v>
      </c>
      <c r="S26" s="67">
        <f t="shared" si="0"/>
        <v>28</v>
      </c>
    </row>
    <row r="27" spans="1:19" x14ac:dyDescent="0.3">
      <c r="A27" s="82" t="s">
        <v>1118</v>
      </c>
      <c r="B27" s="64">
        <f>VLOOKUP($A27,'Return Data'!$B$7:$R$2843,3,0)</f>
        <v>44448</v>
      </c>
      <c r="C27" s="65">
        <f>VLOOKUP($A27,'Return Data'!$B$7:$R$2843,4,0)</f>
        <v>101.0976</v>
      </c>
      <c r="D27" s="65">
        <f>VLOOKUP($A27,'Return Data'!$B$7:$R$2843,9,0)</f>
        <v>16.3782</v>
      </c>
      <c r="E27" s="66">
        <f t="shared" si="1"/>
        <v>5</v>
      </c>
      <c r="F27" s="65">
        <f>VLOOKUP($A27,'Return Data'!$B$7:$R$2843,10,0)</f>
        <v>6.5570000000000004</v>
      </c>
      <c r="G27" s="66">
        <f t="shared" si="2"/>
        <v>10</v>
      </c>
      <c r="H27" s="65">
        <f>VLOOKUP($A27,'Return Data'!$B$7:$R$2843,11,0)</f>
        <v>10.306900000000001</v>
      </c>
      <c r="I27" s="66">
        <f t="shared" si="3"/>
        <v>6</v>
      </c>
      <c r="J27" s="65">
        <f>VLOOKUP($A27,'Return Data'!$B$7:$R$2843,12,0)</f>
        <v>4.7922000000000002</v>
      </c>
      <c r="K27" s="66">
        <f t="shared" si="8"/>
        <v>10</v>
      </c>
      <c r="L27" s="65">
        <f>VLOOKUP($A27,'Return Data'!$B$7:$R$2843,13,0)</f>
        <v>6.2478999999999996</v>
      </c>
      <c r="M27" s="66">
        <f t="shared" si="9"/>
        <v>11</v>
      </c>
      <c r="N27" s="65">
        <f>VLOOKUP($A27,'Return Data'!$B$7:$R$2843,17,0)</f>
        <v>8.1936</v>
      </c>
      <c r="O27" s="66">
        <f t="shared" si="10"/>
        <v>6</v>
      </c>
      <c r="P27" s="65">
        <f>VLOOKUP($A27,'Return Data'!$B$7:$R$2843,14,0)</f>
        <v>10.0326</v>
      </c>
      <c r="Q27" s="66">
        <f t="shared" si="11"/>
        <v>1</v>
      </c>
      <c r="R27" s="65">
        <f>VLOOKUP($A27,'Return Data'!$B$7:$R$2843,16,0)</f>
        <v>9.3420000000000005</v>
      </c>
      <c r="S27" s="67">
        <f t="shared" si="0"/>
        <v>2</v>
      </c>
    </row>
    <row r="28" spans="1:19" x14ac:dyDescent="0.3">
      <c r="A28" s="82" t="s">
        <v>1121</v>
      </c>
      <c r="B28" s="64">
        <f>VLOOKUP($A28,'Return Data'!$B$7:$R$2843,3,0)</f>
        <v>44448</v>
      </c>
      <c r="C28" s="65">
        <f>VLOOKUP($A28,'Return Data'!$B$7:$R$2843,4,0)</f>
        <v>46.324100000000001</v>
      </c>
      <c r="D28" s="65">
        <f>VLOOKUP($A28,'Return Data'!$B$7:$R$2843,9,0)</f>
        <v>12.309699999999999</v>
      </c>
      <c r="E28" s="66">
        <f t="shared" si="1"/>
        <v>15</v>
      </c>
      <c r="F28" s="65">
        <f>VLOOKUP($A28,'Return Data'!$B$7:$R$2843,10,0)</f>
        <v>4.056</v>
      </c>
      <c r="G28" s="66">
        <f t="shared" si="2"/>
        <v>23</v>
      </c>
      <c r="H28" s="65">
        <f>VLOOKUP($A28,'Return Data'!$B$7:$R$2843,11,0)</f>
        <v>6.5509000000000004</v>
      </c>
      <c r="I28" s="66">
        <f t="shared" si="3"/>
        <v>25</v>
      </c>
      <c r="J28" s="65">
        <f>VLOOKUP($A28,'Return Data'!$B$7:$R$2843,12,0)</f>
        <v>2.8445</v>
      </c>
      <c r="K28" s="66">
        <f t="shared" si="8"/>
        <v>18</v>
      </c>
      <c r="L28" s="65">
        <f>VLOOKUP($A28,'Return Data'!$B$7:$R$2843,13,0)</f>
        <v>4.2710999999999997</v>
      </c>
      <c r="M28" s="66">
        <f t="shared" si="9"/>
        <v>21</v>
      </c>
      <c r="N28" s="65">
        <f>VLOOKUP($A28,'Return Data'!$B$7:$R$2843,17,0)</f>
        <v>6.3422000000000001</v>
      </c>
      <c r="O28" s="66">
        <f t="shared" si="10"/>
        <v>18</v>
      </c>
      <c r="P28" s="65">
        <f>VLOOKUP($A28,'Return Data'!$B$7:$R$2843,14,0)</f>
        <v>8.5263000000000009</v>
      </c>
      <c r="Q28" s="66">
        <f t="shared" si="11"/>
        <v>12</v>
      </c>
      <c r="R28" s="65">
        <f>VLOOKUP($A28,'Return Data'!$B$7:$R$2843,16,0)</f>
        <v>8.4095999999999993</v>
      </c>
      <c r="S28" s="67">
        <f t="shared" si="0"/>
        <v>8</v>
      </c>
    </row>
    <row r="29" spans="1:19" x14ac:dyDescent="0.3">
      <c r="A29" s="82" t="s">
        <v>1122</v>
      </c>
      <c r="B29" s="64">
        <f>VLOOKUP($A29,'Return Data'!$B$7:$R$2843,3,0)</f>
        <v>44448</v>
      </c>
      <c r="C29" s="65">
        <f>VLOOKUP($A29,'Return Data'!$B$7:$R$2843,4,0)</f>
        <v>47.637300000000003</v>
      </c>
      <c r="D29" s="65">
        <f>VLOOKUP($A29,'Return Data'!$B$7:$R$2843,9,0)</f>
        <v>12.1233</v>
      </c>
      <c r="E29" s="66">
        <f t="shared" si="1"/>
        <v>16</v>
      </c>
      <c r="F29" s="65">
        <f>VLOOKUP($A29,'Return Data'!$B$7:$R$2843,10,0)</f>
        <v>3.7791999999999999</v>
      </c>
      <c r="G29" s="66">
        <f t="shared" si="2"/>
        <v>25</v>
      </c>
      <c r="H29" s="65">
        <f>VLOOKUP($A29,'Return Data'!$B$7:$R$2843,11,0)</f>
        <v>6.3371000000000004</v>
      </c>
      <c r="I29" s="66">
        <f t="shared" si="3"/>
        <v>28</v>
      </c>
      <c r="J29" s="65">
        <f>VLOOKUP($A29,'Return Data'!$B$7:$R$2843,12,0)</f>
        <v>2.6760000000000002</v>
      </c>
      <c r="K29" s="66">
        <f t="shared" si="8"/>
        <v>19</v>
      </c>
      <c r="L29" s="65">
        <f>VLOOKUP($A29,'Return Data'!$B$7:$R$2843,13,0)</f>
        <v>4.2968999999999999</v>
      </c>
      <c r="M29" s="66">
        <f t="shared" si="9"/>
        <v>20</v>
      </c>
      <c r="N29" s="65">
        <f>VLOOKUP($A29,'Return Data'!$B$7:$R$2843,17,0)</f>
        <v>6.1905999999999999</v>
      </c>
      <c r="O29" s="66">
        <f t="shared" si="10"/>
        <v>19</v>
      </c>
      <c r="P29" s="65">
        <f>VLOOKUP($A29,'Return Data'!$B$7:$R$2843,14,0)</f>
        <v>7.6666999999999996</v>
      </c>
      <c r="Q29" s="66">
        <f t="shared" si="11"/>
        <v>18</v>
      </c>
      <c r="R29" s="65">
        <f>VLOOKUP($A29,'Return Data'!$B$7:$R$2843,16,0)</f>
        <v>7.7135999999999996</v>
      </c>
      <c r="S29" s="67">
        <f t="shared" si="0"/>
        <v>19</v>
      </c>
    </row>
    <row r="30" spans="1:19" x14ac:dyDescent="0.3">
      <c r="A30" s="82" t="s">
        <v>1124</v>
      </c>
      <c r="B30" s="64">
        <f>VLOOKUP($A30,'Return Data'!$B$7:$R$2843,3,0)</f>
        <v>44448</v>
      </c>
      <c r="C30" s="65">
        <f>VLOOKUP($A30,'Return Data'!$B$7:$R$2843,4,0)</f>
        <v>35.270600000000002</v>
      </c>
      <c r="D30" s="65">
        <f>VLOOKUP($A30,'Return Data'!$B$7:$R$2843,9,0)</f>
        <v>15.2539</v>
      </c>
      <c r="E30" s="66">
        <f t="shared" si="1"/>
        <v>7</v>
      </c>
      <c r="F30" s="65">
        <f>VLOOKUP($A30,'Return Data'!$B$7:$R$2843,10,0)</f>
        <v>5.0983999999999998</v>
      </c>
      <c r="G30" s="66">
        <f t="shared" si="2"/>
        <v>19</v>
      </c>
      <c r="H30" s="65">
        <f>VLOOKUP($A30,'Return Data'!$B$7:$R$2843,11,0)</f>
        <v>8.3958999999999993</v>
      </c>
      <c r="I30" s="66">
        <f t="shared" si="3"/>
        <v>11</v>
      </c>
      <c r="J30" s="65">
        <f>VLOOKUP($A30,'Return Data'!$B$7:$R$2843,12,0)</f>
        <v>2.1705999999999999</v>
      </c>
      <c r="K30" s="66">
        <f t="shared" si="8"/>
        <v>24</v>
      </c>
      <c r="L30" s="65">
        <f>VLOOKUP($A30,'Return Data'!$B$7:$R$2843,13,0)</f>
        <v>4.0621</v>
      </c>
      <c r="M30" s="66">
        <f t="shared" si="9"/>
        <v>23</v>
      </c>
      <c r="N30" s="65">
        <f>VLOOKUP($A30,'Return Data'!$B$7:$R$2843,17,0)</f>
        <v>5.4688999999999997</v>
      </c>
      <c r="O30" s="66">
        <f t="shared" si="10"/>
        <v>22</v>
      </c>
      <c r="P30" s="65">
        <f>VLOOKUP($A30,'Return Data'!$B$7:$R$2843,14,0)</f>
        <v>8.5310000000000006</v>
      </c>
      <c r="Q30" s="66">
        <f t="shared" si="11"/>
        <v>11</v>
      </c>
      <c r="R30" s="65">
        <f>VLOOKUP($A30,'Return Data'!$B$7:$R$2843,16,0)</f>
        <v>6.9490999999999996</v>
      </c>
      <c r="S30" s="67">
        <f t="shared" si="0"/>
        <v>25</v>
      </c>
    </row>
    <row r="31" spans="1:19" x14ac:dyDescent="0.3">
      <c r="A31" s="82" t="s">
        <v>1126</v>
      </c>
      <c r="B31" s="64">
        <f>VLOOKUP($A31,'Return Data'!$B$7:$R$2843,3,0)</f>
        <v>44448</v>
      </c>
      <c r="C31" s="65">
        <f>VLOOKUP($A31,'Return Data'!$B$7:$R$2843,4,0)</f>
        <v>31.718900000000001</v>
      </c>
      <c r="D31" s="65">
        <f>VLOOKUP($A31,'Return Data'!$B$7:$R$2843,9,0)</f>
        <v>15.6816</v>
      </c>
      <c r="E31" s="66">
        <f t="shared" si="1"/>
        <v>6</v>
      </c>
      <c r="F31" s="65">
        <f>VLOOKUP($A31,'Return Data'!$B$7:$R$2843,10,0)</f>
        <v>4.4701000000000004</v>
      </c>
      <c r="G31" s="66">
        <f t="shared" si="2"/>
        <v>22</v>
      </c>
      <c r="H31" s="65">
        <f>VLOOKUP($A31,'Return Data'!$B$7:$R$2843,11,0)</f>
        <v>7.8342999999999998</v>
      </c>
      <c r="I31" s="66">
        <f t="shared" si="3"/>
        <v>16</v>
      </c>
      <c r="J31" s="65">
        <f>VLOOKUP($A31,'Return Data'!$B$7:$R$2843,12,0)</f>
        <v>3.3976999999999999</v>
      </c>
      <c r="K31" s="66">
        <f t="shared" si="8"/>
        <v>15</v>
      </c>
      <c r="L31" s="65">
        <f>VLOOKUP($A31,'Return Data'!$B$7:$R$2843,13,0)</f>
        <v>5.0121000000000002</v>
      </c>
      <c r="M31" s="66">
        <f t="shared" si="9"/>
        <v>15</v>
      </c>
      <c r="N31" s="65">
        <f>VLOOKUP($A31,'Return Data'!$B$7:$R$2843,17,0)</f>
        <v>8.0739000000000001</v>
      </c>
      <c r="O31" s="66">
        <f t="shared" si="10"/>
        <v>8</v>
      </c>
      <c r="P31" s="65">
        <f>VLOOKUP($A31,'Return Data'!$B$7:$R$2843,14,0)</f>
        <v>9.2446999999999999</v>
      </c>
      <c r="Q31" s="66">
        <f t="shared" si="11"/>
        <v>8</v>
      </c>
      <c r="R31" s="65">
        <f>VLOOKUP($A31,'Return Data'!$B$7:$R$2843,16,0)</f>
        <v>9.2347999999999999</v>
      </c>
      <c r="S31" s="67">
        <f t="shared" si="0"/>
        <v>3</v>
      </c>
    </row>
    <row r="32" spans="1:19" x14ac:dyDescent="0.3">
      <c r="A32" s="82" t="s">
        <v>1129</v>
      </c>
      <c r="B32" s="64">
        <f>VLOOKUP($A32,'Return Data'!$B$7:$R$2843,3,0)</f>
        <v>44448</v>
      </c>
      <c r="C32" s="65">
        <f>VLOOKUP($A32,'Return Data'!$B$7:$R$2843,4,0)</f>
        <v>54.326300000000003</v>
      </c>
      <c r="D32" s="65">
        <f>VLOOKUP($A32,'Return Data'!$B$7:$R$2843,9,0)</f>
        <v>10.837899999999999</v>
      </c>
      <c r="E32" s="66">
        <f t="shared" si="1"/>
        <v>21</v>
      </c>
      <c r="F32" s="65">
        <f>VLOOKUP($A32,'Return Data'!$B$7:$R$2843,10,0)</f>
        <v>4.0353000000000003</v>
      </c>
      <c r="G32" s="66">
        <f t="shared" si="2"/>
        <v>24</v>
      </c>
      <c r="H32" s="65">
        <f>VLOOKUP($A32,'Return Data'!$B$7:$R$2843,11,0)</f>
        <v>8.0463000000000005</v>
      </c>
      <c r="I32" s="66">
        <f t="shared" si="3"/>
        <v>14</v>
      </c>
      <c r="J32" s="65">
        <f>VLOOKUP($A32,'Return Data'!$B$7:$R$2843,12,0)</f>
        <v>1.8582000000000001</v>
      </c>
      <c r="K32" s="66">
        <f t="shared" si="8"/>
        <v>27</v>
      </c>
      <c r="L32" s="65">
        <f>VLOOKUP($A32,'Return Data'!$B$7:$R$2843,13,0)</f>
        <v>4.3136000000000001</v>
      </c>
      <c r="M32" s="66">
        <f t="shared" si="9"/>
        <v>19</v>
      </c>
      <c r="N32" s="65">
        <f>VLOOKUP($A32,'Return Data'!$B$7:$R$2843,17,0)</f>
        <v>6.6355000000000004</v>
      </c>
      <c r="O32" s="66">
        <f t="shared" si="10"/>
        <v>16</v>
      </c>
      <c r="P32" s="65">
        <f>VLOOKUP($A32,'Return Data'!$B$7:$R$2843,14,0)</f>
        <v>9.468</v>
      </c>
      <c r="Q32" s="66">
        <f t="shared" si="11"/>
        <v>5</v>
      </c>
      <c r="R32" s="65">
        <f>VLOOKUP($A32,'Return Data'!$B$7:$R$2843,16,0)</f>
        <v>8.3226999999999993</v>
      </c>
      <c r="S32" s="67">
        <f t="shared" si="0"/>
        <v>9</v>
      </c>
    </row>
    <row r="33" spans="1:19" x14ac:dyDescent="0.3">
      <c r="A33" s="82" t="s">
        <v>1130</v>
      </c>
      <c r="B33" s="64">
        <f>VLOOKUP($A33,'Return Data'!$B$7:$R$2843,3,0)</f>
        <v>44448</v>
      </c>
      <c r="C33" s="65">
        <f>VLOOKUP($A33,'Return Data'!$B$7:$R$2843,4,0)</f>
        <v>50.911000000000001</v>
      </c>
      <c r="D33" s="65">
        <f>VLOOKUP($A33,'Return Data'!$B$7:$R$2843,9,0)</f>
        <v>12.8895</v>
      </c>
      <c r="E33" s="66">
        <f t="shared" si="1"/>
        <v>12</v>
      </c>
      <c r="F33" s="65">
        <f>VLOOKUP($A33,'Return Data'!$B$7:$R$2843,10,0)</f>
        <v>5.8837999999999999</v>
      </c>
      <c r="G33" s="66">
        <f t="shared" si="2"/>
        <v>14</v>
      </c>
      <c r="H33" s="65">
        <f>VLOOKUP($A33,'Return Data'!$B$7:$R$2843,11,0)</f>
        <v>6.8014000000000001</v>
      </c>
      <c r="I33" s="66">
        <f t="shared" si="3"/>
        <v>23</v>
      </c>
      <c r="J33" s="65">
        <f>VLOOKUP($A33,'Return Data'!$B$7:$R$2843,12,0)</f>
        <v>1.9675</v>
      </c>
      <c r="K33" s="66">
        <f t="shared" si="8"/>
        <v>26</v>
      </c>
      <c r="L33" s="65">
        <f>VLOOKUP($A33,'Return Data'!$B$7:$R$2843,13,0)</f>
        <v>3.2660999999999998</v>
      </c>
      <c r="M33" s="66">
        <f t="shared" si="9"/>
        <v>26</v>
      </c>
      <c r="N33" s="65">
        <f>VLOOKUP($A33,'Return Data'!$B$7:$R$2843,17,0)</f>
        <v>3.8692000000000002</v>
      </c>
      <c r="O33" s="66">
        <f t="shared" si="10"/>
        <v>25</v>
      </c>
      <c r="P33" s="65">
        <f>VLOOKUP($A33,'Return Data'!$B$7:$R$2843,14,0)</f>
        <v>2.2959000000000001</v>
      </c>
      <c r="Q33" s="66">
        <f t="shared" si="11"/>
        <v>27</v>
      </c>
      <c r="R33" s="65">
        <f>VLOOKUP($A33,'Return Data'!$B$7:$R$2843,16,0)</f>
        <v>6.3041</v>
      </c>
      <c r="S33" s="67">
        <f t="shared" si="0"/>
        <v>26</v>
      </c>
    </row>
    <row r="34" spans="1:19" x14ac:dyDescent="0.3">
      <c r="A34" s="82" t="s">
        <v>1133</v>
      </c>
      <c r="B34" s="64">
        <f>VLOOKUP($A34,'Return Data'!$B$7:$R$2843,3,0)</f>
        <v>44448</v>
      </c>
      <c r="C34" s="65">
        <f>VLOOKUP($A34,'Return Data'!$B$7:$R$2843,4,0)</f>
        <v>62.335900000000002</v>
      </c>
      <c r="D34" s="65">
        <f>VLOOKUP($A34,'Return Data'!$B$7:$R$2843,9,0)</f>
        <v>18.7867</v>
      </c>
      <c r="E34" s="66">
        <f t="shared" si="1"/>
        <v>3</v>
      </c>
      <c r="F34" s="65">
        <f>VLOOKUP($A34,'Return Data'!$B$7:$R$2843,10,0)</f>
        <v>6.8631000000000002</v>
      </c>
      <c r="G34" s="66">
        <f t="shared" si="2"/>
        <v>8</v>
      </c>
      <c r="H34" s="65">
        <f>VLOOKUP($A34,'Return Data'!$B$7:$R$2843,11,0)</f>
        <v>8.1286000000000005</v>
      </c>
      <c r="I34" s="66">
        <f t="shared" si="3"/>
        <v>12</v>
      </c>
      <c r="J34" s="65">
        <f>VLOOKUP($A34,'Return Data'!$B$7:$R$2843,12,0)</f>
        <v>2.8454999999999999</v>
      </c>
      <c r="K34" s="66">
        <f t="shared" si="8"/>
        <v>17</v>
      </c>
      <c r="L34" s="65">
        <f>VLOOKUP($A34,'Return Data'!$B$7:$R$2843,13,0)</f>
        <v>5.4097999999999997</v>
      </c>
      <c r="M34" s="66">
        <f t="shared" si="9"/>
        <v>13</v>
      </c>
      <c r="N34" s="65">
        <f>VLOOKUP($A34,'Return Data'!$B$7:$R$2843,17,0)</f>
        <v>7.4188999999999998</v>
      </c>
      <c r="O34" s="66">
        <f t="shared" si="10"/>
        <v>11</v>
      </c>
      <c r="P34" s="65">
        <f>VLOOKUP($A34,'Return Data'!$B$7:$R$2843,14,0)</f>
        <v>9.2523</v>
      </c>
      <c r="Q34" s="66">
        <f t="shared" si="11"/>
        <v>7</v>
      </c>
      <c r="R34" s="65">
        <f>VLOOKUP($A34,'Return Data'!$B$7:$R$2843,16,0)</f>
        <v>8.7544000000000004</v>
      </c>
      <c r="S34" s="67">
        <f t="shared" si="0"/>
        <v>5</v>
      </c>
    </row>
    <row r="35" spans="1:19" x14ac:dyDescent="0.3">
      <c r="A35" s="82" t="s">
        <v>1134</v>
      </c>
      <c r="B35" s="64">
        <f>VLOOKUP($A35,'Return Data'!$B$7:$R$2843,3,0)</f>
        <v>44448</v>
      </c>
      <c r="C35" s="65">
        <f>VLOOKUP($A35,'Return Data'!$B$7:$R$2843,4,0)</f>
        <v>57.809699999999999</v>
      </c>
      <c r="D35" s="65">
        <f>VLOOKUP($A35,'Return Data'!$B$7:$R$2843,9,0)</f>
        <v>6.4898999999999996</v>
      </c>
      <c r="E35" s="66">
        <f t="shared" si="1"/>
        <v>33</v>
      </c>
      <c r="F35" s="65">
        <f>VLOOKUP($A35,'Return Data'!$B$7:$R$2843,10,0)</f>
        <v>2.1625000000000001</v>
      </c>
      <c r="G35" s="66">
        <f t="shared" si="2"/>
        <v>33</v>
      </c>
      <c r="H35" s="65">
        <f>VLOOKUP($A35,'Return Data'!$B$7:$R$2843,11,0)</f>
        <v>5.3808999999999996</v>
      </c>
      <c r="I35" s="66">
        <f t="shared" si="3"/>
        <v>31</v>
      </c>
      <c r="J35" s="65">
        <f>VLOOKUP($A35,'Return Data'!$B$7:$R$2843,12,0)</f>
        <v>1.7091000000000001</v>
      </c>
      <c r="K35" s="66">
        <f t="shared" si="8"/>
        <v>28</v>
      </c>
      <c r="L35" s="65">
        <f>VLOOKUP($A35,'Return Data'!$B$7:$R$2843,13,0)</f>
        <v>2.7986</v>
      </c>
      <c r="M35" s="66">
        <f t="shared" si="9"/>
        <v>29</v>
      </c>
      <c r="N35" s="65">
        <f>VLOOKUP($A35,'Return Data'!$B$7:$R$2843,17,0)</f>
        <v>5.6139000000000001</v>
      </c>
      <c r="O35" s="66">
        <f t="shared" si="10"/>
        <v>21</v>
      </c>
      <c r="P35" s="65">
        <f>VLOOKUP($A35,'Return Data'!$B$7:$R$2843,14,0)</f>
        <v>7.9641999999999999</v>
      </c>
      <c r="Q35" s="66">
        <f t="shared" si="11"/>
        <v>16</v>
      </c>
      <c r="R35" s="65">
        <f>VLOOKUP($A35,'Return Data'!$B$7:$R$2843,16,0)</f>
        <v>8.0808</v>
      </c>
      <c r="S35" s="67">
        <f t="shared" si="0"/>
        <v>12</v>
      </c>
    </row>
    <row r="36" spans="1:19" x14ac:dyDescent="0.3">
      <c r="A36" s="82" t="s">
        <v>1136</v>
      </c>
      <c r="B36" s="64">
        <f>VLOOKUP($A36,'Return Data'!$B$7:$R$2843,3,0)</f>
        <v>44448</v>
      </c>
      <c r="C36" s="65">
        <f>VLOOKUP($A36,'Return Data'!$B$7:$R$2843,4,0)</f>
        <v>72.307900000000004</v>
      </c>
      <c r="D36" s="65">
        <f>VLOOKUP($A36,'Return Data'!$B$7:$R$2843,9,0)</f>
        <v>17.166799999999999</v>
      </c>
      <c r="E36" s="66">
        <f t="shared" si="1"/>
        <v>4</v>
      </c>
      <c r="F36" s="65">
        <f>VLOOKUP($A36,'Return Data'!$B$7:$R$2843,10,0)</f>
        <v>4.7253999999999996</v>
      </c>
      <c r="G36" s="66">
        <f t="shared" si="2"/>
        <v>20</v>
      </c>
      <c r="H36" s="65">
        <f>VLOOKUP($A36,'Return Data'!$B$7:$R$2843,11,0)</f>
        <v>8.0599000000000007</v>
      </c>
      <c r="I36" s="66">
        <f t="shared" si="3"/>
        <v>13</v>
      </c>
      <c r="J36" s="65">
        <f>VLOOKUP($A36,'Return Data'!$B$7:$R$2843,12,0)</f>
        <v>2.0449000000000002</v>
      </c>
      <c r="K36" s="66">
        <f t="shared" si="8"/>
        <v>25</v>
      </c>
      <c r="L36" s="65">
        <f>VLOOKUP($A36,'Return Data'!$B$7:$R$2843,13,0)</f>
        <v>3.9419</v>
      </c>
      <c r="M36" s="66">
        <f t="shared" si="9"/>
        <v>24</v>
      </c>
      <c r="N36" s="65">
        <f>VLOOKUP($A36,'Return Data'!$B$7:$R$2843,17,0)</f>
        <v>6.4969000000000001</v>
      </c>
      <c r="O36" s="66">
        <f t="shared" si="10"/>
        <v>17</v>
      </c>
      <c r="P36" s="65">
        <f>VLOOKUP($A36,'Return Data'!$B$7:$R$2843,14,0)</f>
        <v>9.4560999999999993</v>
      </c>
      <c r="Q36" s="66">
        <f t="shared" si="11"/>
        <v>6</v>
      </c>
      <c r="R36" s="65">
        <f>VLOOKUP($A36,'Return Data'!$B$7:$R$2843,16,0)</f>
        <v>8.718</v>
      </c>
      <c r="S36" s="67">
        <f t="shared" si="0"/>
        <v>6</v>
      </c>
    </row>
    <row r="37" spans="1:19" x14ac:dyDescent="0.3">
      <c r="A37" s="82" t="s">
        <v>1139</v>
      </c>
      <c r="B37" s="64">
        <f>VLOOKUP($A37,'Return Data'!$B$7:$R$2843,3,0)</f>
        <v>44448</v>
      </c>
      <c r="C37" s="65">
        <f>VLOOKUP($A37,'Return Data'!$B$7:$R$2843,4,0)</f>
        <v>56.450099999999999</v>
      </c>
      <c r="D37" s="65">
        <f>VLOOKUP($A37,'Return Data'!$B$7:$R$2843,9,0)</f>
        <v>9.9553999999999991</v>
      </c>
      <c r="E37" s="66">
        <f t="shared" si="1"/>
        <v>25</v>
      </c>
      <c r="F37" s="65">
        <f>VLOOKUP($A37,'Return Data'!$B$7:$R$2843,10,0)</f>
        <v>6.0956999999999999</v>
      </c>
      <c r="G37" s="66">
        <f t="shared" si="2"/>
        <v>13</v>
      </c>
      <c r="H37" s="65">
        <f>VLOOKUP($A37,'Return Data'!$B$7:$R$2843,11,0)</f>
        <v>7.4084000000000003</v>
      </c>
      <c r="I37" s="66">
        <f t="shared" si="3"/>
        <v>20</v>
      </c>
      <c r="J37" s="65">
        <f>VLOOKUP($A37,'Return Data'!$B$7:$R$2843,12,0)</f>
        <v>4.2969999999999997</v>
      </c>
      <c r="K37" s="66">
        <f t="shared" si="8"/>
        <v>12</v>
      </c>
      <c r="L37" s="65">
        <f>VLOOKUP($A37,'Return Data'!$B$7:$R$2843,13,0)</f>
        <v>6.0723000000000003</v>
      </c>
      <c r="M37" s="66">
        <f t="shared" si="9"/>
        <v>12</v>
      </c>
      <c r="N37" s="65">
        <f>VLOOKUP($A37,'Return Data'!$B$7:$R$2843,17,0)</f>
        <v>8.9784000000000006</v>
      </c>
      <c r="O37" s="66">
        <f t="shared" si="10"/>
        <v>2</v>
      </c>
      <c r="P37" s="65">
        <f>VLOOKUP($A37,'Return Data'!$B$7:$R$2843,14,0)</f>
        <v>9.7984000000000009</v>
      </c>
      <c r="Q37" s="66">
        <f t="shared" si="11"/>
        <v>3</v>
      </c>
      <c r="R37" s="65">
        <f>VLOOKUP($A37,'Return Data'!$B$7:$R$2843,16,0)</f>
        <v>7.8569000000000004</v>
      </c>
      <c r="S37" s="67">
        <f t="shared" si="0"/>
        <v>17</v>
      </c>
    </row>
    <row r="38" spans="1:19" x14ac:dyDescent="0.3">
      <c r="A38" s="82" t="s">
        <v>1141</v>
      </c>
      <c r="B38" s="64">
        <f>VLOOKUP($A38,'Return Data'!$B$7:$R$2843,3,0)</f>
        <v>44448</v>
      </c>
      <c r="C38" s="65">
        <f>VLOOKUP($A38,'Return Data'!$B$7:$R$2843,4,0)</f>
        <v>66.394300000000001</v>
      </c>
      <c r="D38" s="65">
        <f>VLOOKUP($A38,'Return Data'!$B$7:$R$2843,9,0)</f>
        <v>12.4427</v>
      </c>
      <c r="E38" s="66">
        <f t="shared" si="1"/>
        <v>14</v>
      </c>
      <c r="F38" s="65">
        <f>VLOOKUP($A38,'Return Data'!$B$7:$R$2843,10,0)</f>
        <v>2.7315999999999998</v>
      </c>
      <c r="G38" s="66">
        <f t="shared" si="2"/>
        <v>31</v>
      </c>
      <c r="H38" s="65">
        <f>VLOOKUP($A38,'Return Data'!$B$7:$R$2843,11,0)</f>
        <v>6.7667000000000002</v>
      </c>
      <c r="I38" s="66">
        <f t="shared" si="3"/>
        <v>24</v>
      </c>
      <c r="J38" s="65">
        <f>VLOOKUP($A38,'Return Data'!$B$7:$R$2843,12,0)</f>
        <v>2.4542999999999999</v>
      </c>
      <c r="K38" s="66">
        <f t="shared" si="8"/>
        <v>21</v>
      </c>
      <c r="L38" s="65">
        <f>VLOOKUP($A38,'Return Data'!$B$7:$R$2843,13,0)</f>
        <v>4.1566000000000001</v>
      </c>
      <c r="M38" s="66">
        <f t="shared" si="9"/>
        <v>22</v>
      </c>
      <c r="N38" s="65">
        <f>VLOOKUP($A38,'Return Data'!$B$7:$R$2843,17,0)</f>
        <v>7.2823000000000002</v>
      </c>
      <c r="O38" s="66">
        <f t="shared" si="10"/>
        <v>12</v>
      </c>
      <c r="P38" s="65">
        <f>VLOOKUP($A38,'Return Data'!$B$7:$R$2843,14,0)</f>
        <v>8.3591999999999995</v>
      </c>
      <c r="Q38" s="66">
        <f t="shared" si="11"/>
        <v>14</v>
      </c>
      <c r="R38" s="65">
        <f>VLOOKUP($A38,'Return Data'!$B$7:$R$2843,16,0)</f>
        <v>8.0728000000000009</v>
      </c>
      <c r="S38" s="67">
        <f t="shared" si="0"/>
        <v>13</v>
      </c>
    </row>
    <row r="39" spans="1:19" x14ac:dyDescent="0.3">
      <c r="A39" s="82" t="s">
        <v>1143</v>
      </c>
      <c r="B39" s="64">
        <f>VLOOKUP($A39,'Return Data'!$B$7:$R$2843,3,0)</f>
        <v>44448</v>
      </c>
      <c r="C39" s="65">
        <f>VLOOKUP($A39,'Return Data'!$B$7:$R$2843,4,0)</f>
        <v>1.6792</v>
      </c>
      <c r="D39" s="65">
        <f>VLOOKUP($A39,'Return Data'!$B$7:$R$2843,9,0)</f>
        <v>10.826700000000001</v>
      </c>
      <c r="E39" s="66">
        <f t="shared" si="1"/>
        <v>22</v>
      </c>
      <c r="F39" s="65">
        <f>VLOOKUP($A39,'Return Data'!$B$7:$R$2843,10,0)</f>
        <v>11.0246</v>
      </c>
      <c r="G39" s="66">
        <f t="shared" si="2"/>
        <v>5</v>
      </c>
      <c r="H39" s="65">
        <f>VLOOKUP($A39,'Return Data'!$B$7:$R$2843,11,0)</f>
        <v>11.326499999999999</v>
      </c>
      <c r="I39" s="66">
        <f t="shared" si="3"/>
        <v>5</v>
      </c>
      <c r="J39" s="65"/>
      <c r="K39" s="66"/>
      <c r="L39" s="65"/>
      <c r="M39" s="66"/>
      <c r="N39" s="65"/>
      <c r="O39" s="66"/>
      <c r="P39" s="65"/>
      <c r="Q39" s="66"/>
      <c r="R39" s="65">
        <f>VLOOKUP($A39,'Return Data'!$B$7:$R$2843,16,0)</f>
        <v>-7.9775999999999998</v>
      </c>
      <c r="S39" s="67">
        <f t="shared" si="0"/>
        <v>32</v>
      </c>
    </row>
    <row r="40" spans="1:19" x14ac:dyDescent="0.3">
      <c r="A40" s="82" t="s">
        <v>1145</v>
      </c>
      <c r="B40" s="64">
        <f>VLOOKUP($A40,'Return Data'!$B$7:$R$2843,3,0)</f>
        <v>44448</v>
      </c>
      <c r="C40" s="65">
        <f>VLOOKUP($A40,'Return Data'!$B$7:$R$2843,4,0)</f>
        <v>51.4407</v>
      </c>
      <c r="D40" s="65">
        <f>VLOOKUP($A40,'Return Data'!$B$7:$R$2843,9,0)</f>
        <v>6.9602000000000004</v>
      </c>
      <c r="E40" s="66">
        <f t="shared" si="1"/>
        <v>32</v>
      </c>
      <c r="F40" s="65">
        <f>VLOOKUP($A40,'Return Data'!$B$7:$R$2843,10,0)</f>
        <v>3.5750999999999999</v>
      </c>
      <c r="G40" s="66">
        <f t="shared" si="2"/>
        <v>27</v>
      </c>
      <c r="H40" s="65">
        <f>VLOOKUP($A40,'Return Data'!$B$7:$R$2843,11,0)</f>
        <v>5.1119000000000003</v>
      </c>
      <c r="I40" s="66">
        <f t="shared" si="3"/>
        <v>32</v>
      </c>
      <c r="J40" s="65">
        <f>VLOOKUP($A40,'Return Data'!$B$7:$R$2843,12,0)</f>
        <v>2.2793999999999999</v>
      </c>
      <c r="K40" s="66">
        <f>RANK(J40,J$8:J$42,0)</f>
        <v>23</v>
      </c>
      <c r="L40" s="65">
        <f>VLOOKUP($A40,'Return Data'!$B$7:$R$2843,13,0)</f>
        <v>3.2044000000000001</v>
      </c>
      <c r="M40" s="66">
        <f>RANK(L40,L$8:L$42,0)</f>
        <v>27</v>
      </c>
      <c r="N40" s="65">
        <f>VLOOKUP($A40,'Return Data'!$B$7:$R$2843,17,0)</f>
        <v>0.66459999999999997</v>
      </c>
      <c r="O40" s="66">
        <f>RANK(N40,N$8:N$42,0)</f>
        <v>29</v>
      </c>
      <c r="P40" s="65">
        <f>VLOOKUP($A40,'Return Data'!$B$7:$R$2843,14,0)</f>
        <v>-0.45240000000000002</v>
      </c>
      <c r="Q40" s="66">
        <f>RANK(P40,P$8:P$42,0)</f>
        <v>28</v>
      </c>
      <c r="R40" s="65">
        <f>VLOOKUP($A40,'Return Data'!$B$7:$R$2843,16,0)</f>
        <v>7.2996999999999996</v>
      </c>
      <c r="S40" s="67">
        <f t="shared" si="0"/>
        <v>24</v>
      </c>
    </row>
    <row r="41" spans="1:19" x14ac:dyDescent="0.3">
      <c r="A41" s="82" t="s">
        <v>1006</v>
      </c>
      <c r="B41" s="64">
        <f>VLOOKUP($A41,'Return Data'!$B$7:$R$2843,3,0)</f>
        <v>44448</v>
      </c>
      <c r="C41" s="65">
        <f>VLOOKUP($A41,'Return Data'!$B$7:$R$2843,4,0)</f>
        <v>72.284000000000006</v>
      </c>
      <c r="D41" s="65">
        <f>VLOOKUP($A41,'Return Data'!$B$7:$R$2843,9,0)</f>
        <v>21.016200000000001</v>
      </c>
      <c r="E41" s="66">
        <f t="shared" si="1"/>
        <v>2</v>
      </c>
      <c r="F41" s="65">
        <f>VLOOKUP($A41,'Return Data'!$B$7:$R$2843,10,0)</f>
        <v>2.6594000000000002</v>
      </c>
      <c r="G41" s="66">
        <f t="shared" si="2"/>
        <v>32</v>
      </c>
      <c r="H41" s="65">
        <f>VLOOKUP($A41,'Return Data'!$B$7:$R$2843,11,0)</f>
        <v>7.6832000000000003</v>
      </c>
      <c r="I41" s="66">
        <f t="shared" si="3"/>
        <v>17</v>
      </c>
      <c r="J41" s="65">
        <f>VLOOKUP($A41,'Return Data'!$B$7:$R$2843,12,0)</f>
        <v>0.50839999999999996</v>
      </c>
      <c r="K41" s="66">
        <f>RANK(J41,J$8:J$42,0)</f>
        <v>30</v>
      </c>
      <c r="L41" s="65">
        <f>VLOOKUP($A41,'Return Data'!$B$7:$R$2843,13,0)</f>
        <v>2.758</v>
      </c>
      <c r="M41" s="66">
        <f>RANK(L41,L$8:L$42,0)</f>
        <v>30</v>
      </c>
      <c r="N41" s="65">
        <f>VLOOKUP($A41,'Return Data'!$B$7:$R$2843,17,0)</f>
        <v>6.1346999999999996</v>
      </c>
      <c r="O41" s="66">
        <f>RANK(N41,N$8:N$42,0)</f>
        <v>20</v>
      </c>
      <c r="P41" s="65">
        <f>VLOOKUP($A41,'Return Data'!$B$7:$R$2843,14,0)</f>
        <v>9.9760000000000009</v>
      </c>
      <c r="Q41" s="66">
        <f>RANK(P41,P$8:P$42,0)</f>
        <v>2</v>
      </c>
      <c r="R41" s="65">
        <f>VLOOKUP($A41,'Return Data'!$B$7:$R$2843,16,0)</f>
        <v>8.9054000000000002</v>
      </c>
      <c r="S41" s="67">
        <f t="shared" si="0"/>
        <v>4</v>
      </c>
    </row>
    <row r="42" spans="1:19" x14ac:dyDescent="0.3">
      <c r="A42" s="82" t="s">
        <v>1008</v>
      </c>
      <c r="B42" s="64">
        <f>VLOOKUP($A42,'Return Data'!$B$7:$R$2843,3,0)</f>
        <v>44448</v>
      </c>
      <c r="C42" s="65">
        <f>VLOOKUP($A42,'Return Data'!$B$7:$R$2843,4,0)</f>
        <v>13.942299999999999</v>
      </c>
      <c r="D42" s="65">
        <f>VLOOKUP($A42,'Return Data'!$B$7:$R$2843,9,0)</f>
        <v>29.457100000000001</v>
      </c>
      <c r="E42" s="66">
        <f t="shared" si="1"/>
        <v>1</v>
      </c>
      <c r="F42" s="65">
        <f>VLOOKUP($A42,'Return Data'!$B$7:$R$2843,10,0)</f>
        <v>2.9931999999999999</v>
      </c>
      <c r="G42" s="66">
        <f t="shared" si="2"/>
        <v>29</v>
      </c>
      <c r="H42" s="65">
        <f>VLOOKUP($A42,'Return Data'!$B$7:$R$2843,11,0)</f>
        <v>4.7911000000000001</v>
      </c>
      <c r="I42" s="66">
        <f t="shared" si="3"/>
        <v>33</v>
      </c>
      <c r="J42" s="65">
        <f>VLOOKUP($A42,'Return Data'!$B$7:$R$2843,12,0)</f>
        <v>1.1818</v>
      </c>
      <c r="K42" s="66">
        <f>RANK(J42,J$8:J$42,0)</f>
        <v>29</v>
      </c>
      <c r="L42" s="65">
        <f>VLOOKUP($A42,'Return Data'!$B$7:$R$2843,13,0)</f>
        <v>3.1158999999999999</v>
      </c>
      <c r="M42" s="66">
        <f>RANK(L42,L$8:L$42,0)</f>
        <v>28</v>
      </c>
      <c r="N42" s="65">
        <f>VLOOKUP($A42,'Return Data'!$B$7:$R$2843,17,0)</f>
        <v>7.1988000000000003</v>
      </c>
      <c r="O42" s="66">
        <f>RANK(N42,N$8:N$42,0)</f>
        <v>13</v>
      </c>
      <c r="P42" s="65"/>
      <c r="Q42" s="66"/>
      <c r="R42" s="65">
        <f>VLOOKUP($A42,'Return Data'!$B$7:$R$2843,16,0)</f>
        <v>11.0137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12.290905882352941</v>
      </c>
      <c r="E44" s="88"/>
      <c r="F44" s="89">
        <f>AVERAGE(F8:F42)</f>
        <v>7.1323647058823534</v>
      </c>
      <c r="G44" s="88"/>
      <c r="H44" s="89">
        <f>AVERAGE(H8:H42)</f>
        <v>8.5561470588235284</v>
      </c>
      <c r="I44" s="88"/>
      <c r="J44" s="89">
        <f>AVERAGE(J8:J42)</f>
        <v>4.5605580645161297</v>
      </c>
      <c r="K44" s="88"/>
      <c r="L44" s="89">
        <f>AVERAGE(L8:L42)</f>
        <v>6.0818483870967741</v>
      </c>
      <c r="M44" s="88"/>
      <c r="N44" s="89">
        <f>AVERAGE(N8:N42)</f>
        <v>5.991176666666667</v>
      </c>
      <c r="O44" s="88"/>
      <c r="P44" s="89">
        <f>AVERAGE(P8:P42)</f>
        <v>6.6581379310344815</v>
      </c>
      <c r="Q44" s="88"/>
      <c r="R44" s="89">
        <f>AVERAGE(R8:R42)</f>
        <v>4.891305714285715</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-5.7093999999999996</v>
      </c>
      <c r="O45" s="88"/>
      <c r="P45" s="89">
        <f>MIN(P8:P42)</f>
        <v>-4.2016999999999998</v>
      </c>
      <c r="Q45" s="88"/>
      <c r="R45" s="89">
        <f>MIN(R8:R42)</f>
        <v>-20.570499999999999</v>
      </c>
      <c r="S45" s="90"/>
    </row>
    <row r="46" spans="1:19" ht="15" thickBot="1" x14ac:dyDescent="0.35">
      <c r="A46" s="91" t="s">
        <v>29</v>
      </c>
      <c r="B46" s="92"/>
      <c r="C46" s="92"/>
      <c r="D46" s="93">
        <f>MAX(D8:D42)</f>
        <v>29.457100000000001</v>
      </c>
      <c r="E46" s="92"/>
      <c r="F46" s="93">
        <f>MAX(F8:F42)</f>
        <v>59.2074</v>
      </c>
      <c r="G46" s="92"/>
      <c r="H46" s="93">
        <f>MAX(H8:H42)</f>
        <v>34.189799999999998</v>
      </c>
      <c r="I46" s="92"/>
      <c r="J46" s="93">
        <f>MAX(J8:J42)</f>
        <v>23.4773</v>
      </c>
      <c r="K46" s="92"/>
      <c r="L46" s="93">
        <f>MAX(L8:L42)</f>
        <v>21.913</v>
      </c>
      <c r="M46" s="92"/>
      <c r="N46" s="93">
        <f>MAX(N8:N42)</f>
        <v>9.1679999999999993</v>
      </c>
      <c r="O46" s="92"/>
      <c r="P46" s="93">
        <f>MAX(P8:P42)</f>
        <v>10.0326</v>
      </c>
      <c r="Q46" s="92"/>
      <c r="R46" s="93">
        <f>MAX(R8:R42)</f>
        <v>11.0137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44448</v>
      </c>
      <c r="C8" s="65">
        <f>VLOOKUP($A8,'Return Data'!$B$7:$R$2843,4,0)</f>
        <v>364.15</v>
      </c>
      <c r="D8" s="65">
        <f>VLOOKUP($A8,'Return Data'!$B$7:$R$2843,10,0)</f>
        <v>12.548299999999999</v>
      </c>
      <c r="E8" s="66">
        <f t="shared" ref="E8:E36" si="0">RANK(D8,D$8:D$36,0)</f>
        <v>13</v>
      </c>
      <c r="F8" s="65">
        <f>VLOOKUP($A8,'Return Data'!$B$7:$R$2843,11,0)</f>
        <v>17.490500000000001</v>
      </c>
      <c r="G8" s="66">
        <f t="shared" ref="G8:G36" si="1">RANK(F8,F$8:F$36,0)</f>
        <v>10</v>
      </c>
      <c r="H8" s="65">
        <f>VLOOKUP($A8,'Return Data'!$B$7:$R$2843,12,0)</f>
        <v>32.211500000000001</v>
      </c>
      <c r="I8" s="66">
        <f t="shared" ref="I8:I36" si="2">RANK(H8,H$8:H$36,0)</f>
        <v>10</v>
      </c>
      <c r="J8" s="65">
        <f>VLOOKUP($A8,'Return Data'!$B$7:$R$2843,13,0)</f>
        <v>59.1843</v>
      </c>
      <c r="K8" s="66">
        <f t="shared" ref="K8:K36" si="3">RANK(J8,J$8:J$36,0)</f>
        <v>8</v>
      </c>
      <c r="L8" s="65">
        <f>VLOOKUP($A8,'Return Data'!$B$7:$R$2843,17,0)</f>
        <v>26.754999999999999</v>
      </c>
      <c r="M8" s="66">
        <f t="shared" ref="M8:M36" si="4">RANK(L8,L$8:L$36,0)</f>
        <v>17</v>
      </c>
      <c r="N8" s="65">
        <f>VLOOKUP($A8,'Return Data'!$B$7:$R$2843,14,0)</f>
        <v>14.672499999999999</v>
      </c>
      <c r="O8" s="66">
        <f t="shared" ref="O8:O26" si="5">RANK(N8,N$8:N$36,0)</f>
        <v>21</v>
      </c>
      <c r="P8" s="65">
        <f>VLOOKUP($A8,'Return Data'!$B$7:$R$2843,15,0)</f>
        <v>13.6868</v>
      </c>
      <c r="Q8" s="66">
        <f t="shared" ref="Q8:Q26" si="6">RANK(P8,P$8:P$36,0)</f>
        <v>20</v>
      </c>
      <c r="R8" s="65">
        <f>VLOOKUP($A8,'Return Data'!$B$7:$R$2843,16,0)</f>
        <v>15.9968</v>
      </c>
      <c r="S8" s="67">
        <f t="shared" ref="S8:S36" si="7">RANK(R8,R$8:R$36,0)</f>
        <v>11</v>
      </c>
    </row>
    <row r="9" spans="1:20" x14ac:dyDescent="0.3">
      <c r="A9" s="63" t="s">
        <v>950</v>
      </c>
      <c r="B9" s="64">
        <f>VLOOKUP($A9,'Return Data'!$B$7:$R$2843,3,0)</f>
        <v>44448</v>
      </c>
      <c r="C9" s="65">
        <f>VLOOKUP($A9,'Return Data'!$B$7:$R$2843,4,0)</f>
        <v>51.7</v>
      </c>
      <c r="D9" s="65">
        <f>VLOOKUP($A9,'Return Data'!$B$7:$R$2843,10,0)</f>
        <v>14.0022</v>
      </c>
      <c r="E9" s="66">
        <f t="shared" si="0"/>
        <v>3</v>
      </c>
      <c r="F9" s="65">
        <f>VLOOKUP($A9,'Return Data'!$B$7:$R$2843,11,0)</f>
        <v>18.063500000000001</v>
      </c>
      <c r="G9" s="66">
        <f t="shared" si="1"/>
        <v>7</v>
      </c>
      <c r="H9" s="65">
        <f>VLOOKUP($A9,'Return Data'!$B$7:$R$2843,12,0)</f>
        <v>28.319700000000001</v>
      </c>
      <c r="I9" s="66">
        <f t="shared" si="2"/>
        <v>24</v>
      </c>
      <c r="J9" s="65">
        <f>VLOOKUP($A9,'Return Data'!$B$7:$R$2843,13,0)</f>
        <v>53.869</v>
      </c>
      <c r="K9" s="66">
        <f t="shared" si="3"/>
        <v>22</v>
      </c>
      <c r="L9" s="65">
        <f>VLOOKUP($A9,'Return Data'!$B$7:$R$2843,17,0)</f>
        <v>28.3947</v>
      </c>
      <c r="M9" s="66">
        <f t="shared" si="4"/>
        <v>8</v>
      </c>
      <c r="N9" s="65">
        <f>VLOOKUP($A9,'Return Data'!$B$7:$R$2843,14,0)</f>
        <v>19.581199999999999</v>
      </c>
      <c r="O9" s="66">
        <f t="shared" si="5"/>
        <v>2</v>
      </c>
      <c r="P9" s="65">
        <f>VLOOKUP($A9,'Return Data'!$B$7:$R$2843,15,0)</f>
        <v>18.851700000000001</v>
      </c>
      <c r="Q9" s="66">
        <f t="shared" si="6"/>
        <v>1</v>
      </c>
      <c r="R9" s="65">
        <f>VLOOKUP($A9,'Return Data'!$B$7:$R$2843,16,0)</f>
        <v>18.092600000000001</v>
      </c>
      <c r="S9" s="67">
        <f t="shared" si="7"/>
        <v>3</v>
      </c>
    </row>
    <row r="10" spans="1:20" x14ac:dyDescent="0.3">
      <c r="A10" s="63" t="s">
        <v>953</v>
      </c>
      <c r="B10" s="64">
        <f>VLOOKUP($A10,'Return Data'!$B$7:$R$2843,3,0)</f>
        <v>44448</v>
      </c>
      <c r="C10" s="65">
        <f>VLOOKUP($A10,'Return Data'!$B$7:$R$2843,4,0)</f>
        <v>23.57</v>
      </c>
      <c r="D10" s="65">
        <f>VLOOKUP($A10,'Return Data'!$B$7:$R$2843,10,0)</f>
        <v>12.506</v>
      </c>
      <c r="E10" s="66">
        <f t="shared" si="0"/>
        <v>14</v>
      </c>
      <c r="F10" s="65">
        <f>VLOOKUP($A10,'Return Data'!$B$7:$R$2843,11,0)</f>
        <v>15.4261</v>
      </c>
      <c r="G10" s="66">
        <f t="shared" si="1"/>
        <v>20</v>
      </c>
      <c r="H10" s="65">
        <f>VLOOKUP($A10,'Return Data'!$B$7:$R$2843,12,0)</f>
        <v>30.292999999999999</v>
      </c>
      <c r="I10" s="66">
        <f t="shared" si="2"/>
        <v>14</v>
      </c>
      <c r="J10" s="65">
        <f>VLOOKUP($A10,'Return Data'!$B$7:$R$2843,13,0)</f>
        <v>55.065800000000003</v>
      </c>
      <c r="K10" s="66">
        <f t="shared" si="3"/>
        <v>18</v>
      </c>
      <c r="L10" s="65">
        <f>VLOOKUP($A10,'Return Data'!$B$7:$R$2843,17,0)</f>
        <v>27.453399999999998</v>
      </c>
      <c r="M10" s="66">
        <f t="shared" si="4"/>
        <v>12</v>
      </c>
      <c r="N10" s="65">
        <f>VLOOKUP($A10,'Return Data'!$B$7:$R$2843,14,0)</f>
        <v>15.775600000000001</v>
      </c>
      <c r="O10" s="66">
        <f t="shared" si="5"/>
        <v>13</v>
      </c>
      <c r="P10" s="65">
        <f>VLOOKUP($A10,'Return Data'!$B$7:$R$2843,15,0)</f>
        <v>13.553000000000001</v>
      </c>
      <c r="Q10" s="66">
        <f t="shared" si="6"/>
        <v>21</v>
      </c>
      <c r="R10" s="65">
        <f>VLOOKUP($A10,'Return Data'!$B$7:$R$2843,16,0)</f>
        <v>13.2515</v>
      </c>
      <c r="S10" s="67">
        <f t="shared" si="7"/>
        <v>25</v>
      </c>
    </row>
    <row r="11" spans="1:20" x14ac:dyDescent="0.3">
      <c r="A11" s="63" t="s">
        <v>955</v>
      </c>
      <c r="B11" s="64">
        <f>VLOOKUP($A11,'Return Data'!$B$7:$R$2843,3,0)</f>
        <v>44448</v>
      </c>
      <c r="C11" s="65">
        <f>VLOOKUP($A11,'Return Data'!$B$7:$R$2843,4,0)</f>
        <v>153.46</v>
      </c>
      <c r="D11" s="65">
        <f>VLOOKUP($A11,'Return Data'!$B$7:$R$2843,10,0)</f>
        <v>11.859500000000001</v>
      </c>
      <c r="E11" s="66">
        <f t="shared" si="0"/>
        <v>17</v>
      </c>
      <c r="F11" s="65">
        <f>VLOOKUP($A11,'Return Data'!$B$7:$R$2843,11,0)</f>
        <v>15.003</v>
      </c>
      <c r="G11" s="66">
        <f t="shared" si="1"/>
        <v>22</v>
      </c>
      <c r="H11" s="65">
        <f>VLOOKUP($A11,'Return Data'!$B$7:$R$2843,12,0)</f>
        <v>27.500800000000002</v>
      </c>
      <c r="I11" s="66">
        <f t="shared" si="2"/>
        <v>25</v>
      </c>
      <c r="J11" s="65">
        <f>VLOOKUP($A11,'Return Data'!$B$7:$R$2843,13,0)</f>
        <v>51.940600000000003</v>
      </c>
      <c r="K11" s="66">
        <f t="shared" si="3"/>
        <v>25</v>
      </c>
      <c r="L11" s="65">
        <f>VLOOKUP($A11,'Return Data'!$B$7:$R$2843,17,0)</f>
        <v>26.842300000000002</v>
      </c>
      <c r="M11" s="66">
        <f t="shared" si="4"/>
        <v>16</v>
      </c>
      <c r="N11" s="65">
        <f>VLOOKUP($A11,'Return Data'!$B$7:$R$2843,14,0)</f>
        <v>18.2591</v>
      </c>
      <c r="O11" s="66">
        <f t="shared" si="5"/>
        <v>4</v>
      </c>
      <c r="P11" s="65">
        <f>VLOOKUP($A11,'Return Data'!$B$7:$R$2843,15,0)</f>
        <v>15.3767</v>
      </c>
      <c r="Q11" s="66">
        <f t="shared" si="6"/>
        <v>7</v>
      </c>
      <c r="R11" s="65">
        <f>VLOOKUP($A11,'Return Data'!$B$7:$R$2843,16,0)</f>
        <v>16.742899999999999</v>
      </c>
      <c r="S11" s="67">
        <f t="shared" si="7"/>
        <v>5</v>
      </c>
    </row>
    <row r="12" spans="1:20" x14ac:dyDescent="0.3">
      <c r="A12" s="63" t="s">
        <v>956</v>
      </c>
      <c r="B12" s="64">
        <f>VLOOKUP($A12,'Return Data'!$B$7:$R$2843,3,0)</f>
        <v>44448</v>
      </c>
      <c r="C12" s="65">
        <f>VLOOKUP($A12,'Return Data'!$B$7:$R$2843,4,0)</f>
        <v>46</v>
      </c>
      <c r="D12" s="65">
        <f>VLOOKUP($A12,'Return Data'!$B$7:$R$2843,10,0)</f>
        <v>12.552</v>
      </c>
      <c r="E12" s="66">
        <f t="shared" si="0"/>
        <v>12</v>
      </c>
      <c r="F12" s="65">
        <f>VLOOKUP($A12,'Return Data'!$B$7:$R$2843,11,0)</f>
        <v>17.5869</v>
      </c>
      <c r="G12" s="66">
        <f t="shared" si="1"/>
        <v>9</v>
      </c>
      <c r="H12" s="65">
        <f>VLOOKUP($A12,'Return Data'!$B$7:$R$2843,12,0)</f>
        <v>31.616599999999998</v>
      </c>
      <c r="I12" s="66">
        <f t="shared" si="2"/>
        <v>12</v>
      </c>
      <c r="J12" s="65">
        <f>VLOOKUP($A12,'Return Data'!$B$7:$R$2843,13,0)</f>
        <v>56.303100000000001</v>
      </c>
      <c r="K12" s="66">
        <f t="shared" si="3"/>
        <v>12</v>
      </c>
      <c r="L12" s="65">
        <f>VLOOKUP($A12,'Return Data'!$B$7:$R$2843,17,0)</f>
        <v>33.5</v>
      </c>
      <c r="M12" s="66">
        <f t="shared" si="4"/>
        <v>1</v>
      </c>
      <c r="N12" s="65">
        <f>VLOOKUP($A12,'Return Data'!$B$7:$R$2843,14,0)</f>
        <v>20.699200000000001</v>
      </c>
      <c r="O12" s="66">
        <f t="shared" si="5"/>
        <v>1</v>
      </c>
      <c r="P12" s="65">
        <f>VLOOKUP($A12,'Return Data'!$B$7:$R$2843,15,0)</f>
        <v>18.293099999999999</v>
      </c>
      <c r="Q12" s="66">
        <f t="shared" si="6"/>
        <v>2</v>
      </c>
      <c r="R12" s="65">
        <f>VLOOKUP($A12,'Return Data'!$B$7:$R$2843,16,0)</f>
        <v>16.6937</v>
      </c>
      <c r="S12" s="67">
        <f t="shared" si="7"/>
        <v>7</v>
      </c>
    </row>
    <row r="13" spans="1:20" x14ac:dyDescent="0.3">
      <c r="A13" s="63" t="s">
        <v>958</v>
      </c>
      <c r="B13" s="64">
        <f>VLOOKUP($A13,'Return Data'!$B$7:$R$2843,3,0)</f>
        <v>44448</v>
      </c>
      <c r="C13" s="65">
        <f>VLOOKUP($A13,'Return Data'!$B$7:$R$2843,4,0)</f>
        <v>319.51</v>
      </c>
      <c r="D13" s="65">
        <f>VLOOKUP($A13,'Return Data'!$B$7:$R$2843,10,0)</f>
        <v>11.8451</v>
      </c>
      <c r="E13" s="66">
        <f t="shared" si="0"/>
        <v>18</v>
      </c>
      <c r="F13" s="65">
        <f>VLOOKUP($A13,'Return Data'!$B$7:$R$2843,11,0)</f>
        <v>18.0642</v>
      </c>
      <c r="G13" s="66">
        <f t="shared" si="1"/>
        <v>6</v>
      </c>
      <c r="H13" s="65">
        <f>VLOOKUP($A13,'Return Data'!$B$7:$R$2843,12,0)</f>
        <v>29.444800000000001</v>
      </c>
      <c r="I13" s="66">
        <f t="shared" si="2"/>
        <v>22</v>
      </c>
      <c r="J13" s="65">
        <f>VLOOKUP($A13,'Return Data'!$B$7:$R$2843,13,0)</f>
        <v>54.192500000000003</v>
      </c>
      <c r="K13" s="66">
        <f t="shared" si="3"/>
        <v>21</v>
      </c>
      <c r="L13" s="65">
        <f>VLOOKUP($A13,'Return Data'!$B$7:$R$2843,17,0)</f>
        <v>24.9983</v>
      </c>
      <c r="M13" s="66">
        <f t="shared" si="4"/>
        <v>24</v>
      </c>
      <c r="N13" s="65">
        <f>VLOOKUP($A13,'Return Data'!$B$7:$R$2843,14,0)</f>
        <v>13.4024</v>
      </c>
      <c r="O13" s="66">
        <f t="shared" si="5"/>
        <v>24</v>
      </c>
      <c r="P13" s="65">
        <f>VLOOKUP($A13,'Return Data'!$B$7:$R$2843,15,0)</f>
        <v>11.924300000000001</v>
      </c>
      <c r="Q13" s="66">
        <f t="shared" si="6"/>
        <v>26</v>
      </c>
      <c r="R13" s="65">
        <f>VLOOKUP($A13,'Return Data'!$B$7:$R$2843,16,0)</f>
        <v>12.911799999999999</v>
      </c>
      <c r="S13" s="67">
        <f t="shared" si="7"/>
        <v>28</v>
      </c>
    </row>
    <row r="14" spans="1:20" x14ac:dyDescent="0.3">
      <c r="A14" s="63" t="s">
        <v>961</v>
      </c>
      <c r="B14" s="64">
        <f>VLOOKUP($A14,'Return Data'!$B$7:$R$2843,3,0)</f>
        <v>44448</v>
      </c>
      <c r="C14" s="65">
        <f>VLOOKUP($A14,'Return Data'!$B$7:$R$2843,4,0)</f>
        <v>59.35</v>
      </c>
      <c r="D14" s="65">
        <f>VLOOKUP($A14,'Return Data'!$B$7:$R$2843,10,0)</f>
        <v>12.747</v>
      </c>
      <c r="E14" s="66">
        <f t="shared" si="0"/>
        <v>10</v>
      </c>
      <c r="F14" s="65">
        <f>VLOOKUP($A14,'Return Data'!$B$7:$R$2843,11,0)</f>
        <v>17.362100000000002</v>
      </c>
      <c r="G14" s="66">
        <f t="shared" si="1"/>
        <v>13</v>
      </c>
      <c r="H14" s="65">
        <f>VLOOKUP($A14,'Return Data'!$B$7:$R$2843,12,0)</f>
        <v>30.125</v>
      </c>
      <c r="I14" s="66">
        <f t="shared" si="2"/>
        <v>17</v>
      </c>
      <c r="J14" s="65">
        <f>VLOOKUP($A14,'Return Data'!$B$7:$R$2843,13,0)</f>
        <v>55.407200000000003</v>
      </c>
      <c r="K14" s="66">
        <f t="shared" si="3"/>
        <v>13</v>
      </c>
      <c r="L14" s="65">
        <f>VLOOKUP($A14,'Return Data'!$B$7:$R$2843,17,0)</f>
        <v>28.017399999999999</v>
      </c>
      <c r="M14" s="66">
        <f t="shared" si="4"/>
        <v>9</v>
      </c>
      <c r="N14" s="65">
        <f>VLOOKUP($A14,'Return Data'!$B$7:$R$2843,14,0)</f>
        <v>15.7842</v>
      </c>
      <c r="O14" s="66">
        <f t="shared" si="5"/>
        <v>12</v>
      </c>
      <c r="P14" s="65">
        <f>VLOOKUP($A14,'Return Data'!$B$7:$R$2843,15,0)</f>
        <v>15.8575</v>
      </c>
      <c r="Q14" s="66">
        <f t="shared" si="6"/>
        <v>5</v>
      </c>
      <c r="R14" s="65">
        <f>VLOOKUP($A14,'Return Data'!$B$7:$R$2843,16,0)</f>
        <v>16.035399999999999</v>
      </c>
      <c r="S14" s="67">
        <f t="shared" si="7"/>
        <v>10</v>
      </c>
    </row>
    <row r="15" spans="1:20" x14ac:dyDescent="0.3">
      <c r="A15" s="63" t="s">
        <v>963</v>
      </c>
      <c r="B15" s="64">
        <f>VLOOKUP($A15,'Return Data'!$B$7:$R$2843,3,0)</f>
        <v>44448</v>
      </c>
      <c r="C15" s="65">
        <f>VLOOKUP($A15,'Return Data'!$B$7:$R$2843,4,0)</f>
        <v>748.77710000000002</v>
      </c>
      <c r="D15" s="65">
        <f>VLOOKUP($A15,'Return Data'!$B$7:$R$2843,10,0)</f>
        <v>7.0904999999999996</v>
      </c>
      <c r="E15" s="66">
        <f t="shared" si="0"/>
        <v>28</v>
      </c>
      <c r="F15" s="65">
        <f>VLOOKUP($A15,'Return Data'!$B$7:$R$2843,11,0)</f>
        <v>13.7559</v>
      </c>
      <c r="G15" s="66">
        <f t="shared" si="1"/>
        <v>26</v>
      </c>
      <c r="H15" s="65">
        <f>VLOOKUP($A15,'Return Data'!$B$7:$R$2843,12,0)</f>
        <v>32.928899999999999</v>
      </c>
      <c r="I15" s="66">
        <f t="shared" si="2"/>
        <v>7</v>
      </c>
      <c r="J15" s="65">
        <f>VLOOKUP($A15,'Return Data'!$B$7:$R$2843,13,0)</f>
        <v>67.323400000000007</v>
      </c>
      <c r="K15" s="66">
        <f t="shared" si="3"/>
        <v>1</v>
      </c>
      <c r="L15" s="65">
        <f>VLOOKUP($A15,'Return Data'!$B$7:$R$2843,17,0)</f>
        <v>28.481999999999999</v>
      </c>
      <c r="M15" s="66">
        <f t="shared" si="4"/>
        <v>6</v>
      </c>
      <c r="N15" s="65">
        <f>VLOOKUP($A15,'Return Data'!$B$7:$R$2843,14,0)</f>
        <v>13.8095</v>
      </c>
      <c r="O15" s="66">
        <f t="shared" si="5"/>
        <v>23</v>
      </c>
      <c r="P15" s="65">
        <f>VLOOKUP($A15,'Return Data'!$B$7:$R$2843,15,0)</f>
        <v>12.937200000000001</v>
      </c>
      <c r="Q15" s="66">
        <f t="shared" si="6"/>
        <v>24</v>
      </c>
      <c r="R15" s="65">
        <f>VLOOKUP($A15,'Return Data'!$B$7:$R$2843,16,0)</f>
        <v>14.0745</v>
      </c>
      <c r="S15" s="67">
        <f t="shared" si="7"/>
        <v>22</v>
      </c>
    </row>
    <row r="16" spans="1:20" x14ac:dyDescent="0.3">
      <c r="A16" s="63" t="s">
        <v>965</v>
      </c>
      <c r="B16" s="64">
        <f>VLOOKUP($A16,'Return Data'!$B$7:$R$2843,3,0)</f>
        <v>44448</v>
      </c>
      <c r="C16" s="65">
        <f>VLOOKUP($A16,'Return Data'!$B$7:$R$2843,4,0)</f>
        <v>707.60500000000002</v>
      </c>
      <c r="D16" s="65">
        <f>VLOOKUP($A16,'Return Data'!$B$7:$R$2843,10,0)</f>
        <v>6.6623000000000001</v>
      </c>
      <c r="E16" s="66">
        <f t="shared" si="0"/>
        <v>29</v>
      </c>
      <c r="F16" s="65">
        <f>VLOOKUP($A16,'Return Data'!$B$7:$R$2843,11,0)</f>
        <v>12.1394</v>
      </c>
      <c r="G16" s="66">
        <f t="shared" si="1"/>
        <v>29</v>
      </c>
      <c r="H16" s="65">
        <f>VLOOKUP($A16,'Return Data'!$B$7:$R$2843,12,0)</f>
        <v>29.831700000000001</v>
      </c>
      <c r="I16" s="66">
        <f t="shared" si="2"/>
        <v>19</v>
      </c>
      <c r="J16" s="65">
        <f>VLOOKUP($A16,'Return Data'!$B$7:$R$2843,13,0)</f>
        <v>56.346400000000003</v>
      </c>
      <c r="K16" s="66">
        <f t="shared" si="3"/>
        <v>11</v>
      </c>
      <c r="L16" s="65">
        <f>VLOOKUP($A16,'Return Data'!$B$7:$R$2843,17,0)</f>
        <v>20.4498</v>
      </c>
      <c r="M16" s="66">
        <f t="shared" si="4"/>
        <v>29</v>
      </c>
      <c r="N16" s="65">
        <f>VLOOKUP($A16,'Return Data'!$B$7:$R$2843,14,0)</f>
        <v>11.977399999999999</v>
      </c>
      <c r="O16" s="66">
        <f t="shared" si="5"/>
        <v>27</v>
      </c>
      <c r="P16" s="65">
        <f>VLOOKUP($A16,'Return Data'!$B$7:$R$2843,15,0)</f>
        <v>13.0305</v>
      </c>
      <c r="Q16" s="66">
        <f t="shared" si="6"/>
        <v>23</v>
      </c>
      <c r="R16" s="65">
        <f>VLOOKUP($A16,'Return Data'!$B$7:$R$2843,16,0)</f>
        <v>14.0116</v>
      </c>
      <c r="S16" s="67">
        <f t="shared" si="7"/>
        <v>23</v>
      </c>
    </row>
    <row r="17" spans="1:19" x14ac:dyDescent="0.3">
      <c r="A17" s="63" t="s">
        <v>967</v>
      </c>
      <c r="B17" s="64">
        <f>VLOOKUP($A17,'Return Data'!$B$7:$R$2843,3,0)</f>
        <v>44448</v>
      </c>
      <c r="C17" s="65">
        <f>VLOOKUP($A17,'Return Data'!$B$7:$R$2843,4,0)</f>
        <v>340.59539999999998</v>
      </c>
      <c r="D17" s="65">
        <f>VLOOKUP($A17,'Return Data'!$B$7:$R$2843,10,0)</f>
        <v>11.2682</v>
      </c>
      <c r="E17" s="66">
        <f t="shared" si="0"/>
        <v>20</v>
      </c>
      <c r="F17" s="65">
        <f>VLOOKUP($A17,'Return Data'!$B$7:$R$2843,11,0)</f>
        <v>13.924099999999999</v>
      </c>
      <c r="G17" s="66">
        <f t="shared" si="1"/>
        <v>25</v>
      </c>
      <c r="H17" s="65">
        <f>VLOOKUP($A17,'Return Data'!$B$7:$R$2843,12,0)</f>
        <v>27.1921</v>
      </c>
      <c r="I17" s="66">
        <f t="shared" si="2"/>
        <v>26</v>
      </c>
      <c r="J17" s="65">
        <f>VLOOKUP($A17,'Return Data'!$B$7:$R$2843,13,0)</f>
        <v>53.6599</v>
      </c>
      <c r="K17" s="66">
        <f t="shared" si="3"/>
        <v>23</v>
      </c>
      <c r="L17" s="65">
        <f>VLOOKUP($A17,'Return Data'!$B$7:$R$2843,17,0)</f>
        <v>26.101099999999999</v>
      </c>
      <c r="M17" s="66">
        <f t="shared" si="4"/>
        <v>20</v>
      </c>
      <c r="N17" s="65">
        <f>VLOOKUP($A17,'Return Data'!$B$7:$R$2843,14,0)</f>
        <v>14.7614</v>
      </c>
      <c r="O17" s="66">
        <f t="shared" si="5"/>
        <v>19</v>
      </c>
      <c r="P17" s="65">
        <f>VLOOKUP($A17,'Return Data'!$B$7:$R$2843,15,0)</f>
        <v>14.715199999999999</v>
      </c>
      <c r="Q17" s="66">
        <f t="shared" si="6"/>
        <v>11</v>
      </c>
      <c r="R17" s="65">
        <f>VLOOKUP($A17,'Return Data'!$B$7:$R$2843,16,0)</f>
        <v>14.2227</v>
      </c>
      <c r="S17" s="67">
        <f t="shared" si="7"/>
        <v>20</v>
      </c>
    </row>
    <row r="18" spans="1:19" x14ac:dyDescent="0.3">
      <c r="A18" s="63" t="s">
        <v>969</v>
      </c>
      <c r="B18" s="64">
        <f>VLOOKUP($A18,'Return Data'!$B$7:$R$2843,3,0)</f>
        <v>44448</v>
      </c>
      <c r="C18" s="65">
        <f>VLOOKUP($A18,'Return Data'!$B$7:$R$2843,4,0)</f>
        <v>68.349999999999994</v>
      </c>
      <c r="D18" s="65">
        <f>VLOOKUP($A18,'Return Data'!$B$7:$R$2843,10,0)</f>
        <v>10.957800000000001</v>
      </c>
      <c r="E18" s="66">
        <f t="shared" si="0"/>
        <v>21</v>
      </c>
      <c r="F18" s="65">
        <f>VLOOKUP($A18,'Return Data'!$B$7:$R$2843,11,0)</f>
        <v>15.203099999999999</v>
      </c>
      <c r="G18" s="66">
        <f t="shared" si="1"/>
        <v>21</v>
      </c>
      <c r="H18" s="65">
        <f>VLOOKUP($A18,'Return Data'!$B$7:$R$2843,12,0)</f>
        <v>30.240100000000002</v>
      </c>
      <c r="I18" s="66">
        <f t="shared" si="2"/>
        <v>16</v>
      </c>
      <c r="J18" s="65">
        <f>VLOOKUP($A18,'Return Data'!$B$7:$R$2843,13,0)</f>
        <v>55.270299999999999</v>
      </c>
      <c r="K18" s="66">
        <f t="shared" si="3"/>
        <v>17</v>
      </c>
      <c r="L18" s="65">
        <f>VLOOKUP($A18,'Return Data'!$B$7:$R$2843,17,0)</f>
        <v>26.095400000000001</v>
      </c>
      <c r="M18" s="66">
        <f t="shared" si="4"/>
        <v>21</v>
      </c>
      <c r="N18" s="65">
        <f>VLOOKUP($A18,'Return Data'!$B$7:$R$2843,14,0)</f>
        <v>14.72</v>
      </c>
      <c r="O18" s="66">
        <f t="shared" si="5"/>
        <v>20</v>
      </c>
      <c r="P18" s="65">
        <f>VLOOKUP($A18,'Return Data'!$B$7:$R$2843,15,0)</f>
        <v>15.0807</v>
      </c>
      <c r="Q18" s="66">
        <f t="shared" si="6"/>
        <v>9</v>
      </c>
      <c r="R18" s="65">
        <f>VLOOKUP($A18,'Return Data'!$B$7:$R$2843,16,0)</f>
        <v>16.1861</v>
      </c>
      <c r="S18" s="67">
        <f t="shared" si="7"/>
        <v>9</v>
      </c>
    </row>
    <row r="19" spans="1:19" x14ac:dyDescent="0.3">
      <c r="A19" s="63" t="s">
        <v>971</v>
      </c>
      <c r="B19" s="64">
        <f>VLOOKUP($A19,'Return Data'!$B$7:$R$2843,3,0)</f>
        <v>44448</v>
      </c>
      <c r="C19" s="65">
        <f>VLOOKUP($A19,'Return Data'!$B$7:$R$2843,4,0)</f>
        <v>42.96</v>
      </c>
      <c r="D19" s="65">
        <f>VLOOKUP($A19,'Return Data'!$B$7:$R$2843,10,0)</f>
        <v>13.5907</v>
      </c>
      <c r="E19" s="66">
        <f t="shared" si="0"/>
        <v>5</v>
      </c>
      <c r="F19" s="65">
        <f>VLOOKUP($A19,'Return Data'!$B$7:$R$2843,11,0)</f>
        <v>20.572600000000001</v>
      </c>
      <c r="G19" s="66">
        <f t="shared" si="1"/>
        <v>2</v>
      </c>
      <c r="H19" s="65">
        <f>VLOOKUP($A19,'Return Data'!$B$7:$R$2843,12,0)</f>
        <v>36.035499999999999</v>
      </c>
      <c r="I19" s="66">
        <f t="shared" si="2"/>
        <v>2</v>
      </c>
      <c r="J19" s="65">
        <f>VLOOKUP($A19,'Return Data'!$B$7:$R$2843,13,0)</f>
        <v>61.261299999999999</v>
      </c>
      <c r="K19" s="66">
        <f t="shared" si="3"/>
        <v>5</v>
      </c>
      <c r="L19" s="65">
        <f>VLOOKUP($A19,'Return Data'!$B$7:$R$2843,17,0)</f>
        <v>30.986899999999999</v>
      </c>
      <c r="M19" s="66">
        <f t="shared" si="4"/>
        <v>2</v>
      </c>
      <c r="N19" s="65">
        <f>VLOOKUP($A19,'Return Data'!$B$7:$R$2843,14,0)</f>
        <v>18.624300000000002</v>
      </c>
      <c r="O19" s="66">
        <f t="shared" si="5"/>
        <v>3</v>
      </c>
      <c r="P19" s="65">
        <f>VLOOKUP($A19,'Return Data'!$B$7:$R$2843,15,0)</f>
        <v>14.5747</v>
      </c>
      <c r="Q19" s="66">
        <f t="shared" si="6"/>
        <v>12</v>
      </c>
      <c r="R19" s="65">
        <f>VLOOKUP($A19,'Return Data'!$B$7:$R$2843,16,0)</f>
        <v>15.6473</v>
      </c>
      <c r="S19" s="67">
        <f t="shared" si="7"/>
        <v>15</v>
      </c>
    </row>
    <row r="20" spans="1:19" x14ac:dyDescent="0.3">
      <c r="A20" s="63" t="s">
        <v>972</v>
      </c>
      <c r="B20" s="64">
        <f>VLOOKUP($A20,'Return Data'!$B$7:$R$2843,3,0)</f>
        <v>44448</v>
      </c>
      <c r="C20" s="65">
        <f>VLOOKUP($A20,'Return Data'!$B$7:$R$2843,4,0)</f>
        <v>54.34</v>
      </c>
      <c r="D20" s="65">
        <f>VLOOKUP($A20,'Return Data'!$B$7:$R$2843,10,0)</f>
        <v>13.3973</v>
      </c>
      <c r="E20" s="66">
        <f t="shared" si="0"/>
        <v>6</v>
      </c>
      <c r="F20" s="65">
        <f>VLOOKUP($A20,'Return Data'!$B$7:$R$2843,11,0)</f>
        <v>17.441099999999999</v>
      </c>
      <c r="G20" s="66">
        <f t="shared" si="1"/>
        <v>11</v>
      </c>
      <c r="H20" s="65">
        <f>VLOOKUP($A20,'Return Data'!$B$7:$R$2843,12,0)</f>
        <v>29.5352</v>
      </c>
      <c r="I20" s="66">
        <f t="shared" si="2"/>
        <v>21</v>
      </c>
      <c r="J20" s="65">
        <f>VLOOKUP($A20,'Return Data'!$B$7:$R$2843,13,0)</f>
        <v>49.862099999999998</v>
      </c>
      <c r="K20" s="66">
        <f t="shared" si="3"/>
        <v>26</v>
      </c>
      <c r="L20" s="65">
        <f>VLOOKUP($A20,'Return Data'!$B$7:$R$2843,17,0)</f>
        <v>28.453800000000001</v>
      </c>
      <c r="M20" s="66">
        <f t="shared" si="4"/>
        <v>7</v>
      </c>
      <c r="N20" s="65">
        <f>VLOOKUP($A20,'Return Data'!$B$7:$R$2843,14,0)</f>
        <v>14.966200000000001</v>
      </c>
      <c r="O20" s="66">
        <f t="shared" si="5"/>
        <v>18</v>
      </c>
      <c r="P20" s="65">
        <f>VLOOKUP($A20,'Return Data'!$B$7:$R$2843,15,0)</f>
        <v>15.071199999999999</v>
      </c>
      <c r="Q20" s="66">
        <f t="shared" si="6"/>
        <v>10</v>
      </c>
      <c r="R20" s="65">
        <f>VLOOKUP($A20,'Return Data'!$B$7:$R$2843,16,0)</f>
        <v>14.144299999999999</v>
      </c>
      <c r="S20" s="67">
        <f t="shared" si="7"/>
        <v>21</v>
      </c>
    </row>
    <row r="21" spans="1:19" x14ac:dyDescent="0.3">
      <c r="A21" s="63" t="s">
        <v>975</v>
      </c>
      <c r="B21" s="64">
        <f>VLOOKUP($A21,'Return Data'!$B$7:$R$2843,3,0)</f>
        <v>44448</v>
      </c>
      <c r="C21" s="65">
        <f>VLOOKUP($A21,'Return Data'!$B$7:$R$2843,4,0)</f>
        <v>32.68</v>
      </c>
      <c r="D21" s="65">
        <f>VLOOKUP($A21,'Return Data'!$B$7:$R$2843,10,0)</f>
        <v>10.5174</v>
      </c>
      <c r="E21" s="66">
        <f t="shared" si="0"/>
        <v>23</v>
      </c>
      <c r="F21" s="65">
        <f>VLOOKUP($A21,'Return Data'!$B$7:$R$2843,11,0)</f>
        <v>12.8453</v>
      </c>
      <c r="G21" s="66">
        <f t="shared" si="1"/>
        <v>28</v>
      </c>
      <c r="H21" s="65">
        <f>VLOOKUP($A21,'Return Data'!$B$7:$R$2843,12,0)</f>
        <v>20.5459</v>
      </c>
      <c r="I21" s="66">
        <f t="shared" si="2"/>
        <v>29</v>
      </c>
      <c r="J21" s="65">
        <f>VLOOKUP($A21,'Return Data'!$B$7:$R$2843,13,0)</f>
        <v>45.179900000000004</v>
      </c>
      <c r="K21" s="66">
        <f t="shared" si="3"/>
        <v>28</v>
      </c>
      <c r="L21" s="65">
        <f>VLOOKUP($A21,'Return Data'!$B$7:$R$2843,17,0)</f>
        <v>20.9438</v>
      </c>
      <c r="M21" s="66">
        <f t="shared" si="4"/>
        <v>27</v>
      </c>
      <c r="N21" s="65">
        <f>VLOOKUP($A21,'Return Data'!$B$7:$R$2843,14,0)</f>
        <v>12.208</v>
      </c>
      <c r="O21" s="66">
        <f t="shared" si="5"/>
        <v>26</v>
      </c>
      <c r="P21" s="65">
        <f>VLOOKUP($A21,'Return Data'!$B$7:$R$2843,15,0)</f>
        <v>13.3101</v>
      </c>
      <c r="Q21" s="66">
        <f t="shared" si="6"/>
        <v>22</v>
      </c>
      <c r="R21" s="65">
        <f>VLOOKUP($A21,'Return Data'!$B$7:$R$2843,16,0)</f>
        <v>13.6927</v>
      </c>
      <c r="S21" s="67">
        <f t="shared" si="7"/>
        <v>24</v>
      </c>
    </row>
    <row r="22" spans="1:19" x14ac:dyDescent="0.3">
      <c r="A22" s="63" t="s">
        <v>977</v>
      </c>
      <c r="B22" s="64">
        <f>VLOOKUP($A22,'Return Data'!$B$7:$R$2843,3,0)</f>
        <v>44448</v>
      </c>
      <c r="C22" s="65">
        <f>VLOOKUP($A22,'Return Data'!$B$7:$R$2843,4,0)</f>
        <v>49.92</v>
      </c>
      <c r="D22" s="65">
        <f>VLOOKUP($A22,'Return Data'!$B$7:$R$2843,10,0)</f>
        <v>14.679500000000001</v>
      </c>
      <c r="E22" s="66">
        <f t="shared" si="0"/>
        <v>1</v>
      </c>
      <c r="F22" s="65">
        <f>VLOOKUP($A22,'Return Data'!$B$7:$R$2843,11,0)</f>
        <v>21.194500000000001</v>
      </c>
      <c r="G22" s="66">
        <f t="shared" si="1"/>
        <v>1</v>
      </c>
      <c r="H22" s="65">
        <f>VLOOKUP($A22,'Return Data'!$B$7:$R$2843,12,0)</f>
        <v>33.977499999999999</v>
      </c>
      <c r="I22" s="66">
        <f t="shared" si="2"/>
        <v>5</v>
      </c>
      <c r="J22" s="65">
        <f>VLOOKUP($A22,'Return Data'!$B$7:$R$2843,13,0)</f>
        <v>55.320500000000003</v>
      </c>
      <c r="K22" s="66">
        <f t="shared" si="3"/>
        <v>15</v>
      </c>
      <c r="L22" s="65">
        <f>VLOOKUP($A22,'Return Data'!$B$7:$R$2843,17,0)</f>
        <v>27.912199999999999</v>
      </c>
      <c r="M22" s="66">
        <f t="shared" si="4"/>
        <v>11</v>
      </c>
      <c r="N22" s="65">
        <f>VLOOKUP($A22,'Return Data'!$B$7:$R$2843,14,0)</f>
        <v>16.245699999999999</v>
      </c>
      <c r="O22" s="66">
        <f t="shared" si="5"/>
        <v>9</v>
      </c>
      <c r="P22" s="65">
        <f>VLOOKUP($A22,'Return Data'!$B$7:$R$2843,15,0)</f>
        <v>15.3078</v>
      </c>
      <c r="Q22" s="66">
        <f t="shared" si="6"/>
        <v>8</v>
      </c>
      <c r="R22" s="65">
        <f>VLOOKUP($A22,'Return Data'!$B$7:$R$2843,16,0)</f>
        <v>16.718699999999998</v>
      </c>
      <c r="S22" s="67">
        <f t="shared" si="7"/>
        <v>6</v>
      </c>
    </row>
    <row r="23" spans="1:19" x14ac:dyDescent="0.3">
      <c r="A23" s="63" t="s">
        <v>979</v>
      </c>
      <c r="B23" s="64">
        <f>VLOOKUP($A23,'Return Data'!$B$7:$R$2843,3,0)</f>
        <v>44448</v>
      </c>
      <c r="C23" s="65">
        <f>VLOOKUP($A23,'Return Data'!$B$7:$R$2843,4,0)</f>
        <v>105.69499999999999</v>
      </c>
      <c r="D23" s="65">
        <f>VLOOKUP($A23,'Return Data'!$B$7:$R$2843,10,0)</f>
        <v>10.4064</v>
      </c>
      <c r="E23" s="66">
        <f t="shared" si="0"/>
        <v>25</v>
      </c>
      <c r="F23" s="65">
        <f>VLOOKUP($A23,'Return Data'!$B$7:$R$2843,11,0)</f>
        <v>14.5017</v>
      </c>
      <c r="G23" s="66">
        <f t="shared" si="1"/>
        <v>24</v>
      </c>
      <c r="H23" s="65">
        <f>VLOOKUP($A23,'Return Data'!$B$7:$R$2843,12,0)</f>
        <v>23.3018</v>
      </c>
      <c r="I23" s="66">
        <f t="shared" si="2"/>
        <v>28</v>
      </c>
      <c r="J23" s="65">
        <f>VLOOKUP($A23,'Return Data'!$B$7:$R$2843,13,0)</f>
        <v>39.595100000000002</v>
      </c>
      <c r="K23" s="66">
        <f t="shared" si="3"/>
        <v>29</v>
      </c>
      <c r="L23" s="65">
        <f>VLOOKUP($A23,'Return Data'!$B$7:$R$2843,17,0)</f>
        <v>22.645600000000002</v>
      </c>
      <c r="M23" s="66">
        <f t="shared" si="4"/>
        <v>26</v>
      </c>
      <c r="N23" s="65">
        <f>VLOOKUP($A23,'Return Data'!$B$7:$R$2843,14,0)</f>
        <v>14.172700000000001</v>
      </c>
      <c r="O23" s="66">
        <f t="shared" si="5"/>
        <v>22</v>
      </c>
      <c r="P23" s="65">
        <f>VLOOKUP($A23,'Return Data'!$B$7:$R$2843,15,0)</f>
        <v>12.2265</v>
      </c>
      <c r="Q23" s="66">
        <f t="shared" si="6"/>
        <v>25</v>
      </c>
      <c r="R23" s="65">
        <f>VLOOKUP($A23,'Return Data'!$B$7:$R$2843,16,0)</f>
        <v>13.120200000000001</v>
      </c>
      <c r="S23" s="67">
        <f t="shared" si="7"/>
        <v>26</v>
      </c>
    </row>
    <row r="24" spans="1:19" x14ac:dyDescent="0.3">
      <c r="A24" s="63" t="s">
        <v>1910</v>
      </c>
      <c r="B24" s="64">
        <f>VLOOKUP($A24,'Return Data'!$B$7:$R$2843,3,0)</f>
        <v>44448</v>
      </c>
      <c r="C24" s="65">
        <f>VLOOKUP($A24,'Return Data'!$B$7:$R$2843,4,0)</f>
        <v>413.68</v>
      </c>
      <c r="D24" s="65">
        <f>VLOOKUP($A24,'Return Data'!$B$7:$R$2843,10,0)</f>
        <v>12.708</v>
      </c>
      <c r="E24" s="66">
        <f t="shared" si="0"/>
        <v>11</v>
      </c>
      <c r="F24" s="65">
        <f>VLOOKUP($A24,'Return Data'!$B$7:$R$2843,11,0)</f>
        <v>18.120699999999999</v>
      </c>
      <c r="G24" s="66">
        <f t="shared" si="1"/>
        <v>5</v>
      </c>
      <c r="H24" s="65">
        <f>VLOOKUP($A24,'Return Data'!$B$7:$R$2843,12,0)</f>
        <v>33.676299999999998</v>
      </c>
      <c r="I24" s="66">
        <f t="shared" si="2"/>
        <v>6</v>
      </c>
      <c r="J24" s="65">
        <f>VLOOKUP($A24,'Return Data'!$B$7:$R$2843,13,0)</f>
        <v>59.772599999999997</v>
      </c>
      <c r="K24" s="66">
        <f t="shared" si="3"/>
        <v>7</v>
      </c>
      <c r="L24" s="65">
        <f>VLOOKUP($A24,'Return Data'!$B$7:$R$2843,17,0)</f>
        <v>30.974499999999999</v>
      </c>
      <c r="M24" s="66">
        <f t="shared" si="4"/>
        <v>3</v>
      </c>
      <c r="N24" s="65">
        <f>VLOOKUP($A24,'Return Data'!$B$7:$R$2843,14,0)</f>
        <v>17.985499999999998</v>
      </c>
      <c r="O24" s="66">
        <f t="shared" si="5"/>
        <v>5</v>
      </c>
      <c r="P24" s="65">
        <f>VLOOKUP($A24,'Return Data'!$B$7:$R$2843,15,0)</f>
        <v>15.910500000000001</v>
      </c>
      <c r="Q24" s="66">
        <f t="shared" si="6"/>
        <v>4</v>
      </c>
      <c r="R24" s="65">
        <f>VLOOKUP($A24,'Return Data'!$B$7:$R$2843,16,0)</f>
        <v>16.326000000000001</v>
      </c>
      <c r="S24" s="67">
        <f t="shared" si="7"/>
        <v>8</v>
      </c>
    </row>
    <row r="25" spans="1:19" x14ac:dyDescent="0.3">
      <c r="A25" s="63" t="s">
        <v>980</v>
      </c>
      <c r="B25" s="64">
        <f>VLOOKUP($A25,'Return Data'!$B$7:$R$2843,3,0)</f>
        <v>44448</v>
      </c>
      <c r="C25" s="65">
        <f>VLOOKUP($A25,'Return Data'!$B$7:$R$2843,4,0)</f>
        <v>43.643999999999998</v>
      </c>
      <c r="D25" s="65">
        <f>VLOOKUP($A25,'Return Data'!$B$7:$R$2843,10,0)</f>
        <v>11.841699999999999</v>
      </c>
      <c r="E25" s="66">
        <f t="shared" si="0"/>
        <v>19</v>
      </c>
      <c r="F25" s="65">
        <f>VLOOKUP($A25,'Return Data'!$B$7:$R$2843,11,0)</f>
        <v>16.5425</v>
      </c>
      <c r="G25" s="66">
        <f t="shared" si="1"/>
        <v>19</v>
      </c>
      <c r="H25" s="65">
        <f>VLOOKUP($A25,'Return Data'!$B$7:$R$2843,12,0)</f>
        <v>29.912199999999999</v>
      </c>
      <c r="I25" s="66">
        <f t="shared" si="2"/>
        <v>18</v>
      </c>
      <c r="J25" s="65">
        <f>VLOOKUP($A25,'Return Data'!$B$7:$R$2843,13,0)</f>
        <v>53.061700000000002</v>
      </c>
      <c r="K25" s="66">
        <f t="shared" si="3"/>
        <v>24</v>
      </c>
      <c r="L25" s="65">
        <f>VLOOKUP($A25,'Return Data'!$B$7:$R$2843,17,0)</f>
        <v>25.690100000000001</v>
      </c>
      <c r="M25" s="66">
        <f t="shared" si="4"/>
        <v>23</v>
      </c>
      <c r="N25" s="65">
        <f>VLOOKUP($A25,'Return Data'!$B$7:$R$2843,14,0)</f>
        <v>15.5707</v>
      </c>
      <c r="O25" s="66">
        <f t="shared" si="5"/>
        <v>14</v>
      </c>
      <c r="P25" s="65">
        <f>VLOOKUP($A25,'Return Data'!$B$7:$R$2843,15,0)</f>
        <v>13.776199999999999</v>
      </c>
      <c r="Q25" s="66">
        <f t="shared" si="6"/>
        <v>19</v>
      </c>
      <c r="R25" s="65">
        <f>VLOOKUP($A25,'Return Data'!$B$7:$R$2843,16,0)</f>
        <v>14.9765</v>
      </c>
      <c r="S25" s="67">
        <f t="shared" si="7"/>
        <v>16</v>
      </c>
    </row>
    <row r="26" spans="1:19" x14ac:dyDescent="0.3">
      <c r="A26" s="63" t="s">
        <v>983</v>
      </c>
      <c r="B26" s="64">
        <f>VLOOKUP($A26,'Return Data'!$B$7:$R$2843,3,0)</f>
        <v>44448</v>
      </c>
      <c r="C26" s="65">
        <f>VLOOKUP($A26,'Return Data'!$B$7:$R$2843,4,0)</f>
        <v>44.364199999999997</v>
      </c>
      <c r="D26" s="65">
        <f>VLOOKUP($A26,'Return Data'!$B$7:$R$2843,10,0)</f>
        <v>14.039199999999999</v>
      </c>
      <c r="E26" s="66">
        <f t="shared" si="0"/>
        <v>2</v>
      </c>
      <c r="F26" s="65">
        <f>VLOOKUP($A26,'Return Data'!$B$7:$R$2843,11,0)</f>
        <v>18.377800000000001</v>
      </c>
      <c r="G26" s="66">
        <f t="shared" si="1"/>
        <v>4</v>
      </c>
      <c r="H26" s="65">
        <f>VLOOKUP($A26,'Return Data'!$B$7:$R$2843,12,0)</f>
        <v>28.790099999999999</v>
      </c>
      <c r="I26" s="66">
        <f t="shared" si="2"/>
        <v>23</v>
      </c>
      <c r="J26" s="65">
        <f>VLOOKUP($A26,'Return Data'!$B$7:$R$2843,13,0)</f>
        <v>54.642699999999998</v>
      </c>
      <c r="K26" s="66">
        <f t="shared" si="3"/>
        <v>20</v>
      </c>
      <c r="L26" s="65">
        <f>VLOOKUP($A26,'Return Data'!$B$7:$R$2843,17,0)</f>
        <v>26.6418</v>
      </c>
      <c r="M26" s="66">
        <f t="shared" si="4"/>
        <v>18</v>
      </c>
      <c r="N26" s="65">
        <f>VLOOKUP($A26,'Return Data'!$B$7:$R$2843,14,0)</f>
        <v>16.972799999999999</v>
      </c>
      <c r="O26" s="66">
        <f t="shared" si="5"/>
        <v>7</v>
      </c>
      <c r="P26" s="65">
        <f>VLOOKUP($A26,'Return Data'!$B$7:$R$2843,15,0)</f>
        <v>14.372199999999999</v>
      </c>
      <c r="Q26" s="66">
        <f t="shared" si="6"/>
        <v>16</v>
      </c>
      <c r="R26" s="65">
        <f>VLOOKUP($A26,'Return Data'!$B$7:$R$2843,16,0)</f>
        <v>14.7463</v>
      </c>
      <c r="S26" s="67">
        <f t="shared" si="7"/>
        <v>18</v>
      </c>
    </row>
    <row r="27" spans="1:19" x14ac:dyDescent="0.3">
      <c r="A27" s="63" t="s">
        <v>984</v>
      </c>
      <c r="B27" s="64">
        <f>VLOOKUP($A27,'Return Data'!$B$7:$R$2843,3,0)</f>
        <v>44448</v>
      </c>
      <c r="C27" s="65">
        <f>VLOOKUP($A27,'Return Data'!$B$7:$R$2843,4,0)</f>
        <v>16.253399999999999</v>
      </c>
      <c r="D27" s="65">
        <f>VLOOKUP($A27,'Return Data'!$B$7:$R$2843,10,0)</f>
        <v>10.325699999999999</v>
      </c>
      <c r="E27" s="66">
        <f t="shared" si="0"/>
        <v>26</v>
      </c>
      <c r="F27" s="65">
        <f>VLOOKUP($A27,'Return Data'!$B$7:$R$2843,11,0)</f>
        <v>17.376799999999999</v>
      </c>
      <c r="G27" s="66">
        <f t="shared" si="1"/>
        <v>12</v>
      </c>
      <c r="H27" s="65">
        <f>VLOOKUP($A27,'Return Data'!$B$7:$R$2843,12,0)</f>
        <v>34.413400000000003</v>
      </c>
      <c r="I27" s="66">
        <f t="shared" si="2"/>
        <v>4</v>
      </c>
      <c r="J27" s="65">
        <f>VLOOKUP($A27,'Return Data'!$B$7:$R$2843,13,0)</f>
        <v>61.471499999999999</v>
      </c>
      <c r="K27" s="66">
        <f t="shared" si="3"/>
        <v>4</v>
      </c>
      <c r="L27" s="65">
        <f>VLOOKUP($A27,'Return Data'!$B$7:$R$2843,17,0)</f>
        <v>28.6875</v>
      </c>
      <c r="M27" s="66">
        <f t="shared" si="4"/>
        <v>5</v>
      </c>
      <c r="N27" s="65"/>
      <c r="O27" s="66"/>
      <c r="P27" s="65"/>
      <c r="Q27" s="66"/>
      <c r="R27" s="65">
        <f>VLOOKUP($A27,'Return Data'!$B$7:$R$2843,16,0)</f>
        <v>21.535299999999999</v>
      </c>
      <c r="S27" s="67">
        <f t="shared" si="7"/>
        <v>1</v>
      </c>
    </row>
    <row r="28" spans="1:19" x14ac:dyDescent="0.3">
      <c r="A28" s="63" t="s">
        <v>986</v>
      </c>
      <c r="B28" s="64">
        <f>VLOOKUP($A28,'Return Data'!$B$7:$R$2843,3,0)</f>
        <v>44448</v>
      </c>
      <c r="C28" s="65">
        <f>VLOOKUP($A28,'Return Data'!$B$7:$R$2843,4,0)</f>
        <v>85.427999999999997</v>
      </c>
      <c r="D28" s="65">
        <f>VLOOKUP($A28,'Return Data'!$B$7:$R$2843,10,0)</f>
        <v>13.1272</v>
      </c>
      <c r="E28" s="66">
        <f t="shared" si="0"/>
        <v>7</v>
      </c>
      <c r="F28" s="65">
        <f>VLOOKUP($A28,'Return Data'!$B$7:$R$2843,11,0)</f>
        <v>18.040099999999999</v>
      </c>
      <c r="G28" s="66">
        <f t="shared" si="1"/>
        <v>8</v>
      </c>
      <c r="H28" s="65">
        <f>VLOOKUP($A28,'Return Data'!$B$7:$R$2843,12,0)</f>
        <v>32.057499999999997</v>
      </c>
      <c r="I28" s="66">
        <f t="shared" si="2"/>
        <v>11</v>
      </c>
      <c r="J28" s="65">
        <f>VLOOKUP($A28,'Return Data'!$B$7:$R$2843,13,0)</f>
        <v>55.272799999999997</v>
      </c>
      <c r="K28" s="66">
        <f t="shared" si="3"/>
        <v>16</v>
      </c>
      <c r="L28" s="65">
        <f>VLOOKUP($A28,'Return Data'!$B$7:$R$2843,17,0)</f>
        <v>27.970400000000001</v>
      </c>
      <c r="M28" s="66">
        <f t="shared" si="4"/>
        <v>10</v>
      </c>
      <c r="N28" s="65">
        <f>VLOOKUP($A28,'Return Data'!$B$7:$R$2843,14,0)</f>
        <v>17.155200000000001</v>
      </c>
      <c r="O28" s="66">
        <f t="shared" ref="O28:O36" si="8">RANK(N28,N$8:N$36,0)</f>
        <v>6</v>
      </c>
      <c r="P28" s="65">
        <f>VLOOKUP($A28,'Return Data'!$B$7:$R$2843,15,0)</f>
        <v>17.191199999999998</v>
      </c>
      <c r="Q28" s="66">
        <f t="shared" ref="Q28:Q36" si="9">RANK(P28,P$8:P$36,0)</f>
        <v>3</v>
      </c>
      <c r="R28" s="65">
        <f>VLOOKUP($A28,'Return Data'!$B$7:$R$2843,16,0)</f>
        <v>19.012599999999999</v>
      </c>
      <c r="S28" s="67">
        <f t="shared" si="7"/>
        <v>2</v>
      </c>
    </row>
    <row r="29" spans="1:19" x14ac:dyDescent="0.3">
      <c r="A29" s="63" t="s">
        <v>2020</v>
      </c>
      <c r="B29" s="64">
        <f>VLOOKUP($A29,'Return Data'!$B$7:$R$2843,3,0)</f>
        <v>44448</v>
      </c>
      <c r="C29" s="65">
        <f>VLOOKUP($A29,'Return Data'!$B$7:$R$2843,4,0)</f>
        <v>38.795299999999997</v>
      </c>
      <c r="D29" s="65">
        <f>VLOOKUP($A29,'Return Data'!$B$7:$R$2843,10,0)</f>
        <v>12.8515</v>
      </c>
      <c r="E29" s="66">
        <f t="shared" si="0"/>
        <v>8</v>
      </c>
      <c r="F29" s="65">
        <f>VLOOKUP($A29,'Return Data'!$B$7:$R$2843,11,0)</f>
        <v>17.303799999999999</v>
      </c>
      <c r="G29" s="66">
        <f t="shared" si="1"/>
        <v>16</v>
      </c>
      <c r="H29" s="65">
        <f>VLOOKUP($A29,'Return Data'!$B$7:$R$2843,12,0)</f>
        <v>32.870199999999997</v>
      </c>
      <c r="I29" s="66">
        <f t="shared" si="2"/>
        <v>8</v>
      </c>
      <c r="J29" s="65">
        <f>VLOOKUP($A29,'Return Data'!$B$7:$R$2843,13,0)</f>
        <v>57.4255</v>
      </c>
      <c r="K29" s="66">
        <f t="shared" si="3"/>
        <v>10</v>
      </c>
      <c r="L29" s="65">
        <f>VLOOKUP($A29,'Return Data'!$B$7:$R$2843,17,0)</f>
        <v>27.173400000000001</v>
      </c>
      <c r="M29" s="66">
        <f t="shared" si="4"/>
        <v>13</v>
      </c>
      <c r="N29" s="65">
        <f>VLOOKUP($A29,'Return Data'!$B$7:$R$2843,14,0)</f>
        <v>15.4748</v>
      </c>
      <c r="O29" s="66">
        <f t="shared" si="8"/>
        <v>15</v>
      </c>
      <c r="P29" s="65">
        <f>VLOOKUP($A29,'Return Data'!$B$7:$R$2843,15,0)</f>
        <v>14.5389</v>
      </c>
      <c r="Q29" s="66">
        <f t="shared" si="9"/>
        <v>14</v>
      </c>
      <c r="R29" s="65">
        <f>VLOOKUP($A29,'Return Data'!$B$7:$R$2843,16,0)</f>
        <v>14.624700000000001</v>
      </c>
      <c r="S29" s="67">
        <f t="shared" si="7"/>
        <v>19</v>
      </c>
    </row>
    <row r="30" spans="1:19" x14ac:dyDescent="0.3">
      <c r="A30" s="63" t="s">
        <v>989</v>
      </c>
      <c r="B30" s="64">
        <f>VLOOKUP($A30,'Return Data'!$B$7:$R$2843,3,0)</f>
        <v>44448</v>
      </c>
      <c r="C30" s="65">
        <f>VLOOKUP($A30,'Return Data'!$B$7:$R$2843,4,0)</f>
        <v>52.930599999999998</v>
      </c>
      <c r="D30" s="65">
        <f>VLOOKUP($A30,'Return Data'!$B$7:$R$2843,10,0)</f>
        <v>11.9961</v>
      </c>
      <c r="E30" s="66">
        <f t="shared" si="0"/>
        <v>16</v>
      </c>
      <c r="F30" s="65">
        <f>VLOOKUP($A30,'Return Data'!$B$7:$R$2843,11,0)</f>
        <v>17.121500000000001</v>
      </c>
      <c r="G30" s="66">
        <f t="shared" si="1"/>
        <v>17</v>
      </c>
      <c r="H30" s="65">
        <f>VLOOKUP($A30,'Return Data'!$B$7:$R$2843,12,0)</f>
        <v>35.567599999999999</v>
      </c>
      <c r="I30" s="66">
        <f t="shared" si="2"/>
        <v>3</v>
      </c>
      <c r="J30" s="65">
        <f>VLOOKUP($A30,'Return Data'!$B$7:$R$2843,13,0)</f>
        <v>62.691699999999997</v>
      </c>
      <c r="K30" s="66">
        <f t="shared" si="3"/>
        <v>2</v>
      </c>
      <c r="L30" s="65">
        <f>VLOOKUP($A30,'Return Data'!$B$7:$R$2843,17,0)</f>
        <v>24.9072</v>
      </c>
      <c r="M30" s="66">
        <f t="shared" si="4"/>
        <v>25</v>
      </c>
      <c r="N30" s="65">
        <f>VLOOKUP($A30,'Return Data'!$B$7:$R$2843,14,0)</f>
        <v>12.7827</v>
      </c>
      <c r="O30" s="66">
        <f t="shared" si="8"/>
        <v>25</v>
      </c>
      <c r="P30" s="65">
        <f>VLOOKUP($A30,'Return Data'!$B$7:$R$2843,15,0)</f>
        <v>14.539</v>
      </c>
      <c r="Q30" s="66">
        <f t="shared" si="9"/>
        <v>13</v>
      </c>
      <c r="R30" s="65">
        <f>VLOOKUP($A30,'Return Data'!$B$7:$R$2843,16,0)</f>
        <v>15.9863</v>
      </c>
      <c r="S30" s="67">
        <f t="shared" si="7"/>
        <v>12</v>
      </c>
    </row>
    <row r="31" spans="1:19" x14ac:dyDescent="0.3">
      <c r="A31" s="63" t="s">
        <v>991</v>
      </c>
      <c r="B31" s="64">
        <f>VLOOKUP($A31,'Return Data'!$B$7:$R$2843,3,0)</f>
        <v>44448</v>
      </c>
      <c r="C31" s="65">
        <f>VLOOKUP($A31,'Return Data'!$B$7:$R$2843,4,0)</f>
        <v>282.54000000000002</v>
      </c>
      <c r="D31" s="65">
        <f>VLOOKUP($A31,'Return Data'!$B$7:$R$2843,10,0)</f>
        <v>10.4621</v>
      </c>
      <c r="E31" s="66">
        <f t="shared" si="0"/>
        <v>24</v>
      </c>
      <c r="F31" s="65">
        <f>VLOOKUP($A31,'Return Data'!$B$7:$R$2843,11,0)</f>
        <v>16.8535</v>
      </c>
      <c r="G31" s="66">
        <f t="shared" si="1"/>
        <v>18</v>
      </c>
      <c r="H31" s="65">
        <f>VLOOKUP($A31,'Return Data'!$B$7:$R$2843,12,0)</f>
        <v>30.274799999999999</v>
      </c>
      <c r="I31" s="66">
        <f t="shared" si="2"/>
        <v>15</v>
      </c>
      <c r="J31" s="65">
        <f>VLOOKUP($A31,'Return Data'!$B$7:$R$2843,13,0)</f>
        <v>54.748600000000003</v>
      </c>
      <c r="K31" s="66">
        <f t="shared" si="3"/>
        <v>19</v>
      </c>
      <c r="L31" s="65">
        <f>VLOOKUP($A31,'Return Data'!$B$7:$R$2843,17,0)</f>
        <v>26.453099999999999</v>
      </c>
      <c r="M31" s="66">
        <f t="shared" si="4"/>
        <v>19</v>
      </c>
      <c r="N31" s="65">
        <f>VLOOKUP($A31,'Return Data'!$B$7:$R$2843,14,0)</f>
        <v>15.866099999999999</v>
      </c>
      <c r="O31" s="66">
        <f t="shared" si="8"/>
        <v>11</v>
      </c>
      <c r="P31" s="65">
        <f>VLOOKUP($A31,'Return Data'!$B$7:$R$2843,15,0)</f>
        <v>14.392300000000001</v>
      </c>
      <c r="Q31" s="66">
        <f t="shared" si="9"/>
        <v>15</v>
      </c>
      <c r="R31" s="65">
        <f>VLOOKUP($A31,'Return Data'!$B$7:$R$2843,16,0)</f>
        <v>15.9788</v>
      </c>
      <c r="S31" s="67">
        <f t="shared" si="7"/>
        <v>13</v>
      </c>
    </row>
    <row r="32" spans="1:19" x14ac:dyDescent="0.3">
      <c r="A32" s="63" t="s">
        <v>992</v>
      </c>
      <c r="B32" s="64">
        <f>VLOOKUP($A32,'Return Data'!$B$7:$R$2843,3,0)</f>
        <v>44448</v>
      </c>
      <c r="C32" s="65">
        <f>VLOOKUP($A32,'Return Data'!$B$7:$R$2843,4,0)</f>
        <v>65.169899999999998</v>
      </c>
      <c r="D32" s="65">
        <f>VLOOKUP($A32,'Return Data'!$B$7:$R$2843,10,0)</f>
        <v>10.6816</v>
      </c>
      <c r="E32" s="66">
        <f t="shared" si="0"/>
        <v>22</v>
      </c>
      <c r="F32" s="65">
        <f>VLOOKUP($A32,'Return Data'!$B$7:$R$2843,11,0)</f>
        <v>13.614000000000001</v>
      </c>
      <c r="G32" s="66">
        <f t="shared" si="1"/>
        <v>27</v>
      </c>
      <c r="H32" s="65">
        <f>VLOOKUP($A32,'Return Data'!$B$7:$R$2843,12,0)</f>
        <v>29.779399999999999</v>
      </c>
      <c r="I32" s="66">
        <f t="shared" si="2"/>
        <v>20</v>
      </c>
      <c r="J32" s="65">
        <f>VLOOKUP($A32,'Return Data'!$B$7:$R$2843,13,0)</f>
        <v>58.677399999999999</v>
      </c>
      <c r="K32" s="66">
        <f t="shared" si="3"/>
        <v>9</v>
      </c>
      <c r="L32" s="65">
        <f>VLOOKUP($A32,'Return Data'!$B$7:$R$2843,17,0)</f>
        <v>27.1113</v>
      </c>
      <c r="M32" s="66">
        <f t="shared" si="4"/>
        <v>14</v>
      </c>
      <c r="N32" s="65">
        <f>VLOOKUP($A32,'Return Data'!$B$7:$R$2843,14,0)</f>
        <v>16.067</v>
      </c>
      <c r="O32" s="66">
        <f t="shared" si="8"/>
        <v>10</v>
      </c>
      <c r="P32" s="65">
        <f>VLOOKUP($A32,'Return Data'!$B$7:$R$2843,15,0)</f>
        <v>14.2049</v>
      </c>
      <c r="Q32" s="66">
        <f t="shared" si="9"/>
        <v>17</v>
      </c>
      <c r="R32" s="65">
        <f>VLOOKUP($A32,'Return Data'!$B$7:$R$2843,16,0)</f>
        <v>16.939900000000002</v>
      </c>
      <c r="S32" s="67">
        <f t="shared" si="7"/>
        <v>4</v>
      </c>
    </row>
    <row r="33" spans="1:19" x14ac:dyDescent="0.3">
      <c r="A33" s="63" t="s">
        <v>995</v>
      </c>
      <c r="B33" s="64">
        <f>VLOOKUP($A33,'Return Data'!$B$7:$R$2843,3,0)</f>
        <v>44448</v>
      </c>
      <c r="C33" s="65">
        <f>VLOOKUP($A33,'Return Data'!$B$7:$R$2843,4,0)</f>
        <v>363.47149999999999</v>
      </c>
      <c r="D33" s="65">
        <f>VLOOKUP($A33,'Return Data'!$B$7:$R$2843,10,0)</f>
        <v>12.2399</v>
      </c>
      <c r="E33" s="66">
        <f t="shared" si="0"/>
        <v>15</v>
      </c>
      <c r="F33" s="65">
        <f>VLOOKUP($A33,'Return Data'!$B$7:$R$2843,11,0)</f>
        <v>17.3476</v>
      </c>
      <c r="G33" s="66">
        <f t="shared" si="1"/>
        <v>15</v>
      </c>
      <c r="H33" s="65">
        <f>VLOOKUP($A33,'Return Data'!$B$7:$R$2843,12,0)</f>
        <v>36.698500000000003</v>
      </c>
      <c r="I33" s="66">
        <f t="shared" si="2"/>
        <v>1</v>
      </c>
      <c r="J33" s="65">
        <f>VLOOKUP($A33,'Return Data'!$B$7:$R$2843,13,0)</f>
        <v>61.838999999999999</v>
      </c>
      <c r="K33" s="66">
        <f t="shared" si="3"/>
        <v>3</v>
      </c>
      <c r="L33" s="65">
        <f>VLOOKUP($A33,'Return Data'!$B$7:$R$2843,17,0)</f>
        <v>25.869900000000001</v>
      </c>
      <c r="M33" s="66">
        <f t="shared" si="4"/>
        <v>22</v>
      </c>
      <c r="N33" s="65">
        <f>VLOOKUP($A33,'Return Data'!$B$7:$R$2843,14,0)</f>
        <v>15.366199999999999</v>
      </c>
      <c r="O33" s="66">
        <f t="shared" si="8"/>
        <v>16</v>
      </c>
      <c r="P33" s="65">
        <f>VLOOKUP($A33,'Return Data'!$B$7:$R$2843,15,0)</f>
        <v>14.1297</v>
      </c>
      <c r="Q33" s="66">
        <f t="shared" si="9"/>
        <v>18</v>
      </c>
      <c r="R33" s="65">
        <f>VLOOKUP($A33,'Return Data'!$B$7:$R$2843,16,0)</f>
        <v>14.9092</v>
      </c>
      <c r="S33" s="67">
        <f t="shared" si="7"/>
        <v>17</v>
      </c>
    </row>
    <row r="34" spans="1:19" x14ac:dyDescent="0.3">
      <c r="A34" s="63" t="s">
        <v>996</v>
      </c>
      <c r="B34" s="64">
        <f>VLOOKUP($A34,'Return Data'!$B$7:$R$2843,3,0)</f>
        <v>44448</v>
      </c>
      <c r="C34" s="65">
        <f>VLOOKUP($A34,'Return Data'!$B$7:$R$2843,4,0)</f>
        <v>108.46</v>
      </c>
      <c r="D34" s="65">
        <f>VLOOKUP($A34,'Return Data'!$B$7:$R$2843,10,0)</f>
        <v>8.6664999999999992</v>
      </c>
      <c r="E34" s="66">
        <f t="shared" si="0"/>
        <v>27</v>
      </c>
      <c r="F34" s="65">
        <f>VLOOKUP($A34,'Return Data'!$B$7:$R$2843,11,0)</f>
        <v>14.821099999999999</v>
      </c>
      <c r="G34" s="66">
        <f t="shared" si="1"/>
        <v>23</v>
      </c>
      <c r="H34" s="65">
        <f>VLOOKUP($A34,'Return Data'!$B$7:$R$2843,12,0)</f>
        <v>24.709700000000002</v>
      </c>
      <c r="I34" s="66">
        <f t="shared" si="2"/>
        <v>27</v>
      </c>
      <c r="J34" s="65">
        <f>VLOOKUP($A34,'Return Data'!$B$7:$R$2843,13,0)</f>
        <v>45.897199999999998</v>
      </c>
      <c r="K34" s="66">
        <f t="shared" si="3"/>
        <v>27</v>
      </c>
      <c r="L34" s="65">
        <f>VLOOKUP($A34,'Return Data'!$B$7:$R$2843,17,0)</f>
        <v>20.8217</v>
      </c>
      <c r="M34" s="66">
        <f t="shared" si="4"/>
        <v>28</v>
      </c>
      <c r="N34" s="65">
        <f>VLOOKUP($A34,'Return Data'!$B$7:$R$2843,14,0)</f>
        <v>10.390700000000001</v>
      </c>
      <c r="O34" s="66">
        <f t="shared" si="8"/>
        <v>28</v>
      </c>
      <c r="P34" s="65">
        <f>VLOOKUP($A34,'Return Data'!$B$7:$R$2843,15,0)</f>
        <v>9.6146999999999991</v>
      </c>
      <c r="Q34" s="66">
        <f t="shared" si="9"/>
        <v>27</v>
      </c>
      <c r="R34" s="65">
        <f>VLOOKUP($A34,'Return Data'!$B$7:$R$2843,16,0)</f>
        <v>10.8665</v>
      </c>
      <c r="S34" s="67">
        <f t="shared" si="7"/>
        <v>29</v>
      </c>
    </row>
    <row r="35" spans="1:19" x14ac:dyDescent="0.3">
      <c r="A35" s="63" t="s">
        <v>998</v>
      </c>
      <c r="B35" s="64">
        <f>VLOOKUP($A35,'Return Data'!$B$7:$R$2843,3,0)</f>
        <v>44448</v>
      </c>
      <c r="C35" s="65">
        <f>VLOOKUP($A35,'Return Data'!$B$7:$R$2843,4,0)</f>
        <v>16.97</v>
      </c>
      <c r="D35" s="65">
        <f>VLOOKUP($A35,'Return Data'!$B$7:$R$2843,10,0)</f>
        <v>12.8324</v>
      </c>
      <c r="E35" s="66">
        <f t="shared" si="0"/>
        <v>9</v>
      </c>
      <c r="F35" s="65">
        <f>VLOOKUP($A35,'Return Data'!$B$7:$R$2843,11,0)</f>
        <v>17.3582</v>
      </c>
      <c r="G35" s="66">
        <f t="shared" si="1"/>
        <v>14</v>
      </c>
      <c r="H35" s="65">
        <f>VLOOKUP($A35,'Return Data'!$B$7:$R$2843,12,0)</f>
        <v>30.941400000000002</v>
      </c>
      <c r="I35" s="66">
        <f t="shared" si="2"/>
        <v>13</v>
      </c>
      <c r="J35" s="65">
        <f>VLOOKUP($A35,'Return Data'!$B$7:$R$2843,13,0)</f>
        <v>55.402900000000002</v>
      </c>
      <c r="K35" s="66">
        <f t="shared" si="3"/>
        <v>14</v>
      </c>
      <c r="L35" s="65">
        <f>VLOOKUP($A35,'Return Data'!$B$7:$R$2843,17,0)</f>
        <v>26.9068</v>
      </c>
      <c r="M35" s="66">
        <f t="shared" si="4"/>
        <v>15</v>
      </c>
      <c r="N35" s="65">
        <f>VLOOKUP($A35,'Return Data'!$B$7:$R$2843,14,0)</f>
        <v>15.2592</v>
      </c>
      <c r="O35" s="66">
        <f t="shared" si="8"/>
        <v>17</v>
      </c>
      <c r="P35" s="65">
        <f>VLOOKUP($A35,'Return Data'!$B$7:$R$2843,15,0)</f>
        <v>0</v>
      </c>
      <c r="Q35" s="66">
        <f t="shared" si="9"/>
        <v>28</v>
      </c>
      <c r="R35" s="65">
        <f>VLOOKUP($A35,'Return Data'!$B$7:$R$2843,16,0)</f>
        <v>12.977600000000001</v>
      </c>
      <c r="S35" s="67">
        <f t="shared" si="7"/>
        <v>27</v>
      </c>
    </row>
    <row r="36" spans="1:19" x14ac:dyDescent="0.3">
      <c r="A36" s="63" t="s">
        <v>1915</v>
      </c>
      <c r="B36" s="64">
        <f>VLOOKUP($A36,'Return Data'!$B$7:$R$2843,3,0)</f>
        <v>44448</v>
      </c>
      <c r="C36" s="65">
        <f>VLOOKUP($A36,'Return Data'!$B$7:$R$2843,4,0)</f>
        <v>206.40369999999999</v>
      </c>
      <c r="D36" s="65">
        <f>VLOOKUP($A36,'Return Data'!$B$7:$R$2843,10,0)</f>
        <v>13.8384</v>
      </c>
      <c r="E36" s="66">
        <f t="shared" si="0"/>
        <v>4</v>
      </c>
      <c r="F36" s="65">
        <f>VLOOKUP($A36,'Return Data'!$B$7:$R$2843,11,0)</f>
        <v>19.503799999999998</v>
      </c>
      <c r="G36" s="66">
        <f t="shared" si="1"/>
        <v>3</v>
      </c>
      <c r="H36" s="65">
        <f>VLOOKUP($A36,'Return Data'!$B$7:$R$2843,12,0)</f>
        <v>32.82</v>
      </c>
      <c r="I36" s="66">
        <f t="shared" si="2"/>
        <v>9</v>
      </c>
      <c r="J36" s="65">
        <f>VLOOKUP($A36,'Return Data'!$B$7:$R$2843,13,0)</f>
        <v>60.295000000000002</v>
      </c>
      <c r="K36" s="66">
        <f t="shared" si="3"/>
        <v>6</v>
      </c>
      <c r="L36" s="65">
        <f>VLOOKUP($A36,'Return Data'!$B$7:$R$2843,17,0)</f>
        <v>29.966899999999999</v>
      </c>
      <c r="M36" s="66">
        <f t="shared" si="4"/>
        <v>4</v>
      </c>
      <c r="N36" s="65">
        <f>VLOOKUP($A36,'Return Data'!$B$7:$R$2843,14,0)</f>
        <v>16.869800000000001</v>
      </c>
      <c r="O36" s="66">
        <f t="shared" si="8"/>
        <v>8</v>
      </c>
      <c r="P36" s="65">
        <f>VLOOKUP($A36,'Return Data'!$B$7:$R$2843,15,0)</f>
        <v>15.759</v>
      </c>
      <c r="Q36" s="66">
        <f t="shared" si="9"/>
        <v>6</v>
      </c>
      <c r="R36" s="65">
        <f>VLOOKUP($A36,'Return Data'!$B$7:$R$2843,16,0)</f>
        <v>15.728999999999999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11.801396551724137</v>
      </c>
      <c r="E38" s="74"/>
      <c r="F38" s="75">
        <f>AVERAGE(F8:F36)</f>
        <v>16.653634482758626</v>
      </c>
      <c r="G38" s="74"/>
      <c r="H38" s="75">
        <f>AVERAGE(H8:H36)</f>
        <v>30.53831724137931</v>
      </c>
      <c r="I38" s="74"/>
      <c r="J38" s="75">
        <f>AVERAGE(J8:J36)</f>
        <v>55.551034482758624</v>
      </c>
      <c r="K38" s="74"/>
      <c r="L38" s="75">
        <f>AVERAGE(L8:L36)</f>
        <v>26.800217241379308</v>
      </c>
      <c r="M38" s="74"/>
      <c r="N38" s="75">
        <f>AVERAGE(N8:N36)</f>
        <v>15.550717857142857</v>
      </c>
      <c r="O38" s="74"/>
      <c r="P38" s="75">
        <f>AVERAGE(P8:P36)</f>
        <v>14.008057142857146</v>
      </c>
      <c r="Q38" s="74"/>
      <c r="R38" s="75">
        <f>AVERAGE(R8:R36)</f>
        <v>15.384534482758623</v>
      </c>
      <c r="S38" s="76"/>
    </row>
    <row r="39" spans="1:19" x14ac:dyDescent="0.3">
      <c r="A39" s="73" t="s">
        <v>28</v>
      </c>
      <c r="B39" s="74"/>
      <c r="C39" s="74"/>
      <c r="D39" s="75">
        <f>MIN(D8:D36)</f>
        <v>6.6623000000000001</v>
      </c>
      <c r="E39" s="74"/>
      <c r="F39" s="75">
        <f>MIN(F8:F36)</f>
        <v>12.1394</v>
      </c>
      <c r="G39" s="74"/>
      <c r="H39" s="75">
        <f>MIN(H8:H36)</f>
        <v>20.5459</v>
      </c>
      <c r="I39" s="74"/>
      <c r="J39" s="75">
        <f>MIN(J8:J36)</f>
        <v>39.595100000000002</v>
      </c>
      <c r="K39" s="74"/>
      <c r="L39" s="75">
        <f>MIN(L8:L36)</f>
        <v>20.4498</v>
      </c>
      <c r="M39" s="74"/>
      <c r="N39" s="75">
        <f>MIN(N8:N36)</f>
        <v>10.390700000000001</v>
      </c>
      <c r="O39" s="74"/>
      <c r="P39" s="75">
        <f>MIN(P8:P36)</f>
        <v>0</v>
      </c>
      <c r="Q39" s="74"/>
      <c r="R39" s="75">
        <f>MIN(R8:R36)</f>
        <v>10.8665</v>
      </c>
      <c r="S39" s="76"/>
    </row>
    <row r="40" spans="1:19" ht="15" thickBot="1" x14ac:dyDescent="0.35">
      <c r="A40" s="77" t="s">
        <v>29</v>
      </c>
      <c r="B40" s="78"/>
      <c r="C40" s="78"/>
      <c r="D40" s="79">
        <f>MAX(D8:D36)</f>
        <v>14.679500000000001</v>
      </c>
      <c r="E40" s="78"/>
      <c r="F40" s="79">
        <f>MAX(F8:F36)</f>
        <v>21.194500000000001</v>
      </c>
      <c r="G40" s="78"/>
      <c r="H40" s="79">
        <f>MAX(H8:H36)</f>
        <v>36.698500000000003</v>
      </c>
      <c r="I40" s="78"/>
      <c r="J40" s="79">
        <f>MAX(J8:J36)</f>
        <v>67.323400000000007</v>
      </c>
      <c r="K40" s="78"/>
      <c r="L40" s="79">
        <f>MAX(L8:L36)</f>
        <v>33.5</v>
      </c>
      <c r="M40" s="78"/>
      <c r="N40" s="79">
        <f>MAX(N8:N36)</f>
        <v>20.699200000000001</v>
      </c>
      <c r="O40" s="78"/>
      <c r="P40" s="79">
        <f>MAX(P8:P36)</f>
        <v>18.851700000000001</v>
      </c>
      <c r="Q40" s="78"/>
      <c r="R40" s="79">
        <f>MAX(R8:R36)</f>
        <v>21.535299999999999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44448</v>
      </c>
      <c r="C8" s="65">
        <f>VLOOKUP($A8,'Return Data'!$B$7:$R$2843,4,0)</f>
        <v>68.576300000000003</v>
      </c>
      <c r="D8" s="65">
        <f>VLOOKUP($A8,'Return Data'!$B$7:$R$2843,9,0)</f>
        <v>17.2256</v>
      </c>
      <c r="E8" s="66">
        <f t="shared" ref="E8:E31" si="0">RANK(D8,D$8:D$31,0)</f>
        <v>7</v>
      </c>
      <c r="F8" s="65">
        <f>VLOOKUP($A8,'Return Data'!$B$7:$R$2843,10,0)</f>
        <v>7.0709</v>
      </c>
      <c r="G8" s="66">
        <f t="shared" ref="G8:G31" si="1">RANK(F8,F$8:F$31,0)</f>
        <v>4</v>
      </c>
      <c r="H8" s="65">
        <f>VLOOKUP($A8,'Return Data'!$B$7:$R$2843,11,0)</f>
        <v>11.010899999999999</v>
      </c>
      <c r="I8" s="66">
        <f t="shared" ref="I8:I31" si="2">RANK(H8,H$8:H$31,0)</f>
        <v>2</v>
      </c>
      <c r="J8" s="65">
        <f>VLOOKUP($A8,'Return Data'!$B$7:$R$2843,12,0)</f>
        <v>4.8230000000000004</v>
      </c>
      <c r="K8" s="66">
        <f t="shared" ref="K8:K31" si="3">RANK(J8,J$8:J$31,0)</f>
        <v>3</v>
      </c>
      <c r="L8" s="65">
        <f>VLOOKUP($A8,'Return Data'!$B$7:$R$2843,13,0)</f>
        <v>6.3289</v>
      </c>
      <c r="M8" s="66">
        <f t="shared" ref="M8:M31" si="4">RANK(L8,L$8:L$31,0)</f>
        <v>4</v>
      </c>
      <c r="N8" s="65">
        <f>VLOOKUP($A8,'Return Data'!$B$7:$R$2843,17,0)</f>
        <v>8.4594000000000005</v>
      </c>
      <c r="O8" s="66">
        <f t="shared" ref="O8:O31" si="5">RANK(N8,N$8:N$31,0)</f>
        <v>8</v>
      </c>
      <c r="P8" s="65">
        <f>VLOOKUP($A8,'Return Data'!$B$7:$R$2843,14,0)</f>
        <v>11.1282</v>
      </c>
      <c r="Q8" s="66">
        <f t="shared" ref="Q8:Q31" si="6">RANK(P8,P$8:P$31,0)</f>
        <v>8</v>
      </c>
      <c r="R8" s="65">
        <f>VLOOKUP($A8,'Return Data'!$B$7:$R$2843,16,0)</f>
        <v>9.9065999999999992</v>
      </c>
      <c r="S8" s="67">
        <f t="shared" ref="S8:S31" si="7">RANK(R8,R$8:R$31,0)</f>
        <v>8</v>
      </c>
    </row>
    <row r="9" spans="1:19" x14ac:dyDescent="0.3">
      <c r="A9" s="82" t="s">
        <v>1345</v>
      </c>
      <c r="B9" s="64">
        <f>VLOOKUP($A9,'Return Data'!$B$7:$R$2843,3,0)</f>
        <v>44448</v>
      </c>
      <c r="C9" s="65">
        <f>VLOOKUP($A9,'Return Data'!$B$7:$R$2843,4,0)</f>
        <v>21.222799999999999</v>
      </c>
      <c r="D9" s="65">
        <f>VLOOKUP($A9,'Return Data'!$B$7:$R$2843,9,0)</f>
        <v>15.252000000000001</v>
      </c>
      <c r="E9" s="66">
        <f t="shared" si="0"/>
        <v>13</v>
      </c>
      <c r="F9" s="65">
        <f>VLOOKUP($A9,'Return Data'!$B$7:$R$2843,10,0)</f>
        <v>5.7732999999999999</v>
      </c>
      <c r="G9" s="66">
        <f t="shared" si="1"/>
        <v>12</v>
      </c>
      <c r="H9" s="65">
        <f>VLOOKUP($A9,'Return Data'!$B$7:$R$2843,11,0)</f>
        <v>6.8291000000000004</v>
      </c>
      <c r="I9" s="66">
        <f t="shared" si="2"/>
        <v>19</v>
      </c>
      <c r="J9" s="65">
        <f>VLOOKUP($A9,'Return Data'!$B$7:$R$2843,12,0)</f>
        <v>3.8351000000000002</v>
      </c>
      <c r="K9" s="66">
        <f t="shared" si="3"/>
        <v>8</v>
      </c>
      <c r="L9" s="65">
        <f>VLOOKUP($A9,'Return Data'!$B$7:$R$2843,13,0)</f>
        <v>5.7544000000000004</v>
      </c>
      <c r="M9" s="66">
        <f t="shared" si="4"/>
        <v>8</v>
      </c>
      <c r="N9" s="65">
        <f>VLOOKUP($A9,'Return Data'!$B$7:$R$2843,17,0)</f>
        <v>8.5260999999999996</v>
      </c>
      <c r="O9" s="66">
        <f t="shared" si="5"/>
        <v>7</v>
      </c>
      <c r="P9" s="65">
        <f>VLOOKUP($A9,'Return Data'!$B$7:$R$2843,14,0)</f>
        <v>11.1045</v>
      </c>
      <c r="Q9" s="66">
        <f t="shared" si="6"/>
        <v>10</v>
      </c>
      <c r="R9" s="65">
        <f>VLOOKUP($A9,'Return Data'!$B$7:$R$2843,16,0)</f>
        <v>8.2128999999999994</v>
      </c>
      <c r="S9" s="67">
        <f t="shared" si="7"/>
        <v>21</v>
      </c>
    </row>
    <row r="10" spans="1:19" x14ac:dyDescent="0.3">
      <c r="A10" s="82" t="s">
        <v>1348</v>
      </c>
      <c r="B10" s="64">
        <f>VLOOKUP($A10,'Return Data'!$B$7:$R$2843,3,0)</f>
        <v>44448</v>
      </c>
      <c r="C10" s="65">
        <f>VLOOKUP($A10,'Return Data'!$B$7:$R$2843,4,0)</f>
        <v>36.685499999999998</v>
      </c>
      <c r="D10" s="65">
        <f>VLOOKUP($A10,'Return Data'!$B$7:$R$2843,9,0)</f>
        <v>15.455</v>
      </c>
      <c r="E10" s="66">
        <f t="shared" si="0"/>
        <v>12</v>
      </c>
      <c r="F10" s="65">
        <f>VLOOKUP($A10,'Return Data'!$B$7:$R$2843,10,0)</f>
        <v>5.9260000000000002</v>
      </c>
      <c r="G10" s="66">
        <f t="shared" si="1"/>
        <v>10</v>
      </c>
      <c r="H10" s="65">
        <f>VLOOKUP($A10,'Return Data'!$B$7:$R$2843,11,0)</f>
        <v>9.2202000000000002</v>
      </c>
      <c r="I10" s="66">
        <f t="shared" si="2"/>
        <v>10</v>
      </c>
      <c r="J10" s="65">
        <f>VLOOKUP($A10,'Return Data'!$B$7:$R$2843,12,0)</f>
        <v>3.3639999999999999</v>
      </c>
      <c r="K10" s="66">
        <f t="shared" si="3"/>
        <v>12</v>
      </c>
      <c r="L10" s="65">
        <f>VLOOKUP($A10,'Return Data'!$B$7:$R$2843,13,0)</f>
        <v>5.0423</v>
      </c>
      <c r="M10" s="66">
        <f t="shared" si="4"/>
        <v>15</v>
      </c>
      <c r="N10" s="65">
        <f>VLOOKUP($A10,'Return Data'!$B$7:$R$2843,17,0)</f>
        <v>6.7991000000000001</v>
      </c>
      <c r="O10" s="66">
        <f t="shared" si="5"/>
        <v>18</v>
      </c>
      <c r="P10" s="65">
        <f>VLOOKUP($A10,'Return Data'!$B$7:$R$2843,14,0)</f>
        <v>9.7164000000000001</v>
      </c>
      <c r="Q10" s="66">
        <f t="shared" si="6"/>
        <v>15</v>
      </c>
      <c r="R10" s="65">
        <f>VLOOKUP($A10,'Return Data'!$B$7:$R$2843,16,0)</f>
        <v>8.5286000000000008</v>
      </c>
      <c r="S10" s="67">
        <f t="shared" si="7"/>
        <v>17</v>
      </c>
    </row>
    <row r="11" spans="1:19" x14ac:dyDescent="0.3">
      <c r="A11" s="82" t="s">
        <v>2027</v>
      </c>
      <c r="B11" s="64">
        <f>VLOOKUP($A11,'Return Data'!$B$7:$R$2843,3,0)</f>
        <v>44448</v>
      </c>
      <c r="C11" s="65">
        <f>VLOOKUP($A11,'Return Data'!$B$7:$R$2843,4,0)</f>
        <v>64.047799999999995</v>
      </c>
      <c r="D11" s="65">
        <f>VLOOKUP($A11,'Return Data'!$B$7:$R$2843,9,0)</f>
        <v>9.7889999999999997</v>
      </c>
      <c r="E11" s="66">
        <f t="shared" si="0"/>
        <v>22</v>
      </c>
      <c r="F11" s="65">
        <f>VLOOKUP($A11,'Return Data'!$B$7:$R$2843,10,0)</f>
        <v>4.2447999999999997</v>
      </c>
      <c r="G11" s="66">
        <f t="shared" si="1"/>
        <v>20</v>
      </c>
      <c r="H11" s="65">
        <f>VLOOKUP($A11,'Return Data'!$B$7:$R$2843,11,0)</f>
        <v>5.8737000000000004</v>
      </c>
      <c r="I11" s="66">
        <f t="shared" si="2"/>
        <v>23</v>
      </c>
      <c r="J11" s="65">
        <f>VLOOKUP($A11,'Return Data'!$B$7:$R$2843,12,0)</f>
        <v>2.6160999999999999</v>
      </c>
      <c r="K11" s="66">
        <f t="shared" si="3"/>
        <v>20</v>
      </c>
      <c r="L11" s="65">
        <f>VLOOKUP($A11,'Return Data'!$B$7:$R$2843,13,0)</f>
        <v>4.3921000000000001</v>
      </c>
      <c r="M11" s="66">
        <f t="shared" si="4"/>
        <v>19</v>
      </c>
      <c r="N11" s="65">
        <f>VLOOKUP($A11,'Return Data'!$B$7:$R$2843,17,0)</f>
        <v>6.4820000000000002</v>
      </c>
      <c r="O11" s="66">
        <f t="shared" si="5"/>
        <v>20</v>
      </c>
      <c r="P11" s="65">
        <f>VLOOKUP($A11,'Return Data'!$B$7:$R$2843,14,0)</f>
        <v>9.1593999999999998</v>
      </c>
      <c r="Q11" s="66">
        <f t="shared" si="6"/>
        <v>20</v>
      </c>
      <c r="R11" s="65">
        <f>VLOOKUP($A11,'Return Data'!$B$7:$R$2843,16,0)</f>
        <v>8.9267000000000003</v>
      </c>
      <c r="S11" s="67">
        <f t="shared" si="7"/>
        <v>14</v>
      </c>
    </row>
    <row r="12" spans="1:19" x14ac:dyDescent="0.3">
      <c r="A12" s="82" t="s">
        <v>1349</v>
      </c>
      <c r="B12" s="64">
        <f>VLOOKUP($A12,'Return Data'!$B$7:$R$2843,3,0)</f>
        <v>44448</v>
      </c>
      <c r="C12" s="65">
        <f>VLOOKUP($A12,'Return Data'!$B$7:$R$2843,4,0)</f>
        <v>78.956000000000003</v>
      </c>
      <c r="D12" s="65">
        <f>VLOOKUP($A12,'Return Data'!$B$7:$R$2843,9,0)</f>
        <v>15.8736</v>
      </c>
      <c r="E12" s="66">
        <f t="shared" si="0"/>
        <v>10</v>
      </c>
      <c r="F12" s="65">
        <f>VLOOKUP($A12,'Return Data'!$B$7:$R$2843,10,0)</f>
        <v>6.1315999999999997</v>
      </c>
      <c r="G12" s="66">
        <f t="shared" si="1"/>
        <v>8</v>
      </c>
      <c r="H12" s="65">
        <f>VLOOKUP($A12,'Return Data'!$B$7:$R$2843,11,0)</f>
        <v>9.0114000000000001</v>
      </c>
      <c r="I12" s="66">
        <f t="shared" si="2"/>
        <v>11</v>
      </c>
      <c r="J12" s="65">
        <f>VLOOKUP($A12,'Return Data'!$B$7:$R$2843,12,0)</f>
        <v>3.9529000000000001</v>
      </c>
      <c r="K12" s="66">
        <f t="shared" si="3"/>
        <v>6</v>
      </c>
      <c r="L12" s="65">
        <f>VLOOKUP($A12,'Return Data'!$B$7:$R$2843,13,0)</f>
        <v>5.9916</v>
      </c>
      <c r="M12" s="66">
        <f t="shared" si="4"/>
        <v>6</v>
      </c>
      <c r="N12" s="65">
        <f>VLOOKUP($A12,'Return Data'!$B$7:$R$2843,17,0)</f>
        <v>8.8885000000000005</v>
      </c>
      <c r="O12" s="66">
        <f t="shared" si="5"/>
        <v>4</v>
      </c>
      <c r="P12" s="65">
        <f>VLOOKUP($A12,'Return Data'!$B$7:$R$2843,14,0)</f>
        <v>11.7599</v>
      </c>
      <c r="Q12" s="66">
        <f t="shared" si="6"/>
        <v>4</v>
      </c>
      <c r="R12" s="65">
        <f>VLOOKUP($A12,'Return Data'!$B$7:$R$2843,16,0)</f>
        <v>8.9789999999999992</v>
      </c>
      <c r="S12" s="67">
        <f t="shared" si="7"/>
        <v>13</v>
      </c>
    </row>
    <row r="13" spans="1:19" x14ac:dyDescent="0.3">
      <c r="A13" s="82" t="s">
        <v>1351</v>
      </c>
      <c r="B13" s="64">
        <f>VLOOKUP($A13,'Return Data'!$B$7:$R$2843,3,0)</f>
        <v>44448</v>
      </c>
      <c r="C13" s="65">
        <f>VLOOKUP($A13,'Return Data'!$B$7:$R$2843,4,0)</f>
        <v>20.477499999999999</v>
      </c>
      <c r="D13" s="65">
        <f>VLOOKUP($A13,'Return Data'!$B$7:$R$2843,9,0)</f>
        <v>24.043900000000001</v>
      </c>
      <c r="E13" s="66">
        <f t="shared" si="0"/>
        <v>1</v>
      </c>
      <c r="F13" s="65">
        <f>VLOOKUP($A13,'Return Data'!$B$7:$R$2843,10,0)</f>
        <v>7.8780000000000001</v>
      </c>
      <c r="G13" s="66">
        <f t="shared" si="1"/>
        <v>2</v>
      </c>
      <c r="H13" s="65">
        <f>VLOOKUP($A13,'Return Data'!$B$7:$R$2843,11,0)</f>
        <v>12.016500000000001</v>
      </c>
      <c r="I13" s="66">
        <f t="shared" si="2"/>
        <v>1</v>
      </c>
      <c r="J13" s="65">
        <f>VLOOKUP($A13,'Return Data'!$B$7:$R$2843,12,0)</f>
        <v>6.0137</v>
      </c>
      <c r="K13" s="66">
        <f t="shared" si="3"/>
        <v>1</v>
      </c>
      <c r="L13" s="65">
        <f>VLOOKUP($A13,'Return Data'!$B$7:$R$2843,13,0)</f>
        <v>8.3213000000000008</v>
      </c>
      <c r="M13" s="66">
        <f t="shared" si="4"/>
        <v>1</v>
      </c>
      <c r="N13" s="65">
        <f>VLOOKUP($A13,'Return Data'!$B$7:$R$2843,17,0)</f>
        <v>9.1358999999999995</v>
      </c>
      <c r="O13" s="66">
        <f t="shared" si="5"/>
        <v>2</v>
      </c>
      <c r="P13" s="65">
        <f>VLOOKUP($A13,'Return Data'!$B$7:$R$2843,14,0)</f>
        <v>11.6411</v>
      </c>
      <c r="Q13" s="66">
        <f t="shared" si="6"/>
        <v>5</v>
      </c>
      <c r="R13" s="65">
        <f>VLOOKUP($A13,'Return Data'!$B$7:$R$2843,16,0)</f>
        <v>9.9236000000000004</v>
      </c>
      <c r="S13" s="67">
        <f t="shared" si="7"/>
        <v>7</v>
      </c>
    </row>
    <row r="14" spans="1:19" x14ac:dyDescent="0.3">
      <c r="A14" s="82" t="s">
        <v>1354</v>
      </c>
      <c r="B14" s="64">
        <f>VLOOKUP($A14,'Return Data'!$B$7:$R$2843,3,0)</f>
        <v>44448</v>
      </c>
      <c r="C14" s="65">
        <f>VLOOKUP($A14,'Return Data'!$B$7:$R$2843,4,0)</f>
        <v>52.0505</v>
      </c>
      <c r="D14" s="65">
        <f>VLOOKUP($A14,'Return Data'!$B$7:$R$2843,9,0)</f>
        <v>15.690200000000001</v>
      </c>
      <c r="E14" s="66">
        <f t="shared" si="0"/>
        <v>11</v>
      </c>
      <c r="F14" s="65">
        <f>VLOOKUP($A14,'Return Data'!$B$7:$R$2843,10,0)</f>
        <v>5.6771000000000003</v>
      </c>
      <c r="G14" s="66">
        <f t="shared" si="1"/>
        <v>13</v>
      </c>
      <c r="H14" s="65">
        <f>VLOOKUP($A14,'Return Data'!$B$7:$R$2843,11,0)</f>
        <v>8.4831000000000003</v>
      </c>
      <c r="I14" s="66">
        <f t="shared" si="2"/>
        <v>13</v>
      </c>
      <c r="J14" s="65">
        <f>VLOOKUP($A14,'Return Data'!$B$7:$R$2843,12,0)</f>
        <v>3.2244000000000002</v>
      </c>
      <c r="K14" s="66">
        <f t="shared" si="3"/>
        <v>14</v>
      </c>
      <c r="L14" s="65">
        <f>VLOOKUP($A14,'Return Data'!$B$7:$R$2843,13,0)</f>
        <v>4.0182000000000002</v>
      </c>
      <c r="M14" s="66">
        <f t="shared" si="4"/>
        <v>21</v>
      </c>
      <c r="N14" s="65">
        <f>VLOOKUP($A14,'Return Data'!$B$7:$R$2843,17,0)</f>
        <v>5.8548999999999998</v>
      </c>
      <c r="O14" s="66">
        <f t="shared" si="5"/>
        <v>23</v>
      </c>
      <c r="P14" s="65">
        <f>VLOOKUP($A14,'Return Data'!$B$7:$R$2843,14,0)</f>
        <v>9.0299999999999994</v>
      </c>
      <c r="Q14" s="66">
        <f t="shared" si="6"/>
        <v>21</v>
      </c>
      <c r="R14" s="65">
        <f>VLOOKUP($A14,'Return Data'!$B$7:$R$2843,16,0)</f>
        <v>7.9236000000000004</v>
      </c>
      <c r="S14" s="67">
        <f t="shared" si="7"/>
        <v>23</v>
      </c>
    </row>
    <row r="15" spans="1:19" x14ac:dyDescent="0.3">
      <c r="A15" s="82" t="s">
        <v>1356</v>
      </c>
      <c r="B15" s="64">
        <f>VLOOKUP($A15,'Return Data'!$B$7:$R$2843,3,0)</f>
        <v>44448</v>
      </c>
      <c r="C15" s="65">
        <f>VLOOKUP($A15,'Return Data'!$B$7:$R$2843,4,0)</f>
        <v>46.176900000000003</v>
      </c>
      <c r="D15" s="65">
        <f>VLOOKUP($A15,'Return Data'!$B$7:$R$2843,9,0)</f>
        <v>15.0397</v>
      </c>
      <c r="E15" s="66">
        <f t="shared" si="0"/>
        <v>14</v>
      </c>
      <c r="F15" s="65">
        <f>VLOOKUP($A15,'Return Data'!$B$7:$R$2843,10,0)</f>
        <v>5.8474000000000004</v>
      </c>
      <c r="G15" s="66">
        <f t="shared" si="1"/>
        <v>11</v>
      </c>
      <c r="H15" s="65">
        <f>VLOOKUP($A15,'Return Data'!$B$7:$R$2843,11,0)</f>
        <v>8.3554999999999993</v>
      </c>
      <c r="I15" s="66">
        <f t="shared" si="2"/>
        <v>15</v>
      </c>
      <c r="J15" s="65">
        <f>VLOOKUP($A15,'Return Data'!$B$7:$R$2843,12,0)</f>
        <v>3.1524000000000001</v>
      </c>
      <c r="K15" s="66">
        <f t="shared" si="3"/>
        <v>16</v>
      </c>
      <c r="L15" s="65">
        <f>VLOOKUP($A15,'Return Data'!$B$7:$R$2843,13,0)</f>
        <v>5.0735999999999999</v>
      </c>
      <c r="M15" s="66">
        <f t="shared" si="4"/>
        <v>14</v>
      </c>
      <c r="N15" s="65">
        <f>VLOOKUP($A15,'Return Data'!$B$7:$R$2843,17,0)</f>
        <v>7.1215000000000002</v>
      </c>
      <c r="O15" s="66">
        <f t="shared" si="5"/>
        <v>15</v>
      </c>
      <c r="P15" s="65">
        <f>VLOOKUP($A15,'Return Data'!$B$7:$R$2843,14,0)</f>
        <v>8.8036999999999992</v>
      </c>
      <c r="Q15" s="66">
        <f t="shared" si="6"/>
        <v>23</v>
      </c>
      <c r="R15" s="65">
        <f>VLOOKUP($A15,'Return Data'!$B$7:$R$2843,16,0)</f>
        <v>8.4321000000000002</v>
      </c>
      <c r="S15" s="67">
        <f t="shared" si="7"/>
        <v>18</v>
      </c>
    </row>
    <row r="16" spans="1:19" x14ac:dyDescent="0.3">
      <c r="A16" s="82" t="s">
        <v>1358</v>
      </c>
      <c r="B16" s="64">
        <f>VLOOKUP($A16,'Return Data'!$B$7:$R$2843,3,0)</f>
        <v>44448</v>
      </c>
      <c r="C16" s="65">
        <f>VLOOKUP($A16,'Return Data'!$B$7:$R$2843,4,0)</f>
        <v>84.862200000000001</v>
      </c>
      <c r="D16" s="65">
        <f>VLOOKUP($A16,'Return Data'!$B$7:$R$2843,9,0)</f>
        <v>23.6081</v>
      </c>
      <c r="E16" s="66">
        <f t="shared" si="0"/>
        <v>2</v>
      </c>
      <c r="F16" s="65">
        <f>VLOOKUP($A16,'Return Data'!$B$7:$R$2843,10,0)</f>
        <v>8.5995000000000008</v>
      </c>
      <c r="G16" s="66">
        <f t="shared" si="1"/>
        <v>1</v>
      </c>
      <c r="H16" s="65">
        <f>VLOOKUP($A16,'Return Data'!$B$7:$R$2843,11,0)</f>
        <v>9.5273000000000003</v>
      </c>
      <c r="I16" s="66">
        <f t="shared" si="2"/>
        <v>7</v>
      </c>
      <c r="J16" s="65">
        <f>VLOOKUP($A16,'Return Data'!$B$7:$R$2843,12,0)</f>
        <v>5.2667999999999999</v>
      </c>
      <c r="K16" s="66">
        <f t="shared" si="3"/>
        <v>2</v>
      </c>
      <c r="L16" s="65">
        <f>VLOOKUP($A16,'Return Data'!$B$7:$R$2843,13,0)</f>
        <v>6.4867999999999997</v>
      </c>
      <c r="M16" s="66">
        <f t="shared" si="4"/>
        <v>3</v>
      </c>
      <c r="N16" s="65">
        <f>VLOOKUP($A16,'Return Data'!$B$7:$R$2843,17,0)</f>
        <v>9.2527000000000008</v>
      </c>
      <c r="O16" s="66">
        <f t="shared" si="5"/>
        <v>1</v>
      </c>
      <c r="P16" s="65">
        <f>VLOOKUP($A16,'Return Data'!$B$7:$R$2843,14,0)</f>
        <v>10.4925</v>
      </c>
      <c r="Q16" s="66">
        <f t="shared" si="6"/>
        <v>13</v>
      </c>
      <c r="R16" s="65">
        <f>VLOOKUP($A16,'Return Data'!$B$7:$R$2843,16,0)</f>
        <v>9.3622999999999994</v>
      </c>
      <c r="S16" s="67">
        <f t="shared" si="7"/>
        <v>10</v>
      </c>
    </row>
    <row r="17" spans="1:19" x14ac:dyDescent="0.3">
      <c r="A17" s="82" t="s">
        <v>1360</v>
      </c>
      <c r="B17" s="64">
        <f>VLOOKUP($A17,'Return Data'!$B$7:$R$2843,3,0)</f>
        <v>44448</v>
      </c>
      <c r="C17" s="65">
        <f>VLOOKUP($A17,'Return Data'!$B$7:$R$2843,4,0)</f>
        <v>18.526399999999999</v>
      </c>
      <c r="D17" s="65">
        <f>VLOOKUP($A17,'Return Data'!$B$7:$R$2843,9,0)</f>
        <v>10.3089</v>
      </c>
      <c r="E17" s="66">
        <f t="shared" si="0"/>
        <v>21</v>
      </c>
      <c r="F17" s="65">
        <f>VLOOKUP($A17,'Return Data'!$B$7:$R$2843,10,0)</f>
        <v>3.3277000000000001</v>
      </c>
      <c r="G17" s="66">
        <f t="shared" si="1"/>
        <v>22</v>
      </c>
      <c r="H17" s="65">
        <f>VLOOKUP($A17,'Return Data'!$B$7:$R$2843,11,0)</f>
        <v>7.8578000000000001</v>
      </c>
      <c r="I17" s="66">
        <f t="shared" si="2"/>
        <v>16</v>
      </c>
      <c r="J17" s="65">
        <f>VLOOKUP($A17,'Return Data'!$B$7:$R$2843,12,0)</f>
        <v>3.4054000000000002</v>
      </c>
      <c r="K17" s="66">
        <f t="shared" si="3"/>
        <v>10</v>
      </c>
      <c r="L17" s="65">
        <f>VLOOKUP($A17,'Return Data'!$B$7:$R$2843,13,0)</f>
        <v>4.4988999999999999</v>
      </c>
      <c r="M17" s="66">
        <f t="shared" si="4"/>
        <v>18</v>
      </c>
      <c r="N17" s="65">
        <f>VLOOKUP($A17,'Return Data'!$B$7:$R$2843,17,0)</f>
        <v>6.0728999999999997</v>
      </c>
      <c r="O17" s="66">
        <f t="shared" si="5"/>
        <v>22</v>
      </c>
      <c r="P17" s="65">
        <f>VLOOKUP($A17,'Return Data'!$B$7:$R$2843,14,0)</f>
        <v>8.6696000000000009</v>
      </c>
      <c r="Q17" s="66">
        <f t="shared" si="6"/>
        <v>24</v>
      </c>
      <c r="R17" s="65">
        <f>VLOOKUP($A17,'Return Data'!$B$7:$R$2843,16,0)</f>
        <v>7.2760999999999996</v>
      </c>
      <c r="S17" s="67">
        <f t="shared" si="7"/>
        <v>24</v>
      </c>
    </row>
    <row r="18" spans="1:19" x14ac:dyDescent="0.3">
      <c r="A18" s="82" t="s">
        <v>1361</v>
      </c>
      <c r="B18" s="64">
        <f>VLOOKUP($A18,'Return Data'!$B$7:$R$2843,3,0)</f>
        <v>44448</v>
      </c>
      <c r="C18" s="65">
        <f>VLOOKUP($A18,'Return Data'!$B$7:$R$2843,4,0)</f>
        <v>29.9285</v>
      </c>
      <c r="D18" s="65">
        <f>VLOOKUP($A18,'Return Data'!$B$7:$R$2843,9,0)</f>
        <v>11.845599999999999</v>
      </c>
      <c r="E18" s="66">
        <f t="shared" si="0"/>
        <v>19</v>
      </c>
      <c r="F18" s="65">
        <f>VLOOKUP($A18,'Return Data'!$B$7:$R$2843,10,0)</f>
        <v>5.4546999999999999</v>
      </c>
      <c r="G18" s="66">
        <f t="shared" si="1"/>
        <v>17</v>
      </c>
      <c r="H18" s="65">
        <f>VLOOKUP($A18,'Return Data'!$B$7:$R$2843,11,0)</f>
        <v>9.4717000000000002</v>
      </c>
      <c r="I18" s="66">
        <f t="shared" si="2"/>
        <v>8</v>
      </c>
      <c r="J18" s="65">
        <f>VLOOKUP($A18,'Return Data'!$B$7:$R$2843,12,0)</f>
        <v>3.1726000000000001</v>
      </c>
      <c r="K18" s="66">
        <f t="shared" si="3"/>
        <v>15</v>
      </c>
      <c r="L18" s="65">
        <f>VLOOKUP($A18,'Return Data'!$B$7:$R$2843,13,0)</f>
        <v>5.7309000000000001</v>
      </c>
      <c r="M18" s="66">
        <f t="shared" si="4"/>
        <v>9</v>
      </c>
      <c r="N18" s="65">
        <f>VLOOKUP($A18,'Return Data'!$B$7:$R$2843,17,0)</f>
        <v>8.9331999999999994</v>
      </c>
      <c r="O18" s="66">
        <f t="shared" si="5"/>
        <v>3</v>
      </c>
      <c r="P18" s="65">
        <f>VLOOKUP($A18,'Return Data'!$B$7:$R$2843,14,0)</f>
        <v>12.177</v>
      </c>
      <c r="Q18" s="66">
        <f t="shared" si="6"/>
        <v>3</v>
      </c>
      <c r="R18" s="65">
        <f>VLOOKUP($A18,'Return Data'!$B$7:$R$2843,16,0)</f>
        <v>9.9307999999999996</v>
      </c>
      <c r="S18" s="67">
        <f t="shared" si="7"/>
        <v>6</v>
      </c>
    </row>
    <row r="19" spans="1:19" x14ac:dyDescent="0.3">
      <c r="A19" s="82" t="s">
        <v>1364</v>
      </c>
      <c r="B19" s="64">
        <f>VLOOKUP($A19,'Return Data'!$B$7:$R$2843,3,0)</f>
        <v>44448</v>
      </c>
      <c r="C19" s="65">
        <f>VLOOKUP($A19,'Return Data'!$B$7:$R$2843,4,0)</f>
        <v>2446.2525999999998</v>
      </c>
      <c r="D19" s="65">
        <f>VLOOKUP($A19,'Return Data'!$B$7:$R$2843,9,0)</f>
        <v>17.572199999999999</v>
      </c>
      <c r="E19" s="66">
        <f t="shared" si="0"/>
        <v>5</v>
      </c>
      <c r="F19" s="65">
        <f>VLOOKUP($A19,'Return Data'!$B$7:$R$2843,10,0)</f>
        <v>4.0128000000000004</v>
      </c>
      <c r="G19" s="66">
        <f t="shared" si="1"/>
        <v>21</v>
      </c>
      <c r="H19" s="65">
        <f>VLOOKUP($A19,'Return Data'!$B$7:$R$2843,11,0)</f>
        <v>6.2633999999999999</v>
      </c>
      <c r="I19" s="66">
        <f t="shared" si="2"/>
        <v>22</v>
      </c>
      <c r="J19" s="65">
        <f>VLOOKUP($A19,'Return Data'!$B$7:$R$2843,12,0)</f>
        <v>1.6942999999999999</v>
      </c>
      <c r="K19" s="66">
        <f t="shared" si="3"/>
        <v>24</v>
      </c>
      <c r="L19" s="65">
        <f>VLOOKUP($A19,'Return Data'!$B$7:$R$2843,13,0)</f>
        <v>3.0771000000000002</v>
      </c>
      <c r="M19" s="66">
        <f t="shared" si="4"/>
        <v>24</v>
      </c>
      <c r="N19" s="65">
        <f>VLOOKUP($A19,'Return Data'!$B$7:$R$2843,17,0)</f>
        <v>5.1052</v>
      </c>
      <c r="O19" s="66">
        <f t="shared" si="5"/>
        <v>24</v>
      </c>
      <c r="P19" s="65">
        <f>VLOOKUP($A19,'Return Data'!$B$7:$R$2843,14,0)</f>
        <v>8.9024000000000001</v>
      </c>
      <c r="Q19" s="66">
        <f t="shared" si="6"/>
        <v>22</v>
      </c>
      <c r="R19" s="65">
        <f>VLOOKUP($A19,'Return Data'!$B$7:$R$2843,16,0)</f>
        <v>8.0784000000000002</v>
      </c>
      <c r="S19" s="67">
        <f t="shared" si="7"/>
        <v>22</v>
      </c>
    </row>
    <row r="20" spans="1:19" x14ac:dyDescent="0.3">
      <c r="A20" s="82" t="s">
        <v>1365</v>
      </c>
      <c r="B20" s="64">
        <f>VLOOKUP($A20,'Return Data'!$B$7:$R$2843,3,0)</f>
        <v>44448</v>
      </c>
      <c r="C20" s="65">
        <f>VLOOKUP($A20,'Return Data'!$B$7:$R$2843,4,0)</f>
        <v>87.214799999999997</v>
      </c>
      <c r="D20" s="65">
        <f>VLOOKUP($A20,'Return Data'!$B$7:$R$2843,9,0)</f>
        <v>16.735900000000001</v>
      </c>
      <c r="E20" s="66">
        <f t="shared" si="0"/>
        <v>8</v>
      </c>
      <c r="F20" s="65">
        <f>VLOOKUP($A20,'Return Data'!$B$7:$R$2843,10,0)</f>
        <v>7.8746999999999998</v>
      </c>
      <c r="G20" s="66">
        <f t="shared" si="1"/>
        <v>3</v>
      </c>
      <c r="H20" s="65">
        <f>VLOOKUP($A20,'Return Data'!$B$7:$R$2843,11,0)</f>
        <v>9.6453000000000007</v>
      </c>
      <c r="I20" s="66">
        <f t="shared" si="2"/>
        <v>6</v>
      </c>
      <c r="J20" s="65">
        <f>VLOOKUP($A20,'Return Data'!$B$7:$R$2843,12,0)</f>
        <v>4.0766999999999998</v>
      </c>
      <c r="K20" s="66">
        <f t="shared" si="3"/>
        <v>5</v>
      </c>
      <c r="L20" s="65">
        <f>VLOOKUP($A20,'Return Data'!$B$7:$R$2843,13,0)</f>
        <v>6.4983000000000004</v>
      </c>
      <c r="M20" s="66">
        <f t="shared" si="4"/>
        <v>2</v>
      </c>
      <c r="N20" s="65">
        <f>VLOOKUP($A20,'Return Data'!$B$7:$R$2843,17,0)</f>
        <v>8.7201000000000004</v>
      </c>
      <c r="O20" s="66">
        <f t="shared" si="5"/>
        <v>6</v>
      </c>
      <c r="P20" s="65">
        <f>VLOOKUP($A20,'Return Data'!$B$7:$R$2843,14,0)</f>
        <v>11.184900000000001</v>
      </c>
      <c r="Q20" s="66">
        <f t="shared" si="6"/>
        <v>7</v>
      </c>
      <c r="R20" s="65">
        <f>VLOOKUP($A20,'Return Data'!$B$7:$R$2843,16,0)</f>
        <v>9.1470000000000002</v>
      </c>
      <c r="S20" s="67">
        <f t="shared" si="7"/>
        <v>12</v>
      </c>
    </row>
    <row r="21" spans="1:19" x14ac:dyDescent="0.3">
      <c r="A21" s="82" t="s">
        <v>1367</v>
      </c>
      <c r="B21" s="64">
        <f>VLOOKUP($A21,'Return Data'!$B$7:$R$2843,3,0)</f>
        <v>44448</v>
      </c>
      <c r="C21" s="65">
        <f>VLOOKUP($A21,'Return Data'!$B$7:$R$2843,4,0)</f>
        <v>59.9895</v>
      </c>
      <c r="D21" s="65">
        <f>VLOOKUP($A21,'Return Data'!$B$7:$R$2843,9,0)</f>
        <v>13.158200000000001</v>
      </c>
      <c r="E21" s="66">
        <f t="shared" si="0"/>
        <v>16</v>
      </c>
      <c r="F21" s="65">
        <f>VLOOKUP($A21,'Return Data'!$B$7:$R$2843,10,0)</f>
        <v>5.5613999999999999</v>
      </c>
      <c r="G21" s="66">
        <f t="shared" si="1"/>
        <v>14</v>
      </c>
      <c r="H21" s="65">
        <f>VLOOKUP($A21,'Return Data'!$B$7:$R$2843,11,0)</f>
        <v>8.4672999999999998</v>
      </c>
      <c r="I21" s="66">
        <f t="shared" si="2"/>
        <v>14</v>
      </c>
      <c r="J21" s="65">
        <f>VLOOKUP($A21,'Return Data'!$B$7:$R$2843,12,0)</f>
        <v>2.4672999999999998</v>
      </c>
      <c r="K21" s="66">
        <f t="shared" si="3"/>
        <v>21</v>
      </c>
      <c r="L21" s="65">
        <f>VLOOKUP($A21,'Return Data'!$B$7:$R$2843,13,0)</f>
        <v>4.8479999999999999</v>
      </c>
      <c r="M21" s="66">
        <f t="shared" si="4"/>
        <v>17</v>
      </c>
      <c r="N21" s="65">
        <f>VLOOKUP($A21,'Return Data'!$B$7:$R$2843,17,0)</f>
        <v>7.4259000000000004</v>
      </c>
      <c r="O21" s="66">
        <f t="shared" si="5"/>
        <v>14</v>
      </c>
      <c r="P21" s="65">
        <f>VLOOKUP($A21,'Return Data'!$B$7:$R$2843,14,0)</f>
        <v>9.69</v>
      </c>
      <c r="Q21" s="66">
        <f t="shared" si="6"/>
        <v>16</v>
      </c>
      <c r="R21" s="65">
        <f>VLOOKUP($A21,'Return Data'!$B$7:$R$2843,16,0)</f>
        <v>9.8000000000000007</v>
      </c>
      <c r="S21" s="67">
        <f t="shared" si="7"/>
        <v>9</v>
      </c>
    </row>
    <row r="22" spans="1:19" x14ac:dyDescent="0.3">
      <c r="A22" s="82" t="s">
        <v>1369</v>
      </c>
      <c r="B22" s="64">
        <f>VLOOKUP($A22,'Return Data'!$B$7:$R$2843,3,0)</f>
        <v>44448</v>
      </c>
      <c r="C22" s="65">
        <f>VLOOKUP($A22,'Return Data'!$B$7:$R$2843,4,0)</f>
        <v>52.457099999999997</v>
      </c>
      <c r="D22" s="65">
        <f>VLOOKUP($A22,'Return Data'!$B$7:$R$2843,9,0)</f>
        <v>6.8155000000000001</v>
      </c>
      <c r="E22" s="66">
        <f t="shared" si="0"/>
        <v>24</v>
      </c>
      <c r="F22" s="65">
        <f>VLOOKUP($A22,'Return Data'!$B$7:$R$2843,10,0)</f>
        <v>3.0592000000000001</v>
      </c>
      <c r="G22" s="66">
        <f t="shared" si="1"/>
        <v>23</v>
      </c>
      <c r="H22" s="65">
        <f>VLOOKUP($A22,'Return Data'!$B$7:$R$2843,11,0)</f>
        <v>6.6318000000000001</v>
      </c>
      <c r="I22" s="66">
        <f t="shared" si="2"/>
        <v>21</v>
      </c>
      <c r="J22" s="65">
        <f>VLOOKUP($A22,'Return Data'!$B$7:$R$2843,12,0)</f>
        <v>3.0678999999999998</v>
      </c>
      <c r="K22" s="66">
        <f t="shared" si="3"/>
        <v>18</v>
      </c>
      <c r="L22" s="65">
        <f>VLOOKUP($A22,'Return Data'!$B$7:$R$2843,13,0)</f>
        <v>5.0914000000000001</v>
      </c>
      <c r="M22" s="66">
        <f t="shared" si="4"/>
        <v>13</v>
      </c>
      <c r="N22" s="65">
        <f>VLOOKUP($A22,'Return Data'!$B$7:$R$2843,17,0)</f>
        <v>7.4329000000000001</v>
      </c>
      <c r="O22" s="66">
        <f t="shared" si="5"/>
        <v>13</v>
      </c>
      <c r="P22" s="65">
        <f>VLOOKUP($A22,'Return Data'!$B$7:$R$2843,14,0)</f>
        <v>10.5204</v>
      </c>
      <c r="Q22" s="66">
        <f t="shared" si="6"/>
        <v>12</v>
      </c>
      <c r="R22" s="65">
        <f>VLOOKUP($A22,'Return Data'!$B$7:$R$2843,16,0)</f>
        <v>8.3377999999999997</v>
      </c>
      <c r="S22" s="67">
        <f t="shared" si="7"/>
        <v>20</v>
      </c>
    </row>
    <row r="23" spans="1:19" x14ac:dyDescent="0.3">
      <c r="A23" s="82" t="s">
        <v>1372</v>
      </c>
      <c r="B23" s="64">
        <f>VLOOKUP($A23,'Return Data'!$B$7:$R$2843,3,0)</f>
        <v>44448</v>
      </c>
      <c r="C23" s="65">
        <f>VLOOKUP($A23,'Return Data'!$B$7:$R$2843,4,0)</f>
        <v>33.762099999999997</v>
      </c>
      <c r="D23" s="65">
        <f>VLOOKUP($A23,'Return Data'!$B$7:$R$2843,9,0)</f>
        <v>16.464400000000001</v>
      </c>
      <c r="E23" s="66">
        <f t="shared" si="0"/>
        <v>9</v>
      </c>
      <c r="F23" s="65">
        <f>VLOOKUP($A23,'Return Data'!$B$7:$R$2843,10,0)</f>
        <v>5.9298999999999999</v>
      </c>
      <c r="G23" s="66">
        <f t="shared" si="1"/>
        <v>9</v>
      </c>
      <c r="H23" s="65">
        <f>VLOOKUP($A23,'Return Data'!$B$7:$R$2843,11,0)</f>
        <v>9.3016000000000005</v>
      </c>
      <c r="I23" s="66">
        <f t="shared" si="2"/>
        <v>9</v>
      </c>
      <c r="J23" s="65">
        <f>VLOOKUP($A23,'Return Data'!$B$7:$R$2843,12,0)</f>
        <v>3.379</v>
      </c>
      <c r="K23" s="66">
        <f t="shared" si="3"/>
        <v>11</v>
      </c>
      <c r="L23" s="65">
        <f>VLOOKUP($A23,'Return Data'!$B$7:$R$2843,13,0)</f>
        <v>4.9686000000000003</v>
      </c>
      <c r="M23" s="66">
        <f t="shared" si="4"/>
        <v>16</v>
      </c>
      <c r="N23" s="65">
        <f>VLOOKUP($A23,'Return Data'!$B$7:$R$2843,17,0)</f>
        <v>7.8898000000000001</v>
      </c>
      <c r="O23" s="66">
        <f t="shared" si="5"/>
        <v>11</v>
      </c>
      <c r="P23" s="65">
        <f>VLOOKUP($A23,'Return Data'!$B$7:$R$2843,14,0)</f>
        <v>11.3123</v>
      </c>
      <c r="Q23" s="66">
        <f t="shared" si="6"/>
        <v>6</v>
      </c>
      <c r="R23" s="65">
        <f>VLOOKUP($A23,'Return Data'!$B$7:$R$2843,16,0)</f>
        <v>10.6348</v>
      </c>
      <c r="S23" s="67">
        <f t="shared" si="7"/>
        <v>1</v>
      </c>
    </row>
    <row r="24" spans="1:19" x14ac:dyDescent="0.3">
      <c r="A24" s="82" t="s">
        <v>1374</v>
      </c>
      <c r="B24" s="64">
        <f>VLOOKUP($A24,'Return Data'!$B$7:$R$2843,3,0)</f>
        <v>44448</v>
      </c>
      <c r="C24" s="65">
        <f>VLOOKUP($A24,'Return Data'!$B$7:$R$2843,4,0)</f>
        <v>25.483499999999999</v>
      </c>
      <c r="D24" s="65">
        <f>VLOOKUP($A24,'Return Data'!$B$7:$R$2843,9,0)</f>
        <v>12.6226</v>
      </c>
      <c r="E24" s="66">
        <f t="shared" si="0"/>
        <v>17</v>
      </c>
      <c r="F24" s="65">
        <f>VLOOKUP($A24,'Return Data'!$B$7:$R$2843,10,0)</f>
        <v>5.3808999999999996</v>
      </c>
      <c r="G24" s="66">
        <f t="shared" si="1"/>
        <v>18</v>
      </c>
      <c r="H24" s="65">
        <f>VLOOKUP($A24,'Return Data'!$B$7:$R$2843,11,0)</f>
        <v>8.8622999999999994</v>
      </c>
      <c r="I24" s="66">
        <f t="shared" si="2"/>
        <v>12</v>
      </c>
      <c r="J24" s="65">
        <f>VLOOKUP($A24,'Return Data'!$B$7:$R$2843,12,0)</f>
        <v>4.5194000000000001</v>
      </c>
      <c r="K24" s="66">
        <f t="shared" si="3"/>
        <v>4</v>
      </c>
      <c r="L24" s="65">
        <f>VLOOKUP($A24,'Return Data'!$B$7:$R$2843,13,0)</f>
        <v>5.8258999999999999</v>
      </c>
      <c r="M24" s="66">
        <f t="shared" si="4"/>
        <v>7</v>
      </c>
      <c r="N24" s="65">
        <f>VLOOKUP($A24,'Return Data'!$B$7:$R$2843,17,0)</f>
        <v>7.0461999999999998</v>
      </c>
      <c r="O24" s="66">
        <f t="shared" si="5"/>
        <v>16</v>
      </c>
      <c r="P24" s="65">
        <f>VLOOKUP($A24,'Return Data'!$B$7:$R$2843,14,0)</f>
        <v>9.6092999999999993</v>
      </c>
      <c r="Q24" s="66">
        <f t="shared" si="6"/>
        <v>17</v>
      </c>
      <c r="R24" s="65">
        <f>VLOOKUP($A24,'Return Data'!$B$7:$R$2843,16,0)</f>
        <v>8.3592999999999993</v>
      </c>
      <c r="S24" s="67">
        <f t="shared" si="7"/>
        <v>19</v>
      </c>
    </row>
    <row r="25" spans="1:19" x14ac:dyDescent="0.3">
      <c r="A25" s="82" t="s">
        <v>1375</v>
      </c>
      <c r="B25" s="64">
        <f>VLOOKUP($A25,'Return Data'!$B$7:$R$2843,3,0)</f>
        <v>44448</v>
      </c>
      <c r="C25" s="65">
        <f>VLOOKUP($A25,'Return Data'!$B$7:$R$2843,4,0)</f>
        <v>53.693899999999999</v>
      </c>
      <c r="D25" s="65">
        <f>VLOOKUP($A25,'Return Data'!$B$7:$R$2843,9,0)</f>
        <v>12.075699999999999</v>
      </c>
      <c r="E25" s="66">
        <f t="shared" si="0"/>
        <v>18</v>
      </c>
      <c r="F25" s="65">
        <f>VLOOKUP($A25,'Return Data'!$B$7:$R$2843,10,0)</f>
        <v>5.5076999999999998</v>
      </c>
      <c r="G25" s="66">
        <f t="shared" si="1"/>
        <v>16</v>
      </c>
      <c r="H25" s="65">
        <f>VLOOKUP($A25,'Return Data'!$B$7:$R$2843,11,0)</f>
        <v>7.4497999999999998</v>
      </c>
      <c r="I25" s="66">
        <f t="shared" si="2"/>
        <v>18</v>
      </c>
      <c r="J25" s="65">
        <f>VLOOKUP($A25,'Return Data'!$B$7:$R$2843,12,0)</f>
        <v>3.7675000000000001</v>
      </c>
      <c r="K25" s="66">
        <f t="shared" si="3"/>
        <v>9</v>
      </c>
      <c r="L25" s="65">
        <f>VLOOKUP($A25,'Return Data'!$B$7:$R$2843,13,0)</f>
        <v>5.4885999999999999</v>
      </c>
      <c r="M25" s="66">
        <f t="shared" si="4"/>
        <v>11</v>
      </c>
      <c r="N25" s="65">
        <f>VLOOKUP($A25,'Return Data'!$B$7:$R$2843,17,0)</f>
        <v>8.1379999999999999</v>
      </c>
      <c r="O25" s="66">
        <f t="shared" si="5"/>
        <v>10</v>
      </c>
      <c r="P25" s="65">
        <f>VLOOKUP($A25,'Return Data'!$B$7:$R$2843,14,0)</f>
        <v>11.0395</v>
      </c>
      <c r="Q25" s="66">
        <f t="shared" si="6"/>
        <v>11</v>
      </c>
      <c r="R25" s="65">
        <f>VLOOKUP($A25,'Return Data'!$B$7:$R$2843,16,0)</f>
        <v>10.1798</v>
      </c>
      <c r="S25" s="67">
        <f t="shared" si="7"/>
        <v>4</v>
      </c>
    </row>
    <row r="26" spans="1:19" x14ac:dyDescent="0.3">
      <c r="A26" s="82" t="s">
        <v>1377</v>
      </c>
      <c r="B26" s="64">
        <f>VLOOKUP($A26,'Return Data'!$B$7:$R$2843,3,0)</f>
        <v>44448</v>
      </c>
      <c r="C26" s="65">
        <f>VLOOKUP($A26,'Return Data'!$B$7:$R$2843,4,0)</f>
        <v>67.818399999999997</v>
      </c>
      <c r="D26" s="65">
        <f>VLOOKUP($A26,'Return Data'!$B$7:$R$2843,9,0)</f>
        <v>14.538600000000001</v>
      </c>
      <c r="E26" s="66">
        <f t="shared" si="0"/>
        <v>15</v>
      </c>
      <c r="F26" s="65">
        <f>VLOOKUP($A26,'Return Data'!$B$7:$R$2843,10,0)</f>
        <v>5.2523</v>
      </c>
      <c r="G26" s="66">
        <f t="shared" si="1"/>
        <v>19</v>
      </c>
      <c r="H26" s="65">
        <f>VLOOKUP($A26,'Return Data'!$B$7:$R$2843,11,0)</f>
        <v>7.5918000000000001</v>
      </c>
      <c r="I26" s="66">
        <f t="shared" si="2"/>
        <v>17</v>
      </c>
      <c r="J26" s="65">
        <f>VLOOKUP($A26,'Return Data'!$B$7:$R$2843,12,0)</f>
        <v>1.9922</v>
      </c>
      <c r="K26" s="66">
        <f t="shared" si="3"/>
        <v>22</v>
      </c>
      <c r="L26" s="65">
        <f>VLOOKUP($A26,'Return Data'!$B$7:$R$2843,13,0)</f>
        <v>3.6446000000000001</v>
      </c>
      <c r="M26" s="66">
        <f t="shared" si="4"/>
        <v>22</v>
      </c>
      <c r="N26" s="65">
        <f>VLOOKUP($A26,'Return Data'!$B$7:$R$2843,17,0)</f>
        <v>6.2488000000000001</v>
      </c>
      <c r="O26" s="66">
        <f t="shared" si="5"/>
        <v>21</v>
      </c>
      <c r="P26" s="65">
        <f>VLOOKUP($A26,'Return Data'!$B$7:$R$2843,14,0)</f>
        <v>9.5510999999999999</v>
      </c>
      <c r="Q26" s="66">
        <f t="shared" si="6"/>
        <v>19</v>
      </c>
      <c r="R26" s="65">
        <f>VLOOKUP($A26,'Return Data'!$B$7:$R$2843,16,0)</f>
        <v>8.8219999999999992</v>
      </c>
      <c r="S26" s="67">
        <f t="shared" si="7"/>
        <v>16</v>
      </c>
    </row>
    <row r="27" spans="1:19" x14ac:dyDescent="0.3">
      <c r="A27" s="82" t="s">
        <v>1379</v>
      </c>
      <c r="B27" s="64">
        <f>VLOOKUP($A27,'Return Data'!$B$7:$R$2843,3,0)</f>
        <v>44448</v>
      </c>
      <c r="C27" s="65">
        <f>VLOOKUP($A27,'Return Data'!$B$7:$R$2843,4,0)</f>
        <v>51.582599999999999</v>
      </c>
      <c r="D27" s="65">
        <f>VLOOKUP($A27,'Return Data'!$B$7:$R$2843,9,0)</f>
        <v>11.0291</v>
      </c>
      <c r="E27" s="66">
        <f t="shared" si="0"/>
        <v>20</v>
      </c>
      <c r="F27" s="65">
        <f>VLOOKUP($A27,'Return Data'!$B$7:$R$2843,10,0)</f>
        <v>5.5529000000000002</v>
      </c>
      <c r="G27" s="66">
        <f t="shared" si="1"/>
        <v>15</v>
      </c>
      <c r="H27" s="65">
        <f>VLOOKUP($A27,'Return Data'!$B$7:$R$2843,11,0)</f>
        <v>6.7502000000000004</v>
      </c>
      <c r="I27" s="66">
        <f t="shared" si="2"/>
        <v>20</v>
      </c>
      <c r="J27" s="65">
        <f>VLOOKUP($A27,'Return Data'!$B$7:$R$2843,12,0)</f>
        <v>3.1311</v>
      </c>
      <c r="K27" s="66">
        <f t="shared" si="3"/>
        <v>17</v>
      </c>
      <c r="L27" s="65">
        <f>VLOOKUP($A27,'Return Data'!$B$7:$R$2843,13,0)</f>
        <v>4.1871</v>
      </c>
      <c r="M27" s="66">
        <f t="shared" si="4"/>
        <v>20</v>
      </c>
      <c r="N27" s="65">
        <f>VLOOKUP($A27,'Return Data'!$B$7:$R$2843,17,0)</f>
        <v>6.7363999999999997</v>
      </c>
      <c r="O27" s="66">
        <f t="shared" si="5"/>
        <v>19</v>
      </c>
      <c r="P27" s="65">
        <f>VLOOKUP($A27,'Return Data'!$B$7:$R$2843,14,0)</f>
        <v>9.5998999999999999</v>
      </c>
      <c r="Q27" s="66">
        <f t="shared" si="6"/>
        <v>18</v>
      </c>
      <c r="R27" s="65">
        <f>VLOOKUP($A27,'Return Data'!$B$7:$R$2843,16,0)</f>
        <v>9.2871000000000006</v>
      </c>
      <c r="S27" s="67">
        <f t="shared" si="7"/>
        <v>11</v>
      </c>
    </row>
    <row r="28" spans="1:19" x14ac:dyDescent="0.3">
      <c r="A28" s="82" t="s">
        <v>866</v>
      </c>
      <c r="B28" s="64">
        <f>VLOOKUP($A28,'Return Data'!$B$7:$R$2843,3,0)</f>
        <v>44448</v>
      </c>
      <c r="C28" s="65">
        <f>VLOOKUP($A28,'Return Data'!$B$7:$R$2843,4,0)</f>
        <v>18.020499999999998</v>
      </c>
      <c r="D28" s="65">
        <f>VLOOKUP($A28,'Return Data'!$B$7:$R$2843,9,0)</f>
        <v>9.2454999999999998</v>
      </c>
      <c r="E28" s="66">
        <f t="shared" si="0"/>
        <v>23</v>
      </c>
      <c r="F28" s="65">
        <f>VLOOKUP($A28,'Return Data'!$B$7:$R$2843,10,0)</f>
        <v>-1.5002</v>
      </c>
      <c r="G28" s="66">
        <f t="shared" si="1"/>
        <v>24</v>
      </c>
      <c r="H28" s="65">
        <f>VLOOKUP($A28,'Return Data'!$B$7:$R$2843,11,0)</f>
        <v>4.7648000000000001</v>
      </c>
      <c r="I28" s="66">
        <f t="shared" si="2"/>
        <v>24</v>
      </c>
      <c r="J28" s="65">
        <f>VLOOKUP($A28,'Return Data'!$B$7:$R$2843,12,0)</f>
        <v>1.9631000000000001</v>
      </c>
      <c r="K28" s="66">
        <f t="shared" si="3"/>
        <v>23</v>
      </c>
      <c r="L28" s="65">
        <f>VLOOKUP($A28,'Return Data'!$B$7:$R$2843,13,0)</f>
        <v>3.4312</v>
      </c>
      <c r="M28" s="66">
        <f t="shared" si="4"/>
        <v>23</v>
      </c>
      <c r="N28" s="65">
        <f>VLOOKUP($A28,'Return Data'!$B$7:$R$2843,17,0)</f>
        <v>6.9911000000000003</v>
      </c>
      <c r="O28" s="66">
        <f t="shared" si="5"/>
        <v>17</v>
      </c>
      <c r="P28" s="65">
        <f>VLOOKUP($A28,'Return Data'!$B$7:$R$2843,14,0)</f>
        <v>10.2151</v>
      </c>
      <c r="Q28" s="66">
        <f t="shared" si="6"/>
        <v>14</v>
      </c>
      <c r="R28" s="65">
        <f>VLOOKUP($A28,'Return Data'!$B$7:$R$2843,16,0)</f>
        <v>8.8313000000000006</v>
      </c>
      <c r="S28" s="67">
        <f t="shared" si="7"/>
        <v>15</v>
      </c>
    </row>
    <row r="29" spans="1:19" x14ac:dyDescent="0.3">
      <c r="A29" s="82" t="s">
        <v>869</v>
      </c>
      <c r="B29" s="64">
        <f>VLOOKUP($A29,'Return Data'!$B$7:$R$2843,3,0)</f>
        <v>44448</v>
      </c>
      <c r="C29" s="65">
        <f>VLOOKUP($A29,'Return Data'!$B$7:$R$2843,4,0)</f>
        <v>19.962199999999999</v>
      </c>
      <c r="D29" s="65">
        <f>VLOOKUP($A29,'Return Data'!$B$7:$R$2843,9,0)</f>
        <v>19.596299999999999</v>
      </c>
      <c r="E29" s="66">
        <f t="shared" si="0"/>
        <v>3</v>
      </c>
      <c r="F29" s="65">
        <f>VLOOKUP($A29,'Return Data'!$B$7:$R$2843,10,0)</f>
        <v>6.7408000000000001</v>
      </c>
      <c r="G29" s="66">
        <f t="shared" si="1"/>
        <v>5</v>
      </c>
      <c r="H29" s="65">
        <f>VLOOKUP($A29,'Return Data'!$B$7:$R$2843,11,0)</f>
        <v>10.4129</v>
      </c>
      <c r="I29" s="66">
        <f t="shared" si="2"/>
        <v>3</v>
      </c>
      <c r="J29" s="65">
        <f>VLOOKUP($A29,'Return Data'!$B$7:$R$2843,12,0)</f>
        <v>3.9184000000000001</v>
      </c>
      <c r="K29" s="66">
        <f t="shared" si="3"/>
        <v>7</v>
      </c>
      <c r="L29" s="65">
        <f>VLOOKUP($A29,'Return Data'!$B$7:$R$2843,13,0)</f>
        <v>6.0792000000000002</v>
      </c>
      <c r="M29" s="66">
        <f t="shared" si="4"/>
        <v>5</v>
      </c>
      <c r="N29" s="65">
        <f>VLOOKUP($A29,'Return Data'!$B$7:$R$2843,17,0)</f>
        <v>8.8491</v>
      </c>
      <c r="O29" s="66">
        <f t="shared" si="5"/>
        <v>5</v>
      </c>
      <c r="P29" s="65">
        <f>VLOOKUP($A29,'Return Data'!$B$7:$R$2843,14,0)</f>
        <v>12.334</v>
      </c>
      <c r="Q29" s="66">
        <f t="shared" si="6"/>
        <v>2</v>
      </c>
      <c r="R29" s="65">
        <f>VLOOKUP($A29,'Return Data'!$B$7:$R$2843,16,0)</f>
        <v>10.3834</v>
      </c>
      <c r="S29" s="67">
        <f t="shared" si="7"/>
        <v>2</v>
      </c>
    </row>
    <row r="30" spans="1:19" x14ac:dyDescent="0.3">
      <c r="A30" s="82" t="s">
        <v>870</v>
      </c>
      <c r="B30" s="64">
        <f>VLOOKUP($A30,'Return Data'!$B$7:$R$2843,3,0)</f>
        <v>44448</v>
      </c>
      <c r="C30" s="65">
        <f>VLOOKUP($A30,'Return Data'!$B$7:$R$2843,4,0)</f>
        <v>37.019199999999998</v>
      </c>
      <c r="D30" s="65">
        <f>VLOOKUP($A30,'Return Data'!$B$7:$R$2843,9,0)</f>
        <v>19.190799999999999</v>
      </c>
      <c r="E30" s="66">
        <f t="shared" si="0"/>
        <v>4</v>
      </c>
      <c r="F30" s="65">
        <f>VLOOKUP($A30,'Return Data'!$B$7:$R$2843,10,0)</f>
        <v>6.3601999999999999</v>
      </c>
      <c r="G30" s="66">
        <f t="shared" si="1"/>
        <v>7</v>
      </c>
      <c r="H30" s="65">
        <f>VLOOKUP($A30,'Return Data'!$B$7:$R$2843,11,0)</f>
        <v>10.036</v>
      </c>
      <c r="I30" s="66">
        <f t="shared" si="2"/>
        <v>5</v>
      </c>
      <c r="J30" s="65">
        <f>VLOOKUP($A30,'Return Data'!$B$7:$R$2843,12,0)</f>
        <v>3.0345</v>
      </c>
      <c r="K30" s="66">
        <f t="shared" si="3"/>
        <v>19</v>
      </c>
      <c r="L30" s="65">
        <f>VLOOKUP($A30,'Return Data'!$B$7:$R$2843,13,0)</f>
        <v>5.5114000000000001</v>
      </c>
      <c r="M30" s="66">
        <f t="shared" si="4"/>
        <v>10</v>
      </c>
      <c r="N30" s="65">
        <f>VLOOKUP($A30,'Return Data'!$B$7:$R$2843,17,0)</f>
        <v>8.3126999999999995</v>
      </c>
      <c r="O30" s="66">
        <f t="shared" si="5"/>
        <v>9</v>
      </c>
      <c r="P30" s="65">
        <f>VLOOKUP($A30,'Return Data'!$B$7:$R$2843,14,0)</f>
        <v>12.817399999999999</v>
      </c>
      <c r="Q30" s="66">
        <f t="shared" si="6"/>
        <v>1</v>
      </c>
      <c r="R30" s="65">
        <f>VLOOKUP($A30,'Return Data'!$B$7:$R$2843,16,0)</f>
        <v>10.3497</v>
      </c>
      <c r="S30" s="67">
        <f t="shared" si="7"/>
        <v>3</v>
      </c>
    </row>
    <row r="31" spans="1:19" x14ac:dyDescent="0.3">
      <c r="A31" s="82" t="s">
        <v>873</v>
      </c>
      <c r="B31" s="64">
        <f>VLOOKUP($A31,'Return Data'!$B$7:$R$2843,3,0)</f>
        <v>44448</v>
      </c>
      <c r="C31" s="65">
        <f>VLOOKUP($A31,'Return Data'!$B$7:$R$2843,4,0)</f>
        <v>52.245600000000003</v>
      </c>
      <c r="D31" s="65">
        <f>VLOOKUP($A31,'Return Data'!$B$7:$R$2843,9,0)</f>
        <v>17.515000000000001</v>
      </c>
      <c r="E31" s="66">
        <f t="shared" si="0"/>
        <v>6</v>
      </c>
      <c r="F31" s="65">
        <f>VLOOKUP($A31,'Return Data'!$B$7:$R$2843,10,0)</f>
        <v>6.6830999999999996</v>
      </c>
      <c r="G31" s="66">
        <f t="shared" si="1"/>
        <v>6</v>
      </c>
      <c r="H31" s="65">
        <f>VLOOKUP($A31,'Return Data'!$B$7:$R$2843,11,0)</f>
        <v>10.0467</v>
      </c>
      <c r="I31" s="66">
        <f t="shared" si="2"/>
        <v>4</v>
      </c>
      <c r="J31" s="65">
        <f>VLOOKUP($A31,'Return Data'!$B$7:$R$2843,12,0)</f>
        <v>3.2399</v>
      </c>
      <c r="K31" s="66">
        <f t="shared" si="3"/>
        <v>13</v>
      </c>
      <c r="L31" s="65">
        <f>VLOOKUP($A31,'Return Data'!$B$7:$R$2843,13,0)</f>
        <v>5.2385999999999999</v>
      </c>
      <c r="M31" s="66">
        <f t="shared" si="4"/>
        <v>12</v>
      </c>
      <c r="N31" s="65">
        <f>VLOOKUP($A31,'Return Data'!$B$7:$R$2843,17,0)</f>
        <v>7.5688000000000004</v>
      </c>
      <c r="O31" s="66">
        <f t="shared" si="5"/>
        <v>12</v>
      </c>
      <c r="P31" s="65">
        <f>VLOOKUP($A31,'Return Data'!$B$7:$R$2843,14,0)</f>
        <v>11.121700000000001</v>
      </c>
      <c r="Q31" s="66">
        <f t="shared" si="6"/>
        <v>9</v>
      </c>
      <c r="R31" s="65">
        <f>VLOOKUP($A31,'Return Data'!$B$7:$R$2843,16,0)</f>
        <v>10.043799999999999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15.02880833333333</v>
      </c>
      <c r="E33" s="88"/>
      <c r="F33" s="89">
        <f>AVERAGE(F8:F31)</f>
        <v>5.5144458333333342</v>
      </c>
      <c r="G33" s="88"/>
      <c r="H33" s="89">
        <f>AVERAGE(H8:H31)</f>
        <v>8.4950458333333341</v>
      </c>
      <c r="I33" s="88"/>
      <c r="J33" s="89">
        <f>AVERAGE(J8:J31)</f>
        <v>3.4615708333333335</v>
      </c>
      <c r="K33" s="88"/>
      <c r="L33" s="89">
        <f>AVERAGE(L8:L31)</f>
        <v>5.2303749999999996</v>
      </c>
      <c r="M33" s="88"/>
      <c r="N33" s="89">
        <f>AVERAGE(N8:N31)</f>
        <v>7.5829666666666666</v>
      </c>
      <c r="O33" s="88"/>
      <c r="P33" s="89">
        <f>AVERAGE(P8:P31)</f>
        <v>10.482512499999999</v>
      </c>
      <c r="Q33" s="88"/>
      <c r="R33" s="89">
        <f>AVERAGE(R8:R31)</f>
        <v>9.1523625000000006</v>
      </c>
      <c r="S33" s="90"/>
    </row>
    <row r="34" spans="1:19" x14ac:dyDescent="0.3">
      <c r="A34" s="87" t="s">
        <v>28</v>
      </c>
      <c r="B34" s="88"/>
      <c r="C34" s="88"/>
      <c r="D34" s="89">
        <f>MIN(D8:D31)</f>
        <v>6.8155000000000001</v>
      </c>
      <c r="E34" s="88"/>
      <c r="F34" s="89">
        <f>MIN(F8:F31)</f>
        <v>-1.5002</v>
      </c>
      <c r="G34" s="88"/>
      <c r="H34" s="89">
        <f>MIN(H8:H31)</f>
        <v>4.7648000000000001</v>
      </c>
      <c r="I34" s="88"/>
      <c r="J34" s="89">
        <f>MIN(J8:J31)</f>
        <v>1.6942999999999999</v>
      </c>
      <c r="K34" s="88"/>
      <c r="L34" s="89">
        <f>MIN(L8:L31)</f>
        <v>3.0771000000000002</v>
      </c>
      <c r="M34" s="88"/>
      <c r="N34" s="89">
        <f>MIN(N8:N31)</f>
        <v>5.1052</v>
      </c>
      <c r="O34" s="88"/>
      <c r="P34" s="89">
        <f>MIN(P8:P31)</f>
        <v>8.6696000000000009</v>
      </c>
      <c r="Q34" s="88"/>
      <c r="R34" s="89">
        <f>MIN(R8:R31)</f>
        <v>7.2760999999999996</v>
      </c>
      <c r="S34" s="90"/>
    </row>
    <row r="35" spans="1:19" ht="15" thickBot="1" x14ac:dyDescent="0.35">
      <c r="A35" s="91" t="s">
        <v>29</v>
      </c>
      <c r="B35" s="92"/>
      <c r="C35" s="92"/>
      <c r="D35" s="93">
        <f>MAX(D8:D31)</f>
        <v>24.043900000000001</v>
      </c>
      <c r="E35" s="92"/>
      <c r="F35" s="93">
        <f>MAX(F8:F31)</f>
        <v>8.5995000000000008</v>
      </c>
      <c r="G35" s="92"/>
      <c r="H35" s="93">
        <f>MAX(H8:H31)</f>
        <v>12.016500000000001</v>
      </c>
      <c r="I35" s="92"/>
      <c r="J35" s="93">
        <f>MAX(J8:J31)</f>
        <v>6.0137</v>
      </c>
      <c r="K35" s="92"/>
      <c r="L35" s="93">
        <f>MAX(L8:L31)</f>
        <v>8.3213000000000008</v>
      </c>
      <c r="M35" s="92"/>
      <c r="N35" s="93">
        <f>MAX(N8:N31)</f>
        <v>9.2527000000000008</v>
      </c>
      <c r="O35" s="92"/>
      <c r="P35" s="93">
        <f>MAX(P8:P31)</f>
        <v>12.817399999999999</v>
      </c>
      <c r="Q35" s="92"/>
      <c r="R35" s="93">
        <f>MAX(R8:R31)</f>
        <v>10.6348</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44448</v>
      </c>
      <c r="C8" s="65">
        <f>VLOOKUP($A8,'Return Data'!$B$7:$R$2843,4,0)</f>
        <v>65.420299999999997</v>
      </c>
      <c r="D8" s="65">
        <f>VLOOKUP($A8,'Return Data'!$B$7:$R$2843,9,0)</f>
        <v>16.566400000000002</v>
      </c>
      <c r="E8" s="66">
        <f>RANK(D8,D$8:D$34,0)</f>
        <v>7</v>
      </c>
      <c r="F8" s="65">
        <f>VLOOKUP($A8,'Return Data'!$B$7:$R$2843,10,0)</f>
        <v>6.4096000000000002</v>
      </c>
      <c r="G8" s="66">
        <f>RANK(F8,F$8:F$34,0)</f>
        <v>5</v>
      </c>
      <c r="H8" s="65">
        <f>VLOOKUP($A8,'Return Data'!$B$7:$R$2843,11,0)</f>
        <v>10.298400000000001</v>
      </c>
      <c r="I8" s="66">
        <f>RANK(H8,H$8:H$34,0)</f>
        <v>2</v>
      </c>
      <c r="J8" s="65">
        <f>VLOOKUP($A8,'Return Data'!$B$7:$R$2843,12,0)</f>
        <v>4.1455000000000002</v>
      </c>
      <c r="K8" s="66">
        <f>RANK(J8,J$8:J$34,0)</f>
        <v>3</v>
      </c>
      <c r="L8" s="65">
        <f>VLOOKUP($A8,'Return Data'!$B$7:$R$2843,13,0)</f>
        <v>5.649</v>
      </c>
      <c r="M8" s="66">
        <f>RANK(L8,L$8:L$34,0)</f>
        <v>4</v>
      </c>
      <c r="N8" s="65">
        <f>VLOOKUP($A8,'Return Data'!$B$7:$R$2843,17,0)</f>
        <v>7.7896000000000001</v>
      </c>
      <c r="O8" s="66">
        <f>RANK(N8,N$8:N$34,0)</f>
        <v>8</v>
      </c>
      <c r="P8" s="65">
        <f>VLOOKUP($A8,'Return Data'!$B$7:$R$2843,14,0)</f>
        <v>10.4499</v>
      </c>
      <c r="Q8" s="66">
        <f>RANK(P8,P$8:P$34,0)</f>
        <v>9</v>
      </c>
      <c r="R8" s="65">
        <f>VLOOKUP($A8,'Return Data'!$B$7:$R$2843,16,0)</f>
        <v>8.9427000000000003</v>
      </c>
      <c r="S8" s="67">
        <f>RANK(R8,R$8:R$34,0)</f>
        <v>7</v>
      </c>
    </row>
    <row r="9" spans="1:19" x14ac:dyDescent="0.3">
      <c r="A9" s="82" t="s">
        <v>1346</v>
      </c>
      <c r="B9" s="64">
        <f>VLOOKUP($A9,'Return Data'!$B$7:$R$2843,3,0)</f>
        <v>44448</v>
      </c>
      <c r="C9" s="65">
        <f>VLOOKUP($A9,'Return Data'!$B$7:$R$2843,4,0)</f>
        <v>20.293500000000002</v>
      </c>
      <c r="D9" s="65">
        <f>VLOOKUP($A9,'Return Data'!$B$7:$R$2843,9,0)</f>
        <v>14.638199999999999</v>
      </c>
      <c r="E9" s="66">
        <f t="shared" ref="E9:E34" si="0">RANK(D9,D$8:D$34,0)</f>
        <v>13</v>
      </c>
      <c r="F9" s="65">
        <f>VLOOKUP($A9,'Return Data'!$B$7:$R$2843,10,0)</f>
        <v>5.1609999999999996</v>
      </c>
      <c r="G9" s="66">
        <f t="shared" ref="G9:G34" si="1">RANK(F9,F$8:F$34,0)</f>
        <v>13</v>
      </c>
      <c r="H9" s="65">
        <f>VLOOKUP($A9,'Return Data'!$B$7:$R$2843,11,0)</f>
        <v>6.2058</v>
      </c>
      <c r="I9" s="66">
        <f t="shared" ref="I9:I34" si="2">RANK(H9,H$8:H$34,0)</f>
        <v>22</v>
      </c>
      <c r="J9" s="65">
        <f>VLOOKUP($A9,'Return Data'!$B$7:$R$2843,12,0)</f>
        <v>3.2162000000000002</v>
      </c>
      <c r="K9" s="66">
        <f t="shared" ref="K9:K34" si="3">RANK(J9,J$8:J$34,0)</f>
        <v>8</v>
      </c>
      <c r="L9" s="65">
        <f>VLOOKUP($A9,'Return Data'!$B$7:$R$2843,13,0)</f>
        <v>5.1188000000000002</v>
      </c>
      <c r="M9" s="66">
        <f t="shared" ref="M9:M34" si="4">RANK(L9,L$8:L$34,0)</f>
        <v>8</v>
      </c>
      <c r="N9" s="65">
        <f>VLOOKUP($A9,'Return Data'!$B$7:$R$2843,17,0)</f>
        <v>7.9518000000000004</v>
      </c>
      <c r="O9" s="66">
        <f t="shared" ref="O9:O34" si="5">RANK(N9,N$8:N$34,0)</f>
        <v>7</v>
      </c>
      <c r="P9" s="65">
        <f>VLOOKUP($A9,'Return Data'!$B$7:$R$2843,14,0)</f>
        <v>10.541399999999999</v>
      </c>
      <c r="Q9" s="66">
        <f t="shared" ref="Q9:Q34" si="6">RANK(P9,P$8:P$34,0)</f>
        <v>7</v>
      </c>
      <c r="R9" s="65">
        <f>VLOOKUP($A9,'Return Data'!$B$7:$R$2843,16,0)</f>
        <v>7.6212</v>
      </c>
      <c r="S9" s="67">
        <f t="shared" ref="S9:S34" si="7">RANK(R9,R$8:R$34,0)</f>
        <v>20</v>
      </c>
    </row>
    <row r="10" spans="1:19" x14ac:dyDescent="0.3">
      <c r="A10" s="82" t="s">
        <v>1347</v>
      </c>
      <c r="B10" s="64">
        <f>VLOOKUP($A10,'Return Data'!$B$7:$R$2843,3,0)</f>
        <v>44448</v>
      </c>
      <c r="C10" s="65">
        <f>VLOOKUP($A10,'Return Data'!$B$7:$R$2843,4,0)</f>
        <v>34.052999999999997</v>
      </c>
      <c r="D10" s="65">
        <f>VLOOKUP($A10,'Return Data'!$B$7:$R$2843,9,0)</f>
        <v>14.7033</v>
      </c>
      <c r="E10" s="66">
        <f t="shared" si="0"/>
        <v>12</v>
      </c>
      <c r="F10" s="65">
        <f>VLOOKUP($A10,'Return Data'!$B$7:$R$2843,10,0)</f>
        <v>5.1765999999999996</v>
      </c>
      <c r="G10" s="66">
        <f t="shared" si="1"/>
        <v>12</v>
      </c>
      <c r="H10" s="65">
        <f>VLOOKUP($A10,'Return Data'!$B$7:$R$2843,11,0)</f>
        <v>8.4322999999999997</v>
      </c>
      <c r="I10" s="66">
        <f t="shared" si="2"/>
        <v>10</v>
      </c>
      <c r="J10" s="65">
        <f>VLOOKUP($A10,'Return Data'!$B$7:$R$2843,12,0)</f>
        <v>2.5840999999999998</v>
      </c>
      <c r="K10" s="66">
        <f t="shared" si="3"/>
        <v>16</v>
      </c>
      <c r="L10" s="65">
        <f>VLOOKUP($A10,'Return Data'!$B$7:$R$2843,13,0)</f>
        <v>4.2396000000000003</v>
      </c>
      <c r="M10" s="66">
        <f t="shared" si="4"/>
        <v>15</v>
      </c>
      <c r="N10" s="65">
        <f>VLOOKUP($A10,'Return Data'!$B$7:$R$2843,17,0)</f>
        <v>5.9663000000000004</v>
      </c>
      <c r="O10" s="66">
        <f t="shared" si="5"/>
        <v>21</v>
      </c>
      <c r="P10" s="65">
        <f>VLOOKUP($A10,'Return Data'!$B$7:$R$2843,14,0)</f>
        <v>8.8766999999999996</v>
      </c>
      <c r="Q10" s="66">
        <f t="shared" si="6"/>
        <v>18</v>
      </c>
      <c r="R10" s="65">
        <f>VLOOKUP($A10,'Return Data'!$B$7:$R$2843,16,0)</f>
        <v>6.4905999999999997</v>
      </c>
      <c r="S10" s="67">
        <f t="shared" si="7"/>
        <v>26</v>
      </c>
    </row>
    <row r="11" spans="1:19" x14ac:dyDescent="0.3">
      <c r="A11" s="82" t="s">
        <v>2028</v>
      </c>
      <c r="B11" s="64">
        <f>VLOOKUP($A11,'Return Data'!$B$7:$R$2843,3,0)</f>
        <v>44448</v>
      </c>
      <c r="C11" s="65">
        <f>VLOOKUP($A11,'Return Data'!$B$7:$R$2843,4,0)</f>
        <v>61.076300000000003</v>
      </c>
      <c r="D11" s="65">
        <f>VLOOKUP($A11,'Return Data'!$B$7:$R$2843,9,0)</f>
        <v>9.0310000000000006</v>
      </c>
      <c r="E11" s="66">
        <f t="shared" si="0"/>
        <v>25</v>
      </c>
      <c r="F11" s="65">
        <f>VLOOKUP($A11,'Return Data'!$B$7:$R$2843,10,0)</f>
        <v>3.4874999999999998</v>
      </c>
      <c r="G11" s="66">
        <f t="shared" si="1"/>
        <v>20</v>
      </c>
      <c r="H11" s="65">
        <f>VLOOKUP($A11,'Return Data'!$B$7:$R$2843,11,0)</f>
        <v>5.125</v>
      </c>
      <c r="I11" s="66">
        <f t="shared" si="2"/>
        <v>26</v>
      </c>
      <c r="J11" s="65">
        <f>VLOOKUP($A11,'Return Data'!$B$7:$R$2843,12,0)</f>
        <v>1.8493999999999999</v>
      </c>
      <c r="K11" s="66">
        <f t="shared" si="3"/>
        <v>23</v>
      </c>
      <c r="L11" s="65">
        <f>VLOOKUP($A11,'Return Data'!$B$7:$R$2843,13,0)</f>
        <v>3.5996999999999999</v>
      </c>
      <c r="M11" s="66">
        <f t="shared" si="4"/>
        <v>22</v>
      </c>
      <c r="N11" s="65">
        <f>VLOOKUP($A11,'Return Data'!$B$7:$R$2843,17,0)</f>
        <v>5.7327000000000004</v>
      </c>
      <c r="O11" s="66">
        <f t="shared" si="5"/>
        <v>22</v>
      </c>
      <c r="P11" s="65">
        <f>VLOOKUP($A11,'Return Data'!$B$7:$R$2843,14,0)</f>
        <v>8.4131999999999998</v>
      </c>
      <c r="Q11" s="66">
        <f t="shared" si="6"/>
        <v>22</v>
      </c>
      <c r="R11" s="65">
        <f>VLOOKUP($A11,'Return Data'!$B$7:$R$2843,16,0)</f>
        <v>8.6913</v>
      </c>
      <c r="S11" s="67">
        <f t="shared" si="7"/>
        <v>9</v>
      </c>
    </row>
    <row r="12" spans="1:19" x14ac:dyDescent="0.3">
      <c r="A12" s="82" t="s">
        <v>1350</v>
      </c>
      <c r="B12" s="64">
        <f>VLOOKUP($A12,'Return Data'!$B$7:$R$2843,3,0)</f>
        <v>44448</v>
      </c>
      <c r="C12" s="65">
        <f>VLOOKUP($A12,'Return Data'!$B$7:$R$2843,4,0)</f>
        <v>75.719300000000004</v>
      </c>
      <c r="D12" s="65">
        <f>VLOOKUP($A12,'Return Data'!$B$7:$R$2843,9,0)</f>
        <v>15.368399999999999</v>
      </c>
      <c r="E12" s="66">
        <f t="shared" si="0"/>
        <v>10</v>
      </c>
      <c r="F12" s="65">
        <f>VLOOKUP($A12,'Return Data'!$B$7:$R$2843,10,0)</f>
        <v>5.6242000000000001</v>
      </c>
      <c r="G12" s="66">
        <f t="shared" si="1"/>
        <v>8</v>
      </c>
      <c r="H12" s="65">
        <f>VLOOKUP($A12,'Return Data'!$B$7:$R$2843,11,0)</f>
        <v>8.4742999999999995</v>
      </c>
      <c r="I12" s="66">
        <f t="shared" si="2"/>
        <v>9</v>
      </c>
      <c r="J12" s="65">
        <f>VLOOKUP($A12,'Return Data'!$B$7:$R$2843,12,0)</f>
        <v>3.4184999999999999</v>
      </c>
      <c r="K12" s="66">
        <f t="shared" si="3"/>
        <v>5</v>
      </c>
      <c r="L12" s="65">
        <f>VLOOKUP($A12,'Return Data'!$B$7:$R$2843,13,0)</f>
        <v>5.4466000000000001</v>
      </c>
      <c r="M12" s="66">
        <f t="shared" si="4"/>
        <v>5</v>
      </c>
      <c r="N12" s="65">
        <f>VLOOKUP($A12,'Return Data'!$B$7:$R$2843,17,0)</f>
        <v>8.2970000000000006</v>
      </c>
      <c r="O12" s="66">
        <f t="shared" si="5"/>
        <v>4</v>
      </c>
      <c r="P12" s="65">
        <f>VLOOKUP($A12,'Return Data'!$B$7:$R$2843,14,0)</f>
        <v>11.1013</v>
      </c>
      <c r="Q12" s="66">
        <f t="shared" si="6"/>
        <v>4</v>
      </c>
      <c r="R12" s="65">
        <f>VLOOKUP($A12,'Return Data'!$B$7:$R$2843,16,0)</f>
        <v>9.6576000000000004</v>
      </c>
      <c r="S12" s="67">
        <f t="shared" si="7"/>
        <v>3</v>
      </c>
    </row>
    <row r="13" spans="1:19" x14ac:dyDescent="0.3">
      <c r="A13" s="82" t="s">
        <v>1352</v>
      </c>
      <c r="B13" s="64">
        <f>VLOOKUP($A13,'Return Data'!$B$7:$R$2843,3,0)</f>
        <v>44448</v>
      </c>
      <c r="C13" s="65">
        <f>VLOOKUP($A13,'Return Data'!$B$7:$R$2843,4,0)</f>
        <v>19.737100000000002</v>
      </c>
      <c r="D13" s="65">
        <f>VLOOKUP($A13,'Return Data'!$B$7:$R$2843,9,0)</f>
        <v>23.281400000000001</v>
      </c>
      <c r="E13" s="66">
        <f t="shared" si="0"/>
        <v>1</v>
      </c>
      <c r="F13" s="65">
        <f>VLOOKUP($A13,'Return Data'!$B$7:$R$2843,10,0)</f>
        <v>7.1166</v>
      </c>
      <c r="G13" s="66">
        <f t="shared" si="1"/>
        <v>2</v>
      </c>
      <c r="H13" s="65">
        <f>VLOOKUP($A13,'Return Data'!$B$7:$R$2843,11,0)</f>
        <v>11.2111</v>
      </c>
      <c r="I13" s="66">
        <f t="shared" si="2"/>
        <v>1</v>
      </c>
      <c r="J13" s="65">
        <f>VLOOKUP($A13,'Return Data'!$B$7:$R$2843,12,0)</f>
        <v>5.2954999999999997</v>
      </c>
      <c r="K13" s="66">
        <f t="shared" si="3"/>
        <v>1</v>
      </c>
      <c r="L13" s="65">
        <f>VLOOKUP($A13,'Return Data'!$B$7:$R$2843,13,0)</f>
        <v>7.6348000000000003</v>
      </c>
      <c r="M13" s="66">
        <f t="shared" si="4"/>
        <v>1</v>
      </c>
      <c r="N13" s="65">
        <f>VLOOKUP($A13,'Return Data'!$B$7:$R$2843,17,0)</f>
        <v>8.5482999999999993</v>
      </c>
      <c r="O13" s="66">
        <f t="shared" si="5"/>
        <v>3</v>
      </c>
      <c r="P13" s="65">
        <f>VLOOKUP($A13,'Return Data'!$B$7:$R$2843,14,0)</f>
        <v>11.07</v>
      </c>
      <c r="Q13" s="66">
        <f t="shared" si="6"/>
        <v>5</v>
      </c>
      <c r="R13" s="65">
        <f>VLOOKUP($A13,'Return Data'!$B$7:$R$2843,16,0)</f>
        <v>9.3904999999999994</v>
      </c>
      <c r="S13" s="67">
        <f t="shared" si="7"/>
        <v>5</v>
      </c>
    </row>
    <row r="14" spans="1:19" x14ac:dyDescent="0.3">
      <c r="A14" s="82" t="s">
        <v>1353</v>
      </c>
      <c r="B14" s="64">
        <f>VLOOKUP($A14,'Return Data'!$B$7:$R$2843,3,0)</f>
        <v>44448</v>
      </c>
      <c r="C14" s="65">
        <f>VLOOKUP($A14,'Return Data'!$B$7:$R$2843,4,0)</f>
        <v>48.394300000000001</v>
      </c>
      <c r="D14" s="65">
        <f>VLOOKUP($A14,'Return Data'!$B$7:$R$2843,9,0)</f>
        <v>15.2278</v>
      </c>
      <c r="E14" s="66">
        <f t="shared" si="0"/>
        <v>11</v>
      </c>
      <c r="F14" s="65">
        <f>VLOOKUP($A14,'Return Data'!$B$7:$R$2843,10,0)</f>
        <v>5.2220000000000004</v>
      </c>
      <c r="G14" s="66">
        <f t="shared" si="1"/>
        <v>11</v>
      </c>
      <c r="H14" s="65">
        <f>VLOOKUP($A14,'Return Data'!$B$7:$R$2843,11,0)</f>
        <v>8.0313999999999997</v>
      </c>
      <c r="I14" s="66">
        <f t="shared" si="2"/>
        <v>12</v>
      </c>
      <c r="J14" s="65">
        <f>VLOOKUP($A14,'Return Data'!$B$7:$R$2843,12,0)</f>
        <v>2.7803</v>
      </c>
      <c r="K14" s="66">
        <f t="shared" si="3"/>
        <v>13</v>
      </c>
      <c r="L14" s="65">
        <f>VLOOKUP($A14,'Return Data'!$B$7:$R$2843,13,0)</f>
        <v>3.5609000000000002</v>
      </c>
      <c r="M14" s="66">
        <f t="shared" si="4"/>
        <v>23</v>
      </c>
      <c r="N14" s="65">
        <f>VLOOKUP($A14,'Return Data'!$B$7:$R$2843,17,0)</f>
        <v>5.3514999999999997</v>
      </c>
      <c r="O14" s="66">
        <f t="shared" si="5"/>
        <v>24</v>
      </c>
      <c r="P14" s="65">
        <f>VLOOKUP($A14,'Return Data'!$B$7:$R$2843,14,0)</f>
        <v>8.4100999999999999</v>
      </c>
      <c r="Q14" s="66">
        <f t="shared" si="6"/>
        <v>23</v>
      </c>
      <c r="R14" s="65">
        <f>VLOOKUP($A14,'Return Data'!$B$7:$R$2843,16,0)</f>
        <v>8.3025000000000002</v>
      </c>
      <c r="S14" s="67">
        <f t="shared" si="7"/>
        <v>13</v>
      </c>
    </row>
    <row r="15" spans="1:19" x14ac:dyDescent="0.3">
      <c r="A15" s="82" t="s">
        <v>1355</v>
      </c>
      <c r="B15" s="64">
        <f>VLOOKUP($A15,'Return Data'!$B$7:$R$2843,3,0)</f>
        <v>44448</v>
      </c>
      <c r="C15" s="65">
        <f>VLOOKUP($A15,'Return Data'!$B$7:$R$2843,4,0)</f>
        <v>44.595500000000001</v>
      </c>
      <c r="D15" s="65">
        <f>VLOOKUP($A15,'Return Data'!$B$7:$R$2843,9,0)</f>
        <v>14.577999999999999</v>
      </c>
      <c r="E15" s="66">
        <f t="shared" si="0"/>
        <v>14</v>
      </c>
      <c r="F15" s="65">
        <f>VLOOKUP($A15,'Return Data'!$B$7:$R$2843,10,0)</f>
        <v>5.3895999999999997</v>
      </c>
      <c r="G15" s="66">
        <f t="shared" si="1"/>
        <v>9</v>
      </c>
      <c r="H15" s="65">
        <f>VLOOKUP($A15,'Return Data'!$B$7:$R$2843,11,0)</f>
        <v>7.8982000000000001</v>
      </c>
      <c r="I15" s="66">
        <f t="shared" si="2"/>
        <v>13</v>
      </c>
      <c r="J15" s="65">
        <f>VLOOKUP($A15,'Return Data'!$B$7:$R$2843,12,0)</f>
        <v>2.6928000000000001</v>
      </c>
      <c r="K15" s="66">
        <f t="shared" si="3"/>
        <v>14</v>
      </c>
      <c r="L15" s="65">
        <f>VLOOKUP($A15,'Return Data'!$B$7:$R$2843,13,0)</f>
        <v>4.5965999999999996</v>
      </c>
      <c r="M15" s="66">
        <f t="shared" si="4"/>
        <v>12</v>
      </c>
      <c r="N15" s="65">
        <f>VLOOKUP($A15,'Return Data'!$B$7:$R$2843,17,0)</f>
        <v>6.6542000000000003</v>
      </c>
      <c r="O15" s="66">
        <f t="shared" si="5"/>
        <v>15</v>
      </c>
      <c r="P15" s="65">
        <f>VLOOKUP($A15,'Return Data'!$B$7:$R$2843,14,0)</f>
        <v>8.3607999999999993</v>
      </c>
      <c r="Q15" s="66">
        <f t="shared" si="6"/>
        <v>25</v>
      </c>
      <c r="R15" s="65">
        <f>VLOOKUP($A15,'Return Data'!$B$7:$R$2843,16,0)</f>
        <v>7.7058999999999997</v>
      </c>
      <c r="S15" s="67">
        <f t="shared" si="7"/>
        <v>19</v>
      </c>
    </row>
    <row r="16" spans="1:19" x14ac:dyDescent="0.3">
      <c r="A16" s="82" t="s">
        <v>1357</v>
      </c>
      <c r="B16" s="64">
        <f>VLOOKUP($A16,'Return Data'!$B$7:$R$2843,3,0)</f>
        <v>44448</v>
      </c>
      <c r="C16" s="65">
        <f>VLOOKUP($A16,'Return Data'!$B$7:$R$2843,4,0)</f>
        <v>80.414500000000004</v>
      </c>
      <c r="D16" s="65">
        <f>VLOOKUP($A16,'Return Data'!$B$7:$R$2843,9,0)</f>
        <v>22.987200000000001</v>
      </c>
      <c r="E16" s="66">
        <f t="shared" si="0"/>
        <v>2</v>
      </c>
      <c r="F16" s="65">
        <f>VLOOKUP($A16,'Return Data'!$B$7:$R$2843,10,0)</f>
        <v>7.9766000000000004</v>
      </c>
      <c r="G16" s="66">
        <f t="shared" si="1"/>
        <v>1</v>
      </c>
      <c r="H16" s="65">
        <f>VLOOKUP($A16,'Return Data'!$B$7:$R$2843,11,0)</f>
        <v>8.8890999999999991</v>
      </c>
      <c r="I16" s="66">
        <f t="shared" si="2"/>
        <v>6</v>
      </c>
      <c r="J16" s="65">
        <f>VLOOKUP($A16,'Return Data'!$B$7:$R$2843,12,0)</f>
        <v>4.6341000000000001</v>
      </c>
      <c r="K16" s="66">
        <f t="shared" si="3"/>
        <v>2</v>
      </c>
      <c r="L16" s="65">
        <f>VLOOKUP($A16,'Return Data'!$B$7:$R$2843,13,0)</f>
        <v>5.8392999999999997</v>
      </c>
      <c r="M16" s="66">
        <f t="shared" si="4"/>
        <v>3</v>
      </c>
      <c r="N16" s="65">
        <f>VLOOKUP($A16,'Return Data'!$B$7:$R$2843,17,0)</f>
        <v>8.6712000000000007</v>
      </c>
      <c r="O16" s="66">
        <f t="shared" si="5"/>
        <v>2</v>
      </c>
      <c r="P16" s="65">
        <f>VLOOKUP($A16,'Return Data'!$B$7:$R$2843,14,0)</f>
        <v>9.9042999999999992</v>
      </c>
      <c r="Q16" s="66">
        <f t="shared" si="6"/>
        <v>15</v>
      </c>
      <c r="R16" s="65">
        <f>VLOOKUP($A16,'Return Data'!$B$7:$R$2843,16,0)</f>
        <v>9.9039999999999999</v>
      </c>
      <c r="S16" s="67">
        <f t="shared" si="7"/>
        <v>2</v>
      </c>
    </row>
    <row r="17" spans="1:19" x14ac:dyDescent="0.3">
      <c r="A17" s="82" t="s">
        <v>1359</v>
      </c>
      <c r="B17" s="64">
        <f>VLOOKUP($A17,'Return Data'!$B$7:$R$2843,3,0)</f>
        <v>44448</v>
      </c>
      <c r="C17" s="65">
        <f>VLOOKUP($A17,'Return Data'!$B$7:$R$2843,4,0)</f>
        <v>17.462299999999999</v>
      </c>
      <c r="D17" s="65">
        <f>VLOOKUP($A17,'Return Data'!$B$7:$R$2843,9,0)</f>
        <v>9.5365000000000002</v>
      </c>
      <c r="E17" s="66">
        <f t="shared" si="0"/>
        <v>24</v>
      </c>
      <c r="F17" s="65">
        <f>VLOOKUP($A17,'Return Data'!$B$7:$R$2843,10,0)</f>
        <v>2.5518000000000001</v>
      </c>
      <c r="G17" s="66">
        <f t="shared" si="1"/>
        <v>23</v>
      </c>
      <c r="H17" s="65">
        <f>VLOOKUP($A17,'Return Data'!$B$7:$R$2843,11,0)</f>
        <v>7.0571999999999999</v>
      </c>
      <c r="I17" s="66">
        <f t="shared" si="2"/>
        <v>18</v>
      </c>
      <c r="J17" s="65">
        <f>VLOOKUP($A17,'Return Data'!$B$7:$R$2843,12,0)</f>
        <v>2.6198000000000001</v>
      </c>
      <c r="K17" s="66">
        <f t="shared" si="3"/>
        <v>15</v>
      </c>
      <c r="L17" s="65">
        <f>VLOOKUP($A17,'Return Data'!$B$7:$R$2843,13,0)</f>
        <v>3.6917</v>
      </c>
      <c r="M17" s="66">
        <f t="shared" si="4"/>
        <v>20</v>
      </c>
      <c r="N17" s="65">
        <f>VLOOKUP($A17,'Return Data'!$B$7:$R$2843,17,0)</f>
        <v>5.1862000000000004</v>
      </c>
      <c r="O17" s="66">
        <f t="shared" si="5"/>
        <v>26</v>
      </c>
      <c r="P17" s="65">
        <f>VLOOKUP($A17,'Return Data'!$B$7:$R$2843,14,0)</f>
        <v>7.8178000000000001</v>
      </c>
      <c r="Q17" s="66">
        <f t="shared" si="6"/>
        <v>27</v>
      </c>
      <c r="R17" s="65">
        <f>VLOOKUP($A17,'Return Data'!$B$7:$R$2843,16,0)</f>
        <v>6.5991</v>
      </c>
      <c r="S17" s="67">
        <f t="shared" si="7"/>
        <v>25</v>
      </c>
    </row>
    <row r="18" spans="1:19" x14ac:dyDescent="0.3">
      <c r="A18" s="82" t="s">
        <v>1362</v>
      </c>
      <c r="B18" s="64">
        <f>VLOOKUP($A18,'Return Data'!$B$7:$R$2843,3,0)</f>
        <v>44448</v>
      </c>
      <c r="C18" s="65">
        <f>VLOOKUP($A18,'Return Data'!$B$7:$R$2843,4,0)</f>
        <v>28.3506</v>
      </c>
      <c r="D18" s="65">
        <f>VLOOKUP($A18,'Return Data'!$B$7:$R$2843,9,0)</f>
        <v>11.215299999999999</v>
      </c>
      <c r="E18" s="66">
        <f t="shared" si="0"/>
        <v>21</v>
      </c>
      <c r="F18" s="65">
        <f>VLOOKUP($A18,'Return Data'!$B$7:$R$2843,10,0)</f>
        <v>4.8272000000000004</v>
      </c>
      <c r="G18" s="66">
        <f t="shared" si="1"/>
        <v>16</v>
      </c>
      <c r="H18" s="65">
        <f>VLOOKUP($A18,'Return Data'!$B$7:$R$2843,11,0)</f>
        <v>8.8224999999999998</v>
      </c>
      <c r="I18" s="66">
        <f t="shared" si="2"/>
        <v>7</v>
      </c>
      <c r="J18" s="65">
        <f>VLOOKUP($A18,'Return Data'!$B$7:$R$2843,12,0)</f>
        <v>2.5358000000000001</v>
      </c>
      <c r="K18" s="66">
        <f t="shared" si="3"/>
        <v>17</v>
      </c>
      <c r="L18" s="65">
        <f>VLOOKUP($A18,'Return Data'!$B$7:$R$2843,13,0)</f>
        <v>5.0746000000000002</v>
      </c>
      <c r="M18" s="66">
        <f t="shared" si="4"/>
        <v>9</v>
      </c>
      <c r="N18" s="65">
        <f>VLOOKUP($A18,'Return Data'!$B$7:$R$2843,17,0)</f>
        <v>8.2700999999999993</v>
      </c>
      <c r="O18" s="66">
        <f t="shared" si="5"/>
        <v>5</v>
      </c>
      <c r="P18" s="65">
        <f>VLOOKUP($A18,'Return Data'!$B$7:$R$2843,14,0)</f>
        <v>11.514699999999999</v>
      </c>
      <c r="Q18" s="66">
        <f t="shared" si="6"/>
        <v>3</v>
      </c>
      <c r="R18" s="65">
        <f>VLOOKUP($A18,'Return Data'!$B$7:$R$2843,16,0)</f>
        <v>8.5059000000000005</v>
      </c>
      <c r="S18" s="67">
        <f t="shared" si="7"/>
        <v>12</v>
      </c>
    </row>
    <row r="19" spans="1:19" x14ac:dyDescent="0.3">
      <c r="A19" s="82" t="s">
        <v>1363</v>
      </c>
      <c r="B19" s="64">
        <f>VLOOKUP($A19,'Return Data'!$B$7:$R$2843,3,0)</f>
        <v>44448</v>
      </c>
      <c r="C19" s="65">
        <f>VLOOKUP($A19,'Return Data'!$B$7:$R$2843,4,0)</f>
        <v>2276.9670000000001</v>
      </c>
      <c r="D19" s="65">
        <f>VLOOKUP($A19,'Return Data'!$B$7:$R$2843,9,0)</f>
        <v>16.791</v>
      </c>
      <c r="E19" s="66">
        <f t="shared" si="0"/>
        <v>6</v>
      </c>
      <c r="F19" s="65">
        <f>VLOOKUP($A19,'Return Data'!$B$7:$R$2843,10,0)</f>
        <v>3.2357999999999998</v>
      </c>
      <c r="G19" s="66">
        <f t="shared" si="1"/>
        <v>21</v>
      </c>
      <c r="H19" s="65">
        <f>VLOOKUP($A19,'Return Data'!$B$7:$R$2843,11,0)</f>
        <v>5.4695</v>
      </c>
      <c r="I19" s="66">
        <f t="shared" si="2"/>
        <v>24</v>
      </c>
      <c r="J19" s="65">
        <f>VLOOKUP($A19,'Return Data'!$B$7:$R$2843,12,0)</f>
        <v>0.91620000000000001</v>
      </c>
      <c r="K19" s="66">
        <f t="shared" si="3"/>
        <v>27</v>
      </c>
      <c r="L19" s="65">
        <f>VLOOKUP($A19,'Return Data'!$B$7:$R$2843,13,0)</f>
        <v>2.2858000000000001</v>
      </c>
      <c r="M19" s="66">
        <f t="shared" si="4"/>
        <v>27</v>
      </c>
      <c r="N19" s="65">
        <f>VLOOKUP($A19,'Return Data'!$B$7:$R$2843,17,0)</f>
        <v>4.2656999999999998</v>
      </c>
      <c r="O19" s="66">
        <f t="shared" si="5"/>
        <v>27</v>
      </c>
      <c r="P19" s="65">
        <f>VLOOKUP($A19,'Return Data'!$B$7:$R$2843,14,0)</f>
        <v>8.0520999999999994</v>
      </c>
      <c r="Q19" s="66">
        <f t="shared" si="6"/>
        <v>26</v>
      </c>
      <c r="R19" s="65">
        <f>VLOOKUP($A19,'Return Data'!$B$7:$R$2843,16,0)</f>
        <v>6.2409999999999997</v>
      </c>
      <c r="S19" s="67">
        <f t="shared" si="7"/>
        <v>27</v>
      </c>
    </row>
    <row r="20" spans="1:19" x14ac:dyDescent="0.3">
      <c r="A20" s="82" t="s">
        <v>1366</v>
      </c>
      <c r="B20" s="64">
        <f>VLOOKUP($A20,'Return Data'!$B$7:$R$2843,3,0)</f>
        <v>44448</v>
      </c>
      <c r="C20" s="65">
        <f>VLOOKUP($A20,'Return Data'!$B$7:$R$2843,4,0)</f>
        <v>78.082899999999995</v>
      </c>
      <c r="D20" s="65">
        <f>VLOOKUP($A20,'Return Data'!$B$7:$R$2843,9,0)</f>
        <v>15.753</v>
      </c>
      <c r="E20" s="66">
        <f t="shared" si="0"/>
        <v>8</v>
      </c>
      <c r="F20" s="65">
        <f>VLOOKUP($A20,'Return Data'!$B$7:$R$2843,10,0)</f>
        <v>6.8817000000000004</v>
      </c>
      <c r="G20" s="66">
        <f t="shared" si="1"/>
        <v>3</v>
      </c>
      <c r="H20" s="65">
        <f>VLOOKUP($A20,'Return Data'!$B$7:$R$2843,11,0)</f>
        <v>8.6102000000000007</v>
      </c>
      <c r="I20" s="66">
        <f t="shared" si="2"/>
        <v>8</v>
      </c>
      <c r="J20" s="65">
        <f>VLOOKUP($A20,'Return Data'!$B$7:$R$2843,12,0)</f>
        <v>3.0510000000000002</v>
      </c>
      <c r="K20" s="66">
        <f t="shared" si="3"/>
        <v>9</v>
      </c>
      <c r="L20" s="65">
        <f>VLOOKUP($A20,'Return Data'!$B$7:$R$2843,13,0)</f>
        <v>5.4290000000000003</v>
      </c>
      <c r="M20" s="66">
        <f t="shared" si="4"/>
        <v>6</v>
      </c>
      <c r="N20" s="65">
        <f>VLOOKUP($A20,'Return Data'!$B$7:$R$2843,17,0)</f>
        <v>7.6247999999999996</v>
      </c>
      <c r="O20" s="66">
        <f t="shared" si="5"/>
        <v>10</v>
      </c>
      <c r="P20" s="65">
        <f>VLOOKUP($A20,'Return Data'!$B$7:$R$2843,14,0)</f>
        <v>10.0596</v>
      </c>
      <c r="Q20" s="66">
        <f t="shared" si="6"/>
        <v>12</v>
      </c>
      <c r="R20" s="65">
        <f>VLOOKUP($A20,'Return Data'!$B$7:$R$2843,16,0)</f>
        <v>9.4708000000000006</v>
      </c>
      <c r="S20" s="67">
        <f t="shared" si="7"/>
        <v>4</v>
      </c>
    </row>
    <row r="21" spans="1:19" x14ac:dyDescent="0.3">
      <c r="A21" s="82" t="s">
        <v>1368</v>
      </c>
      <c r="B21" s="64">
        <f>VLOOKUP($A21,'Return Data'!$B$7:$R$2843,3,0)</f>
        <v>44448</v>
      </c>
      <c r="C21" s="65">
        <f>VLOOKUP($A21,'Return Data'!$B$7:$R$2843,4,0)</f>
        <v>54.781300000000002</v>
      </c>
      <c r="D21" s="65">
        <f>VLOOKUP($A21,'Return Data'!$B$7:$R$2843,9,0)</f>
        <v>11.945499999999999</v>
      </c>
      <c r="E21" s="66">
        <f t="shared" si="0"/>
        <v>18</v>
      </c>
      <c r="F21" s="65">
        <f>VLOOKUP($A21,'Return Data'!$B$7:$R$2843,10,0)</f>
        <v>4.3460999999999999</v>
      </c>
      <c r="G21" s="66">
        <f t="shared" si="1"/>
        <v>18</v>
      </c>
      <c r="H21" s="65">
        <f>VLOOKUP($A21,'Return Data'!$B$7:$R$2843,11,0)</f>
        <v>7.2140000000000004</v>
      </c>
      <c r="I21" s="66">
        <f t="shared" si="2"/>
        <v>17</v>
      </c>
      <c r="J21" s="65">
        <f>VLOOKUP($A21,'Return Data'!$B$7:$R$2843,12,0)</f>
        <v>1.2481</v>
      </c>
      <c r="K21" s="66">
        <f t="shared" si="3"/>
        <v>25</v>
      </c>
      <c r="L21" s="65">
        <f>VLOOKUP($A21,'Return Data'!$B$7:$R$2843,13,0)</f>
        <v>3.6126999999999998</v>
      </c>
      <c r="M21" s="66">
        <f t="shared" si="4"/>
        <v>21</v>
      </c>
      <c r="N21" s="65">
        <f>VLOOKUP($A21,'Return Data'!$B$7:$R$2843,17,0)</f>
        <v>6.1417000000000002</v>
      </c>
      <c r="O21" s="66">
        <f t="shared" si="5"/>
        <v>19</v>
      </c>
      <c r="P21" s="65">
        <f>VLOOKUP($A21,'Return Data'!$B$7:$R$2843,14,0)</f>
        <v>8.3679000000000006</v>
      </c>
      <c r="Q21" s="66">
        <f t="shared" si="6"/>
        <v>24</v>
      </c>
      <c r="R21" s="65">
        <f>VLOOKUP($A21,'Return Data'!$B$7:$R$2843,16,0)</f>
        <v>8.2466000000000008</v>
      </c>
      <c r="S21" s="67">
        <f t="shared" si="7"/>
        <v>14</v>
      </c>
    </row>
    <row r="22" spans="1:19" x14ac:dyDescent="0.3">
      <c r="A22" s="82" t="s">
        <v>1370</v>
      </c>
      <c r="B22" s="64">
        <f>VLOOKUP($A22,'Return Data'!$B$7:$R$2843,3,0)</f>
        <v>44448</v>
      </c>
      <c r="C22" s="65">
        <f>VLOOKUP($A22,'Return Data'!$B$7:$R$2843,4,0)</f>
        <v>48.939799999999998</v>
      </c>
      <c r="D22" s="65">
        <f>VLOOKUP($A22,'Return Data'!$B$7:$R$2843,9,0)</f>
        <v>6.0917000000000003</v>
      </c>
      <c r="E22" s="66">
        <f t="shared" si="0"/>
        <v>27</v>
      </c>
      <c r="F22" s="65">
        <f>VLOOKUP($A22,'Return Data'!$B$7:$R$2843,10,0)</f>
        <v>2.3353999999999999</v>
      </c>
      <c r="G22" s="66">
        <f t="shared" si="1"/>
        <v>25</v>
      </c>
      <c r="H22" s="65">
        <f>VLOOKUP($A22,'Return Data'!$B$7:$R$2843,11,0)</f>
        <v>5.8895</v>
      </c>
      <c r="I22" s="66">
        <f t="shared" si="2"/>
        <v>23</v>
      </c>
      <c r="J22" s="65">
        <f>VLOOKUP($A22,'Return Data'!$B$7:$R$2843,12,0)</f>
        <v>2.3344999999999998</v>
      </c>
      <c r="K22" s="66">
        <f t="shared" si="3"/>
        <v>19</v>
      </c>
      <c r="L22" s="65">
        <f>VLOOKUP($A22,'Return Data'!$B$7:$R$2843,13,0)</f>
        <v>4.3391999999999999</v>
      </c>
      <c r="M22" s="66">
        <f t="shared" si="4"/>
        <v>14</v>
      </c>
      <c r="N22" s="65">
        <f>VLOOKUP($A22,'Return Data'!$B$7:$R$2843,17,0)</f>
        <v>6.6980000000000004</v>
      </c>
      <c r="O22" s="66">
        <f t="shared" si="5"/>
        <v>14</v>
      </c>
      <c r="P22" s="65">
        <f>VLOOKUP($A22,'Return Data'!$B$7:$R$2843,14,0)</f>
        <v>9.6789000000000005</v>
      </c>
      <c r="Q22" s="66">
        <f t="shared" si="6"/>
        <v>16</v>
      </c>
      <c r="R22" s="65">
        <f>VLOOKUP($A22,'Return Data'!$B$7:$R$2843,16,0)</f>
        <v>7.5583</v>
      </c>
      <c r="S22" s="67">
        <f t="shared" si="7"/>
        <v>21</v>
      </c>
    </row>
    <row r="23" spans="1:19" x14ac:dyDescent="0.3">
      <c r="A23" s="82" t="s">
        <v>1371</v>
      </c>
      <c r="B23" s="64">
        <f>VLOOKUP($A23,'Return Data'!$B$7:$R$2843,3,0)</f>
        <v>44448</v>
      </c>
      <c r="C23" s="65">
        <f>VLOOKUP($A23,'Return Data'!$B$7:$R$2843,4,0)</f>
        <v>30.8489</v>
      </c>
      <c r="D23" s="65">
        <f>VLOOKUP($A23,'Return Data'!$B$7:$R$2843,9,0)</f>
        <v>15.491</v>
      </c>
      <c r="E23" s="66">
        <f t="shared" si="0"/>
        <v>9</v>
      </c>
      <c r="F23" s="65">
        <f>VLOOKUP($A23,'Return Data'!$B$7:$R$2843,10,0)</f>
        <v>4.9558999999999997</v>
      </c>
      <c r="G23" s="66">
        <f t="shared" si="1"/>
        <v>15</v>
      </c>
      <c r="H23" s="65">
        <f>VLOOKUP($A23,'Return Data'!$B$7:$R$2843,11,0)</f>
        <v>8.2935999999999996</v>
      </c>
      <c r="I23" s="66">
        <f t="shared" si="2"/>
        <v>11</v>
      </c>
      <c r="J23" s="65">
        <f>VLOOKUP($A23,'Return Data'!$B$7:$R$2843,12,0)</f>
        <v>2.3913000000000002</v>
      </c>
      <c r="K23" s="66">
        <f t="shared" si="3"/>
        <v>18</v>
      </c>
      <c r="L23" s="65">
        <f>VLOOKUP($A23,'Return Data'!$B$7:$R$2843,13,0)</f>
        <v>3.9580000000000002</v>
      </c>
      <c r="M23" s="66">
        <f t="shared" si="4"/>
        <v>16</v>
      </c>
      <c r="N23" s="65">
        <f>VLOOKUP($A23,'Return Data'!$B$7:$R$2843,17,0)</f>
        <v>6.8710000000000004</v>
      </c>
      <c r="O23" s="66">
        <f t="shared" si="5"/>
        <v>12</v>
      </c>
      <c r="P23" s="65">
        <f>VLOOKUP($A23,'Return Data'!$B$7:$R$2843,14,0)</f>
        <v>10.2775</v>
      </c>
      <c r="Q23" s="66">
        <f t="shared" si="6"/>
        <v>10</v>
      </c>
      <c r="R23" s="65">
        <f>VLOOKUP($A23,'Return Data'!$B$7:$R$2843,16,0)</f>
        <v>9.0104000000000006</v>
      </c>
      <c r="S23" s="67">
        <f t="shared" si="7"/>
        <v>6</v>
      </c>
    </row>
    <row r="24" spans="1:19" x14ac:dyDescent="0.3">
      <c r="A24" s="82" t="s">
        <v>1373</v>
      </c>
      <c r="B24" s="64">
        <f>VLOOKUP($A24,'Return Data'!$B$7:$R$2843,3,0)</f>
        <v>44448</v>
      </c>
      <c r="C24" s="65">
        <f>VLOOKUP($A24,'Return Data'!$B$7:$R$2843,4,0)</f>
        <v>24.489100000000001</v>
      </c>
      <c r="D24" s="65">
        <f>VLOOKUP($A24,'Return Data'!$B$7:$R$2843,9,0)</f>
        <v>11.5307</v>
      </c>
      <c r="E24" s="66">
        <f t="shared" si="0"/>
        <v>20</v>
      </c>
      <c r="F24" s="65">
        <f>VLOOKUP($A24,'Return Data'!$B$7:$R$2843,10,0)</f>
        <v>4.2507000000000001</v>
      </c>
      <c r="G24" s="66">
        <f t="shared" si="1"/>
        <v>19</v>
      </c>
      <c r="H24" s="65">
        <f>VLOOKUP($A24,'Return Data'!$B$7:$R$2843,11,0)</f>
        <v>7.6794000000000002</v>
      </c>
      <c r="I24" s="66">
        <f t="shared" si="2"/>
        <v>14</v>
      </c>
      <c r="J24" s="65">
        <f>VLOOKUP($A24,'Return Data'!$B$7:$R$2843,12,0)</f>
        <v>3.3439999999999999</v>
      </c>
      <c r="K24" s="66">
        <f t="shared" si="3"/>
        <v>6</v>
      </c>
      <c r="L24" s="65">
        <f>VLOOKUP($A24,'Return Data'!$B$7:$R$2843,13,0)</f>
        <v>4.5782999999999996</v>
      </c>
      <c r="M24" s="66">
        <f t="shared" si="4"/>
        <v>13</v>
      </c>
      <c r="N24" s="65">
        <f>VLOOKUP($A24,'Return Data'!$B$7:$R$2843,17,0)</f>
        <v>6.0773999999999999</v>
      </c>
      <c r="O24" s="66">
        <f t="shared" si="5"/>
        <v>20</v>
      </c>
      <c r="P24" s="65">
        <f>VLOOKUP($A24,'Return Data'!$B$7:$R$2843,14,0)</f>
        <v>8.7502999999999993</v>
      </c>
      <c r="Q24" s="66">
        <f t="shared" si="6"/>
        <v>20</v>
      </c>
      <c r="R24" s="65">
        <f>VLOOKUP($A24,'Return Data'!$B$7:$R$2843,16,0)</f>
        <v>7.2031000000000001</v>
      </c>
      <c r="S24" s="67">
        <f t="shared" si="7"/>
        <v>22</v>
      </c>
    </row>
    <row r="25" spans="1:19" x14ac:dyDescent="0.3">
      <c r="A25" s="82" t="s">
        <v>1376</v>
      </c>
      <c r="B25" s="64">
        <f>VLOOKUP($A25,'Return Data'!$B$7:$R$2843,3,0)</f>
        <v>44448</v>
      </c>
      <c r="C25" s="65">
        <f>VLOOKUP($A25,'Return Data'!$B$7:$R$2843,4,0)</f>
        <v>51.632300000000001</v>
      </c>
      <c r="D25" s="65">
        <f>VLOOKUP($A25,'Return Data'!$B$7:$R$2843,9,0)</f>
        <v>11.592499999999999</v>
      </c>
      <c r="E25" s="66">
        <f t="shared" si="0"/>
        <v>19</v>
      </c>
      <c r="F25" s="65">
        <f>VLOOKUP($A25,'Return Data'!$B$7:$R$2843,10,0)</f>
        <v>5.0220000000000002</v>
      </c>
      <c r="G25" s="66">
        <f t="shared" si="1"/>
        <v>14</v>
      </c>
      <c r="H25" s="65">
        <f>VLOOKUP($A25,'Return Data'!$B$7:$R$2843,11,0)</f>
        <v>6.9531000000000001</v>
      </c>
      <c r="I25" s="66">
        <f t="shared" si="2"/>
        <v>19</v>
      </c>
      <c r="J25" s="65">
        <f>VLOOKUP($A25,'Return Data'!$B$7:$R$2843,12,0)</f>
        <v>3.2755000000000001</v>
      </c>
      <c r="K25" s="66">
        <f t="shared" si="3"/>
        <v>7</v>
      </c>
      <c r="L25" s="65">
        <f>VLOOKUP($A25,'Return Data'!$B$7:$R$2843,13,0)</f>
        <v>4.9778000000000002</v>
      </c>
      <c r="M25" s="66">
        <f t="shared" si="4"/>
        <v>10</v>
      </c>
      <c r="N25" s="65">
        <f>VLOOKUP($A25,'Return Data'!$B$7:$R$2843,17,0)</f>
        <v>7.6334999999999997</v>
      </c>
      <c r="O25" s="66">
        <f t="shared" si="5"/>
        <v>9</v>
      </c>
      <c r="P25" s="65">
        <f>VLOOKUP($A25,'Return Data'!$B$7:$R$2843,14,0)</f>
        <v>10.5151</v>
      </c>
      <c r="Q25" s="66">
        <f t="shared" si="6"/>
        <v>8</v>
      </c>
      <c r="R25" s="65">
        <f>VLOOKUP($A25,'Return Data'!$B$7:$R$2843,16,0)</f>
        <v>8.2423999999999999</v>
      </c>
      <c r="S25" s="67">
        <f t="shared" si="7"/>
        <v>15</v>
      </c>
    </row>
    <row r="26" spans="1:19" x14ac:dyDescent="0.3">
      <c r="A26" s="82" t="s">
        <v>1378</v>
      </c>
      <c r="B26" s="64">
        <f>VLOOKUP($A26,'Return Data'!$B$7:$R$2843,3,0)</f>
        <v>44448</v>
      </c>
      <c r="C26" s="65">
        <f>VLOOKUP($A26,'Return Data'!$B$7:$R$2843,4,0)</f>
        <v>62.836500000000001</v>
      </c>
      <c r="D26" s="65">
        <f>VLOOKUP($A26,'Return Data'!$B$7:$R$2843,9,0)</f>
        <v>13.542199999999999</v>
      </c>
      <c r="E26" s="66">
        <f t="shared" si="0"/>
        <v>17</v>
      </c>
      <c r="F26" s="65">
        <f>VLOOKUP($A26,'Return Data'!$B$7:$R$2843,10,0)</f>
        <v>4.4151999999999996</v>
      </c>
      <c r="G26" s="66">
        <f t="shared" si="1"/>
        <v>17</v>
      </c>
      <c r="H26" s="65">
        <f>VLOOKUP($A26,'Return Data'!$B$7:$R$2843,11,0)</f>
        <v>6.6717000000000004</v>
      </c>
      <c r="I26" s="66">
        <f t="shared" si="2"/>
        <v>20</v>
      </c>
      <c r="J26" s="65">
        <f>VLOOKUP($A26,'Return Data'!$B$7:$R$2843,12,0)</f>
        <v>1.0801000000000001</v>
      </c>
      <c r="K26" s="66">
        <f t="shared" si="3"/>
        <v>26</v>
      </c>
      <c r="L26" s="65">
        <f>VLOOKUP($A26,'Return Data'!$B$7:$R$2843,13,0)</f>
        <v>2.7538</v>
      </c>
      <c r="M26" s="66">
        <f t="shared" si="4"/>
        <v>26</v>
      </c>
      <c r="N26" s="65">
        <f>VLOOKUP($A26,'Return Data'!$B$7:$R$2843,17,0)</f>
        <v>5.4332000000000003</v>
      </c>
      <c r="O26" s="66">
        <f t="shared" si="5"/>
        <v>23</v>
      </c>
      <c r="P26" s="65">
        <f>VLOOKUP($A26,'Return Data'!$B$7:$R$2843,14,0)</f>
        <v>8.6721000000000004</v>
      </c>
      <c r="Q26" s="66">
        <f t="shared" si="6"/>
        <v>21</v>
      </c>
      <c r="R26" s="65">
        <f>VLOOKUP($A26,'Return Data'!$B$7:$R$2843,16,0)</f>
        <v>8.7007999999999992</v>
      </c>
      <c r="S26" s="67">
        <f t="shared" si="7"/>
        <v>8</v>
      </c>
    </row>
    <row r="27" spans="1:19" x14ac:dyDescent="0.3">
      <c r="A27" s="82" t="s">
        <v>1380</v>
      </c>
      <c r="B27" s="64">
        <f>VLOOKUP($A27,'Return Data'!$B$7:$R$2843,3,0)</f>
        <v>44448</v>
      </c>
      <c r="C27" s="65">
        <f>VLOOKUP($A27,'Return Data'!$B$7:$R$2843,4,0)</f>
        <v>50.333300000000001</v>
      </c>
      <c r="D27" s="65">
        <f>VLOOKUP($A27,'Return Data'!$B$7:$R$2843,9,0)</f>
        <v>10.7478</v>
      </c>
      <c r="E27" s="66">
        <f t="shared" si="0"/>
        <v>22</v>
      </c>
      <c r="F27" s="65">
        <f>VLOOKUP($A27,'Return Data'!$B$7:$R$2843,10,0)</f>
        <v>5.2690000000000001</v>
      </c>
      <c r="G27" s="66">
        <f t="shared" si="1"/>
        <v>10</v>
      </c>
      <c r="H27" s="65">
        <f>VLOOKUP($A27,'Return Data'!$B$7:$R$2843,11,0)</f>
        <v>6.4551999999999996</v>
      </c>
      <c r="I27" s="66">
        <f t="shared" si="2"/>
        <v>21</v>
      </c>
      <c r="J27" s="65">
        <f>VLOOKUP($A27,'Return Data'!$B$7:$R$2843,12,0)</f>
        <v>2.8332000000000002</v>
      </c>
      <c r="K27" s="66">
        <f t="shared" si="3"/>
        <v>12</v>
      </c>
      <c r="L27" s="65">
        <f>VLOOKUP($A27,'Return Data'!$B$7:$R$2843,13,0)</f>
        <v>3.8849999999999998</v>
      </c>
      <c r="M27" s="66">
        <f t="shared" si="4"/>
        <v>18</v>
      </c>
      <c r="N27" s="65">
        <f>VLOOKUP($A27,'Return Data'!$B$7:$R$2843,17,0)</f>
        <v>6.4279000000000002</v>
      </c>
      <c r="O27" s="66">
        <f t="shared" si="5"/>
        <v>17</v>
      </c>
      <c r="P27" s="65">
        <f>VLOOKUP($A27,'Return Data'!$B$7:$R$2843,14,0)</f>
        <v>9.2896999999999998</v>
      </c>
      <c r="Q27" s="66">
        <f t="shared" si="6"/>
        <v>17</v>
      </c>
      <c r="R27" s="65">
        <f>VLOOKUP($A27,'Return Data'!$B$7:$R$2843,16,0)</f>
        <v>8.5736000000000008</v>
      </c>
      <c r="S27" s="67">
        <f t="shared" si="7"/>
        <v>11</v>
      </c>
    </row>
    <row r="28" spans="1:19" x14ac:dyDescent="0.3">
      <c r="A28" s="82" t="s">
        <v>867</v>
      </c>
      <c r="B28" s="64">
        <f>VLOOKUP($A28,'Return Data'!$B$7:$R$2843,3,0)</f>
        <v>44448</v>
      </c>
      <c r="C28" s="65">
        <f>VLOOKUP($A28,'Return Data'!$B$7:$R$2843,4,0)</f>
        <v>17.7287</v>
      </c>
      <c r="D28" s="65">
        <f>VLOOKUP($A28,'Return Data'!$B$7:$R$2843,9,0)</f>
        <v>9.0277999999999992</v>
      </c>
      <c r="E28" s="66">
        <f t="shared" si="0"/>
        <v>26</v>
      </c>
      <c r="F28" s="65">
        <f>VLOOKUP($A28,'Return Data'!$B$7:$R$2843,10,0)</f>
        <v>-1.7090000000000001</v>
      </c>
      <c r="G28" s="66">
        <f t="shared" si="1"/>
        <v>27</v>
      </c>
      <c r="H28" s="65">
        <f>VLOOKUP($A28,'Return Data'!$B$7:$R$2843,11,0)</f>
        <v>4.5461999999999998</v>
      </c>
      <c r="I28" s="66">
        <f t="shared" si="2"/>
        <v>27</v>
      </c>
      <c r="J28" s="65">
        <f>VLOOKUP($A28,'Return Data'!$B$7:$R$2843,12,0)</f>
        <v>1.7501</v>
      </c>
      <c r="K28" s="66">
        <f t="shared" si="3"/>
        <v>24</v>
      </c>
      <c r="L28" s="65">
        <f>VLOOKUP($A28,'Return Data'!$B$7:$R$2843,13,0)</f>
        <v>3.2172999999999998</v>
      </c>
      <c r="M28" s="66">
        <f t="shared" si="4"/>
        <v>25</v>
      </c>
      <c r="N28" s="65">
        <f>VLOOKUP($A28,'Return Data'!$B$7:$R$2843,17,0)</f>
        <v>6.7683999999999997</v>
      </c>
      <c r="O28" s="66">
        <f t="shared" si="5"/>
        <v>13</v>
      </c>
      <c r="P28" s="65">
        <f>VLOOKUP($A28,'Return Data'!$B$7:$R$2843,14,0)</f>
        <v>9.9733999999999998</v>
      </c>
      <c r="Q28" s="66">
        <f t="shared" si="6"/>
        <v>13</v>
      </c>
      <c r="R28" s="65">
        <f>VLOOKUP($A28,'Return Data'!$B$7:$R$2843,16,0)</f>
        <v>8.5762999999999998</v>
      </c>
      <c r="S28" s="67">
        <f t="shared" si="7"/>
        <v>10</v>
      </c>
    </row>
    <row r="29" spans="1:19" x14ac:dyDescent="0.3">
      <c r="A29" s="82" t="s">
        <v>868</v>
      </c>
      <c r="B29" s="64">
        <f>VLOOKUP($A29,'Return Data'!$B$7:$R$2843,3,0)</f>
        <v>44448</v>
      </c>
      <c r="C29" s="65">
        <f>VLOOKUP($A29,'Return Data'!$B$7:$R$2843,4,0)</f>
        <v>19.644400000000001</v>
      </c>
      <c r="D29" s="65">
        <f>VLOOKUP($A29,'Return Data'!$B$7:$R$2843,9,0)</f>
        <v>19.441600000000001</v>
      </c>
      <c r="E29" s="66">
        <f t="shared" si="0"/>
        <v>3</v>
      </c>
      <c r="F29" s="65">
        <f>VLOOKUP($A29,'Return Data'!$B$7:$R$2843,10,0)</f>
        <v>6.5781000000000001</v>
      </c>
      <c r="G29" s="66">
        <f t="shared" si="1"/>
        <v>4</v>
      </c>
      <c r="H29" s="65">
        <f>VLOOKUP($A29,'Return Data'!$B$7:$R$2843,11,0)</f>
        <v>10.245799999999999</v>
      </c>
      <c r="I29" s="66">
        <f t="shared" si="2"/>
        <v>3</v>
      </c>
      <c r="J29" s="65">
        <f>VLOOKUP($A29,'Return Data'!$B$7:$R$2843,12,0)</f>
        <v>3.7545999999999999</v>
      </c>
      <c r="K29" s="66">
        <f t="shared" si="3"/>
        <v>4</v>
      </c>
      <c r="L29" s="65">
        <f>VLOOKUP($A29,'Return Data'!$B$7:$R$2843,13,0)</f>
        <v>5.9105999999999996</v>
      </c>
      <c r="M29" s="66">
        <f t="shared" si="4"/>
        <v>2</v>
      </c>
      <c r="N29" s="65">
        <f>VLOOKUP($A29,'Return Data'!$B$7:$R$2843,17,0)</f>
        <v>8.6719000000000008</v>
      </c>
      <c r="O29" s="66">
        <f t="shared" si="5"/>
        <v>1</v>
      </c>
      <c r="P29" s="65">
        <f>VLOOKUP($A29,'Return Data'!$B$7:$R$2843,14,0)</f>
        <v>12.1266</v>
      </c>
      <c r="Q29" s="66">
        <f t="shared" si="6"/>
        <v>2</v>
      </c>
      <c r="R29" s="65">
        <f>VLOOKUP($A29,'Return Data'!$B$7:$R$2843,16,0)</f>
        <v>10.1305</v>
      </c>
      <c r="S29" s="67">
        <f t="shared" si="7"/>
        <v>1</v>
      </c>
    </row>
    <row r="30" spans="1:19" x14ac:dyDescent="0.3">
      <c r="A30" s="82" t="s">
        <v>871</v>
      </c>
      <c r="B30" s="64">
        <f>VLOOKUP($A30,'Return Data'!$B$7:$R$2843,3,0)</f>
        <v>44448</v>
      </c>
      <c r="C30" s="65">
        <f>VLOOKUP($A30,'Return Data'!$B$7:$R$2843,4,0)</f>
        <v>36.6661</v>
      </c>
      <c r="D30" s="65">
        <f>VLOOKUP($A30,'Return Data'!$B$7:$R$2843,9,0)</f>
        <v>19.056899999999999</v>
      </c>
      <c r="E30" s="66">
        <f t="shared" si="0"/>
        <v>4</v>
      </c>
      <c r="F30" s="65">
        <f>VLOOKUP($A30,'Return Data'!$B$7:$R$2843,10,0)</f>
        <v>6.2281000000000004</v>
      </c>
      <c r="G30" s="66">
        <f t="shared" si="1"/>
        <v>7</v>
      </c>
      <c r="H30" s="65">
        <f>VLOOKUP($A30,'Return Data'!$B$7:$R$2843,11,0)</f>
        <v>9.9</v>
      </c>
      <c r="I30" s="66">
        <f t="shared" si="2"/>
        <v>4</v>
      </c>
      <c r="J30" s="65">
        <f>VLOOKUP($A30,'Return Data'!$B$7:$R$2843,12,0)</f>
        <v>2.9018999999999999</v>
      </c>
      <c r="K30" s="66">
        <f t="shared" si="3"/>
        <v>11</v>
      </c>
      <c r="L30" s="65">
        <f>VLOOKUP($A30,'Return Data'!$B$7:$R$2843,13,0)</f>
        <v>5.3738999999999999</v>
      </c>
      <c r="M30" s="66">
        <f t="shared" si="4"/>
        <v>7</v>
      </c>
      <c r="N30" s="65">
        <f>VLOOKUP($A30,'Return Data'!$B$7:$R$2843,17,0)</f>
        <v>8.1685999999999996</v>
      </c>
      <c r="O30" s="66">
        <f t="shared" si="5"/>
        <v>6</v>
      </c>
      <c r="P30" s="65">
        <f>VLOOKUP($A30,'Return Data'!$B$7:$R$2843,14,0)</f>
        <v>12.6754</v>
      </c>
      <c r="Q30" s="66">
        <f t="shared" si="6"/>
        <v>1</v>
      </c>
      <c r="R30" s="65">
        <f>VLOOKUP($A30,'Return Data'!$B$7:$R$2843,16,0)</f>
        <v>6.8834</v>
      </c>
      <c r="S30" s="67">
        <f t="shared" si="7"/>
        <v>23</v>
      </c>
    </row>
    <row r="31" spans="1:19" x14ac:dyDescent="0.3">
      <c r="A31" s="82" t="s">
        <v>872</v>
      </c>
      <c r="B31" s="64">
        <f>VLOOKUP($A31,'Return Data'!$B$7:$R$2843,3,0)</f>
        <v>44448</v>
      </c>
      <c r="C31" s="65">
        <f>VLOOKUP($A31,'Return Data'!$B$7:$R$2843,4,0)</f>
        <v>50.860999999999997</v>
      </c>
      <c r="D31" s="65">
        <f>VLOOKUP($A31,'Return Data'!$B$7:$R$2843,9,0)</f>
        <v>17.2026</v>
      </c>
      <c r="E31" s="66">
        <f t="shared" si="0"/>
        <v>5</v>
      </c>
      <c r="F31" s="65">
        <f>VLOOKUP($A31,'Return Data'!$B$7:$R$2843,10,0)</f>
        <v>6.3674999999999997</v>
      </c>
      <c r="G31" s="66">
        <f t="shared" si="1"/>
        <v>6</v>
      </c>
      <c r="H31" s="65">
        <f>VLOOKUP($A31,'Return Data'!$B$7:$R$2843,11,0)</f>
        <v>9.7224000000000004</v>
      </c>
      <c r="I31" s="66">
        <f t="shared" si="2"/>
        <v>5</v>
      </c>
      <c r="J31" s="65">
        <f>VLOOKUP($A31,'Return Data'!$B$7:$R$2843,12,0)</f>
        <v>2.9237000000000002</v>
      </c>
      <c r="K31" s="66">
        <f t="shared" si="3"/>
        <v>10</v>
      </c>
      <c r="L31" s="65">
        <f>VLOOKUP($A31,'Return Data'!$B$7:$R$2843,13,0)</f>
        <v>4.9137000000000004</v>
      </c>
      <c r="M31" s="66">
        <f t="shared" si="4"/>
        <v>11</v>
      </c>
      <c r="N31" s="65">
        <f>VLOOKUP($A31,'Return Data'!$B$7:$R$2843,17,0)</f>
        <v>7.2416</v>
      </c>
      <c r="O31" s="66">
        <f t="shared" si="5"/>
        <v>11</v>
      </c>
      <c r="P31" s="65">
        <f>VLOOKUP($A31,'Return Data'!$B$7:$R$2843,14,0)</f>
        <v>10.777699999999999</v>
      </c>
      <c r="Q31" s="66">
        <f t="shared" si="6"/>
        <v>6</v>
      </c>
      <c r="R31" s="65">
        <f>VLOOKUP($A31,'Return Data'!$B$7:$R$2843,16,0)</f>
        <v>8.1661000000000001</v>
      </c>
      <c r="S31" s="67">
        <f t="shared" si="7"/>
        <v>16</v>
      </c>
    </row>
    <row r="32" spans="1:19" x14ac:dyDescent="0.3">
      <c r="A32" s="82" t="s">
        <v>716</v>
      </c>
      <c r="B32" s="64">
        <f>VLOOKUP($A32,'Return Data'!$B$7:$R$2843,3,0)</f>
        <v>44448</v>
      </c>
      <c r="C32" s="65">
        <f>VLOOKUP($A32,'Return Data'!$B$7:$R$2843,4,0)</f>
        <v>22.361499999999999</v>
      </c>
      <c r="D32" s="65">
        <f>VLOOKUP($A32,'Return Data'!$B$7:$R$2843,9,0)</f>
        <v>13.759399999999999</v>
      </c>
      <c r="E32" s="66">
        <f t="shared" si="0"/>
        <v>16</v>
      </c>
      <c r="F32" s="65">
        <f>VLOOKUP($A32,'Return Data'!$B$7:$R$2843,10,0)</f>
        <v>2.6919</v>
      </c>
      <c r="G32" s="66">
        <f t="shared" si="1"/>
        <v>22</v>
      </c>
      <c r="H32" s="65">
        <f>VLOOKUP($A32,'Return Data'!$B$7:$R$2843,11,0)</f>
        <v>7.5979999999999999</v>
      </c>
      <c r="I32" s="66">
        <f t="shared" si="2"/>
        <v>16</v>
      </c>
      <c r="J32" s="65">
        <f>VLOOKUP($A32,'Return Data'!$B$7:$R$2843,12,0)</f>
        <v>2.0383</v>
      </c>
      <c r="K32" s="66">
        <f t="shared" si="3"/>
        <v>21</v>
      </c>
      <c r="L32" s="65">
        <f>VLOOKUP($A32,'Return Data'!$B$7:$R$2843,13,0)</f>
        <v>3.7477999999999998</v>
      </c>
      <c r="M32" s="66">
        <f t="shared" si="4"/>
        <v>19</v>
      </c>
      <c r="N32" s="65">
        <f>VLOOKUP($A32,'Return Data'!$B$7:$R$2843,17,0)</f>
        <v>6.3194999999999997</v>
      </c>
      <c r="O32" s="66">
        <f t="shared" si="5"/>
        <v>18</v>
      </c>
      <c r="P32" s="65">
        <f>VLOOKUP($A32,'Return Data'!$B$7:$R$2843,14,0)</f>
        <v>9.9559999999999995</v>
      </c>
      <c r="Q32" s="66">
        <f t="shared" si="6"/>
        <v>14</v>
      </c>
      <c r="R32" s="65">
        <f>VLOOKUP($A32,'Return Data'!$B$7:$R$2843,16,0)</f>
        <v>7.9126000000000003</v>
      </c>
      <c r="S32" s="67">
        <f t="shared" si="7"/>
        <v>17</v>
      </c>
    </row>
    <row r="33" spans="1:19" x14ac:dyDescent="0.3">
      <c r="A33" s="82" t="s">
        <v>717</v>
      </c>
      <c r="B33" s="64">
        <f>VLOOKUP($A33,'Return Data'!$B$7:$R$2843,3,0)</f>
        <v>44448</v>
      </c>
      <c r="C33" s="65">
        <f>VLOOKUP($A33,'Return Data'!$B$7:$R$2843,4,0)</f>
        <v>22.7349</v>
      </c>
      <c r="D33" s="65">
        <f>VLOOKUP($A33,'Return Data'!$B$7:$R$2843,9,0)</f>
        <v>14.2042</v>
      </c>
      <c r="E33" s="66">
        <f t="shared" si="0"/>
        <v>15</v>
      </c>
      <c r="F33" s="65">
        <f>VLOOKUP($A33,'Return Data'!$B$7:$R$2843,10,0)</f>
        <v>2.4123000000000001</v>
      </c>
      <c r="G33" s="66">
        <f t="shared" si="1"/>
        <v>24</v>
      </c>
      <c r="H33" s="65">
        <f>VLOOKUP($A33,'Return Data'!$B$7:$R$2843,11,0)</f>
        <v>7.6113999999999997</v>
      </c>
      <c r="I33" s="66">
        <f t="shared" si="2"/>
        <v>15</v>
      </c>
      <c r="J33" s="65">
        <f>VLOOKUP($A33,'Return Data'!$B$7:$R$2843,12,0)</f>
        <v>2.2595999999999998</v>
      </c>
      <c r="K33" s="66">
        <f t="shared" si="3"/>
        <v>20</v>
      </c>
      <c r="L33" s="65">
        <f>VLOOKUP($A33,'Return Data'!$B$7:$R$2843,13,0)</f>
        <v>3.9001000000000001</v>
      </c>
      <c r="M33" s="66">
        <f t="shared" si="4"/>
        <v>17</v>
      </c>
      <c r="N33" s="65">
        <f>VLOOKUP($A33,'Return Data'!$B$7:$R$2843,17,0)</f>
        <v>6.4481999999999999</v>
      </c>
      <c r="O33" s="66">
        <f t="shared" si="5"/>
        <v>16</v>
      </c>
      <c r="P33" s="65">
        <f>VLOOKUP($A33,'Return Data'!$B$7:$R$2843,14,0)</f>
        <v>10.262600000000001</v>
      </c>
      <c r="Q33" s="66">
        <f t="shared" si="6"/>
        <v>11</v>
      </c>
      <c r="R33" s="65">
        <f>VLOOKUP($A33,'Return Data'!$B$7:$R$2843,16,0)</f>
        <v>7.7939999999999996</v>
      </c>
      <c r="S33" s="67">
        <f t="shared" si="7"/>
        <v>18</v>
      </c>
    </row>
    <row r="34" spans="1:19" x14ac:dyDescent="0.3">
      <c r="A34" s="82" t="s">
        <v>718</v>
      </c>
      <c r="B34" s="64">
        <f>VLOOKUP($A34,'Return Data'!$B$7:$R$2843,3,0)</f>
        <v>44448</v>
      </c>
      <c r="C34" s="65">
        <f>VLOOKUP($A34,'Return Data'!$B$7:$R$2843,4,0)</f>
        <v>205.43350000000001</v>
      </c>
      <c r="D34" s="65">
        <f>VLOOKUP($A34,'Return Data'!$B$7:$R$2843,9,0)</f>
        <v>9.5467999999999993</v>
      </c>
      <c r="E34" s="66">
        <f t="shared" si="0"/>
        <v>23</v>
      </c>
      <c r="F34" s="65">
        <f>VLOOKUP($A34,'Return Data'!$B$7:$R$2843,10,0)</f>
        <v>-0.80600000000000005</v>
      </c>
      <c r="G34" s="66">
        <f t="shared" si="1"/>
        <v>26</v>
      </c>
      <c r="H34" s="65">
        <f>VLOOKUP($A34,'Return Data'!$B$7:$R$2843,11,0)</f>
        <v>5.2287999999999997</v>
      </c>
      <c r="I34" s="66">
        <f t="shared" si="2"/>
        <v>25</v>
      </c>
      <c r="J34" s="65">
        <f>VLOOKUP($A34,'Return Data'!$B$7:$R$2843,12,0)</f>
        <v>1.9773000000000001</v>
      </c>
      <c r="K34" s="66">
        <f t="shared" si="3"/>
        <v>22</v>
      </c>
      <c r="L34" s="65">
        <f>VLOOKUP($A34,'Return Data'!$B$7:$R$2843,13,0)</f>
        <v>3.5375999999999999</v>
      </c>
      <c r="M34" s="66">
        <f t="shared" si="4"/>
        <v>24</v>
      </c>
      <c r="N34" s="65">
        <f>VLOOKUP($A34,'Return Data'!$B$7:$R$2843,17,0)</f>
        <v>5.2474999999999996</v>
      </c>
      <c r="O34" s="66">
        <f t="shared" si="5"/>
        <v>25</v>
      </c>
      <c r="P34" s="65">
        <f>VLOOKUP($A34,'Return Data'!$B$7:$R$2843,14,0)</f>
        <v>8.7982999999999993</v>
      </c>
      <c r="Q34" s="66">
        <f t="shared" si="6"/>
        <v>19</v>
      </c>
      <c r="R34" s="65">
        <f>VLOOKUP($A34,'Return Data'!$B$7:$R$2843,16,0)</f>
        <v>6.7823000000000002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14.179933333333336</v>
      </c>
      <c r="E36" s="88"/>
      <c r="F36" s="89">
        <f>AVERAGE(F8:F34)</f>
        <v>4.4969407407407402</v>
      </c>
      <c r="G36" s="88"/>
      <c r="H36" s="89">
        <f>AVERAGE(H8:H34)</f>
        <v>7.7234851851851847</v>
      </c>
      <c r="I36" s="88"/>
      <c r="J36" s="89">
        <f>AVERAGE(J8:J34)</f>
        <v>2.735237037037038</v>
      </c>
      <c r="K36" s="88"/>
      <c r="L36" s="89">
        <f>AVERAGE(L8:L34)</f>
        <v>4.4767481481481486</v>
      </c>
      <c r="M36" s="88"/>
      <c r="N36" s="89">
        <f>AVERAGE(N8:N34)</f>
        <v>6.8317703703703714</v>
      </c>
      <c r="O36" s="88"/>
      <c r="P36" s="89">
        <f>AVERAGE(P8:P34)</f>
        <v>9.8034592592592595</v>
      </c>
      <c r="Q36" s="88"/>
      <c r="R36" s="89">
        <f>AVERAGE(R8:R34)</f>
        <v>8.1964259259259258</v>
      </c>
      <c r="S36" s="90"/>
    </row>
    <row r="37" spans="1:19" x14ac:dyDescent="0.3">
      <c r="A37" s="87" t="s">
        <v>28</v>
      </c>
      <c r="B37" s="88"/>
      <c r="C37" s="88"/>
      <c r="D37" s="89">
        <f>MIN(D8:D34)</f>
        <v>6.0917000000000003</v>
      </c>
      <c r="E37" s="88"/>
      <c r="F37" s="89">
        <f>MIN(F8:F34)</f>
        <v>-1.7090000000000001</v>
      </c>
      <c r="G37" s="88"/>
      <c r="H37" s="89">
        <f>MIN(H8:H34)</f>
        <v>4.5461999999999998</v>
      </c>
      <c r="I37" s="88"/>
      <c r="J37" s="89">
        <f>MIN(J8:J34)</f>
        <v>0.91620000000000001</v>
      </c>
      <c r="K37" s="88"/>
      <c r="L37" s="89">
        <f>MIN(L8:L34)</f>
        <v>2.2858000000000001</v>
      </c>
      <c r="M37" s="88"/>
      <c r="N37" s="89">
        <f>MIN(N8:N34)</f>
        <v>4.2656999999999998</v>
      </c>
      <c r="O37" s="88"/>
      <c r="P37" s="89">
        <f>MIN(P8:P34)</f>
        <v>7.8178000000000001</v>
      </c>
      <c r="Q37" s="88"/>
      <c r="R37" s="89">
        <f>MIN(R8:R34)</f>
        <v>6.2409999999999997</v>
      </c>
      <c r="S37" s="90"/>
    </row>
    <row r="38" spans="1:19" ht="15" thickBot="1" x14ac:dyDescent="0.35">
      <c r="A38" s="91" t="s">
        <v>29</v>
      </c>
      <c r="B38" s="92"/>
      <c r="C38" s="92"/>
      <c r="D38" s="93">
        <f>MAX(D8:D34)</f>
        <v>23.281400000000001</v>
      </c>
      <c r="E38" s="92"/>
      <c r="F38" s="93">
        <f>MAX(F8:F34)</f>
        <v>7.9766000000000004</v>
      </c>
      <c r="G38" s="92"/>
      <c r="H38" s="93">
        <f>MAX(H8:H34)</f>
        <v>11.2111</v>
      </c>
      <c r="I38" s="92"/>
      <c r="J38" s="93">
        <f>MAX(J8:J34)</f>
        <v>5.2954999999999997</v>
      </c>
      <c r="K38" s="92"/>
      <c r="L38" s="93">
        <f>MAX(L8:L34)</f>
        <v>7.6348000000000003</v>
      </c>
      <c r="M38" s="92"/>
      <c r="N38" s="93">
        <f>MAX(N8:N34)</f>
        <v>8.6719000000000008</v>
      </c>
      <c r="O38" s="92"/>
      <c r="P38" s="93">
        <f>MAX(P8:P34)</f>
        <v>12.6754</v>
      </c>
      <c r="Q38" s="92"/>
      <c r="R38" s="93">
        <f>MAX(R8:R34)</f>
        <v>10.1305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44448</v>
      </c>
      <c r="C8" s="65">
        <f>VLOOKUP($A8,'Return Data'!$B$7:$R$2843,4,0)</f>
        <v>298.63799999999998</v>
      </c>
      <c r="D8" s="65">
        <f>VLOOKUP($A8,'Return Data'!$B$7:$R$2843,9,0)</f>
        <v>8.9878999999999998</v>
      </c>
      <c r="E8" s="66">
        <f t="shared" ref="E8:E25" si="0">RANK(D8,D$8:D$25,0)</f>
        <v>10</v>
      </c>
      <c r="F8" s="65">
        <f>VLOOKUP($A8,'Return Data'!$B$7:$R$2843,10,0)</f>
        <v>5.5650000000000004</v>
      </c>
      <c r="G8" s="66">
        <f t="shared" ref="G8:G25" si="1">RANK(F8,F$8:F$25,0)</f>
        <v>5</v>
      </c>
      <c r="H8" s="65">
        <f>VLOOKUP($A8,'Return Data'!$B$7:$R$2843,11,0)</f>
        <v>7.4955999999999996</v>
      </c>
      <c r="I8" s="66">
        <f t="shared" ref="I8:I25" si="2">RANK(H8,H$8:H$25,0)</f>
        <v>4</v>
      </c>
      <c r="J8" s="65">
        <f>VLOOKUP($A8,'Return Data'!$B$7:$R$2843,12,0)</f>
        <v>4.5187999999999997</v>
      </c>
      <c r="K8" s="66">
        <f t="shared" ref="K8:K25" si="3">RANK(J8,J$8:J$25,0)</f>
        <v>8</v>
      </c>
      <c r="L8" s="65">
        <f>VLOOKUP($A8,'Return Data'!$B$7:$R$2843,13,0)</f>
        <v>6.1073000000000004</v>
      </c>
      <c r="M8" s="66">
        <f t="shared" ref="M8:M25" si="4">RANK(L8,L$8:L$25,0)</f>
        <v>7</v>
      </c>
      <c r="N8" s="65">
        <f>VLOOKUP($A8,'Return Data'!$B$7:$R$2843,17,0)</f>
        <v>8.1951999999999998</v>
      </c>
      <c r="O8" s="66">
        <f t="shared" ref="O8:O23" si="5">RANK(N8,N$8:N$25,0)</f>
        <v>6</v>
      </c>
      <c r="P8" s="65">
        <f>VLOOKUP($A8,'Return Data'!$B$7:$R$2843,14,0)</f>
        <v>9.2776999999999994</v>
      </c>
      <c r="Q8" s="66">
        <f t="shared" ref="Q8:Q23" si="6">RANK(P8,P$8:P$25,0)</f>
        <v>7</v>
      </c>
      <c r="R8" s="65">
        <f>VLOOKUP($A8,'Return Data'!$B$7:$R$2843,16,0)</f>
        <v>9.3359000000000005</v>
      </c>
      <c r="S8" s="67">
        <f t="shared" ref="S8:S25" si="7">RANK(R8,R$8:R$25,0)</f>
        <v>1</v>
      </c>
    </row>
    <row r="9" spans="1:19" x14ac:dyDescent="0.3">
      <c r="A9" s="82" t="s">
        <v>567</v>
      </c>
      <c r="B9" s="64">
        <f>VLOOKUP($A9,'Return Data'!$B$7:$R$2843,3,0)</f>
        <v>44448</v>
      </c>
      <c r="C9" s="65">
        <f>VLOOKUP($A9,'Return Data'!$B$7:$R$2843,4,0)</f>
        <v>2147.759</v>
      </c>
      <c r="D9" s="65">
        <f>VLOOKUP($A9,'Return Data'!$B$7:$R$2843,9,0)</f>
        <v>6.0137</v>
      </c>
      <c r="E9" s="66">
        <f t="shared" si="0"/>
        <v>16</v>
      </c>
      <c r="F9" s="65">
        <f>VLOOKUP($A9,'Return Data'!$B$7:$R$2843,10,0)</f>
        <v>4.6304999999999996</v>
      </c>
      <c r="G9" s="66">
        <f t="shared" si="1"/>
        <v>14</v>
      </c>
      <c r="H9" s="65">
        <f>VLOOKUP($A9,'Return Data'!$B$7:$R$2843,11,0)</f>
        <v>5.7793999999999999</v>
      </c>
      <c r="I9" s="66">
        <f t="shared" si="2"/>
        <v>15</v>
      </c>
      <c r="J9" s="65">
        <f>VLOOKUP($A9,'Return Data'!$B$7:$R$2843,12,0)</f>
        <v>4.0987999999999998</v>
      </c>
      <c r="K9" s="66">
        <f t="shared" si="3"/>
        <v>12</v>
      </c>
      <c r="L9" s="65">
        <f>VLOOKUP($A9,'Return Data'!$B$7:$R$2843,13,0)</f>
        <v>5.2477999999999998</v>
      </c>
      <c r="M9" s="66">
        <f t="shared" si="4"/>
        <v>14</v>
      </c>
      <c r="N9" s="65">
        <f>VLOOKUP($A9,'Return Data'!$B$7:$R$2843,17,0)</f>
        <v>7.5552000000000001</v>
      </c>
      <c r="O9" s="66">
        <f t="shared" si="5"/>
        <v>13</v>
      </c>
      <c r="P9" s="65">
        <f>VLOOKUP($A9,'Return Data'!$B$7:$R$2843,14,0)</f>
        <v>9.1626999999999992</v>
      </c>
      <c r="Q9" s="66">
        <f t="shared" si="6"/>
        <v>9</v>
      </c>
      <c r="R9" s="65">
        <f>VLOOKUP($A9,'Return Data'!$B$7:$R$2843,16,0)</f>
        <v>8.5470000000000006</v>
      </c>
      <c r="S9" s="67">
        <f t="shared" si="7"/>
        <v>11</v>
      </c>
    </row>
    <row r="10" spans="1:19" x14ac:dyDescent="0.3">
      <c r="A10" s="82" t="s">
        <v>569</v>
      </c>
      <c r="B10" s="64">
        <f>VLOOKUP($A10,'Return Data'!$B$7:$R$2843,3,0)</f>
        <v>44448</v>
      </c>
      <c r="C10" s="65">
        <f>VLOOKUP($A10,'Return Data'!$B$7:$R$2843,4,0)</f>
        <v>19.6678</v>
      </c>
      <c r="D10" s="65">
        <f>VLOOKUP($A10,'Return Data'!$B$7:$R$2843,9,0)</f>
        <v>7.7493999999999996</v>
      </c>
      <c r="E10" s="66">
        <f t="shared" si="0"/>
        <v>12</v>
      </c>
      <c r="F10" s="65">
        <f>VLOOKUP($A10,'Return Data'!$B$7:$R$2843,10,0)</f>
        <v>4.899</v>
      </c>
      <c r="G10" s="66">
        <f t="shared" si="1"/>
        <v>13</v>
      </c>
      <c r="H10" s="65">
        <f>VLOOKUP($A10,'Return Data'!$B$7:$R$2843,11,0)</f>
        <v>6.3697999999999997</v>
      </c>
      <c r="I10" s="66">
        <f t="shared" si="2"/>
        <v>13</v>
      </c>
      <c r="J10" s="65">
        <f>VLOOKUP($A10,'Return Data'!$B$7:$R$2843,12,0)</f>
        <v>3.9119999999999999</v>
      </c>
      <c r="K10" s="66">
        <f t="shared" si="3"/>
        <v>14</v>
      </c>
      <c r="L10" s="65">
        <f>VLOOKUP($A10,'Return Data'!$B$7:$R$2843,13,0)</f>
        <v>5.5921000000000003</v>
      </c>
      <c r="M10" s="66">
        <f t="shared" si="4"/>
        <v>12</v>
      </c>
      <c r="N10" s="65">
        <f>VLOOKUP($A10,'Return Data'!$B$7:$R$2843,17,0)</f>
        <v>8.0263000000000009</v>
      </c>
      <c r="O10" s="66">
        <f t="shared" si="5"/>
        <v>8</v>
      </c>
      <c r="P10" s="65">
        <f>VLOOKUP($A10,'Return Data'!$B$7:$R$2843,14,0)</f>
        <v>9.0853999999999999</v>
      </c>
      <c r="Q10" s="66">
        <f t="shared" si="6"/>
        <v>10</v>
      </c>
      <c r="R10" s="65">
        <f>VLOOKUP($A10,'Return Data'!$B$7:$R$2843,16,0)</f>
        <v>8.8322000000000003</v>
      </c>
      <c r="S10" s="67">
        <f t="shared" si="7"/>
        <v>5</v>
      </c>
    </row>
    <row r="11" spans="1:19" x14ac:dyDescent="0.3">
      <c r="A11" s="82" t="s">
        <v>571</v>
      </c>
      <c r="B11" s="64">
        <f>VLOOKUP($A11,'Return Data'!$B$7:$R$2843,3,0)</f>
        <v>44448</v>
      </c>
      <c r="C11" s="65">
        <f>VLOOKUP($A11,'Return Data'!$B$7:$R$2843,4,0)</f>
        <v>20.156099999999999</v>
      </c>
      <c r="D11" s="65">
        <f>VLOOKUP($A11,'Return Data'!$B$7:$R$2843,9,0)</f>
        <v>18.982299999999999</v>
      </c>
      <c r="E11" s="66">
        <f t="shared" si="0"/>
        <v>1</v>
      </c>
      <c r="F11" s="65">
        <f>VLOOKUP($A11,'Return Data'!$B$7:$R$2843,10,0)</f>
        <v>5.0674000000000001</v>
      </c>
      <c r="G11" s="66">
        <f t="shared" si="1"/>
        <v>10</v>
      </c>
      <c r="H11" s="65">
        <f>VLOOKUP($A11,'Return Data'!$B$7:$R$2843,11,0)</f>
        <v>11.617100000000001</v>
      </c>
      <c r="I11" s="66">
        <f t="shared" si="2"/>
        <v>1</v>
      </c>
      <c r="J11" s="65">
        <f>VLOOKUP($A11,'Return Data'!$B$7:$R$2843,12,0)</f>
        <v>5.3517999999999999</v>
      </c>
      <c r="K11" s="66">
        <f t="shared" si="3"/>
        <v>1</v>
      </c>
      <c r="L11" s="65">
        <f>VLOOKUP($A11,'Return Data'!$B$7:$R$2843,13,0)</f>
        <v>6.4280999999999997</v>
      </c>
      <c r="M11" s="66">
        <f t="shared" si="4"/>
        <v>1</v>
      </c>
      <c r="N11" s="65">
        <f>VLOOKUP($A11,'Return Data'!$B$7:$R$2843,17,0)</f>
        <v>9.4246999999999996</v>
      </c>
      <c r="O11" s="66">
        <f t="shared" si="5"/>
        <v>1</v>
      </c>
      <c r="P11" s="65">
        <f>VLOOKUP($A11,'Return Data'!$B$7:$R$2843,14,0)</f>
        <v>10.829700000000001</v>
      </c>
      <c r="Q11" s="66">
        <f t="shared" si="6"/>
        <v>1</v>
      </c>
      <c r="R11" s="65">
        <f>VLOOKUP($A11,'Return Data'!$B$7:$R$2843,16,0)</f>
        <v>9.1633999999999993</v>
      </c>
      <c r="S11" s="67">
        <f t="shared" si="7"/>
        <v>2</v>
      </c>
    </row>
    <row r="12" spans="1:19" x14ac:dyDescent="0.3">
      <c r="A12" s="82" t="s">
        <v>574</v>
      </c>
      <c r="B12" s="64">
        <f>VLOOKUP($A12,'Return Data'!$B$7:$R$2843,3,0)</f>
        <v>44448</v>
      </c>
      <c r="C12" s="65">
        <f>VLOOKUP($A12,'Return Data'!$B$7:$R$2843,4,0)</f>
        <v>18.523599999999998</v>
      </c>
      <c r="D12" s="65">
        <f>VLOOKUP($A12,'Return Data'!$B$7:$R$2843,9,0)</f>
        <v>9.5477000000000007</v>
      </c>
      <c r="E12" s="66">
        <f t="shared" si="0"/>
        <v>9</v>
      </c>
      <c r="F12" s="65">
        <f>VLOOKUP($A12,'Return Data'!$B$7:$R$2843,10,0)</f>
        <v>5.1485000000000003</v>
      </c>
      <c r="G12" s="66">
        <f t="shared" si="1"/>
        <v>9</v>
      </c>
      <c r="H12" s="65">
        <f>VLOOKUP($A12,'Return Data'!$B$7:$R$2843,11,0)</f>
        <v>7.0106000000000002</v>
      </c>
      <c r="I12" s="66">
        <f t="shared" si="2"/>
        <v>8</v>
      </c>
      <c r="J12" s="65">
        <f>VLOOKUP($A12,'Return Data'!$B$7:$R$2843,12,0)</f>
        <v>4.5246000000000004</v>
      </c>
      <c r="K12" s="66">
        <f t="shared" si="3"/>
        <v>7</v>
      </c>
      <c r="L12" s="65">
        <f>VLOOKUP($A12,'Return Data'!$B$7:$R$2843,13,0)</f>
        <v>5.6734</v>
      </c>
      <c r="M12" s="66">
        <f t="shared" si="4"/>
        <v>10</v>
      </c>
      <c r="N12" s="65">
        <f>VLOOKUP($A12,'Return Data'!$B$7:$R$2843,17,0)</f>
        <v>7.6386000000000003</v>
      </c>
      <c r="O12" s="66">
        <f t="shared" si="5"/>
        <v>12</v>
      </c>
      <c r="P12" s="65">
        <f>VLOOKUP($A12,'Return Data'!$B$7:$R$2843,14,0)</f>
        <v>9.3811</v>
      </c>
      <c r="Q12" s="66">
        <f t="shared" si="6"/>
        <v>6</v>
      </c>
      <c r="R12" s="65">
        <f>VLOOKUP($A12,'Return Data'!$B$7:$R$2843,16,0)</f>
        <v>8.7109000000000005</v>
      </c>
      <c r="S12" s="67">
        <f t="shared" si="7"/>
        <v>8</v>
      </c>
    </row>
    <row r="13" spans="1:19" x14ac:dyDescent="0.3">
      <c r="A13" s="82" t="s">
        <v>575</v>
      </c>
      <c r="B13" s="64">
        <f>VLOOKUP($A13,'Return Data'!$B$7:$R$2843,3,0)</f>
        <v>44448</v>
      </c>
      <c r="C13" s="65">
        <f>VLOOKUP($A13,'Return Data'!$B$7:$R$2843,4,0)</f>
        <v>18.807200000000002</v>
      </c>
      <c r="D13" s="65">
        <f>VLOOKUP($A13,'Return Data'!$B$7:$R$2843,9,0)</f>
        <v>10.0008</v>
      </c>
      <c r="E13" s="66">
        <f t="shared" si="0"/>
        <v>7</v>
      </c>
      <c r="F13" s="65">
        <f>VLOOKUP($A13,'Return Data'!$B$7:$R$2843,10,0)</f>
        <v>5.1974999999999998</v>
      </c>
      <c r="G13" s="66">
        <f t="shared" si="1"/>
        <v>7</v>
      </c>
      <c r="H13" s="65">
        <f>VLOOKUP($A13,'Return Data'!$B$7:$R$2843,11,0)</f>
        <v>7.1047000000000002</v>
      </c>
      <c r="I13" s="66">
        <f t="shared" si="2"/>
        <v>7</v>
      </c>
      <c r="J13" s="65">
        <f>VLOOKUP($A13,'Return Data'!$B$7:$R$2843,12,0)</f>
        <v>4.7497999999999996</v>
      </c>
      <c r="K13" s="66">
        <f t="shared" si="3"/>
        <v>4</v>
      </c>
      <c r="L13" s="65">
        <f>VLOOKUP($A13,'Return Data'!$B$7:$R$2843,13,0)</f>
        <v>6.2127999999999997</v>
      </c>
      <c r="M13" s="66">
        <f t="shared" si="4"/>
        <v>4</v>
      </c>
      <c r="N13" s="65">
        <f>VLOOKUP($A13,'Return Data'!$B$7:$R$2843,17,0)</f>
        <v>8.4014000000000006</v>
      </c>
      <c r="O13" s="66">
        <f t="shared" si="5"/>
        <v>3</v>
      </c>
      <c r="P13" s="65">
        <f>VLOOKUP($A13,'Return Data'!$B$7:$R$2843,14,0)</f>
        <v>9.4175000000000004</v>
      </c>
      <c r="Q13" s="66">
        <f t="shared" si="6"/>
        <v>5</v>
      </c>
      <c r="R13" s="65">
        <f>VLOOKUP($A13,'Return Data'!$B$7:$R$2843,16,0)</f>
        <v>8.8323</v>
      </c>
      <c r="S13" s="67">
        <f t="shared" si="7"/>
        <v>4</v>
      </c>
    </row>
    <row r="14" spans="1:19" x14ac:dyDescent="0.3">
      <c r="A14" s="82" t="s">
        <v>578</v>
      </c>
      <c r="B14" s="64">
        <f>VLOOKUP($A14,'Return Data'!$B$7:$R$2843,3,0)</f>
        <v>44448</v>
      </c>
      <c r="C14" s="65">
        <f>VLOOKUP($A14,'Return Data'!$B$7:$R$2843,4,0)</f>
        <v>26.4254</v>
      </c>
      <c r="D14" s="65">
        <f>VLOOKUP($A14,'Return Data'!$B$7:$R$2843,9,0)</f>
        <v>11.8725</v>
      </c>
      <c r="E14" s="66">
        <f t="shared" si="0"/>
        <v>3</v>
      </c>
      <c r="F14" s="65">
        <f>VLOOKUP($A14,'Return Data'!$B$7:$R$2843,10,0)</f>
        <v>6.1410999999999998</v>
      </c>
      <c r="G14" s="66">
        <f t="shared" si="1"/>
        <v>1</v>
      </c>
      <c r="H14" s="65">
        <f>VLOOKUP($A14,'Return Data'!$B$7:$R$2843,11,0)</f>
        <v>6.8375000000000004</v>
      </c>
      <c r="I14" s="66">
        <f t="shared" si="2"/>
        <v>10</v>
      </c>
      <c r="J14" s="65">
        <f>VLOOKUP($A14,'Return Data'!$B$7:$R$2843,12,0)</f>
        <v>5.0885999999999996</v>
      </c>
      <c r="K14" s="66">
        <f t="shared" si="3"/>
        <v>2</v>
      </c>
      <c r="L14" s="65">
        <f>VLOOKUP($A14,'Return Data'!$B$7:$R$2843,13,0)</f>
        <v>6.3859000000000004</v>
      </c>
      <c r="M14" s="66">
        <f t="shared" si="4"/>
        <v>2</v>
      </c>
      <c r="N14" s="65">
        <f>VLOOKUP($A14,'Return Data'!$B$7:$R$2843,17,0)</f>
        <v>7.9646999999999997</v>
      </c>
      <c r="O14" s="66">
        <f t="shared" si="5"/>
        <v>10</v>
      </c>
      <c r="P14" s="65">
        <f>VLOOKUP($A14,'Return Data'!$B$7:$R$2843,14,0)</f>
        <v>8.7294999999999998</v>
      </c>
      <c r="Q14" s="66">
        <f t="shared" si="6"/>
        <v>12</v>
      </c>
      <c r="R14" s="65">
        <f>VLOOKUP($A14,'Return Data'!$B$7:$R$2843,16,0)</f>
        <v>8.8265999999999991</v>
      </c>
      <c r="S14" s="67">
        <f t="shared" si="7"/>
        <v>6</v>
      </c>
    </row>
    <row r="15" spans="1:19" x14ac:dyDescent="0.3">
      <c r="A15" s="82" t="s">
        <v>579</v>
      </c>
      <c r="B15" s="64">
        <f>VLOOKUP($A15,'Return Data'!$B$7:$R$2843,3,0)</f>
        <v>44448</v>
      </c>
      <c r="C15" s="65">
        <f>VLOOKUP($A15,'Return Data'!$B$7:$R$2843,4,0)</f>
        <v>20.0488</v>
      </c>
      <c r="D15" s="65">
        <f>VLOOKUP($A15,'Return Data'!$B$7:$R$2843,9,0)</f>
        <v>7.0244</v>
      </c>
      <c r="E15" s="66">
        <f t="shared" si="0"/>
        <v>14</v>
      </c>
      <c r="F15" s="65">
        <f>VLOOKUP($A15,'Return Data'!$B$7:$R$2843,10,0)</f>
        <v>5.1597999999999997</v>
      </c>
      <c r="G15" s="66">
        <f t="shared" si="1"/>
        <v>8</v>
      </c>
      <c r="H15" s="65">
        <f>VLOOKUP($A15,'Return Data'!$B$7:$R$2843,11,0)</f>
        <v>6.5179999999999998</v>
      </c>
      <c r="I15" s="66">
        <f t="shared" si="2"/>
        <v>12</v>
      </c>
      <c r="J15" s="65">
        <f>VLOOKUP($A15,'Return Data'!$B$7:$R$2843,12,0)</f>
        <v>4.2934000000000001</v>
      </c>
      <c r="K15" s="66">
        <f t="shared" si="3"/>
        <v>10</v>
      </c>
      <c r="L15" s="65">
        <f>VLOOKUP($A15,'Return Data'!$B$7:$R$2843,13,0)</f>
        <v>5.6501000000000001</v>
      </c>
      <c r="M15" s="66">
        <f t="shared" si="4"/>
        <v>11</v>
      </c>
      <c r="N15" s="65">
        <f>VLOOKUP($A15,'Return Data'!$B$7:$R$2843,17,0)</f>
        <v>8.2881999999999998</v>
      </c>
      <c r="O15" s="66">
        <f t="shared" si="5"/>
        <v>4</v>
      </c>
      <c r="P15" s="65">
        <f>VLOOKUP($A15,'Return Data'!$B$7:$R$2843,14,0)</f>
        <v>9.9719999999999995</v>
      </c>
      <c r="Q15" s="66">
        <f t="shared" si="6"/>
        <v>2</v>
      </c>
      <c r="R15" s="65">
        <f>VLOOKUP($A15,'Return Data'!$B$7:$R$2843,16,0)</f>
        <v>8.5117999999999991</v>
      </c>
      <c r="S15" s="67">
        <f t="shared" si="7"/>
        <v>12</v>
      </c>
    </row>
    <row r="16" spans="1:19" x14ac:dyDescent="0.3">
      <c r="A16" s="82" t="s">
        <v>584</v>
      </c>
      <c r="B16" s="64">
        <f>VLOOKUP($A16,'Return Data'!$B$7:$R$2843,3,0)</f>
        <v>44448</v>
      </c>
      <c r="C16" s="65">
        <f>VLOOKUP($A16,'Return Data'!$B$7:$R$2843,4,0)</f>
        <v>1952.6190999999999</v>
      </c>
      <c r="D16" s="65">
        <f>VLOOKUP($A16,'Return Data'!$B$7:$R$2843,9,0)</f>
        <v>14.5219</v>
      </c>
      <c r="E16" s="66">
        <f t="shared" si="0"/>
        <v>2</v>
      </c>
      <c r="F16" s="65">
        <f>VLOOKUP($A16,'Return Data'!$B$7:$R$2843,10,0)</f>
        <v>3.31</v>
      </c>
      <c r="G16" s="66">
        <f t="shared" si="1"/>
        <v>18</v>
      </c>
      <c r="H16" s="65">
        <f>VLOOKUP($A16,'Return Data'!$B$7:$R$2843,11,0)</f>
        <v>9.7378999999999998</v>
      </c>
      <c r="I16" s="66">
        <f t="shared" si="2"/>
        <v>2</v>
      </c>
      <c r="J16" s="65">
        <f>VLOOKUP($A16,'Return Data'!$B$7:$R$2843,12,0)</f>
        <v>4.0876999999999999</v>
      </c>
      <c r="K16" s="66">
        <f t="shared" si="3"/>
        <v>13</v>
      </c>
      <c r="L16" s="65">
        <f>VLOOKUP($A16,'Return Data'!$B$7:$R$2843,13,0)</f>
        <v>5.0206999999999997</v>
      </c>
      <c r="M16" s="66">
        <f t="shared" si="4"/>
        <v>15</v>
      </c>
      <c r="N16" s="65">
        <f>VLOOKUP($A16,'Return Data'!$B$7:$R$2843,17,0)</f>
        <v>7.3170999999999999</v>
      </c>
      <c r="O16" s="66">
        <f t="shared" si="5"/>
        <v>14</v>
      </c>
      <c r="P16" s="65">
        <f>VLOOKUP($A16,'Return Data'!$B$7:$R$2843,14,0)</f>
        <v>8.4689999999999994</v>
      </c>
      <c r="Q16" s="66">
        <f t="shared" si="6"/>
        <v>14</v>
      </c>
      <c r="R16" s="65">
        <f>VLOOKUP($A16,'Return Data'!$B$7:$R$2843,16,0)</f>
        <v>7.9555999999999996</v>
      </c>
      <c r="S16" s="67">
        <f t="shared" si="7"/>
        <v>16</v>
      </c>
    </row>
    <row r="17" spans="1:19" x14ac:dyDescent="0.3">
      <c r="A17" s="82" t="s">
        <v>586</v>
      </c>
      <c r="B17" s="64">
        <f>VLOOKUP($A17,'Return Data'!$B$7:$R$2843,3,0)</f>
        <v>44448</v>
      </c>
      <c r="C17" s="65">
        <f>VLOOKUP($A17,'Return Data'!$B$7:$R$2843,4,0)</f>
        <v>53.183100000000003</v>
      </c>
      <c r="D17" s="65">
        <f>VLOOKUP($A17,'Return Data'!$B$7:$R$2843,9,0)</f>
        <v>10.9535</v>
      </c>
      <c r="E17" s="66">
        <f t="shared" si="0"/>
        <v>4</v>
      </c>
      <c r="F17" s="65">
        <f>VLOOKUP($A17,'Return Data'!$B$7:$R$2843,10,0)</f>
        <v>5.7439999999999998</v>
      </c>
      <c r="G17" s="66">
        <f t="shared" si="1"/>
        <v>3</v>
      </c>
      <c r="H17" s="65">
        <f>VLOOKUP($A17,'Return Data'!$B$7:$R$2843,11,0)</f>
        <v>7.3166000000000002</v>
      </c>
      <c r="I17" s="66">
        <f t="shared" si="2"/>
        <v>5</v>
      </c>
      <c r="J17" s="65">
        <f>VLOOKUP($A17,'Return Data'!$B$7:$R$2843,12,0)</f>
        <v>4.6974</v>
      </c>
      <c r="K17" s="66">
        <f t="shared" si="3"/>
        <v>5</v>
      </c>
      <c r="L17" s="65">
        <f>VLOOKUP($A17,'Return Data'!$B$7:$R$2843,13,0)</f>
        <v>6.1147</v>
      </c>
      <c r="M17" s="66">
        <f t="shared" si="4"/>
        <v>6</v>
      </c>
      <c r="N17" s="65">
        <f>VLOOKUP($A17,'Return Data'!$B$7:$R$2843,17,0)</f>
        <v>8.2556999999999992</v>
      </c>
      <c r="O17" s="66">
        <f t="shared" si="5"/>
        <v>5</v>
      </c>
      <c r="P17" s="65">
        <f>VLOOKUP($A17,'Return Data'!$B$7:$R$2843,14,0)</f>
        <v>9.4914000000000005</v>
      </c>
      <c r="Q17" s="66">
        <f t="shared" si="6"/>
        <v>4</v>
      </c>
      <c r="R17" s="65">
        <f>VLOOKUP($A17,'Return Data'!$B$7:$R$2843,16,0)</f>
        <v>8.9072999999999993</v>
      </c>
      <c r="S17" s="67">
        <f t="shared" si="7"/>
        <v>3</v>
      </c>
    </row>
    <row r="18" spans="1:19" x14ac:dyDescent="0.3">
      <c r="A18" s="82" t="s">
        <v>587</v>
      </c>
      <c r="B18" s="64">
        <f>VLOOKUP($A18,'Return Data'!$B$7:$R$2843,3,0)</f>
        <v>44448</v>
      </c>
      <c r="C18" s="65">
        <f>VLOOKUP($A18,'Return Data'!$B$7:$R$2843,4,0)</f>
        <v>20.668600000000001</v>
      </c>
      <c r="D18" s="65">
        <f>VLOOKUP($A18,'Return Data'!$B$7:$R$2843,9,0)</f>
        <v>7.1814</v>
      </c>
      <c r="E18" s="66">
        <f t="shared" si="0"/>
        <v>13</v>
      </c>
      <c r="F18" s="65">
        <f>VLOOKUP($A18,'Return Data'!$B$7:$R$2843,10,0)</f>
        <v>4.9756</v>
      </c>
      <c r="G18" s="66">
        <f t="shared" si="1"/>
        <v>12</v>
      </c>
      <c r="H18" s="65">
        <f>VLOOKUP($A18,'Return Data'!$B$7:$R$2843,11,0)</f>
        <v>6.6458000000000004</v>
      </c>
      <c r="I18" s="66">
        <f t="shared" si="2"/>
        <v>11</v>
      </c>
      <c r="J18" s="65">
        <f>VLOOKUP($A18,'Return Data'!$B$7:$R$2843,12,0)</f>
        <v>4.1641000000000004</v>
      </c>
      <c r="K18" s="66">
        <f t="shared" si="3"/>
        <v>11</v>
      </c>
      <c r="L18" s="65">
        <f>VLOOKUP($A18,'Return Data'!$B$7:$R$2843,13,0)</f>
        <v>5.7926000000000002</v>
      </c>
      <c r="M18" s="66">
        <f t="shared" si="4"/>
        <v>9</v>
      </c>
      <c r="N18" s="65">
        <f>VLOOKUP($A18,'Return Data'!$B$7:$R$2843,17,0)</f>
        <v>8.0395000000000003</v>
      </c>
      <c r="O18" s="66">
        <f t="shared" si="5"/>
        <v>7</v>
      </c>
      <c r="P18" s="65">
        <f>VLOOKUP($A18,'Return Data'!$B$7:$R$2843,14,0)</f>
        <v>8.6745000000000001</v>
      </c>
      <c r="Q18" s="66">
        <f t="shared" si="6"/>
        <v>13</v>
      </c>
      <c r="R18" s="65">
        <f>VLOOKUP($A18,'Return Data'!$B$7:$R$2843,16,0)</f>
        <v>8.3994</v>
      </c>
      <c r="S18" s="67">
        <f t="shared" si="7"/>
        <v>13</v>
      </c>
    </row>
    <row r="19" spans="1:19" x14ac:dyDescent="0.3">
      <c r="A19" s="82" t="s">
        <v>590</v>
      </c>
      <c r="B19" s="64">
        <f>VLOOKUP($A19,'Return Data'!$B$7:$R$2843,3,0)</f>
        <v>44448</v>
      </c>
      <c r="C19" s="65">
        <f>VLOOKUP($A19,'Return Data'!$B$7:$R$2843,4,0)</f>
        <v>29.549600000000002</v>
      </c>
      <c r="D19" s="65">
        <f>VLOOKUP($A19,'Return Data'!$B$7:$R$2843,9,0)</f>
        <v>6.3052999999999999</v>
      </c>
      <c r="E19" s="66">
        <f t="shared" si="0"/>
        <v>15</v>
      </c>
      <c r="F19" s="65">
        <f>VLOOKUP($A19,'Return Data'!$B$7:$R$2843,10,0)</f>
        <v>4.2035</v>
      </c>
      <c r="G19" s="66">
        <f t="shared" si="1"/>
        <v>15</v>
      </c>
      <c r="H19" s="65">
        <f>VLOOKUP($A19,'Return Data'!$B$7:$R$2843,11,0)</f>
        <v>5.4249000000000001</v>
      </c>
      <c r="I19" s="66">
        <f t="shared" si="2"/>
        <v>16</v>
      </c>
      <c r="J19" s="65">
        <f>VLOOKUP($A19,'Return Data'!$B$7:$R$2843,12,0)</f>
        <v>3.4639000000000002</v>
      </c>
      <c r="K19" s="66">
        <f t="shared" si="3"/>
        <v>16</v>
      </c>
      <c r="L19" s="65">
        <f>VLOOKUP($A19,'Return Data'!$B$7:$R$2843,13,0)</f>
        <v>4.6756000000000002</v>
      </c>
      <c r="M19" s="66">
        <f t="shared" si="4"/>
        <v>16</v>
      </c>
      <c r="N19" s="65">
        <f>VLOOKUP($A19,'Return Data'!$B$7:$R$2843,17,0)</f>
        <v>6.7423000000000002</v>
      </c>
      <c r="O19" s="66">
        <f t="shared" si="5"/>
        <v>15</v>
      </c>
      <c r="P19" s="65">
        <f>VLOOKUP($A19,'Return Data'!$B$7:$R$2843,14,0)</f>
        <v>8.4449000000000005</v>
      </c>
      <c r="Q19" s="66">
        <f t="shared" si="6"/>
        <v>15</v>
      </c>
      <c r="R19" s="65">
        <f>VLOOKUP($A19,'Return Data'!$B$7:$R$2843,16,0)</f>
        <v>7.9752000000000001</v>
      </c>
      <c r="S19" s="67">
        <f t="shared" si="7"/>
        <v>15</v>
      </c>
    </row>
    <row r="20" spans="1:19" x14ac:dyDescent="0.3">
      <c r="A20" s="82" t="s">
        <v>592</v>
      </c>
      <c r="B20" s="64">
        <f>VLOOKUP($A20,'Return Data'!$B$7:$R$2843,3,0)</f>
        <v>44448</v>
      </c>
      <c r="C20" s="65">
        <f>VLOOKUP($A20,'Return Data'!$B$7:$R$2843,4,0)</f>
        <v>16.9191</v>
      </c>
      <c r="D20" s="65">
        <f>VLOOKUP($A20,'Return Data'!$B$7:$R$2843,9,0)</f>
        <v>9.5906000000000002</v>
      </c>
      <c r="E20" s="66">
        <f t="shared" si="0"/>
        <v>8</v>
      </c>
      <c r="F20" s="65">
        <f>VLOOKUP($A20,'Return Data'!$B$7:$R$2843,10,0)</f>
        <v>5.8029000000000002</v>
      </c>
      <c r="G20" s="66">
        <f t="shared" si="1"/>
        <v>2</v>
      </c>
      <c r="H20" s="65">
        <f>VLOOKUP($A20,'Return Data'!$B$7:$R$2843,11,0)</f>
        <v>7.7228000000000003</v>
      </c>
      <c r="I20" s="66">
        <f t="shared" si="2"/>
        <v>3</v>
      </c>
      <c r="J20" s="65">
        <f>VLOOKUP($A20,'Return Data'!$B$7:$R$2843,12,0)</f>
        <v>4.7988</v>
      </c>
      <c r="K20" s="66">
        <f t="shared" si="3"/>
        <v>3</v>
      </c>
      <c r="L20" s="65">
        <f>VLOOKUP($A20,'Return Data'!$B$7:$R$2843,13,0)</f>
        <v>6.1271000000000004</v>
      </c>
      <c r="M20" s="66">
        <f t="shared" si="4"/>
        <v>5</v>
      </c>
      <c r="N20" s="65">
        <f>VLOOKUP($A20,'Return Data'!$B$7:$R$2843,17,0)</f>
        <v>8.4728999999999992</v>
      </c>
      <c r="O20" s="66">
        <f t="shared" si="5"/>
        <v>2</v>
      </c>
      <c r="P20" s="65">
        <f>VLOOKUP($A20,'Return Data'!$B$7:$R$2843,14,0)</f>
        <v>9.6771999999999991</v>
      </c>
      <c r="Q20" s="66">
        <f t="shared" si="6"/>
        <v>3</v>
      </c>
      <c r="R20" s="65">
        <f>VLOOKUP($A20,'Return Data'!$B$7:$R$2843,16,0)</f>
        <v>8.6678999999999995</v>
      </c>
      <c r="S20" s="67">
        <f t="shared" si="7"/>
        <v>10</v>
      </c>
    </row>
    <row r="21" spans="1:19" x14ac:dyDescent="0.3">
      <c r="A21" s="82" t="s">
        <v>594</v>
      </c>
      <c r="B21" s="64">
        <f>VLOOKUP($A21,'Return Data'!$B$7:$R$2843,3,0)</f>
        <v>44448</v>
      </c>
      <c r="C21" s="65">
        <f>VLOOKUP($A21,'Return Data'!$B$7:$R$2843,4,0)</f>
        <v>20.358599999999999</v>
      </c>
      <c r="D21" s="65">
        <f>VLOOKUP($A21,'Return Data'!$B$7:$R$2843,9,0)</f>
        <v>10.085100000000001</v>
      </c>
      <c r="E21" s="66">
        <f t="shared" si="0"/>
        <v>6</v>
      </c>
      <c r="F21" s="65">
        <f>VLOOKUP($A21,'Return Data'!$B$7:$R$2843,10,0)</f>
        <v>5.5266000000000002</v>
      </c>
      <c r="G21" s="66">
        <f t="shared" si="1"/>
        <v>6</v>
      </c>
      <c r="H21" s="65">
        <f>VLOOKUP($A21,'Return Data'!$B$7:$R$2843,11,0)</f>
        <v>6.9924999999999997</v>
      </c>
      <c r="I21" s="66">
        <f t="shared" si="2"/>
        <v>9</v>
      </c>
      <c r="J21" s="65">
        <f>VLOOKUP($A21,'Return Data'!$B$7:$R$2843,12,0)</f>
        <v>4.6745999999999999</v>
      </c>
      <c r="K21" s="66">
        <f t="shared" si="3"/>
        <v>6</v>
      </c>
      <c r="L21" s="65">
        <f>VLOOKUP($A21,'Return Data'!$B$7:$R$2843,13,0)</f>
        <v>5.9063999999999997</v>
      </c>
      <c r="M21" s="66">
        <f t="shared" si="4"/>
        <v>8</v>
      </c>
      <c r="N21" s="65">
        <f>VLOOKUP($A21,'Return Data'!$B$7:$R$2843,17,0)</f>
        <v>8.0143000000000004</v>
      </c>
      <c r="O21" s="66">
        <f t="shared" si="5"/>
        <v>9</v>
      </c>
      <c r="P21" s="65">
        <f>VLOOKUP($A21,'Return Data'!$B$7:$R$2843,14,0)</f>
        <v>9.2345000000000006</v>
      </c>
      <c r="Q21" s="66">
        <f t="shared" si="6"/>
        <v>8</v>
      </c>
      <c r="R21" s="65">
        <f>VLOOKUP($A21,'Return Data'!$B$7:$R$2843,16,0)</f>
        <v>8.7103000000000002</v>
      </c>
      <c r="S21" s="67">
        <f t="shared" si="7"/>
        <v>9</v>
      </c>
    </row>
    <row r="22" spans="1:19" x14ac:dyDescent="0.3">
      <c r="A22" s="82" t="s">
        <v>595</v>
      </c>
      <c r="B22" s="64">
        <f>VLOOKUP($A22,'Return Data'!$B$7:$R$2843,3,0)</f>
        <v>44448</v>
      </c>
      <c r="C22" s="65">
        <f>VLOOKUP($A22,'Return Data'!$B$7:$R$2843,4,0)</f>
        <v>2625.0675999999999</v>
      </c>
      <c r="D22" s="65">
        <f>VLOOKUP($A22,'Return Data'!$B$7:$R$2843,9,0)</f>
        <v>8.01</v>
      </c>
      <c r="E22" s="66">
        <f t="shared" si="0"/>
        <v>11</v>
      </c>
      <c r="F22" s="65">
        <f>VLOOKUP($A22,'Return Data'!$B$7:$R$2843,10,0)</f>
        <v>5.0506000000000002</v>
      </c>
      <c r="G22" s="66">
        <f t="shared" si="1"/>
        <v>11</v>
      </c>
      <c r="H22" s="65">
        <f>VLOOKUP($A22,'Return Data'!$B$7:$R$2843,11,0)</f>
        <v>6.1325000000000003</v>
      </c>
      <c r="I22" s="66">
        <f t="shared" si="2"/>
        <v>14</v>
      </c>
      <c r="J22" s="65">
        <f>VLOOKUP($A22,'Return Data'!$B$7:$R$2843,12,0)</f>
        <v>3.6358000000000001</v>
      </c>
      <c r="K22" s="66">
        <f t="shared" si="3"/>
        <v>15</v>
      </c>
      <c r="L22" s="65">
        <f>VLOOKUP($A22,'Return Data'!$B$7:$R$2843,13,0)</f>
        <v>5.55</v>
      </c>
      <c r="M22" s="66">
        <f t="shared" si="4"/>
        <v>13</v>
      </c>
      <c r="N22" s="65">
        <f>VLOOKUP($A22,'Return Data'!$B$7:$R$2843,17,0)</f>
        <v>7.7492000000000001</v>
      </c>
      <c r="O22" s="66">
        <f t="shared" si="5"/>
        <v>11</v>
      </c>
      <c r="P22" s="65">
        <f>VLOOKUP($A22,'Return Data'!$B$7:$R$2843,14,0)</f>
        <v>8.8353999999999999</v>
      </c>
      <c r="Q22" s="66">
        <f t="shared" si="6"/>
        <v>11</v>
      </c>
      <c r="R22" s="65">
        <f>VLOOKUP($A22,'Return Data'!$B$7:$R$2843,16,0)</f>
        <v>8.7403999999999993</v>
      </c>
      <c r="S22" s="67">
        <f t="shared" si="7"/>
        <v>7</v>
      </c>
    </row>
    <row r="23" spans="1:19" x14ac:dyDescent="0.3">
      <c r="A23" s="82" t="s">
        <v>598</v>
      </c>
      <c r="B23" s="64">
        <f>VLOOKUP($A23,'Return Data'!$B$7:$R$2843,3,0)</f>
        <v>44448</v>
      </c>
      <c r="C23" s="65">
        <f>VLOOKUP($A23,'Return Data'!$B$7:$R$2843,4,0)</f>
        <v>34.7149</v>
      </c>
      <c r="D23" s="65">
        <f>VLOOKUP($A23,'Return Data'!$B$7:$R$2843,9,0)</f>
        <v>3.8656000000000001</v>
      </c>
      <c r="E23" s="66">
        <f t="shared" si="0"/>
        <v>18</v>
      </c>
      <c r="F23" s="65">
        <f>VLOOKUP($A23,'Return Data'!$B$7:$R$2843,10,0)</f>
        <v>3.5724</v>
      </c>
      <c r="G23" s="66">
        <f t="shared" si="1"/>
        <v>17</v>
      </c>
      <c r="H23" s="65">
        <f>VLOOKUP($A23,'Return Data'!$B$7:$R$2843,11,0)</f>
        <v>3.6861000000000002</v>
      </c>
      <c r="I23" s="66">
        <f t="shared" si="2"/>
        <v>18</v>
      </c>
      <c r="J23" s="65">
        <f>VLOOKUP($A23,'Return Data'!$B$7:$R$2843,12,0)</f>
        <v>3.4222999999999999</v>
      </c>
      <c r="K23" s="66">
        <f t="shared" si="3"/>
        <v>17</v>
      </c>
      <c r="L23" s="65">
        <f>VLOOKUP($A23,'Return Data'!$B$7:$R$2843,13,0)</f>
        <v>3.9100999999999999</v>
      </c>
      <c r="M23" s="66">
        <f t="shared" si="4"/>
        <v>18</v>
      </c>
      <c r="N23" s="65">
        <f>VLOOKUP($A23,'Return Data'!$B$7:$R$2843,17,0)</f>
        <v>6.226</v>
      </c>
      <c r="O23" s="66">
        <f t="shared" si="5"/>
        <v>16</v>
      </c>
      <c r="P23" s="65">
        <f>VLOOKUP($A23,'Return Data'!$B$7:$R$2843,14,0)</f>
        <v>7.8601999999999999</v>
      </c>
      <c r="Q23" s="66">
        <f t="shared" si="6"/>
        <v>16</v>
      </c>
      <c r="R23" s="65">
        <f>VLOOKUP($A23,'Return Data'!$B$7:$R$2843,16,0)</f>
        <v>7.7283999999999997</v>
      </c>
      <c r="S23" s="67">
        <f t="shared" si="7"/>
        <v>17</v>
      </c>
    </row>
    <row r="24" spans="1:19" x14ac:dyDescent="0.3">
      <c r="A24" s="82" t="s">
        <v>599</v>
      </c>
      <c r="B24" s="64">
        <f>VLOOKUP($A24,'Return Data'!$B$7:$R$2843,3,0)</f>
        <v>44448</v>
      </c>
      <c r="C24" s="65">
        <f>VLOOKUP($A24,'Return Data'!$B$7:$R$2843,4,0)</f>
        <v>11.6508</v>
      </c>
      <c r="D24" s="65">
        <f>VLOOKUP($A24,'Return Data'!$B$7:$R$2843,9,0)</f>
        <v>10.7592</v>
      </c>
      <c r="E24" s="66">
        <f t="shared" si="0"/>
        <v>5</v>
      </c>
      <c r="F24" s="65">
        <f>VLOOKUP($A24,'Return Data'!$B$7:$R$2843,10,0)</f>
        <v>5.6188000000000002</v>
      </c>
      <c r="G24" s="66">
        <f t="shared" si="1"/>
        <v>4</v>
      </c>
      <c r="H24" s="65">
        <f>VLOOKUP($A24,'Return Data'!$B$7:$R$2843,11,0)</f>
        <v>7.2884000000000002</v>
      </c>
      <c r="I24" s="66">
        <f t="shared" si="2"/>
        <v>6</v>
      </c>
      <c r="J24" s="65">
        <f>VLOOKUP($A24,'Return Data'!$B$7:$R$2843,12,0)</f>
        <v>4.3253000000000004</v>
      </c>
      <c r="K24" s="66">
        <f t="shared" si="3"/>
        <v>9</v>
      </c>
      <c r="L24" s="65">
        <f>VLOOKUP($A24,'Return Data'!$B$7:$R$2843,13,0)</f>
        <v>6.2263999999999999</v>
      </c>
      <c r="M24" s="66">
        <f t="shared" si="4"/>
        <v>3</v>
      </c>
      <c r="N24" s="65"/>
      <c r="O24" s="66"/>
      <c r="P24" s="65"/>
      <c r="Q24" s="66"/>
      <c r="R24" s="65">
        <f>VLOOKUP($A24,'Return Data'!$B$7:$R$2843,16,0)</f>
        <v>8.2927999999999997</v>
      </c>
      <c r="S24" s="67">
        <f t="shared" si="7"/>
        <v>14</v>
      </c>
    </row>
    <row r="25" spans="1:19" x14ac:dyDescent="0.3">
      <c r="A25" s="82" t="s">
        <v>601</v>
      </c>
      <c r="B25" s="64">
        <f>VLOOKUP($A25,'Return Data'!$B$7:$R$2843,3,0)</f>
        <v>44448</v>
      </c>
      <c r="C25" s="65">
        <f>VLOOKUP($A25,'Return Data'!$B$7:$R$2843,4,0)</f>
        <v>16.563500000000001</v>
      </c>
      <c r="D25" s="65">
        <f>VLOOKUP($A25,'Return Data'!$B$7:$R$2843,9,0)</f>
        <v>5.0544000000000002</v>
      </c>
      <c r="E25" s="66">
        <f t="shared" si="0"/>
        <v>17</v>
      </c>
      <c r="F25" s="65">
        <f>VLOOKUP($A25,'Return Data'!$B$7:$R$2843,10,0)</f>
        <v>3.738</v>
      </c>
      <c r="G25" s="66">
        <f t="shared" si="1"/>
        <v>16</v>
      </c>
      <c r="H25" s="65">
        <f>VLOOKUP($A25,'Return Data'!$B$7:$R$2843,11,0)</f>
        <v>4.8461999999999996</v>
      </c>
      <c r="I25" s="66">
        <f t="shared" si="2"/>
        <v>17</v>
      </c>
      <c r="J25" s="65">
        <f>VLOOKUP($A25,'Return Data'!$B$7:$R$2843,12,0)</f>
        <v>3.0680999999999998</v>
      </c>
      <c r="K25" s="66">
        <f t="shared" si="3"/>
        <v>18</v>
      </c>
      <c r="L25" s="65">
        <f>VLOOKUP($A25,'Return Data'!$B$7:$R$2843,13,0)</f>
        <v>4.1296999999999997</v>
      </c>
      <c r="M25" s="66">
        <f t="shared" si="4"/>
        <v>17</v>
      </c>
      <c r="N25" s="65">
        <f>VLOOKUP($A25,'Return Data'!$B$7:$R$2843,17,0)</f>
        <v>5.7241999999999997</v>
      </c>
      <c r="O25" s="66">
        <f>RANK(N25,N$8:N$25,0)</f>
        <v>17</v>
      </c>
      <c r="P25" s="65">
        <f>VLOOKUP($A25,'Return Data'!$B$7:$R$2843,14,0)</f>
        <v>4.2812999999999999</v>
      </c>
      <c r="Q25" s="66">
        <f>RANK(P25,P$8:P$25,0)</f>
        <v>17</v>
      </c>
      <c r="R25" s="65">
        <f>VLOOKUP($A25,'Return Data'!$B$7:$R$2843,16,0)</f>
        <v>6.8624999999999998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9.2503166666666665</v>
      </c>
      <c r="E27" s="88"/>
      <c r="F27" s="89">
        <f>AVERAGE(F8:F25)</f>
        <v>4.9639555555555557</v>
      </c>
      <c r="G27" s="88"/>
      <c r="H27" s="89">
        <f>AVERAGE(H8:H25)</f>
        <v>6.9181333333333317</v>
      </c>
      <c r="I27" s="88"/>
      <c r="J27" s="89">
        <f>AVERAGE(J8:J25)</f>
        <v>4.2708777777777769</v>
      </c>
      <c r="K27" s="88"/>
      <c r="L27" s="89">
        <f>AVERAGE(L8:L25)</f>
        <v>5.5972666666666671</v>
      </c>
      <c r="M27" s="88"/>
      <c r="N27" s="89">
        <f>AVERAGE(N8:N25)</f>
        <v>7.7667941176470592</v>
      </c>
      <c r="O27" s="88"/>
      <c r="P27" s="89">
        <f>AVERAGE(P8:P25)</f>
        <v>8.8719999999999981</v>
      </c>
      <c r="Q27" s="88"/>
      <c r="R27" s="89">
        <f>AVERAGE(R8:R25)</f>
        <v>8.4999944444444449</v>
      </c>
      <c r="S27" s="90"/>
    </row>
    <row r="28" spans="1:19" x14ac:dyDescent="0.3">
      <c r="A28" s="87" t="s">
        <v>28</v>
      </c>
      <c r="B28" s="88"/>
      <c r="C28" s="88"/>
      <c r="D28" s="89">
        <f>MIN(D8:D25)</f>
        <v>3.8656000000000001</v>
      </c>
      <c r="E28" s="88"/>
      <c r="F28" s="89">
        <f>MIN(F8:F25)</f>
        <v>3.31</v>
      </c>
      <c r="G28" s="88"/>
      <c r="H28" s="89">
        <f>MIN(H8:H25)</f>
        <v>3.6861000000000002</v>
      </c>
      <c r="I28" s="88"/>
      <c r="J28" s="89">
        <f>MIN(J8:J25)</f>
        <v>3.0680999999999998</v>
      </c>
      <c r="K28" s="88"/>
      <c r="L28" s="89">
        <f>MIN(L8:L25)</f>
        <v>3.9100999999999999</v>
      </c>
      <c r="M28" s="88"/>
      <c r="N28" s="89">
        <f>MIN(N8:N25)</f>
        <v>5.7241999999999997</v>
      </c>
      <c r="O28" s="88"/>
      <c r="P28" s="89">
        <f>MIN(P8:P25)</f>
        <v>4.2812999999999999</v>
      </c>
      <c r="Q28" s="88"/>
      <c r="R28" s="89">
        <f>MIN(R8:R25)</f>
        <v>6.8624999999999998</v>
      </c>
      <c r="S28" s="90"/>
    </row>
    <row r="29" spans="1:19" ht="15" thickBot="1" x14ac:dyDescent="0.35">
      <c r="A29" s="91" t="s">
        <v>29</v>
      </c>
      <c r="B29" s="92"/>
      <c r="C29" s="92"/>
      <c r="D29" s="93">
        <f>MAX(D8:D25)</f>
        <v>18.982299999999999</v>
      </c>
      <c r="E29" s="92"/>
      <c r="F29" s="93">
        <f>MAX(F8:F25)</f>
        <v>6.1410999999999998</v>
      </c>
      <c r="G29" s="92"/>
      <c r="H29" s="93">
        <f>MAX(H8:H25)</f>
        <v>11.617100000000001</v>
      </c>
      <c r="I29" s="92"/>
      <c r="J29" s="93">
        <f>MAX(J8:J25)</f>
        <v>5.3517999999999999</v>
      </c>
      <c r="K29" s="92"/>
      <c r="L29" s="93">
        <f>MAX(L8:L25)</f>
        <v>6.4280999999999997</v>
      </c>
      <c r="M29" s="92"/>
      <c r="N29" s="93">
        <f>MAX(N8:N25)</f>
        <v>9.4246999999999996</v>
      </c>
      <c r="O29" s="92"/>
      <c r="P29" s="93">
        <f>MAX(P8:P25)</f>
        <v>10.829700000000001</v>
      </c>
      <c r="Q29" s="92"/>
      <c r="R29" s="93">
        <f>MAX(R8:R25)</f>
        <v>9.3359000000000005</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44448</v>
      </c>
      <c r="C8" s="65">
        <f>VLOOKUP($A8,'Return Data'!$B$7:$R$2843,4,0)</f>
        <v>291.5129</v>
      </c>
      <c r="D8" s="65">
        <f>VLOOKUP($A8,'Return Data'!$B$7:$R$2843,9,0)</f>
        <v>8.6553000000000004</v>
      </c>
      <c r="E8" s="66">
        <f t="shared" ref="E8:E27" si="0">RANK(D8,D$8:D$27,0)</f>
        <v>11</v>
      </c>
      <c r="F8" s="65">
        <f>VLOOKUP($A8,'Return Data'!$B$7:$R$2843,10,0)</f>
        <v>5.2298999999999998</v>
      </c>
      <c r="G8" s="66">
        <f t="shared" ref="G8:G27" si="1">RANK(F8,F$8:F$27,0)</f>
        <v>5</v>
      </c>
      <c r="H8" s="65">
        <f>VLOOKUP($A8,'Return Data'!$B$7:$R$2843,11,0)</f>
        <v>7.1386000000000003</v>
      </c>
      <c r="I8" s="66">
        <f t="shared" ref="I8:I27" si="2">RANK(H8,H$8:H$27,0)</f>
        <v>5</v>
      </c>
      <c r="J8" s="65">
        <f>VLOOKUP($A8,'Return Data'!$B$7:$R$2843,12,0)</f>
        <v>4.1681999999999997</v>
      </c>
      <c r="K8" s="66">
        <f t="shared" ref="K8:K27" si="3">RANK(J8,J$8:J$27,0)</f>
        <v>10</v>
      </c>
      <c r="L8" s="65">
        <f>VLOOKUP($A8,'Return Data'!$B$7:$R$2843,13,0)</f>
        <v>5.7502000000000004</v>
      </c>
      <c r="M8" s="66">
        <f t="shared" ref="M8:M25" si="4">RANK(L8,L$8:L$27,0)</f>
        <v>5</v>
      </c>
      <c r="N8" s="65">
        <f>VLOOKUP($A8,'Return Data'!$B$7:$R$2843,17,0)</f>
        <v>7.8390000000000004</v>
      </c>
      <c r="O8" s="66">
        <f t="shared" ref="O8:O23" si="5">RANK(N8,N$8:N$27,0)</f>
        <v>6</v>
      </c>
      <c r="P8" s="65">
        <f>VLOOKUP($A8,'Return Data'!$B$7:$R$2843,14,0)</f>
        <v>8.9303000000000008</v>
      </c>
      <c r="Q8" s="66">
        <f t="shared" ref="Q8:Q23" si="6">RANK(P8,P$8:P$27,0)</f>
        <v>6</v>
      </c>
      <c r="R8" s="65">
        <f>VLOOKUP($A8,'Return Data'!$B$7:$R$2843,16,0)</f>
        <v>8.3337000000000003</v>
      </c>
      <c r="S8" s="67">
        <f t="shared" ref="S8:S27" si="7">RANK(R8,R$8:R$27,0)</f>
        <v>8</v>
      </c>
    </row>
    <row r="9" spans="1:19" x14ac:dyDescent="0.3">
      <c r="A9" s="82" t="s">
        <v>568</v>
      </c>
      <c r="B9" s="64">
        <f>VLOOKUP($A9,'Return Data'!$B$7:$R$2843,3,0)</f>
        <v>44448</v>
      </c>
      <c r="C9" s="65">
        <f>VLOOKUP($A9,'Return Data'!$B$7:$R$2843,4,0)</f>
        <v>2105.6478999999999</v>
      </c>
      <c r="D9" s="65">
        <f>VLOOKUP($A9,'Return Data'!$B$7:$R$2843,9,0)</f>
        <v>5.7222</v>
      </c>
      <c r="E9" s="66">
        <f t="shared" si="0"/>
        <v>18</v>
      </c>
      <c r="F9" s="65">
        <f>VLOOKUP($A9,'Return Data'!$B$7:$R$2843,10,0)</f>
        <v>4.3341000000000003</v>
      </c>
      <c r="G9" s="66">
        <f t="shared" si="1"/>
        <v>15</v>
      </c>
      <c r="H9" s="65">
        <f>VLOOKUP($A9,'Return Data'!$B$7:$R$2843,11,0)</f>
        <v>5.4692999999999996</v>
      </c>
      <c r="I9" s="66">
        <f t="shared" si="2"/>
        <v>17</v>
      </c>
      <c r="J9" s="65">
        <f>VLOOKUP($A9,'Return Data'!$B$7:$R$2843,12,0)</f>
        <v>3.7854999999999999</v>
      </c>
      <c r="K9" s="66">
        <f t="shared" si="3"/>
        <v>13</v>
      </c>
      <c r="L9" s="65">
        <f>VLOOKUP($A9,'Return Data'!$B$7:$R$2843,13,0)</f>
        <v>4.9264999999999999</v>
      </c>
      <c r="M9" s="66">
        <f t="shared" si="4"/>
        <v>16</v>
      </c>
      <c r="N9" s="65">
        <f>VLOOKUP($A9,'Return Data'!$B$7:$R$2843,17,0)</f>
        <v>7.2286999999999999</v>
      </c>
      <c r="O9" s="66">
        <f t="shared" si="5"/>
        <v>13</v>
      </c>
      <c r="P9" s="65">
        <f>VLOOKUP($A9,'Return Data'!$B$7:$R$2843,14,0)</f>
        <v>8.8427000000000007</v>
      </c>
      <c r="Q9" s="66">
        <f t="shared" si="6"/>
        <v>8</v>
      </c>
      <c r="R9" s="65">
        <f>VLOOKUP($A9,'Return Data'!$B$7:$R$2843,16,0)</f>
        <v>8.3732000000000006</v>
      </c>
      <c r="S9" s="67">
        <f t="shared" si="7"/>
        <v>7</v>
      </c>
    </row>
    <row r="10" spans="1:19" x14ac:dyDescent="0.3">
      <c r="A10" s="82" t="s">
        <v>570</v>
      </c>
      <c r="B10" s="64">
        <f>VLOOKUP($A10,'Return Data'!$B$7:$R$2843,3,0)</f>
        <v>44448</v>
      </c>
      <c r="C10" s="65">
        <f>VLOOKUP($A10,'Return Data'!$B$7:$R$2843,4,0)</f>
        <v>19.1844</v>
      </c>
      <c r="D10" s="65">
        <f>VLOOKUP($A10,'Return Data'!$B$7:$R$2843,9,0)</f>
        <v>7.5106999999999999</v>
      </c>
      <c r="E10" s="66">
        <f t="shared" si="0"/>
        <v>13</v>
      </c>
      <c r="F10" s="65">
        <f>VLOOKUP($A10,'Return Data'!$B$7:$R$2843,10,0)</f>
        <v>4.6638000000000002</v>
      </c>
      <c r="G10" s="66">
        <f t="shared" si="1"/>
        <v>12</v>
      </c>
      <c r="H10" s="65">
        <f>VLOOKUP($A10,'Return Data'!$B$7:$R$2843,11,0)</f>
        <v>6.1193999999999997</v>
      </c>
      <c r="I10" s="66">
        <f t="shared" si="2"/>
        <v>15</v>
      </c>
      <c r="J10" s="65">
        <f>VLOOKUP($A10,'Return Data'!$B$7:$R$2843,12,0)</f>
        <v>3.6454</v>
      </c>
      <c r="K10" s="66">
        <f t="shared" si="3"/>
        <v>16</v>
      </c>
      <c r="L10" s="65">
        <f>VLOOKUP($A10,'Return Data'!$B$7:$R$2843,13,0)</f>
        <v>5.3266</v>
      </c>
      <c r="M10" s="66">
        <f t="shared" si="4"/>
        <v>13</v>
      </c>
      <c r="N10" s="65">
        <f>VLOOKUP($A10,'Return Data'!$B$7:$R$2843,17,0)</f>
        <v>7.7413999999999996</v>
      </c>
      <c r="O10" s="66">
        <f t="shared" si="5"/>
        <v>7</v>
      </c>
      <c r="P10" s="65">
        <f>VLOOKUP($A10,'Return Data'!$B$7:$R$2843,14,0)</f>
        <v>8.7665000000000006</v>
      </c>
      <c r="Q10" s="66">
        <f t="shared" si="6"/>
        <v>9</v>
      </c>
      <c r="R10" s="65">
        <f>VLOOKUP($A10,'Return Data'!$B$7:$R$2843,16,0)</f>
        <v>8.4938000000000002</v>
      </c>
      <c r="S10" s="67">
        <f t="shared" si="7"/>
        <v>3</v>
      </c>
    </row>
    <row r="11" spans="1:19" x14ac:dyDescent="0.3">
      <c r="A11" s="82" t="s">
        <v>572</v>
      </c>
      <c r="B11" s="64">
        <f>VLOOKUP($A11,'Return Data'!$B$7:$R$2843,3,0)</f>
        <v>44448</v>
      </c>
      <c r="C11" s="65">
        <f>VLOOKUP($A11,'Return Data'!$B$7:$R$2843,4,0)</f>
        <v>19.687999999999999</v>
      </c>
      <c r="D11" s="65">
        <f>VLOOKUP($A11,'Return Data'!$B$7:$R$2843,9,0)</f>
        <v>18.6691</v>
      </c>
      <c r="E11" s="66">
        <f t="shared" si="0"/>
        <v>1</v>
      </c>
      <c r="F11" s="65">
        <f>VLOOKUP($A11,'Return Data'!$B$7:$R$2843,10,0)</f>
        <v>4.7535999999999996</v>
      </c>
      <c r="G11" s="66">
        <f t="shared" si="1"/>
        <v>10</v>
      </c>
      <c r="H11" s="65">
        <f>VLOOKUP($A11,'Return Data'!$B$7:$R$2843,11,0)</f>
        <v>11.2902</v>
      </c>
      <c r="I11" s="66">
        <f t="shared" si="2"/>
        <v>1</v>
      </c>
      <c r="J11" s="65">
        <f>VLOOKUP($A11,'Return Data'!$B$7:$R$2843,12,0)</f>
        <v>5.0201000000000002</v>
      </c>
      <c r="K11" s="66">
        <f t="shared" si="3"/>
        <v>2</v>
      </c>
      <c r="L11" s="65">
        <f>VLOOKUP($A11,'Return Data'!$B$7:$R$2843,13,0)</f>
        <v>6.0804</v>
      </c>
      <c r="M11" s="66">
        <f t="shared" si="4"/>
        <v>3</v>
      </c>
      <c r="N11" s="65">
        <f>VLOOKUP($A11,'Return Data'!$B$7:$R$2843,17,0)</f>
        <v>9.0532000000000004</v>
      </c>
      <c r="O11" s="66">
        <f t="shared" si="5"/>
        <v>1</v>
      </c>
      <c r="P11" s="65">
        <f>VLOOKUP($A11,'Return Data'!$B$7:$R$2843,14,0)</f>
        <v>10.496</v>
      </c>
      <c r="Q11" s="66">
        <f t="shared" si="6"/>
        <v>1</v>
      </c>
      <c r="R11" s="65">
        <f>VLOOKUP($A11,'Return Data'!$B$7:$R$2843,16,0)</f>
        <v>8.843</v>
      </c>
      <c r="S11" s="67">
        <f t="shared" si="7"/>
        <v>2</v>
      </c>
    </row>
    <row r="12" spans="1:19" x14ac:dyDescent="0.3">
      <c r="A12" s="82" t="s">
        <v>573</v>
      </c>
      <c r="B12" s="64">
        <f>VLOOKUP($A12,'Return Data'!$B$7:$R$2843,3,0)</f>
        <v>44448</v>
      </c>
      <c r="C12" s="65">
        <f>VLOOKUP($A12,'Return Data'!$B$7:$R$2843,4,0)</f>
        <v>17.959</v>
      </c>
      <c r="D12" s="65">
        <f>VLOOKUP($A12,'Return Data'!$B$7:$R$2843,9,0)</f>
        <v>9.1974999999999998</v>
      </c>
      <c r="E12" s="66">
        <f t="shared" si="0"/>
        <v>9</v>
      </c>
      <c r="F12" s="65">
        <f>VLOOKUP($A12,'Return Data'!$B$7:$R$2843,10,0)</f>
        <v>4.8003999999999998</v>
      </c>
      <c r="G12" s="66">
        <f t="shared" si="1"/>
        <v>9</v>
      </c>
      <c r="H12" s="65">
        <f>VLOOKUP($A12,'Return Data'!$B$7:$R$2843,11,0)</f>
        <v>6.6675000000000004</v>
      </c>
      <c r="I12" s="66">
        <f t="shared" si="2"/>
        <v>9</v>
      </c>
      <c r="J12" s="65">
        <f>VLOOKUP($A12,'Return Data'!$B$7:$R$2843,12,0)</f>
        <v>4.1896000000000004</v>
      </c>
      <c r="K12" s="66">
        <f t="shared" si="3"/>
        <v>9</v>
      </c>
      <c r="L12" s="65">
        <f>VLOOKUP($A12,'Return Data'!$B$7:$R$2843,13,0)</f>
        <v>5.3350999999999997</v>
      </c>
      <c r="M12" s="66">
        <f t="shared" si="4"/>
        <v>12</v>
      </c>
      <c r="N12" s="65">
        <f>VLOOKUP($A12,'Return Data'!$B$7:$R$2843,17,0)</f>
        <v>7.2950999999999997</v>
      </c>
      <c r="O12" s="66">
        <f t="shared" si="5"/>
        <v>11</v>
      </c>
      <c r="P12" s="65">
        <f>VLOOKUP($A12,'Return Data'!$B$7:$R$2843,14,0)</f>
        <v>9.0191999999999997</v>
      </c>
      <c r="Q12" s="66">
        <f t="shared" si="6"/>
        <v>5</v>
      </c>
      <c r="R12" s="65">
        <f>VLOOKUP($A12,'Return Data'!$B$7:$R$2843,16,0)</f>
        <v>8.2559000000000005</v>
      </c>
      <c r="S12" s="67">
        <f t="shared" si="7"/>
        <v>11</v>
      </c>
    </row>
    <row r="13" spans="1:19" x14ac:dyDescent="0.3">
      <c r="A13" s="82" t="s">
        <v>576</v>
      </c>
      <c r="B13" s="64">
        <f>VLOOKUP($A13,'Return Data'!$B$7:$R$2843,3,0)</f>
        <v>44448</v>
      </c>
      <c r="C13" s="65">
        <f>VLOOKUP($A13,'Return Data'!$B$7:$R$2843,4,0)</f>
        <v>18.345700000000001</v>
      </c>
      <c r="D13" s="65">
        <f>VLOOKUP($A13,'Return Data'!$B$7:$R$2843,9,0)</f>
        <v>9.5432000000000006</v>
      </c>
      <c r="E13" s="66">
        <f t="shared" si="0"/>
        <v>8</v>
      </c>
      <c r="F13" s="65">
        <f>VLOOKUP($A13,'Return Data'!$B$7:$R$2843,10,0)</f>
        <v>4.7378999999999998</v>
      </c>
      <c r="G13" s="66">
        <f t="shared" si="1"/>
        <v>11</v>
      </c>
      <c r="H13" s="65">
        <f>VLOOKUP($A13,'Return Data'!$B$7:$R$2843,11,0)</f>
        <v>6.6355000000000004</v>
      </c>
      <c r="I13" s="66">
        <f t="shared" si="2"/>
        <v>10</v>
      </c>
      <c r="J13" s="65">
        <f>VLOOKUP($A13,'Return Data'!$B$7:$R$2843,12,0)</f>
        <v>4.2786</v>
      </c>
      <c r="K13" s="66">
        <f t="shared" si="3"/>
        <v>6</v>
      </c>
      <c r="L13" s="65">
        <f>VLOOKUP($A13,'Return Data'!$B$7:$R$2843,13,0)</f>
        <v>5.7309999999999999</v>
      </c>
      <c r="M13" s="66">
        <f t="shared" si="4"/>
        <v>6</v>
      </c>
      <c r="N13" s="65">
        <f>VLOOKUP($A13,'Return Data'!$B$7:$R$2843,17,0)</f>
        <v>7.9100999999999999</v>
      </c>
      <c r="O13" s="66">
        <f t="shared" si="5"/>
        <v>4</v>
      </c>
      <c r="P13" s="65">
        <f>VLOOKUP($A13,'Return Data'!$B$7:$R$2843,14,0)</f>
        <v>8.9230999999999998</v>
      </c>
      <c r="Q13" s="66">
        <f t="shared" si="6"/>
        <v>7</v>
      </c>
      <c r="R13" s="65">
        <f>VLOOKUP($A13,'Return Data'!$B$7:$R$2843,16,0)</f>
        <v>8.4705999999999992</v>
      </c>
      <c r="S13" s="67">
        <f t="shared" si="7"/>
        <v>4</v>
      </c>
    </row>
    <row r="14" spans="1:19" x14ac:dyDescent="0.3">
      <c r="A14" s="82" t="s">
        <v>577</v>
      </c>
      <c r="B14" s="64">
        <f>VLOOKUP($A14,'Return Data'!$B$7:$R$2843,3,0)</f>
        <v>44448</v>
      </c>
      <c r="C14" s="65">
        <f>VLOOKUP($A14,'Return Data'!$B$7:$R$2843,4,0)</f>
        <v>25.718900000000001</v>
      </c>
      <c r="D14" s="65">
        <f>VLOOKUP($A14,'Return Data'!$B$7:$R$2843,9,0)</f>
        <v>11.417400000000001</v>
      </c>
      <c r="E14" s="66">
        <f t="shared" si="0"/>
        <v>4</v>
      </c>
      <c r="F14" s="65">
        <f>VLOOKUP($A14,'Return Data'!$B$7:$R$2843,10,0)</f>
        <v>5.6829999999999998</v>
      </c>
      <c r="G14" s="66">
        <f t="shared" si="1"/>
        <v>1</v>
      </c>
      <c r="H14" s="65">
        <f>VLOOKUP($A14,'Return Data'!$B$7:$R$2843,11,0)</f>
        <v>6.3718000000000004</v>
      </c>
      <c r="I14" s="66">
        <f t="shared" si="2"/>
        <v>12</v>
      </c>
      <c r="J14" s="65">
        <f>VLOOKUP($A14,'Return Data'!$B$7:$R$2843,12,0)</f>
        <v>4.6196000000000002</v>
      </c>
      <c r="K14" s="66">
        <f t="shared" si="3"/>
        <v>4</v>
      </c>
      <c r="L14" s="65">
        <f>VLOOKUP($A14,'Return Data'!$B$7:$R$2843,13,0)</f>
        <v>5.9053000000000004</v>
      </c>
      <c r="M14" s="66">
        <f t="shared" si="4"/>
        <v>4</v>
      </c>
      <c r="N14" s="65">
        <f>VLOOKUP($A14,'Return Data'!$B$7:$R$2843,17,0)</f>
        <v>7.4782999999999999</v>
      </c>
      <c r="O14" s="66">
        <f t="shared" si="5"/>
        <v>10</v>
      </c>
      <c r="P14" s="65">
        <f>VLOOKUP($A14,'Return Data'!$B$7:$R$2843,14,0)</f>
        <v>8.2453000000000003</v>
      </c>
      <c r="Q14" s="66">
        <f t="shared" si="6"/>
        <v>12</v>
      </c>
      <c r="R14" s="65">
        <f>VLOOKUP($A14,'Return Data'!$B$7:$R$2843,16,0)</f>
        <v>8.4117999999999995</v>
      </c>
      <c r="S14" s="67">
        <f t="shared" si="7"/>
        <v>6</v>
      </c>
    </row>
    <row r="15" spans="1:19" x14ac:dyDescent="0.3">
      <c r="A15" s="82" t="s">
        <v>580</v>
      </c>
      <c r="B15" s="64">
        <f>VLOOKUP($A15,'Return Data'!$B$7:$R$2843,3,0)</f>
        <v>44448</v>
      </c>
      <c r="C15" s="65">
        <f>VLOOKUP($A15,'Return Data'!$B$7:$R$2843,4,0)</f>
        <v>19.706900000000001</v>
      </c>
      <c r="D15" s="65">
        <f>VLOOKUP($A15,'Return Data'!$B$7:$R$2843,9,0)</f>
        <v>6.6996000000000002</v>
      </c>
      <c r="E15" s="66">
        <f t="shared" si="0"/>
        <v>16</v>
      </c>
      <c r="F15" s="65">
        <f>VLOOKUP($A15,'Return Data'!$B$7:$R$2843,10,0)</f>
        <v>4.8334999999999999</v>
      </c>
      <c r="G15" s="66">
        <f t="shared" si="1"/>
        <v>8</v>
      </c>
      <c r="H15" s="65">
        <f>VLOOKUP($A15,'Return Data'!$B$7:$R$2843,11,0)</f>
        <v>6.1863999999999999</v>
      </c>
      <c r="I15" s="66">
        <f t="shared" si="2"/>
        <v>14</v>
      </c>
      <c r="J15" s="65">
        <f>VLOOKUP($A15,'Return Data'!$B$7:$R$2843,12,0)</f>
        <v>3.9599000000000002</v>
      </c>
      <c r="K15" s="66">
        <f t="shared" si="3"/>
        <v>11</v>
      </c>
      <c r="L15" s="65">
        <f>VLOOKUP($A15,'Return Data'!$B$7:$R$2843,13,0)</f>
        <v>5.3028000000000004</v>
      </c>
      <c r="M15" s="66">
        <f t="shared" si="4"/>
        <v>14</v>
      </c>
      <c r="N15" s="65">
        <f>VLOOKUP($A15,'Return Data'!$B$7:$R$2843,17,0)</f>
        <v>7.9238999999999997</v>
      </c>
      <c r="O15" s="66">
        <f t="shared" si="5"/>
        <v>3</v>
      </c>
      <c r="P15" s="65">
        <f>VLOOKUP($A15,'Return Data'!$B$7:$R$2843,14,0)</f>
        <v>9.6273</v>
      </c>
      <c r="Q15" s="66">
        <f t="shared" si="6"/>
        <v>2</v>
      </c>
      <c r="R15" s="65">
        <f>VLOOKUP($A15,'Return Data'!$B$7:$R$2843,16,0)</f>
        <v>8.2927999999999997</v>
      </c>
      <c r="S15" s="67">
        <f t="shared" si="7"/>
        <v>10</v>
      </c>
    </row>
    <row r="16" spans="1:19" x14ac:dyDescent="0.3">
      <c r="A16" s="82" t="s">
        <v>583</v>
      </c>
      <c r="B16" s="64">
        <f>VLOOKUP($A16,'Return Data'!$B$7:$R$2843,3,0)</f>
        <v>44448</v>
      </c>
      <c r="C16" s="65">
        <f>VLOOKUP($A16,'Return Data'!$B$7:$R$2843,4,0)</f>
        <v>1849.6398999999999</v>
      </c>
      <c r="D16" s="65">
        <f>VLOOKUP($A16,'Return Data'!$B$7:$R$2843,9,0)</f>
        <v>14.0968</v>
      </c>
      <c r="E16" s="66">
        <f t="shared" si="0"/>
        <v>3</v>
      </c>
      <c r="F16" s="65">
        <f>VLOOKUP($A16,'Return Data'!$B$7:$R$2843,10,0)</f>
        <v>2.8866999999999998</v>
      </c>
      <c r="G16" s="66">
        <f t="shared" si="1"/>
        <v>20</v>
      </c>
      <c r="H16" s="65">
        <f>VLOOKUP($A16,'Return Data'!$B$7:$R$2843,11,0)</f>
        <v>9.2995000000000001</v>
      </c>
      <c r="I16" s="66">
        <f t="shared" si="2"/>
        <v>3</v>
      </c>
      <c r="J16" s="65">
        <f>VLOOKUP($A16,'Return Data'!$B$7:$R$2843,12,0)</f>
        <v>3.6562000000000001</v>
      </c>
      <c r="K16" s="66">
        <f t="shared" si="3"/>
        <v>15</v>
      </c>
      <c r="L16" s="65">
        <f>VLOOKUP($A16,'Return Data'!$B$7:$R$2843,13,0)</f>
        <v>4.5811999999999999</v>
      </c>
      <c r="M16" s="66">
        <f t="shared" si="4"/>
        <v>17</v>
      </c>
      <c r="N16" s="65">
        <f>VLOOKUP($A16,'Return Data'!$B$7:$R$2843,17,0)</f>
        <v>6.8422000000000001</v>
      </c>
      <c r="O16" s="66">
        <f t="shared" si="5"/>
        <v>14</v>
      </c>
      <c r="P16" s="65">
        <f>VLOOKUP($A16,'Return Data'!$B$7:$R$2843,14,0)</f>
        <v>8.0047999999999995</v>
      </c>
      <c r="Q16" s="66">
        <f t="shared" si="6"/>
        <v>14</v>
      </c>
      <c r="R16" s="65">
        <f>VLOOKUP($A16,'Return Data'!$B$7:$R$2843,16,0)</f>
        <v>7.3235000000000001</v>
      </c>
      <c r="S16" s="67">
        <f t="shared" si="7"/>
        <v>18</v>
      </c>
    </row>
    <row r="17" spans="1:19" x14ac:dyDescent="0.3">
      <c r="A17" s="82" t="s">
        <v>585</v>
      </c>
      <c r="B17" s="64">
        <f>VLOOKUP($A17,'Return Data'!$B$7:$R$2843,3,0)</f>
        <v>44448</v>
      </c>
      <c r="C17" s="65">
        <f>VLOOKUP($A17,'Return Data'!$B$7:$R$2843,4,0)</f>
        <v>51.842700000000001</v>
      </c>
      <c r="D17" s="65">
        <f>VLOOKUP($A17,'Return Data'!$B$7:$R$2843,9,0)</f>
        <v>10.55</v>
      </c>
      <c r="E17" s="66">
        <f t="shared" si="0"/>
        <v>5</v>
      </c>
      <c r="F17" s="65">
        <f>VLOOKUP($A17,'Return Data'!$B$7:$R$2843,10,0)</f>
        <v>5.3367000000000004</v>
      </c>
      <c r="G17" s="66">
        <f t="shared" si="1"/>
        <v>3</v>
      </c>
      <c r="H17" s="65">
        <f>VLOOKUP($A17,'Return Data'!$B$7:$R$2843,11,0)</f>
        <v>6.8956999999999997</v>
      </c>
      <c r="I17" s="66">
        <f t="shared" si="2"/>
        <v>7</v>
      </c>
      <c r="J17" s="65">
        <f>VLOOKUP($A17,'Return Data'!$B$7:$R$2843,12,0)</f>
        <v>4.2714999999999996</v>
      </c>
      <c r="K17" s="66">
        <f t="shared" si="3"/>
        <v>7</v>
      </c>
      <c r="L17" s="65">
        <f>VLOOKUP($A17,'Return Data'!$B$7:$R$2843,13,0)</f>
        <v>5.6780999999999997</v>
      </c>
      <c r="M17" s="66">
        <f t="shared" si="4"/>
        <v>8</v>
      </c>
      <c r="N17" s="65">
        <f>VLOOKUP($A17,'Return Data'!$B$7:$R$2843,17,0)</f>
        <v>7.8502000000000001</v>
      </c>
      <c r="O17" s="66">
        <f t="shared" si="5"/>
        <v>5</v>
      </c>
      <c r="P17" s="65">
        <f>VLOOKUP($A17,'Return Data'!$B$7:$R$2843,14,0)</f>
        <v>9.1003000000000007</v>
      </c>
      <c r="Q17" s="66">
        <f t="shared" si="6"/>
        <v>4</v>
      </c>
      <c r="R17" s="65">
        <f>VLOOKUP($A17,'Return Data'!$B$7:$R$2843,16,0)</f>
        <v>7.5145</v>
      </c>
      <c r="S17" s="67">
        <f t="shared" si="7"/>
        <v>16</v>
      </c>
    </row>
    <row r="18" spans="1:19" x14ac:dyDescent="0.3">
      <c r="A18" s="82" t="s">
        <v>588</v>
      </c>
      <c r="B18" s="64">
        <f>VLOOKUP($A18,'Return Data'!$B$7:$R$2843,3,0)</f>
        <v>44448</v>
      </c>
      <c r="C18" s="65">
        <f>VLOOKUP($A18,'Return Data'!$B$7:$R$2843,4,0)</f>
        <v>19.907800000000002</v>
      </c>
      <c r="D18" s="65">
        <f>VLOOKUP($A18,'Return Data'!$B$7:$R$2843,9,0)</f>
        <v>6.7931999999999997</v>
      </c>
      <c r="E18" s="66">
        <f t="shared" si="0"/>
        <v>15</v>
      </c>
      <c r="F18" s="65">
        <f>VLOOKUP($A18,'Return Data'!$B$7:$R$2843,10,0)</f>
        <v>4.5903</v>
      </c>
      <c r="G18" s="66">
        <f t="shared" si="1"/>
        <v>13</v>
      </c>
      <c r="H18" s="65">
        <f>VLOOKUP($A18,'Return Data'!$B$7:$R$2843,11,0)</f>
        <v>6.2503000000000002</v>
      </c>
      <c r="I18" s="66">
        <f t="shared" si="2"/>
        <v>13</v>
      </c>
      <c r="J18" s="65">
        <f>VLOOKUP($A18,'Return Data'!$B$7:$R$2843,12,0)</f>
        <v>3.7643</v>
      </c>
      <c r="K18" s="66">
        <f t="shared" si="3"/>
        <v>14</v>
      </c>
      <c r="L18" s="65">
        <f>VLOOKUP($A18,'Return Data'!$B$7:$R$2843,13,0)</f>
        <v>5.3796999999999997</v>
      </c>
      <c r="M18" s="66">
        <f t="shared" si="4"/>
        <v>11</v>
      </c>
      <c r="N18" s="65">
        <f>VLOOKUP($A18,'Return Data'!$B$7:$R$2843,17,0)</f>
        <v>7.6138000000000003</v>
      </c>
      <c r="O18" s="66">
        <f t="shared" si="5"/>
        <v>8</v>
      </c>
      <c r="P18" s="65">
        <f>VLOOKUP($A18,'Return Data'!$B$7:$R$2843,14,0)</f>
        <v>8.2446999999999999</v>
      </c>
      <c r="Q18" s="66">
        <f t="shared" si="6"/>
        <v>13</v>
      </c>
      <c r="R18" s="65">
        <f>VLOOKUP($A18,'Return Data'!$B$7:$R$2843,16,0)</f>
        <v>5.0480999999999998</v>
      </c>
      <c r="S18" s="67">
        <f t="shared" si="7"/>
        <v>20</v>
      </c>
    </row>
    <row r="19" spans="1:19" x14ac:dyDescent="0.3">
      <c r="A19" s="82" t="s">
        <v>589</v>
      </c>
      <c r="B19" s="64">
        <f>VLOOKUP($A19,'Return Data'!$B$7:$R$2843,3,0)</f>
        <v>44448</v>
      </c>
      <c r="C19" s="65">
        <f>VLOOKUP($A19,'Return Data'!$B$7:$R$2843,4,0)</f>
        <v>27.951499999999999</v>
      </c>
      <c r="D19" s="65">
        <f>VLOOKUP($A19,'Return Data'!$B$7:$R$2843,9,0)</f>
        <v>5.7483000000000004</v>
      </c>
      <c r="E19" s="66">
        <f t="shared" si="0"/>
        <v>17</v>
      </c>
      <c r="F19" s="65">
        <f>VLOOKUP($A19,'Return Data'!$B$7:$R$2843,10,0)</f>
        <v>3.6484000000000001</v>
      </c>
      <c r="G19" s="66">
        <f t="shared" si="1"/>
        <v>16</v>
      </c>
      <c r="H19" s="65">
        <f>VLOOKUP($A19,'Return Data'!$B$7:$R$2843,11,0)</f>
        <v>4.8605</v>
      </c>
      <c r="I19" s="66">
        <f t="shared" si="2"/>
        <v>18</v>
      </c>
      <c r="J19" s="65">
        <f>VLOOKUP($A19,'Return Data'!$B$7:$R$2843,12,0)</f>
        <v>2.9007999999999998</v>
      </c>
      <c r="K19" s="66">
        <f t="shared" si="3"/>
        <v>20</v>
      </c>
      <c r="L19" s="65">
        <f>VLOOKUP($A19,'Return Data'!$B$7:$R$2843,13,0)</f>
        <v>4.1086</v>
      </c>
      <c r="M19" s="66">
        <f t="shared" si="4"/>
        <v>18</v>
      </c>
      <c r="N19" s="65">
        <f>VLOOKUP($A19,'Return Data'!$B$7:$R$2843,17,0)</f>
        <v>6.1665000000000001</v>
      </c>
      <c r="O19" s="66">
        <f t="shared" si="5"/>
        <v>15</v>
      </c>
      <c r="P19" s="65">
        <f>VLOOKUP($A19,'Return Data'!$B$7:$R$2843,14,0)</f>
        <v>7.8632999999999997</v>
      </c>
      <c r="Q19" s="66">
        <f t="shared" si="6"/>
        <v>15</v>
      </c>
      <c r="R19" s="65">
        <f>VLOOKUP($A19,'Return Data'!$B$7:$R$2843,16,0)</f>
        <v>7.4577999999999998</v>
      </c>
      <c r="S19" s="67">
        <f t="shared" si="7"/>
        <v>17</v>
      </c>
    </row>
    <row r="20" spans="1:19" x14ac:dyDescent="0.3">
      <c r="A20" s="82" t="s">
        <v>591</v>
      </c>
      <c r="B20" s="64">
        <f>VLOOKUP($A20,'Return Data'!$B$7:$R$2843,3,0)</f>
        <v>44448</v>
      </c>
      <c r="C20" s="65">
        <f>VLOOKUP($A20,'Return Data'!$B$7:$R$2843,4,0)</f>
        <v>16.569400000000002</v>
      </c>
      <c r="D20" s="65">
        <f>VLOOKUP($A20,'Return Data'!$B$7:$R$2843,9,0)</f>
        <v>9.1303999999999998</v>
      </c>
      <c r="E20" s="66">
        <f t="shared" si="0"/>
        <v>10</v>
      </c>
      <c r="F20" s="65">
        <f>VLOOKUP($A20,'Return Data'!$B$7:$R$2843,10,0)</f>
        <v>5.3385999999999996</v>
      </c>
      <c r="G20" s="66">
        <f t="shared" si="1"/>
        <v>2</v>
      </c>
      <c r="H20" s="65">
        <f>VLOOKUP($A20,'Return Data'!$B$7:$R$2843,11,0)</f>
        <v>7.2458</v>
      </c>
      <c r="I20" s="66">
        <f t="shared" si="2"/>
        <v>4</v>
      </c>
      <c r="J20" s="65">
        <f>VLOOKUP($A20,'Return Data'!$B$7:$R$2843,12,0)</f>
        <v>4.3143000000000002</v>
      </c>
      <c r="K20" s="66">
        <f t="shared" si="3"/>
        <v>5</v>
      </c>
      <c r="L20" s="65">
        <f>VLOOKUP($A20,'Return Data'!$B$7:$R$2843,13,0)</f>
        <v>5.625</v>
      </c>
      <c r="M20" s="66">
        <f t="shared" si="4"/>
        <v>9</v>
      </c>
      <c r="N20" s="65">
        <f>VLOOKUP($A20,'Return Data'!$B$7:$R$2843,17,0)</f>
        <v>7.9619999999999997</v>
      </c>
      <c r="O20" s="66">
        <f t="shared" si="5"/>
        <v>2</v>
      </c>
      <c r="P20" s="65">
        <f>VLOOKUP($A20,'Return Data'!$B$7:$R$2843,14,0)</f>
        <v>9.1836000000000002</v>
      </c>
      <c r="Q20" s="66">
        <f t="shared" si="6"/>
        <v>3</v>
      </c>
      <c r="R20" s="65">
        <f>VLOOKUP($A20,'Return Data'!$B$7:$R$2843,16,0)</f>
        <v>8.3096999999999994</v>
      </c>
      <c r="S20" s="67">
        <f t="shared" si="7"/>
        <v>9</v>
      </c>
    </row>
    <row r="21" spans="1:19" x14ac:dyDescent="0.3">
      <c r="A21" s="82" t="s">
        <v>593</v>
      </c>
      <c r="B21" s="64">
        <f>VLOOKUP($A21,'Return Data'!$B$7:$R$2843,3,0)</f>
        <v>44448</v>
      </c>
      <c r="C21" s="65">
        <f>VLOOKUP($A21,'Return Data'!$B$7:$R$2843,4,0)</f>
        <v>19.5459</v>
      </c>
      <c r="D21" s="65">
        <f>VLOOKUP($A21,'Return Data'!$B$7:$R$2843,9,0)</f>
        <v>9.6074999999999999</v>
      </c>
      <c r="E21" s="66">
        <f t="shared" si="0"/>
        <v>7</v>
      </c>
      <c r="F21" s="65">
        <f>VLOOKUP($A21,'Return Data'!$B$7:$R$2843,10,0)</f>
        <v>5.0444000000000004</v>
      </c>
      <c r="G21" s="66">
        <f t="shared" si="1"/>
        <v>7</v>
      </c>
      <c r="H21" s="65">
        <f>VLOOKUP($A21,'Return Data'!$B$7:$R$2843,11,0)</f>
        <v>6.5016999999999996</v>
      </c>
      <c r="I21" s="66">
        <f t="shared" si="2"/>
        <v>11</v>
      </c>
      <c r="J21" s="65">
        <f>VLOOKUP($A21,'Return Data'!$B$7:$R$2843,12,0)</f>
        <v>4.1904000000000003</v>
      </c>
      <c r="K21" s="66">
        <f t="shared" si="3"/>
        <v>8</v>
      </c>
      <c r="L21" s="65">
        <f>VLOOKUP($A21,'Return Data'!$B$7:$R$2843,13,0)</f>
        <v>5.4135999999999997</v>
      </c>
      <c r="M21" s="66">
        <f t="shared" si="4"/>
        <v>10</v>
      </c>
      <c r="N21" s="65">
        <f>VLOOKUP($A21,'Return Data'!$B$7:$R$2843,17,0)</f>
        <v>7.5037000000000003</v>
      </c>
      <c r="O21" s="66">
        <f t="shared" si="5"/>
        <v>9</v>
      </c>
      <c r="P21" s="65">
        <f>VLOOKUP($A21,'Return Data'!$B$7:$R$2843,14,0)</f>
        <v>8.7149999999999999</v>
      </c>
      <c r="Q21" s="66">
        <f t="shared" si="6"/>
        <v>10</v>
      </c>
      <c r="R21" s="65">
        <f>VLOOKUP($A21,'Return Data'!$B$7:$R$2843,16,0)</f>
        <v>8.1913</v>
      </c>
      <c r="S21" s="67">
        <f t="shared" si="7"/>
        <v>12</v>
      </c>
    </row>
    <row r="22" spans="1:19" x14ac:dyDescent="0.3">
      <c r="A22" s="82" t="s">
        <v>596</v>
      </c>
      <c r="B22" s="64">
        <f>VLOOKUP($A22,'Return Data'!$B$7:$R$2843,3,0)</f>
        <v>44448</v>
      </c>
      <c r="C22" s="65">
        <f>VLOOKUP($A22,'Return Data'!$B$7:$R$2843,4,0)</f>
        <v>2513.8869</v>
      </c>
      <c r="D22" s="65">
        <f>VLOOKUP($A22,'Return Data'!$B$7:$R$2843,9,0)</f>
        <v>7.5369999999999999</v>
      </c>
      <c r="E22" s="66">
        <f t="shared" si="0"/>
        <v>12</v>
      </c>
      <c r="F22" s="65">
        <f>VLOOKUP($A22,'Return Data'!$B$7:$R$2843,10,0)</f>
        <v>4.5747999999999998</v>
      </c>
      <c r="G22" s="66">
        <f t="shared" si="1"/>
        <v>14</v>
      </c>
      <c r="H22" s="65">
        <f>VLOOKUP($A22,'Return Data'!$B$7:$R$2843,11,0)</f>
        <v>5.6483999999999996</v>
      </c>
      <c r="I22" s="66">
        <f t="shared" si="2"/>
        <v>16</v>
      </c>
      <c r="J22" s="65">
        <f>VLOOKUP($A22,'Return Data'!$B$7:$R$2843,12,0)</f>
        <v>3.1543000000000001</v>
      </c>
      <c r="K22" s="66">
        <f t="shared" si="3"/>
        <v>18</v>
      </c>
      <c r="L22" s="65">
        <f>VLOOKUP($A22,'Return Data'!$B$7:$R$2843,13,0)</f>
        <v>5.0553999999999997</v>
      </c>
      <c r="M22" s="66">
        <f t="shared" si="4"/>
        <v>15</v>
      </c>
      <c r="N22" s="65">
        <f>VLOOKUP($A22,'Return Data'!$B$7:$R$2843,17,0)</f>
        <v>7.2442000000000002</v>
      </c>
      <c r="O22" s="66">
        <f t="shared" si="5"/>
        <v>12</v>
      </c>
      <c r="P22" s="65">
        <f>VLOOKUP($A22,'Return Data'!$B$7:$R$2843,14,0)</f>
        <v>8.3202999999999996</v>
      </c>
      <c r="Q22" s="66">
        <f t="shared" si="6"/>
        <v>11</v>
      </c>
      <c r="R22" s="65">
        <f>VLOOKUP($A22,'Return Data'!$B$7:$R$2843,16,0)</f>
        <v>8.0360999999999994</v>
      </c>
      <c r="S22" s="67">
        <f t="shared" si="7"/>
        <v>13</v>
      </c>
    </row>
    <row r="23" spans="1:19" x14ac:dyDescent="0.3">
      <c r="A23" s="82" t="s">
        <v>597</v>
      </c>
      <c r="B23" s="64">
        <f>VLOOKUP($A23,'Return Data'!$B$7:$R$2843,3,0)</f>
        <v>44448</v>
      </c>
      <c r="C23" s="65">
        <f>VLOOKUP($A23,'Return Data'!$B$7:$R$2843,4,0)</f>
        <v>34.414299999999997</v>
      </c>
      <c r="D23" s="65">
        <f>VLOOKUP($A23,'Return Data'!$B$7:$R$2843,9,0)</f>
        <v>3.6757</v>
      </c>
      <c r="E23" s="66">
        <f t="shared" si="0"/>
        <v>20</v>
      </c>
      <c r="F23" s="65">
        <f>VLOOKUP($A23,'Return Data'!$B$7:$R$2843,10,0)</f>
        <v>3.3856999999999999</v>
      </c>
      <c r="G23" s="66">
        <f t="shared" si="1"/>
        <v>19</v>
      </c>
      <c r="H23" s="65">
        <f>VLOOKUP($A23,'Return Data'!$B$7:$R$2843,11,0)</f>
        <v>3.5205000000000002</v>
      </c>
      <c r="I23" s="66">
        <f t="shared" si="2"/>
        <v>20</v>
      </c>
      <c r="J23" s="65">
        <f>VLOOKUP($A23,'Return Data'!$B$7:$R$2843,12,0)</f>
        <v>3.2328999999999999</v>
      </c>
      <c r="K23" s="66">
        <f t="shared" si="3"/>
        <v>17</v>
      </c>
      <c r="L23" s="65">
        <f>VLOOKUP($A23,'Return Data'!$B$7:$R$2843,13,0)</f>
        <v>3.7322000000000002</v>
      </c>
      <c r="M23" s="66">
        <f t="shared" si="4"/>
        <v>20</v>
      </c>
      <c r="N23" s="65">
        <f>VLOOKUP($A23,'Return Data'!$B$7:$R$2843,17,0)</f>
        <v>6.0651000000000002</v>
      </c>
      <c r="O23" s="66">
        <f t="shared" si="5"/>
        <v>16</v>
      </c>
      <c r="P23" s="65">
        <f>VLOOKUP($A23,'Return Data'!$B$7:$R$2843,14,0)</f>
        <v>7.7042999999999999</v>
      </c>
      <c r="Q23" s="66">
        <f t="shared" si="6"/>
        <v>16</v>
      </c>
      <c r="R23" s="65">
        <f>VLOOKUP($A23,'Return Data'!$B$7:$R$2843,16,0)</f>
        <v>7.6792999999999996</v>
      </c>
      <c r="S23" s="67">
        <f t="shared" si="7"/>
        <v>15</v>
      </c>
    </row>
    <row r="24" spans="1:19" x14ac:dyDescent="0.3">
      <c r="A24" s="82" t="s">
        <v>600</v>
      </c>
      <c r="B24" s="64">
        <f>VLOOKUP($A24,'Return Data'!$B$7:$R$2843,3,0)</f>
        <v>44448</v>
      </c>
      <c r="C24" s="65">
        <f>VLOOKUP($A24,'Return Data'!$B$7:$R$2843,4,0)</f>
        <v>11.5366</v>
      </c>
      <c r="D24" s="65">
        <f>VLOOKUP($A24,'Return Data'!$B$7:$R$2843,9,0)</f>
        <v>10.1913</v>
      </c>
      <c r="E24" s="66">
        <f t="shared" si="0"/>
        <v>6</v>
      </c>
      <c r="F24" s="65">
        <f>VLOOKUP($A24,'Return Data'!$B$7:$R$2843,10,0)</f>
        <v>5.1276000000000002</v>
      </c>
      <c r="G24" s="66">
        <f t="shared" si="1"/>
        <v>6</v>
      </c>
      <c r="H24" s="65">
        <f>VLOOKUP($A24,'Return Data'!$B$7:$R$2843,11,0)</f>
        <v>6.7915000000000001</v>
      </c>
      <c r="I24" s="66">
        <f t="shared" si="2"/>
        <v>8</v>
      </c>
      <c r="J24" s="65">
        <f>VLOOKUP($A24,'Return Data'!$B$7:$R$2843,12,0)</f>
        <v>3.8273000000000001</v>
      </c>
      <c r="K24" s="66">
        <f t="shared" si="3"/>
        <v>12</v>
      </c>
      <c r="L24" s="65">
        <f>VLOOKUP($A24,'Return Data'!$B$7:$R$2843,13,0)</f>
        <v>5.7065000000000001</v>
      </c>
      <c r="M24" s="66">
        <f t="shared" si="4"/>
        <v>7</v>
      </c>
      <c r="N24" s="65"/>
      <c r="O24" s="66"/>
      <c r="P24" s="65"/>
      <c r="Q24" s="66"/>
      <c r="R24" s="65">
        <f>VLOOKUP($A24,'Return Data'!$B$7:$R$2843,16,0)</f>
        <v>7.7381000000000002</v>
      </c>
      <c r="S24" s="67">
        <f t="shared" si="7"/>
        <v>14</v>
      </c>
    </row>
    <row r="25" spans="1:19" x14ac:dyDescent="0.3">
      <c r="A25" s="82" t="s">
        <v>602</v>
      </c>
      <c r="B25" s="64">
        <f>VLOOKUP($A25,'Return Data'!$B$7:$R$2843,3,0)</f>
        <v>44448</v>
      </c>
      <c r="C25" s="65">
        <f>VLOOKUP($A25,'Return Data'!$B$7:$R$2843,4,0)</f>
        <v>16.4434</v>
      </c>
      <c r="D25" s="65">
        <f>VLOOKUP($A25,'Return Data'!$B$7:$R$2843,9,0)</f>
        <v>4.9398999999999997</v>
      </c>
      <c r="E25" s="66">
        <f t="shared" si="0"/>
        <v>19</v>
      </c>
      <c r="F25" s="65">
        <f>VLOOKUP($A25,'Return Data'!$B$7:$R$2843,10,0)</f>
        <v>3.5074999999999998</v>
      </c>
      <c r="G25" s="66">
        <f t="shared" si="1"/>
        <v>18</v>
      </c>
      <c r="H25" s="65">
        <f>VLOOKUP($A25,'Return Data'!$B$7:$R$2843,11,0)</f>
        <v>4.6939000000000002</v>
      </c>
      <c r="I25" s="66">
        <f t="shared" si="2"/>
        <v>19</v>
      </c>
      <c r="J25" s="65">
        <f>VLOOKUP($A25,'Return Data'!$B$7:$R$2843,12,0)</f>
        <v>2.9428000000000001</v>
      </c>
      <c r="K25" s="66">
        <f t="shared" si="3"/>
        <v>19</v>
      </c>
      <c r="L25" s="65">
        <f>VLOOKUP($A25,'Return Data'!$B$7:$R$2843,13,0)</f>
        <v>4.0233999999999996</v>
      </c>
      <c r="M25" s="66">
        <f t="shared" si="4"/>
        <v>19</v>
      </c>
      <c r="N25" s="65">
        <f>VLOOKUP($A25,'Return Data'!$B$7:$R$2843,17,0)</f>
        <v>5.6426999999999996</v>
      </c>
      <c r="O25" s="66">
        <f>RANK(N25,N$8:N$27,0)</f>
        <v>17</v>
      </c>
      <c r="P25" s="65">
        <f>VLOOKUP($A25,'Return Data'!$B$7:$R$2843,14,0)</f>
        <v>4.1920999999999999</v>
      </c>
      <c r="Q25" s="66">
        <f>RANK(P25,P$8:P$27,0)</f>
        <v>17</v>
      </c>
      <c r="R25" s="65">
        <f>VLOOKUP($A25,'Return Data'!$B$7:$R$2843,16,0)</f>
        <v>6.7603</v>
      </c>
      <c r="S25" s="67">
        <f t="shared" si="7"/>
        <v>19</v>
      </c>
    </row>
    <row r="26" spans="1:19" x14ac:dyDescent="0.3">
      <c r="A26" s="82" t="s">
        <v>714</v>
      </c>
      <c r="B26" s="64">
        <f>VLOOKUP($A26,'Return Data'!$B$7:$R$2843,3,0)</f>
        <v>44448</v>
      </c>
      <c r="C26" s="65">
        <f>VLOOKUP($A26,'Return Data'!$B$7:$R$2843,4,0)</f>
        <v>1148.2007000000001</v>
      </c>
      <c r="D26" s="65">
        <f>VLOOKUP($A26,'Return Data'!$B$7:$R$2843,9,0)</f>
        <v>7.0187999999999997</v>
      </c>
      <c r="E26" s="66">
        <f t="shared" si="0"/>
        <v>14</v>
      </c>
      <c r="F26" s="65">
        <f>VLOOKUP($A26,'Return Data'!$B$7:$R$2843,10,0)</f>
        <v>5.2984</v>
      </c>
      <c r="G26" s="66">
        <f t="shared" si="1"/>
        <v>4</v>
      </c>
      <c r="H26" s="65">
        <f>VLOOKUP($A26,'Return Data'!$B$7:$R$2843,11,0)</f>
        <v>6.9805000000000001</v>
      </c>
      <c r="I26" s="66">
        <f t="shared" si="2"/>
        <v>6</v>
      </c>
      <c r="J26" s="65">
        <f>VLOOKUP($A26,'Return Data'!$B$7:$R$2843,12,0)</f>
        <v>4.7389999999999999</v>
      </c>
      <c r="K26" s="66">
        <f t="shared" si="3"/>
        <v>3</v>
      </c>
      <c r="L26" s="65">
        <f>VLOOKUP($A26,'Return Data'!$B$7:$R$2843,13,0)</f>
        <v>6.2744999999999997</v>
      </c>
      <c r="M26" s="66">
        <f t="shared" ref="M26:M27" si="8">RANK(L26,L$8:L$27,0)</f>
        <v>2</v>
      </c>
      <c r="N26" s="65"/>
      <c r="O26" s="66"/>
      <c r="P26" s="65"/>
      <c r="Q26" s="66"/>
      <c r="R26" s="65">
        <f>VLOOKUP($A26,'Return Data'!$B$7:$R$2843,16,0)</f>
        <v>8.4497999999999998</v>
      </c>
      <c r="S26" s="67">
        <f t="shared" si="7"/>
        <v>5</v>
      </c>
    </row>
    <row r="27" spans="1:19" x14ac:dyDescent="0.3">
      <c r="A27" s="82" t="s">
        <v>715</v>
      </c>
      <c r="B27" s="64">
        <f>VLOOKUP($A27,'Return Data'!$B$7:$R$2843,3,0)</f>
        <v>44448</v>
      </c>
      <c r="C27" s="65">
        <f>VLOOKUP($A27,'Return Data'!$B$7:$R$2843,4,0)</f>
        <v>1171.8901000000001</v>
      </c>
      <c r="D27" s="65">
        <f>VLOOKUP($A27,'Return Data'!$B$7:$R$2843,9,0)</f>
        <v>14.462400000000001</v>
      </c>
      <c r="E27" s="66">
        <f t="shared" si="0"/>
        <v>2</v>
      </c>
      <c r="F27" s="65">
        <f>VLOOKUP($A27,'Return Data'!$B$7:$R$2843,10,0)</f>
        <v>3.6387999999999998</v>
      </c>
      <c r="G27" s="66">
        <f t="shared" si="1"/>
        <v>17</v>
      </c>
      <c r="H27" s="65">
        <f>VLOOKUP($A27,'Return Data'!$B$7:$R$2843,11,0)</f>
        <v>11.192600000000001</v>
      </c>
      <c r="I27" s="66">
        <f t="shared" si="2"/>
        <v>2</v>
      </c>
      <c r="J27" s="65">
        <f>VLOOKUP($A27,'Return Data'!$B$7:$R$2843,12,0)</f>
        <v>5.2491000000000003</v>
      </c>
      <c r="K27" s="66">
        <f t="shared" si="3"/>
        <v>1</v>
      </c>
      <c r="L27" s="65">
        <f>VLOOKUP($A27,'Return Data'!$B$7:$R$2843,13,0)</f>
        <v>6.5408999999999997</v>
      </c>
      <c r="M27" s="66">
        <f t="shared" si="8"/>
        <v>1</v>
      </c>
      <c r="N27" s="65"/>
      <c r="O27" s="66"/>
      <c r="P27" s="65"/>
      <c r="Q27" s="66"/>
      <c r="R27" s="65">
        <f>VLOOKUP($A27,'Return Data'!$B$7:$R$2843,16,0)</f>
        <v>9.7632999999999992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9.0583150000000003</v>
      </c>
      <c r="E29" s="88"/>
      <c r="F29" s="89">
        <f>AVERAGE(F8:F27)</f>
        <v>4.5707049999999994</v>
      </c>
      <c r="G29" s="88"/>
      <c r="H29" s="89">
        <f>AVERAGE(H8:H27)</f>
        <v>6.7879800000000001</v>
      </c>
      <c r="I29" s="88"/>
      <c r="J29" s="89">
        <f>AVERAGE(J8:J27)</f>
        <v>3.9954900000000002</v>
      </c>
      <c r="K29" s="88"/>
      <c r="L29" s="89">
        <f>AVERAGE(L8:L27)</f>
        <v>5.3238500000000002</v>
      </c>
      <c r="M29" s="88"/>
      <c r="N29" s="89">
        <f>AVERAGE(N8:N27)</f>
        <v>7.374123529411766</v>
      </c>
      <c r="O29" s="88"/>
      <c r="P29" s="89">
        <f>AVERAGE(P8:P27)</f>
        <v>8.4811058823529404</v>
      </c>
      <c r="Q29" s="88"/>
      <c r="R29" s="89">
        <f>AVERAGE(R8:R27)</f>
        <v>7.98733</v>
      </c>
      <c r="S29" s="90"/>
    </row>
    <row r="30" spans="1:19" x14ac:dyDescent="0.3">
      <c r="A30" s="87" t="s">
        <v>28</v>
      </c>
      <c r="B30" s="88"/>
      <c r="C30" s="88"/>
      <c r="D30" s="89">
        <f>MIN(D8:D27)</f>
        <v>3.6757</v>
      </c>
      <c r="E30" s="88"/>
      <c r="F30" s="89">
        <f>MIN(F8:F27)</f>
        <v>2.8866999999999998</v>
      </c>
      <c r="G30" s="88"/>
      <c r="H30" s="89">
        <f>MIN(H8:H27)</f>
        <v>3.5205000000000002</v>
      </c>
      <c r="I30" s="88"/>
      <c r="J30" s="89">
        <f>MIN(J8:J27)</f>
        <v>2.9007999999999998</v>
      </c>
      <c r="K30" s="88"/>
      <c r="L30" s="89">
        <f>MIN(L8:L27)</f>
        <v>3.7322000000000002</v>
      </c>
      <c r="M30" s="88"/>
      <c r="N30" s="89">
        <f>MIN(N8:N27)</f>
        <v>5.6426999999999996</v>
      </c>
      <c r="O30" s="88"/>
      <c r="P30" s="89">
        <f>MIN(P8:P27)</f>
        <v>4.1920999999999999</v>
      </c>
      <c r="Q30" s="88"/>
      <c r="R30" s="89">
        <f>MIN(R8:R27)</f>
        <v>5.0480999999999998</v>
      </c>
      <c r="S30" s="90"/>
    </row>
    <row r="31" spans="1:19" ht="15" thickBot="1" x14ac:dyDescent="0.35">
      <c r="A31" s="91" t="s">
        <v>29</v>
      </c>
      <c r="B31" s="92"/>
      <c r="C31" s="92"/>
      <c r="D31" s="93">
        <f>MAX(D8:D27)</f>
        <v>18.6691</v>
      </c>
      <c r="E31" s="92"/>
      <c r="F31" s="93">
        <f>MAX(F8:F27)</f>
        <v>5.6829999999999998</v>
      </c>
      <c r="G31" s="92"/>
      <c r="H31" s="93">
        <f>MAX(H8:H27)</f>
        <v>11.2902</v>
      </c>
      <c r="I31" s="92"/>
      <c r="J31" s="93">
        <f>MAX(J8:J27)</f>
        <v>5.2491000000000003</v>
      </c>
      <c r="K31" s="92"/>
      <c r="L31" s="93">
        <f>MAX(L8:L27)</f>
        <v>6.5408999999999997</v>
      </c>
      <c r="M31" s="92"/>
      <c r="N31" s="93">
        <f>MAX(N8:N27)</f>
        <v>9.0532000000000004</v>
      </c>
      <c r="O31" s="92"/>
      <c r="P31" s="93">
        <f>MAX(P8:P27)</f>
        <v>10.496</v>
      </c>
      <c r="Q31" s="92"/>
      <c r="R31" s="93">
        <f>MAX(R8:R27)</f>
        <v>9.7632999999999992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44448</v>
      </c>
      <c r="C8" s="65">
        <f>VLOOKUP($A8,'Return Data'!$B$7:$R$2843,4,0)</f>
        <v>4307.0234</v>
      </c>
      <c r="D8" s="65">
        <f>VLOOKUP($A8,'Return Data'!$B$7:$R$2843,9,0)</f>
        <v>19.968599999999999</v>
      </c>
      <c r="E8" s="66">
        <f>RANK(D8,D$8:D$18,0)</f>
        <v>3</v>
      </c>
      <c r="F8" s="65">
        <f>VLOOKUP($A8,'Return Data'!$B$7:$R$2843,10,0)</f>
        <v>-16.9039</v>
      </c>
      <c r="G8" s="66">
        <f>RANK(F8,F$8:F$18,0)</f>
        <v>1</v>
      </c>
      <c r="H8" s="65">
        <f>VLOOKUP($A8,'Return Data'!$B$7:$R$2843,11,0)</f>
        <v>10.5779</v>
      </c>
      <c r="I8" s="66">
        <f>RANK(H8,H$8:H$18,0)</f>
        <v>10</v>
      </c>
      <c r="J8" s="65">
        <f>VLOOKUP($A8,'Return Data'!$B$7:$R$2843,12,0)</f>
        <v>-6.9474999999999998</v>
      </c>
      <c r="K8" s="66">
        <f>RANK(J8,J$8:J$18,0)</f>
        <v>3</v>
      </c>
      <c r="L8" s="65">
        <f>VLOOKUP($A8,'Return Data'!$B$7:$R$2843,13,0)</f>
        <v>-9.0815999999999999</v>
      </c>
      <c r="M8" s="66">
        <f>RANK(L8,L$8:L$18,0)</f>
        <v>3</v>
      </c>
      <c r="N8" s="65">
        <f>VLOOKUP($A8,'Return Data'!$B$7:$R$2843,17,0)</f>
        <v>8.8768999999999991</v>
      </c>
      <c r="O8" s="66">
        <f>RANK(N8,N$8:N$18,0)</f>
        <v>1</v>
      </c>
      <c r="P8" s="65">
        <f>VLOOKUP($A8,'Return Data'!$B$7:$R$2843,14,0)</f>
        <v>14.685</v>
      </c>
      <c r="Q8" s="66">
        <f>RANK(P8,P$8:P$18,0)</f>
        <v>2</v>
      </c>
      <c r="R8" s="65">
        <f>VLOOKUP($A8,'Return Data'!$B$7:$R$2843,16,0)</f>
        <v>6.5824999999999996</v>
      </c>
      <c r="S8" s="67">
        <f>RANK(R8,R$8:R$18,0)</f>
        <v>10</v>
      </c>
    </row>
    <row r="9" spans="1:19" x14ac:dyDescent="0.3">
      <c r="A9" s="82" t="s">
        <v>878</v>
      </c>
      <c r="B9" s="64">
        <f>VLOOKUP($A9,'Return Data'!$B$7:$R$2843,3,0)</f>
        <v>44448</v>
      </c>
      <c r="C9" s="65">
        <f>VLOOKUP($A9,'Return Data'!$B$7:$R$2843,4,0)</f>
        <v>40.834600000000002</v>
      </c>
      <c r="D9" s="65">
        <f>VLOOKUP($A9,'Return Data'!$B$7:$R$2843,9,0)</f>
        <v>19.8794</v>
      </c>
      <c r="E9" s="66">
        <f t="shared" ref="E9:E18" si="0">RANK(D9,D$8:D$18,0)</f>
        <v>5</v>
      </c>
      <c r="F9" s="65">
        <f>VLOOKUP($A9,'Return Data'!$B$7:$R$2843,10,0)</f>
        <v>-16.933499999999999</v>
      </c>
      <c r="G9" s="66">
        <f t="shared" ref="G9:G18" si="1">RANK(F9,F$8:F$18,0)</f>
        <v>2</v>
      </c>
      <c r="H9" s="65">
        <f>VLOOKUP($A9,'Return Data'!$B$7:$R$2843,11,0)</f>
        <v>11.5524</v>
      </c>
      <c r="I9" s="66">
        <f t="shared" ref="I9:I18" si="2">RANK(H9,H$8:H$18,0)</f>
        <v>7</v>
      </c>
      <c r="J9" s="65">
        <f>VLOOKUP($A9,'Return Data'!$B$7:$R$2843,12,0)</f>
        <v>-6.9044999999999996</v>
      </c>
      <c r="K9" s="66">
        <f t="shared" ref="K9:K18" si="3">RANK(J9,J$8:J$18,0)</f>
        <v>2</v>
      </c>
      <c r="L9" s="65">
        <f>VLOOKUP($A9,'Return Data'!$B$7:$R$2843,13,0)</f>
        <v>-8.9888999999999992</v>
      </c>
      <c r="M9" s="66">
        <f t="shared" ref="M9:M18" si="4">RANK(L9,L$8:L$18,0)</f>
        <v>1</v>
      </c>
      <c r="N9" s="65">
        <f>VLOOKUP($A9,'Return Data'!$B$7:$R$2843,17,0)</f>
        <v>8.6308000000000007</v>
      </c>
      <c r="O9" s="66">
        <f t="shared" ref="O9:O18" si="5">RANK(N9,N$8:N$18,0)</f>
        <v>5</v>
      </c>
      <c r="P9" s="65">
        <f>VLOOKUP($A9,'Return Data'!$B$7:$R$2843,14,0)</f>
        <v>14.617800000000001</v>
      </c>
      <c r="Q9" s="66">
        <f t="shared" ref="Q9:Q18" si="6">RANK(P9,P$8:P$18,0)</f>
        <v>3</v>
      </c>
      <c r="R9" s="65">
        <f>VLOOKUP($A9,'Return Data'!$B$7:$R$2843,16,0)</f>
        <v>6.6761999999999997</v>
      </c>
      <c r="S9" s="67">
        <f t="shared" ref="S9:S18" si="7">RANK(R9,R$8:R$18,0)</f>
        <v>9</v>
      </c>
    </row>
    <row r="10" spans="1:19" x14ac:dyDescent="0.3">
      <c r="A10" s="82" t="s">
        <v>881</v>
      </c>
      <c r="B10" s="64">
        <f>VLOOKUP($A10,'Return Data'!$B$7:$R$2843,3,0)</f>
        <v>44448</v>
      </c>
      <c r="C10" s="65">
        <f>VLOOKUP($A10,'Return Data'!$B$7:$R$2843,4,0)</f>
        <v>41.955300000000001</v>
      </c>
      <c r="D10" s="65">
        <f>VLOOKUP($A10,'Return Data'!$B$7:$R$2843,9,0)</f>
        <v>19.7835</v>
      </c>
      <c r="E10" s="66">
        <f t="shared" si="0"/>
        <v>9</v>
      </c>
      <c r="F10" s="65">
        <f>VLOOKUP($A10,'Return Data'!$B$7:$R$2843,10,0)</f>
        <v>-16.996200000000002</v>
      </c>
      <c r="G10" s="66">
        <f t="shared" si="1"/>
        <v>7</v>
      </c>
      <c r="H10" s="65">
        <f>VLOOKUP($A10,'Return Data'!$B$7:$R$2843,11,0)</f>
        <v>11.5716</v>
      </c>
      <c r="I10" s="66">
        <f t="shared" si="2"/>
        <v>6</v>
      </c>
      <c r="J10" s="65">
        <f>VLOOKUP($A10,'Return Data'!$B$7:$R$2843,12,0)</f>
        <v>-7.0593000000000004</v>
      </c>
      <c r="K10" s="66">
        <f t="shared" si="3"/>
        <v>7</v>
      </c>
      <c r="L10" s="65">
        <f>VLOOKUP($A10,'Return Data'!$B$7:$R$2843,13,0)</f>
        <v>-9.1931999999999992</v>
      </c>
      <c r="M10" s="66">
        <f t="shared" si="4"/>
        <v>8</v>
      </c>
      <c r="N10" s="65">
        <f>VLOOKUP($A10,'Return Data'!$B$7:$R$2843,17,0)</f>
        <v>8.4429999999999996</v>
      </c>
      <c r="O10" s="66">
        <f t="shared" si="5"/>
        <v>7</v>
      </c>
      <c r="P10" s="65">
        <f>VLOOKUP($A10,'Return Data'!$B$7:$R$2843,14,0)</f>
        <v>14.3285</v>
      </c>
      <c r="Q10" s="66">
        <f t="shared" si="6"/>
        <v>10</v>
      </c>
      <c r="R10" s="65">
        <f>VLOOKUP($A10,'Return Data'!$B$7:$R$2843,16,0)</f>
        <v>7.9333</v>
      </c>
      <c r="S10" s="67">
        <f t="shared" si="7"/>
        <v>7</v>
      </c>
    </row>
    <row r="11" spans="1:19" x14ac:dyDescent="0.3">
      <c r="A11" s="82" t="s">
        <v>883</v>
      </c>
      <c r="B11" s="64">
        <f>VLOOKUP($A11,'Return Data'!$B$7:$R$2843,3,0)</f>
        <v>44448</v>
      </c>
      <c r="C11" s="65">
        <f>VLOOKUP($A11,'Return Data'!$B$7:$R$2843,4,0)</f>
        <v>41.863999999999997</v>
      </c>
      <c r="D11" s="65">
        <f>VLOOKUP($A11,'Return Data'!$B$7:$R$2843,9,0)</f>
        <v>19.876799999999999</v>
      </c>
      <c r="E11" s="66">
        <f t="shared" si="0"/>
        <v>6</v>
      </c>
      <c r="F11" s="65">
        <f>VLOOKUP($A11,'Return Data'!$B$7:$R$2843,10,0)</f>
        <v>-16.949200000000001</v>
      </c>
      <c r="G11" s="66">
        <f t="shared" si="1"/>
        <v>3</v>
      </c>
      <c r="H11" s="65">
        <f>VLOOKUP($A11,'Return Data'!$B$7:$R$2843,11,0)</f>
        <v>11.593500000000001</v>
      </c>
      <c r="I11" s="66">
        <f t="shared" si="2"/>
        <v>5</v>
      </c>
      <c r="J11" s="65">
        <f>VLOOKUP($A11,'Return Data'!$B$7:$R$2843,12,0)</f>
        <v>-7.0911</v>
      </c>
      <c r="K11" s="66">
        <f t="shared" si="3"/>
        <v>8</v>
      </c>
      <c r="L11" s="65">
        <f>VLOOKUP($A11,'Return Data'!$B$7:$R$2843,13,0)</f>
        <v>-9.1870999999999992</v>
      </c>
      <c r="M11" s="66">
        <f t="shared" si="4"/>
        <v>7</v>
      </c>
      <c r="N11" s="65">
        <f>VLOOKUP($A11,'Return Data'!$B$7:$R$2843,17,0)</f>
        <v>8.3696999999999999</v>
      </c>
      <c r="O11" s="66">
        <f t="shared" si="5"/>
        <v>10</v>
      </c>
      <c r="P11" s="65">
        <f>VLOOKUP($A11,'Return Data'!$B$7:$R$2843,14,0)</f>
        <v>14.353400000000001</v>
      </c>
      <c r="Q11" s="66">
        <f t="shared" si="6"/>
        <v>7</v>
      </c>
      <c r="R11" s="65">
        <f>VLOOKUP($A11,'Return Data'!$B$7:$R$2843,16,0)</f>
        <v>7.4481999999999999</v>
      </c>
      <c r="S11" s="67">
        <f t="shared" si="7"/>
        <v>8</v>
      </c>
    </row>
    <row r="12" spans="1:19" x14ac:dyDescent="0.3">
      <c r="A12" s="82" t="s">
        <v>885</v>
      </c>
      <c r="B12" s="64">
        <f>VLOOKUP($A12,'Return Data'!$B$7:$R$2843,3,0)</f>
        <v>44448</v>
      </c>
      <c r="C12" s="65">
        <f>VLOOKUP($A12,'Return Data'!$B$7:$R$2843,4,0)</f>
        <v>4347.7358999999997</v>
      </c>
      <c r="D12" s="65">
        <f>VLOOKUP($A12,'Return Data'!$B$7:$R$2843,9,0)</f>
        <v>20.347100000000001</v>
      </c>
      <c r="E12" s="66">
        <f t="shared" si="0"/>
        <v>1</v>
      </c>
      <c r="F12" s="65">
        <f>VLOOKUP($A12,'Return Data'!$B$7:$R$2843,10,0)</f>
        <v>-16.964099999999998</v>
      </c>
      <c r="G12" s="66">
        <f t="shared" si="1"/>
        <v>4</v>
      </c>
      <c r="H12" s="65">
        <f>VLOOKUP($A12,'Return Data'!$B$7:$R$2843,11,0)</f>
        <v>12.058</v>
      </c>
      <c r="I12" s="66">
        <f t="shared" si="2"/>
        <v>1</v>
      </c>
      <c r="J12" s="65">
        <f>VLOOKUP($A12,'Return Data'!$B$7:$R$2843,12,0)</f>
        <v>-6.8537999999999997</v>
      </c>
      <c r="K12" s="66">
        <f t="shared" si="3"/>
        <v>1</v>
      </c>
      <c r="L12" s="65">
        <f>VLOOKUP($A12,'Return Data'!$B$7:$R$2843,13,0)</f>
        <v>-9.0221</v>
      </c>
      <c r="M12" s="66">
        <f t="shared" si="4"/>
        <v>2</v>
      </c>
      <c r="N12" s="65">
        <f>VLOOKUP($A12,'Return Data'!$B$7:$R$2843,17,0)</f>
        <v>8.6221999999999994</v>
      </c>
      <c r="O12" s="66">
        <f t="shared" si="5"/>
        <v>6</v>
      </c>
      <c r="P12" s="65">
        <f>VLOOKUP($A12,'Return Data'!$B$7:$R$2843,14,0)</f>
        <v>14.5387</v>
      </c>
      <c r="Q12" s="66">
        <f t="shared" si="6"/>
        <v>6</v>
      </c>
      <c r="R12" s="65">
        <f>VLOOKUP($A12,'Return Data'!$B$7:$R$2843,16,0)</f>
        <v>4.1950000000000003</v>
      </c>
      <c r="S12" s="67">
        <f t="shared" si="7"/>
        <v>11</v>
      </c>
    </row>
    <row r="13" spans="1:19" x14ac:dyDescent="0.3">
      <c r="A13" s="82" t="s">
        <v>887</v>
      </c>
      <c r="B13" s="64">
        <f>VLOOKUP($A13,'Return Data'!$B$7:$R$2843,3,0)</f>
        <v>44448</v>
      </c>
      <c r="C13" s="65">
        <f>VLOOKUP($A13,'Return Data'!$B$7:$R$2843,4,0)</f>
        <v>4249.4883</v>
      </c>
      <c r="D13" s="65">
        <f>VLOOKUP($A13,'Return Data'!$B$7:$R$2843,9,0)</f>
        <v>19.956</v>
      </c>
      <c r="E13" s="66">
        <f t="shared" si="0"/>
        <v>4</v>
      </c>
      <c r="F13" s="65">
        <f>VLOOKUP($A13,'Return Data'!$B$7:$R$2843,10,0)</f>
        <v>-17.043299999999999</v>
      </c>
      <c r="G13" s="66">
        <f t="shared" si="1"/>
        <v>8</v>
      </c>
      <c r="H13" s="65">
        <f>VLOOKUP($A13,'Return Data'!$B$7:$R$2843,11,0)</f>
        <v>11.813499999999999</v>
      </c>
      <c r="I13" s="66">
        <f t="shared" si="2"/>
        <v>2</v>
      </c>
      <c r="J13" s="65">
        <f>VLOOKUP($A13,'Return Data'!$B$7:$R$2843,12,0)</f>
        <v>-6.9522000000000004</v>
      </c>
      <c r="K13" s="66">
        <f t="shared" si="3"/>
        <v>4</v>
      </c>
      <c r="L13" s="65">
        <f>VLOOKUP($A13,'Return Data'!$B$7:$R$2843,13,0)</f>
        <v>-9.0828000000000007</v>
      </c>
      <c r="M13" s="66">
        <f t="shared" si="4"/>
        <v>4</v>
      </c>
      <c r="N13" s="65">
        <f>VLOOKUP($A13,'Return Data'!$B$7:$R$2843,17,0)</f>
        <v>8.8294999999999995</v>
      </c>
      <c r="O13" s="66">
        <f t="shared" si="5"/>
        <v>2</v>
      </c>
      <c r="P13" s="65">
        <f>VLOOKUP($A13,'Return Data'!$B$7:$R$2843,14,0)</f>
        <v>14.725199999999999</v>
      </c>
      <c r="Q13" s="66">
        <f t="shared" si="6"/>
        <v>1</v>
      </c>
      <c r="R13" s="65">
        <f>VLOOKUP($A13,'Return Data'!$B$7:$R$2843,16,0)</f>
        <v>8.3827999999999996</v>
      </c>
      <c r="S13" s="67">
        <f t="shared" si="7"/>
        <v>6</v>
      </c>
    </row>
    <row r="14" spans="1:19" x14ac:dyDescent="0.3">
      <c r="A14" s="82" t="s">
        <v>889</v>
      </c>
      <c r="B14" s="64">
        <f>VLOOKUP($A14,'Return Data'!$B$7:$R$2843,3,0)</f>
        <v>44448</v>
      </c>
      <c r="C14" s="65">
        <f>VLOOKUP($A14,'Return Data'!$B$7:$R$2843,4,0)</f>
        <v>40.935299999999998</v>
      </c>
      <c r="D14" s="65">
        <f>VLOOKUP($A14,'Return Data'!$B$7:$R$2843,9,0)</f>
        <v>19.829699999999999</v>
      </c>
      <c r="E14" s="66">
        <f t="shared" si="0"/>
        <v>8</v>
      </c>
      <c r="F14" s="65">
        <f>VLOOKUP($A14,'Return Data'!$B$7:$R$2843,10,0)</f>
        <v>-16.964400000000001</v>
      </c>
      <c r="G14" s="66">
        <f t="shared" si="1"/>
        <v>5</v>
      </c>
      <c r="H14" s="65">
        <f>VLOOKUP($A14,'Return Data'!$B$7:$R$2843,11,0)</f>
        <v>11.6272</v>
      </c>
      <c r="I14" s="66">
        <f t="shared" si="2"/>
        <v>4</v>
      </c>
      <c r="J14" s="65">
        <f>VLOOKUP($A14,'Return Data'!$B$7:$R$2843,12,0)</f>
        <v>-7.0102000000000002</v>
      </c>
      <c r="K14" s="66">
        <f t="shared" si="3"/>
        <v>5</v>
      </c>
      <c r="L14" s="65">
        <f>VLOOKUP($A14,'Return Data'!$B$7:$R$2843,13,0)</f>
        <v>-9.1525999999999996</v>
      </c>
      <c r="M14" s="66">
        <f t="shared" si="4"/>
        <v>5</v>
      </c>
      <c r="N14" s="65">
        <f>VLOOKUP($A14,'Return Data'!$B$7:$R$2843,17,0)</f>
        <v>8.6754999999999995</v>
      </c>
      <c r="O14" s="66">
        <f t="shared" si="5"/>
        <v>4</v>
      </c>
      <c r="P14" s="65">
        <f>VLOOKUP($A14,'Return Data'!$B$7:$R$2843,14,0)</f>
        <v>14.5898</v>
      </c>
      <c r="Q14" s="66">
        <f t="shared" si="6"/>
        <v>5</v>
      </c>
      <c r="R14" s="65">
        <f>VLOOKUP($A14,'Return Data'!$B$7:$R$2843,16,0)</f>
        <v>11.4918</v>
      </c>
      <c r="S14" s="67">
        <f t="shared" si="7"/>
        <v>1</v>
      </c>
    </row>
    <row r="15" spans="1:19" x14ac:dyDescent="0.3">
      <c r="A15" s="82" t="s">
        <v>891</v>
      </c>
      <c r="B15" s="64">
        <f>VLOOKUP($A15,'Return Data'!$B$7:$R$2843,3,0)</f>
        <v>44448</v>
      </c>
      <c r="C15" s="65">
        <f>VLOOKUP($A15,'Return Data'!$B$7:$R$2843,4,0)</f>
        <v>40.8491</v>
      </c>
      <c r="D15" s="65">
        <f>VLOOKUP($A15,'Return Data'!$B$7:$R$2843,9,0)</f>
        <v>14.283200000000001</v>
      </c>
      <c r="E15" s="66">
        <f t="shared" si="0"/>
        <v>11</v>
      </c>
      <c r="F15" s="65">
        <f>VLOOKUP($A15,'Return Data'!$B$7:$R$2843,10,0)</f>
        <v>-17.362500000000001</v>
      </c>
      <c r="G15" s="66">
        <f t="shared" si="1"/>
        <v>10</v>
      </c>
      <c r="H15" s="65">
        <f>VLOOKUP($A15,'Return Data'!$B$7:$R$2843,11,0)</f>
        <v>10.029400000000001</v>
      </c>
      <c r="I15" s="66">
        <f t="shared" si="2"/>
        <v>11</v>
      </c>
      <c r="J15" s="65">
        <f>VLOOKUP($A15,'Return Data'!$B$7:$R$2843,12,0)</f>
        <v>-7.7164000000000001</v>
      </c>
      <c r="K15" s="66">
        <f t="shared" si="3"/>
        <v>11</v>
      </c>
      <c r="L15" s="65">
        <f>VLOOKUP($A15,'Return Data'!$B$7:$R$2843,13,0)</f>
        <v>-9.5007000000000001</v>
      </c>
      <c r="M15" s="66">
        <f t="shared" si="4"/>
        <v>10</v>
      </c>
      <c r="N15" s="65">
        <f>VLOOKUP($A15,'Return Data'!$B$7:$R$2843,17,0)</f>
        <v>8.4040999999999997</v>
      </c>
      <c r="O15" s="66">
        <f t="shared" si="5"/>
        <v>9</v>
      </c>
      <c r="P15" s="65">
        <f>VLOOKUP($A15,'Return Data'!$B$7:$R$2843,14,0)</f>
        <v>14.344900000000001</v>
      </c>
      <c r="Q15" s="66">
        <f t="shared" si="6"/>
        <v>9</v>
      </c>
      <c r="R15" s="65">
        <f>VLOOKUP($A15,'Return Data'!$B$7:$R$2843,16,0)</f>
        <v>10.603</v>
      </c>
      <c r="S15" s="67">
        <f t="shared" si="7"/>
        <v>3</v>
      </c>
    </row>
    <row r="16" spans="1:19" x14ac:dyDescent="0.3">
      <c r="A16" s="82" t="s">
        <v>893</v>
      </c>
      <c r="B16" s="64">
        <f>VLOOKUP($A16,'Return Data'!$B$7:$R$2843,3,0)</f>
        <v>44448</v>
      </c>
      <c r="C16" s="65">
        <f>VLOOKUP($A16,'Return Data'!$B$7:$R$2843,4,0)</f>
        <v>2032.519</v>
      </c>
      <c r="D16" s="65">
        <f>VLOOKUP($A16,'Return Data'!$B$7:$R$2843,9,0)</f>
        <v>20.248000000000001</v>
      </c>
      <c r="E16" s="66">
        <f t="shared" si="0"/>
        <v>2</v>
      </c>
      <c r="F16" s="65">
        <f>VLOOKUP($A16,'Return Data'!$B$7:$R$2843,10,0)</f>
        <v>-17.136900000000001</v>
      </c>
      <c r="G16" s="66">
        <f t="shared" si="1"/>
        <v>9</v>
      </c>
      <c r="H16" s="65">
        <f>VLOOKUP($A16,'Return Data'!$B$7:$R$2843,11,0)</f>
        <v>11.444800000000001</v>
      </c>
      <c r="I16" s="66">
        <f t="shared" si="2"/>
        <v>8</v>
      </c>
      <c r="J16" s="65">
        <f>VLOOKUP($A16,'Return Data'!$B$7:$R$2843,12,0)</f>
        <v>-7.2538999999999998</v>
      </c>
      <c r="K16" s="66">
        <f t="shared" si="3"/>
        <v>9</v>
      </c>
      <c r="L16" s="65">
        <f>VLOOKUP($A16,'Return Data'!$B$7:$R$2843,13,0)</f>
        <v>-9.3888999999999996</v>
      </c>
      <c r="M16" s="66">
        <f t="shared" si="4"/>
        <v>9</v>
      </c>
      <c r="N16" s="65">
        <f>VLOOKUP($A16,'Return Data'!$B$7:$R$2843,17,0)</f>
        <v>8.4202999999999992</v>
      </c>
      <c r="O16" s="66">
        <f t="shared" si="5"/>
        <v>8</v>
      </c>
      <c r="P16" s="65">
        <f>VLOOKUP($A16,'Return Data'!$B$7:$R$2843,14,0)</f>
        <v>14.3475</v>
      </c>
      <c r="Q16" s="66">
        <f t="shared" si="6"/>
        <v>8</v>
      </c>
      <c r="R16" s="65">
        <f>VLOOKUP($A16,'Return Data'!$B$7:$R$2843,16,0)</f>
        <v>9.5143000000000004</v>
      </c>
      <c r="S16" s="67">
        <f t="shared" si="7"/>
        <v>4</v>
      </c>
    </row>
    <row r="17" spans="1:19" x14ac:dyDescent="0.3">
      <c r="A17" s="82" t="s">
        <v>896</v>
      </c>
      <c r="B17" s="64">
        <f>VLOOKUP($A17,'Return Data'!$B$7:$R$2843,3,0)</f>
        <v>44448</v>
      </c>
      <c r="C17" s="65">
        <f>VLOOKUP($A17,'Return Data'!$B$7:$R$2843,4,0)</f>
        <v>4201.2496000000001</v>
      </c>
      <c r="D17" s="65">
        <f>VLOOKUP($A17,'Return Data'!$B$7:$R$2843,9,0)</f>
        <v>19.872299999999999</v>
      </c>
      <c r="E17" s="66">
        <f t="shared" si="0"/>
        <v>7</v>
      </c>
      <c r="F17" s="65">
        <f>VLOOKUP($A17,'Return Data'!$B$7:$R$2843,10,0)</f>
        <v>-16.966799999999999</v>
      </c>
      <c r="G17" s="66">
        <f t="shared" si="1"/>
        <v>6</v>
      </c>
      <c r="H17" s="65">
        <f>VLOOKUP($A17,'Return Data'!$B$7:$R$2843,11,0)</f>
        <v>11.677300000000001</v>
      </c>
      <c r="I17" s="66">
        <f t="shared" si="2"/>
        <v>3</v>
      </c>
      <c r="J17" s="65">
        <f>VLOOKUP($A17,'Return Data'!$B$7:$R$2843,12,0)</f>
        <v>-7.0126999999999997</v>
      </c>
      <c r="K17" s="66">
        <f t="shared" si="3"/>
        <v>6</v>
      </c>
      <c r="L17" s="65">
        <f>VLOOKUP($A17,'Return Data'!$B$7:$R$2843,13,0)</f>
        <v>-9.1562999999999999</v>
      </c>
      <c r="M17" s="66">
        <f t="shared" si="4"/>
        <v>6</v>
      </c>
      <c r="N17" s="65">
        <f>VLOOKUP($A17,'Return Data'!$B$7:$R$2843,17,0)</f>
        <v>8.7310999999999996</v>
      </c>
      <c r="O17" s="66">
        <f t="shared" si="5"/>
        <v>3</v>
      </c>
      <c r="P17" s="65">
        <f>VLOOKUP($A17,'Return Data'!$B$7:$R$2843,14,0)</f>
        <v>14.5931</v>
      </c>
      <c r="Q17" s="66">
        <f t="shared" si="6"/>
        <v>4</v>
      </c>
      <c r="R17" s="65">
        <f>VLOOKUP($A17,'Return Data'!$B$7:$R$2843,16,0)</f>
        <v>8.9388000000000005</v>
      </c>
      <c r="S17" s="67">
        <f t="shared" si="7"/>
        <v>5</v>
      </c>
    </row>
    <row r="18" spans="1:19" x14ac:dyDescent="0.3">
      <c r="A18" s="82" t="s">
        <v>897</v>
      </c>
      <c r="B18" s="64">
        <f>VLOOKUP($A18,'Return Data'!$B$7:$R$2843,3,0)</f>
        <v>44448</v>
      </c>
      <c r="C18" s="65">
        <f>VLOOKUP($A18,'Return Data'!$B$7:$R$2843,4,0)</f>
        <v>40.972900000000003</v>
      </c>
      <c r="D18" s="65">
        <f>VLOOKUP($A18,'Return Data'!$B$7:$R$2843,9,0)</f>
        <v>19.722100000000001</v>
      </c>
      <c r="E18" s="66">
        <f t="shared" si="0"/>
        <v>10</v>
      </c>
      <c r="F18" s="65">
        <f>VLOOKUP($A18,'Return Data'!$B$7:$R$2843,10,0)</f>
        <v>-17.868600000000001</v>
      </c>
      <c r="G18" s="66">
        <f t="shared" si="1"/>
        <v>11</v>
      </c>
      <c r="H18" s="65">
        <f>VLOOKUP($A18,'Return Data'!$B$7:$R$2843,11,0)</f>
        <v>11.293200000000001</v>
      </c>
      <c r="I18" s="66">
        <f t="shared" si="2"/>
        <v>9</v>
      </c>
      <c r="J18" s="65">
        <f>VLOOKUP($A18,'Return Data'!$B$7:$R$2843,12,0)</f>
        <v>-7.6769999999999996</v>
      </c>
      <c r="K18" s="66">
        <f t="shared" si="3"/>
        <v>10</v>
      </c>
      <c r="L18" s="65">
        <f>VLOOKUP($A18,'Return Data'!$B$7:$R$2843,13,0)</f>
        <v>-9.8276000000000003</v>
      </c>
      <c r="M18" s="66">
        <f t="shared" si="4"/>
        <v>11</v>
      </c>
      <c r="N18" s="65">
        <f>VLOOKUP($A18,'Return Data'!$B$7:$R$2843,17,0)</f>
        <v>8.1419999999999995</v>
      </c>
      <c r="O18" s="66">
        <f t="shared" si="5"/>
        <v>11</v>
      </c>
      <c r="P18" s="65">
        <f>VLOOKUP($A18,'Return Data'!$B$7:$R$2843,14,0)</f>
        <v>14.228</v>
      </c>
      <c r="Q18" s="66">
        <f t="shared" si="6"/>
        <v>11</v>
      </c>
      <c r="R18" s="65">
        <f>VLOOKUP($A18,'Return Data'!$B$7:$R$2843,16,0)</f>
        <v>10.7027</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19.433336363636361</v>
      </c>
      <c r="E20" s="88"/>
      <c r="F20" s="89">
        <f>AVERAGE(F8:F18)</f>
        <v>-17.099036363636365</v>
      </c>
      <c r="G20" s="88"/>
      <c r="H20" s="89">
        <f>AVERAGE(H8:H18)</f>
        <v>11.385345454545455</v>
      </c>
      <c r="I20" s="88"/>
      <c r="J20" s="89">
        <f>AVERAGE(J8:J18)</f>
        <v>-7.134418181818182</v>
      </c>
      <c r="K20" s="88"/>
      <c r="L20" s="89">
        <f>AVERAGE(L8:L18)</f>
        <v>-9.2347090909090923</v>
      </c>
      <c r="M20" s="88"/>
      <c r="N20" s="89">
        <f>AVERAGE(N8:N18)</f>
        <v>8.558645454545454</v>
      </c>
      <c r="O20" s="88"/>
      <c r="P20" s="89">
        <f>AVERAGE(P8:P18)</f>
        <v>14.486536363636363</v>
      </c>
      <c r="Q20" s="88"/>
      <c r="R20" s="89">
        <f>AVERAGE(R8:R18)</f>
        <v>8.4062363636363653</v>
      </c>
      <c r="S20" s="90"/>
    </row>
    <row r="21" spans="1:19" x14ac:dyDescent="0.3">
      <c r="A21" s="87" t="s">
        <v>28</v>
      </c>
      <c r="B21" s="88"/>
      <c r="C21" s="88"/>
      <c r="D21" s="89">
        <f>MIN(D8:D18)</f>
        <v>14.283200000000001</v>
      </c>
      <c r="E21" s="88"/>
      <c r="F21" s="89">
        <f>MIN(F8:F18)</f>
        <v>-17.868600000000001</v>
      </c>
      <c r="G21" s="88"/>
      <c r="H21" s="89">
        <f>MIN(H8:H18)</f>
        <v>10.029400000000001</v>
      </c>
      <c r="I21" s="88"/>
      <c r="J21" s="89">
        <f>MIN(J8:J18)</f>
        <v>-7.7164000000000001</v>
      </c>
      <c r="K21" s="88"/>
      <c r="L21" s="89">
        <f>MIN(L8:L18)</f>
        <v>-9.8276000000000003</v>
      </c>
      <c r="M21" s="88"/>
      <c r="N21" s="89">
        <f>MIN(N8:N18)</f>
        <v>8.1419999999999995</v>
      </c>
      <c r="O21" s="88"/>
      <c r="P21" s="89">
        <f>MIN(P8:P18)</f>
        <v>14.228</v>
      </c>
      <c r="Q21" s="88"/>
      <c r="R21" s="89">
        <f>MIN(R8:R18)</f>
        <v>4.1950000000000003</v>
      </c>
      <c r="S21" s="90"/>
    </row>
    <row r="22" spans="1:19" ht="15" thickBot="1" x14ac:dyDescent="0.35">
      <c r="A22" s="91" t="s">
        <v>29</v>
      </c>
      <c r="B22" s="92"/>
      <c r="C22" s="92"/>
      <c r="D22" s="93">
        <f>MAX(D8:D18)</f>
        <v>20.347100000000001</v>
      </c>
      <c r="E22" s="92"/>
      <c r="F22" s="93">
        <f>MAX(F8:F18)</f>
        <v>-16.9039</v>
      </c>
      <c r="G22" s="92"/>
      <c r="H22" s="93">
        <f>MAX(H8:H18)</f>
        <v>12.058</v>
      </c>
      <c r="I22" s="92"/>
      <c r="J22" s="93">
        <f>MAX(J8:J18)</f>
        <v>-6.8537999999999997</v>
      </c>
      <c r="K22" s="92"/>
      <c r="L22" s="93">
        <f>MAX(L8:L18)</f>
        <v>-8.9888999999999992</v>
      </c>
      <c r="M22" s="92"/>
      <c r="N22" s="93">
        <f>MAX(N8:N18)</f>
        <v>8.8768999999999991</v>
      </c>
      <c r="O22" s="92"/>
      <c r="P22" s="93">
        <f>MAX(P8:P18)</f>
        <v>14.725199999999999</v>
      </c>
      <c r="Q22" s="92"/>
      <c r="R22" s="93">
        <f>MAX(R8:R18)</f>
        <v>11.4918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44448</v>
      </c>
      <c r="C8" s="65">
        <f>VLOOKUP($A8,'Return Data'!$B$7:$R$2843,4,0)</f>
        <v>14.494899999999999</v>
      </c>
      <c r="D8" s="65">
        <f>VLOOKUP($A8,'Return Data'!$B$7:$R$2843,9,0)</f>
        <v>8.6984999999999992</v>
      </c>
      <c r="E8" s="66">
        <f>RANK(D8,D$8:D$18,0)</f>
        <v>10</v>
      </c>
      <c r="F8" s="65">
        <f>VLOOKUP($A8,'Return Data'!$B$7:$R$2843,10,0)</f>
        <v>-15.355399999999999</v>
      </c>
      <c r="G8" s="66">
        <f>RANK(F8,F$8:F$18,0)</f>
        <v>3</v>
      </c>
      <c r="H8" s="65">
        <f>VLOOKUP($A8,'Return Data'!$B$7:$R$2843,11,0)</f>
        <v>9.0330999999999992</v>
      </c>
      <c r="I8" s="66">
        <f>RANK(H8,H$8:H$18,0)</f>
        <v>9</v>
      </c>
      <c r="J8" s="65">
        <f>VLOOKUP($A8,'Return Data'!$B$7:$R$2843,12,0)</f>
        <v>-7.2723000000000004</v>
      </c>
      <c r="K8" s="66">
        <f>RANK(J8,J$8:J$18,0)</f>
        <v>4</v>
      </c>
      <c r="L8" s="65">
        <f>VLOOKUP($A8,'Return Data'!$B$7:$R$2843,13,0)</f>
        <v>-8.77</v>
      </c>
      <c r="M8" s="66">
        <f>RANK(L8,L$8:L$18,0)</f>
        <v>2</v>
      </c>
      <c r="N8" s="65">
        <f>VLOOKUP($A8,'Return Data'!$B$7:$R$2843,17,0)</f>
        <v>9.5951000000000004</v>
      </c>
      <c r="O8" s="66">
        <f>RANK(N8,N$8:N$18,0)</f>
        <v>6</v>
      </c>
      <c r="P8" s="65">
        <f>VLOOKUP($A8,'Return Data'!$B$7:$R$2843,14,0)</f>
        <v>13.9536</v>
      </c>
      <c r="Q8" s="66">
        <f>RANK(P8,P$8:P$18,0)</f>
        <v>8</v>
      </c>
      <c r="R8" s="65">
        <f>VLOOKUP($A8,'Return Data'!$B$7:$R$2843,16,0)</f>
        <v>3.9935999999999998</v>
      </c>
      <c r="S8" s="67">
        <f>RANK(R8,R$8:R$18,0)</f>
        <v>6</v>
      </c>
    </row>
    <row r="9" spans="1:19" x14ac:dyDescent="0.3">
      <c r="A9" s="82" t="s">
        <v>879</v>
      </c>
      <c r="B9" s="64">
        <f>VLOOKUP($A9,'Return Data'!$B$7:$R$2843,3,0)</f>
        <v>44448</v>
      </c>
      <c r="C9" s="65">
        <f>VLOOKUP($A9,'Return Data'!$B$7:$R$2843,4,0)</f>
        <v>14.484</v>
      </c>
      <c r="D9" s="65">
        <f>VLOOKUP($A9,'Return Data'!$B$7:$R$2843,9,0)</f>
        <v>16.485800000000001</v>
      </c>
      <c r="E9" s="66">
        <f t="shared" ref="E9:E18" si="0">RANK(D9,D$8:D$18,0)</f>
        <v>2</v>
      </c>
      <c r="F9" s="65">
        <f>VLOOKUP($A9,'Return Data'!$B$7:$R$2843,10,0)</f>
        <v>-14.8317</v>
      </c>
      <c r="G9" s="66">
        <f t="shared" ref="G9:G18" si="1">RANK(F9,F$8:F$18,0)</f>
        <v>2</v>
      </c>
      <c r="H9" s="65">
        <f>VLOOKUP($A9,'Return Data'!$B$7:$R$2843,11,0)</f>
        <v>9.6453000000000007</v>
      </c>
      <c r="I9" s="66">
        <f t="shared" ref="I9:I18" si="2">RANK(H9,H$8:H$18,0)</f>
        <v>2</v>
      </c>
      <c r="J9" s="65">
        <f>VLOOKUP($A9,'Return Data'!$B$7:$R$2843,12,0)</f>
        <v>-6.9246999999999996</v>
      </c>
      <c r="K9" s="66">
        <f t="shared" ref="K9:K18" si="3">RANK(J9,J$8:J$18,0)</f>
        <v>1</v>
      </c>
      <c r="L9" s="65">
        <f>VLOOKUP($A9,'Return Data'!$B$7:$R$2843,13,0)</f>
        <v>-8.2593999999999994</v>
      </c>
      <c r="M9" s="66">
        <f t="shared" ref="M9:M18" si="4">RANK(L9,L$8:L$18,0)</f>
        <v>1</v>
      </c>
      <c r="N9" s="65">
        <f>VLOOKUP($A9,'Return Data'!$B$7:$R$2843,17,0)</f>
        <v>10.455</v>
      </c>
      <c r="O9" s="66">
        <f t="shared" ref="O9:O18" si="5">RANK(N9,N$8:N$18,0)</f>
        <v>1</v>
      </c>
      <c r="P9" s="65">
        <f>VLOOKUP($A9,'Return Data'!$B$7:$R$2843,14,0)</f>
        <v>14.613300000000001</v>
      </c>
      <c r="Q9" s="66">
        <f t="shared" ref="Q9:Q18" si="6">RANK(P9,P$8:P$18,0)</f>
        <v>3</v>
      </c>
      <c r="R9" s="65">
        <f>VLOOKUP($A9,'Return Data'!$B$7:$R$2843,16,0)</f>
        <v>3.8144999999999998</v>
      </c>
      <c r="S9" s="67">
        <f t="shared" ref="S9:S18" si="7">RANK(R9,R$8:R$18,0)</f>
        <v>8</v>
      </c>
    </row>
    <row r="10" spans="1:19" x14ac:dyDescent="0.3">
      <c r="A10" s="82" t="s">
        <v>880</v>
      </c>
      <c r="B10" s="64">
        <f>VLOOKUP($A10,'Return Data'!$B$7:$R$2843,3,0)</f>
        <v>44448</v>
      </c>
      <c r="C10" s="65">
        <f>VLOOKUP($A10,'Return Data'!$B$7:$R$2843,4,0)</f>
        <v>16.995799999999999</v>
      </c>
      <c r="D10" s="65">
        <f>VLOOKUP($A10,'Return Data'!$B$7:$R$2843,9,0)</f>
        <v>-37.8887</v>
      </c>
      <c r="E10" s="66">
        <f t="shared" si="0"/>
        <v>11</v>
      </c>
      <c r="F10" s="65">
        <f>VLOOKUP($A10,'Return Data'!$B$7:$R$2843,10,0)</f>
        <v>-55.281599999999997</v>
      </c>
      <c r="G10" s="66">
        <f t="shared" si="1"/>
        <v>11</v>
      </c>
      <c r="H10" s="65">
        <f>VLOOKUP($A10,'Return Data'!$B$7:$R$2843,11,0)</f>
        <v>-3.5669</v>
      </c>
      <c r="I10" s="66">
        <f t="shared" si="2"/>
        <v>11</v>
      </c>
      <c r="J10" s="65">
        <f>VLOOKUP($A10,'Return Data'!$B$7:$R$2843,12,0)</f>
        <v>-14.0342</v>
      </c>
      <c r="K10" s="66">
        <f t="shared" si="3"/>
        <v>11</v>
      </c>
      <c r="L10" s="65">
        <f>VLOOKUP($A10,'Return Data'!$B$7:$R$2843,13,0)</f>
        <v>-21.9893</v>
      </c>
      <c r="M10" s="66">
        <f t="shared" si="4"/>
        <v>11</v>
      </c>
      <c r="N10" s="65">
        <f>VLOOKUP($A10,'Return Data'!$B$7:$R$2843,17,0)</f>
        <v>8.5753000000000004</v>
      </c>
      <c r="O10" s="66">
        <f t="shared" si="5"/>
        <v>10</v>
      </c>
      <c r="P10" s="65">
        <f>VLOOKUP($A10,'Return Data'!$B$7:$R$2843,14,0)</f>
        <v>19.863</v>
      </c>
      <c r="Q10" s="66">
        <f t="shared" si="6"/>
        <v>1</v>
      </c>
      <c r="R10" s="65">
        <f>VLOOKUP($A10,'Return Data'!$B$7:$R$2843,16,0)</f>
        <v>3.8618999999999999</v>
      </c>
      <c r="S10" s="67">
        <f t="shared" si="7"/>
        <v>7</v>
      </c>
    </row>
    <row r="11" spans="1:19" x14ac:dyDescent="0.3">
      <c r="A11" s="82" t="s">
        <v>882</v>
      </c>
      <c r="B11" s="64">
        <f>VLOOKUP($A11,'Return Data'!$B$7:$R$2843,3,0)</f>
        <v>44448</v>
      </c>
      <c r="C11" s="65">
        <f>VLOOKUP($A11,'Return Data'!$B$7:$R$2843,4,0)</f>
        <v>14.893599999999999</v>
      </c>
      <c r="D11" s="65">
        <f>VLOOKUP($A11,'Return Data'!$B$7:$R$2843,9,0)</f>
        <v>11.213100000000001</v>
      </c>
      <c r="E11" s="66">
        <f t="shared" si="0"/>
        <v>7</v>
      </c>
      <c r="F11" s="65">
        <f>VLOOKUP($A11,'Return Data'!$B$7:$R$2843,10,0)</f>
        <v>-15.437799999999999</v>
      </c>
      <c r="G11" s="66">
        <f t="shared" si="1"/>
        <v>4</v>
      </c>
      <c r="H11" s="65">
        <f>VLOOKUP($A11,'Return Data'!$B$7:$R$2843,11,0)</f>
        <v>9.3806999999999992</v>
      </c>
      <c r="I11" s="66">
        <f t="shared" si="2"/>
        <v>6</v>
      </c>
      <c r="J11" s="65">
        <f>VLOOKUP($A11,'Return Data'!$B$7:$R$2843,12,0)</f>
        <v>-7.5862999999999996</v>
      </c>
      <c r="K11" s="66">
        <f t="shared" si="3"/>
        <v>6</v>
      </c>
      <c r="L11" s="65">
        <f>VLOOKUP($A11,'Return Data'!$B$7:$R$2843,13,0)</f>
        <v>-9.2811000000000003</v>
      </c>
      <c r="M11" s="66">
        <f t="shared" si="4"/>
        <v>7</v>
      </c>
      <c r="N11" s="65">
        <f>VLOOKUP($A11,'Return Data'!$B$7:$R$2843,17,0)</f>
        <v>9.7462</v>
      </c>
      <c r="O11" s="66">
        <f t="shared" si="5"/>
        <v>3</v>
      </c>
      <c r="P11" s="65">
        <f>VLOOKUP($A11,'Return Data'!$B$7:$R$2843,14,0)</f>
        <v>14.154500000000001</v>
      </c>
      <c r="Q11" s="66">
        <f t="shared" si="6"/>
        <v>6</v>
      </c>
      <c r="R11" s="65">
        <f>VLOOKUP($A11,'Return Data'!$B$7:$R$2843,16,0)</f>
        <v>4.1215000000000002</v>
      </c>
      <c r="S11" s="67">
        <f t="shared" si="7"/>
        <v>5</v>
      </c>
    </row>
    <row r="12" spans="1:19" x14ac:dyDescent="0.3">
      <c r="A12" s="82" t="s">
        <v>884</v>
      </c>
      <c r="B12" s="64">
        <f>VLOOKUP($A12,'Return Data'!$B$7:$R$2843,3,0)</f>
        <v>44448</v>
      </c>
      <c r="C12" s="65">
        <f>VLOOKUP($A12,'Return Data'!$B$7:$R$2843,4,0)</f>
        <v>15.4001</v>
      </c>
      <c r="D12" s="65">
        <f>VLOOKUP($A12,'Return Data'!$B$7:$R$2843,9,0)</f>
        <v>14.198700000000001</v>
      </c>
      <c r="E12" s="66">
        <f t="shared" si="0"/>
        <v>3</v>
      </c>
      <c r="F12" s="65">
        <f>VLOOKUP($A12,'Return Data'!$B$7:$R$2843,10,0)</f>
        <v>-15.744400000000001</v>
      </c>
      <c r="G12" s="66">
        <f t="shared" si="1"/>
        <v>6</v>
      </c>
      <c r="H12" s="65">
        <f>VLOOKUP($A12,'Return Data'!$B$7:$R$2843,11,0)</f>
        <v>9.35</v>
      </c>
      <c r="I12" s="66">
        <f t="shared" si="2"/>
        <v>7</v>
      </c>
      <c r="J12" s="65">
        <f>VLOOKUP($A12,'Return Data'!$B$7:$R$2843,12,0)</f>
        <v>-7.6241000000000003</v>
      </c>
      <c r="K12" s="66">
        <f t="shared" si="3"/>
        <v>7</v>
      </c>
      <c r="L12" s="65">
        <f>VLOOKUP($A12,'Return Data'!$B$7:$R$2843,13,0)</f>
        <v>-9.2505000000000006</v>
      </c>
      <c r="M12" s="66">
        <f t="shared" si="4"/>
        <v>6</v>
      </c>
      <c r="N12" s="65">
        <f>VLOOKUP($A12,'Return Data'!$B$7:$R$2843,17,0)</f>
        <v>9.4423999999999992</v>
      </c>
      <c r="O12" s="66">
        <f t="shared" si="5"/>
        <v>8</v>
      </c>
      <c r="P12" s="65">
        <f>VLOOKUP($A12,'Return Data'!$B$7:$R$2843,14,0)</f>
        <v>13.8774</v>
      </c>
      <c r="Q12" s="66">
        <f t="shared" si="6"/>
        <v>9</v>
      </c>
      <c r="R12" s="65">
        <f>VLOOKUP($A12,'Return Data'!$B$7:$R$2843,16,0)</f>
        <v>4.4485999999999999</v>
      </c>
      <c r="S12" s="67">
        <f t="shared" si="7"/>
        <v>4</v>
      </c>
    </row>
    <row r="13" spans="1:19" x14ac:dyDescent="0.3">
      <c r="A13" s="82" t="s">
        <v>886</v>
      </c>
      <c r="B13" s="64">
        <f>VLOOKUP($A13,'Return Data'!$B$7:$R$2843,3,0)</f>
        <v>44448</v>
      </c>
      <c r="C13" s="65">
        <f>VLOOKUP($A13,'Return Data'!$B$7:$R$2843,4,0)</f>
        <v>12.820600000000001</v>
      </c>
      <c r="D13" s="65">
        <f>VLOOKUP($A13,'Return Data'!$B$7:$R$2843,9,0)</f>
        <v>9.7040000000000006</v>
      </c>
      <c r="E13" s="66">
        <f t="shared" si="0"/>
        <v>8</v>
      </c>
      <c r="F13" s="65">
        <f>VLOOKUP($A13,'Return Data'!$B$7:$R$2843,10,0)</f>
        <v>-17.287600000000001</v>
      </c>
      <c r="G13" s="66">
        <f t="shared" si="1"/>
        <v>10</v>
      </c>
      <c r="H13" s="65">
        <f>VLOOKUP($A13,'Return Data'!$B$7:$R$2843,11,0)</f>
        <v>9.4962</v>
      </c>
      <c r="I13" s="66">
        <f t="shared" si="2"/>
        <v>3</v>
      </c>
      <c r="J13" s="65">
        <f>VLOOKUP($A13,'Return Data'!$B$7:$R$2843,12,0)</f>
        <v>-7.2572999999999999</v>
      </c>
      <c r="K13" s="66">
        <f t="shared" si="3"/>
        <v>3</v>
      </c>
      <c r="L13" s="65">
        <f>VLOOKUP($A13,'Return Data'!$B$7:$R$2843,13,0)</f>
        <v>-9.2288999999999994</v>
      </c>
      <c r="M13" s="66">
        <f t="shared" si="4"/>
        <v>5</v>
      </c>
      <c r="N13" s="65">
        <f>VLOOKUP($A13,'Return Data'!$B$7:$R$2843,17,0)</f>
        <v>7.6085000000000003</v>
      </c>
      <c r="O13" s="66">
        <f t="shared" si="5"/>
        <v>11</v>
      </c>
      <c r="P13" s="65">
        <f>VLOOKUP($A13,'Return Data'!$B$7:$R$2843,14,0)</f>
        <v>13.2948</v>
      </c>
      <c r="Q13" s="66">
        <f t="shared" si="6"/>
        <v>11</v>
      </c>
      <c r="R13" s="65">
        <f>VLOOKUP($A13,'Return Data'!$B$7:$R$2843,16,0)</f>
        <v>2.7751999999999999</v>
      </c>
      <c r="S13" s="67">
        <f t="shared" si="7"/>
        <v>11</v>
      </c>
    </row>
    <row r="14" spans="1:19" x14ac:dyDescent="0.3">
      <c r="A14" s="82" t="s">
        <v>888</v>
      </c>
      <c r="B14" s="64">
        <f>VLOOKUP($A14,'Return Data'!$B$7:$R$2843,3,0)</f>
        <v>44448</v>
      </c>
      <c r="C14" s="65">
        <f>VLOOKUP($A14,'Return Data'!$B$7:$R$2843,4,0)</f>
        <v>14.0488</v>
      </c>
      <c r="D14" s="65">
        <f>VLOOKUP($A14,'Return Data'!$B$7:$R$2843,9,0)</f>
        <v>8.8237000000000005</v>
      </c>
      <c r="E14" s="66">
        <f t="shared" si="0"/>
        <v>9</v>
      </c>
      <c r="F14" s="65">
        <f>VLOOKUP($A14,'Return Data'!$B$7:$R$2843,10,0)</f>
        <v>-16.462900000000001</v>
      </c>
      <c r="G14" s="66">
        <f t="shared" si="1"/>
        <v>9</v>
      </c>
      <c r="H14" s="65">
        <f>VLOOKUP($A14,'Return Data'!$B$7:$R$2843,11,0)</f>
        <v>8.8361000000000001</v>
      </c>
      <c r="I14" s="66">
        <f t="shared" si="2"/>
        <v>10</v>
      </c>
      <c r="J14" s="65">
        <f>VLOOKUP($A14,'Return Data'!$B$7:$R$2843,12,0)</f>
        <v>-8.2248999999999999</v>
      </c>
      <c r="K14" s="66">
        <f t="shared" si="3"/>
        <v>10</v>
      </c>
      <c r="L14" s="65">
        <f>VLOOKUP($A14,'Return Data'!$B$7:$R$2843,13,0)</f>
        <v>-9.6603999999999992</v>
      </c>
      <c r="M14" s="66">
        <f t="shared" si="4"/>
        <v>10</v>
      </c>
      <c r="N14" s="65">
        <f>VLOOKUP($A14,'Return Data'!$B$7:$R$2843,17,0)</f>
        <v>9.4321000000000002</v>
      </c>
      <c r="O14" s="66">
        <f t="shared" si="5"/>
        <v>9</v>
      </c>
      <c r="P14" s="65">
        <f>VLOOKUP($A14,'Return Data'!$B$7:$R$2843,14,0)</f>
        <v>13.7881</v>
      </c>
      <c r="Q14" s="66">
        <f t="shared" si="6"/>
        <v>10</v>
      </c>
      <c r="R14" s="65">
        <f>VLOOKUP($A14,'Return Data'!$B$7:$R$2843,16,0)</f>
        <v>3.5407999999999999</v>
      </c>
      <c r="S14" s="67">
        <f t="shared" si="7"/>
        <v>10</v>
      </c>
    </row>
    <row r="15" spans="1:19" x14ac:dyDescent="0.3">
      <c r="A15" s="82" t="s">
        <v>890</v>
      </c>
      <c r="B15" s="64">
        <f>VLOOKUP($A15,'Return Data'!$B$7:$R$2843,3,0)</f>
        <v>44448</v>
      </c>
      <c r="C15" s="65">
        <f>VLOOKUP($A15,'Return Data'!$B$7:$R$2843,4,0)</f>
        <v>19.3596</v>
      </c>
      <c r="D15" s="65">
        <f>VLOOKUP($A15,'Return Data'!$B$7:$R$2843,9,0)</f>
        <v>13.907299999999999</v>
      </c>
      <c r="E15" s="66">
        <f t="shared" si="0"/>
        <v>4</v>
      </c>
      <c r="F15" s="65">
        <f>VLOOKUP($A15,'Return Data'!$B$7:$R$2843,10,0)</f>
        <v>-14.678800000000001</v>
      </c>
      <c r="G15" s="66">
        <f t="shared" si="1"/>
        <v>1</v>
      </c>
      <c r="H15" s="65">
        <f>VLOOKUP($A15,'Return Data'!$B$7:$R$2843,11,0)</f>
        <v>10.5214</v>
      </c>
      <c r="I15" s="66">
        <f t="shared" si="2"/>
        <v>1</v>
      </c>
      <c r="J15" s="65">
        <f>VLOOKUP($A15,'Return Data'!$B$7:$R$2843,12,0)</f>
        <v>-7.0807000000000002</v>
      </c>
      <c r="K15" s="66">
        <f t="shared" si="3"/>
        <v>2</v>
      </c>
      <c r="L15" s="65">
        <f>VLOOKUP($A15,'Return Data'!$B$7:$R$2843,13,0)</f>
        <v>-8.8925999999999998</v>
      </c>
      <c r="M15" s="66">
        <f t="shared" si="4"/>
        <v>3</v>
      </c>
      <c r="N15" s="65">
        <f>VLOOKUP($A15,'Return Data'!$B$7:$R$2843,17,0)</f>
        <v>9.7253000000000007</v>
      </c>
      <c r="O15" s="66">
        <f t="shared" si="5"/>
        <v>4</v>
      </c>
      <c r="P15" s="65">
        <f>VLOOKUP($A15,'Return Data'!$B$7:$R$2843,14,0)</f>
        <v>14.836399999999999</v>
      </c>
      <c r="Q15" s="66">
        <f t="shared" si="6"/>
        <v>2</v>
      </c>
      <c r="R15" s="65">
        <f>VLOOKUP($A15,'Return Data'!$B$7:$R$2843,16,0)</f>
        <v>6.5137999999999998</v>
      </c>
      <c r="S15" s="67">
        <f t="shared" si="7"/>
        <v>1</v>
      </c>
    </row>
    <row r="16" spans="1:19" x14ac:dyDescent="0.3">
      <c r="A16" s="82" t="s">
        <v>892</v>
      </c>
      <c r="B16" s="64">
        <f>VLOOKUP($A16,'Return Data'!$B$7:$R$2843,3,0)</f>
        <v>44448</v>
      </c>
      <c r="C16" s="65">
        <f>VLOOKUP($A16,'Return Data'!$B$7:$R$2843,4,0)</f>
        <v>19.104199999999999</v>
      </c>
      <c r="D16" s="65">
        <f>VLOOKUP($A16,'Return Data'!$B$7:$R$2843,9,0)</f>
        <v>12.123200000000001</v>
      </c>
      <c r="E16" s="66">
        <f t="shared" si="0"/>
        <v>5</v>
      </c>
      <c r="F16" s="65">
        <f>VLOOKUP($A16,'Return Data'!$B$7:$R$2843,10,0)</f>
        <v>-16.297599999999999</v>
      </c>
      <c r="G16" s="66">
        <f t="shared" si="1"/>
        <v>8</v>
      </c>
      <c r="H16" s="65">
        <f>VLOOKUP($A16,'Return Data'!$B$7:$R$2843,11,0)</f>
        <v>9.4875000000000007</v>
      </c>
      <c r="I16" s="66">
        <f t="shared" si="2"/>
        <v>4</v>
      </c>
      <c r="J16" s="65">
        <f>VLOOKUP($A16,'Return Data'!$B$7:$R$2843,12,0)</f>
        <v>-7.7165999999999997</v>
      </c>
      <c r="K16" s="66">
        <f t="shared" si="3"/>
        <v>8</v>
      </c>
      <c r="L16" s="65">
        <f>VLOOKUP($A16,'Return Data'!$B$7:$R$2843,13,0)</f>
        <v>-9.5620999999999992</v>
      </c>
      <c r="M16" s="66">
        <f t="shared" si="4"/>
        <v>9</v>
      </c>
      <c r="N16" s="65">
        <f>VLOOKUP($A16,'Return Data'!$B$7:$R$2843,17,0)</f>
        <v>9.6824999999999992</v>
      </c>
      <c r="O16" s="66">
        <f t="shared" si="5"/>
        <v>5</v>
      </c>
      <c r="P16" s="65">
        <f>VLOOKUP($A16,'Return Data'!$B$7:$R$2843,14,0)</f>
        <v>14.1372</v>
      </c>
      <c r="Q16" s="66">
        <f t="shared" si="6"/>
        <v>7</v>
      </c>
      <c r="R16" s="65">
        <f>VLOOKUP($A16,'Return Data'!$B$7:$R$2843,16,0)</f>
        <v>6.3479000000000001</v>
      </c>
      <c r="S16" s="67">
        <f t="shared" si="7"/>
        <v>2</v>
      </c>
    </row>
    <row r="17" spans="1:19" x14ac:dyDescent="0.3">
      <c r="A17" s="82" t="s">
        <v>894</v>
      </c>
      <c r="B17" s="64">
        <f>VLOOKUP($A17,'Return Data'!$B$7:$R$2843,3,0)</f>
        <v>44448</v>
      </c>
      <c r="C17" s="65">
        <f>VLOOKUP($A17,'Return Data'!$B$7:$R$2843,4,0)</f>
        <v>18.809899999999999</v>
      </c>
      <c r="D17" s="65">
        <f>VLOOKUP($A17,'Return Data'!$B$7:$R$2843,9,0)</f>
        <v>16.87</v>
      </c>
      <c r="E17" s="66">
        <f t="shared" si="0"/>
        <v>1</v>
      </c>
      <c r="F17" s="65">
        <f>VLOOKUP($A17,'Return Data'!$B$7:$R$2843,10,0)</f>
        <v>-15.825900000000001</v>
      </c>
      <c r="G17" s="66">
        <f t="shared" si="1"/>
        <v>7</v>
      </c>
      <c r="H17" s="65">
        <f>VLOOKUP($A17,'Return Data'!$B$7:$R$2843,11,0)</f>
        <v>9.4740000000000002</v>
      </c>
      <c r="I17" s="66">
        <f t="shared" si="2"/>
        <v>5</v>
      </c>
      <c r="J17" s="65">
        <f>VLOOKUP($A17,'Return Data'!$B$7:$R$2843,12,0)</f>
        <v>-7.4672000000000001</v>
      </c>
      <c r="K17" s="66">
        <f t="shared" si="3"/>
        <v>5</v>
      </c>
      <c r="L17" s="65">
        <f>VLOOKUP($A17,'Return Data'!$B$7:$R$2843,13,0)</f>
        <v>-9.3310999999999993</v>
      </c>
      <c r="M17" s="66">
        <f t="shared" si="4"/>
        <v>8</v>
      </c>
      <c r="N17" s="65">
        <f>VLOOKUP($A17,'Return Data'!$B$7:$R$2843,17,0)</f>
        <v>9.7591000000000001</v>
      </c>
      <c r="O17" s="66">
        <f t="shared" si="5"/>
        <v>2</v>
      </c>
      <c r="P17" s="65">
        <f>VLOOKUP($A17,'Return Data'!$B$7:$R$2843,14,0)</f>
        <v>14.284599999999999</v>
      </c>
      <c r="Q17" s="66">
        <f t="shared" si="6"/>
        <v>5</v>
      </c>
      <c r="R17" s="65">
        <f>VLOOKUP($A17,'Return Data'!$B$7:$R$2843,16,0)</f>
        <v>6.3147000000000002</v>
      </c>
      <c r="S17" s="67">
        <f t="shared" si="7"/>
        <v>3</v>
      </c>
    </row>
    <row r="18" spans="1:19" x14ac:dyDescent="0.3">
      <c r="A18" s="82" t="s">
        <v>895</v>
      </c>
      <c r="B18" s="64">
        <f>VLOOKUP($A18,'Return Data'!$B$7:$R$2843,3,0)</f>
        <v>44448</v>
      </c>
      <c r="C18" s="65">
        <f>VLOOKUP($A18,'Return Data'!$B$7:$R$2843,4,0)</f>
        <v>14.484999999999999</v>
      </c>
      <c r="D18" s="65">
        <f>VLOOKUP($A18,'Return Data'!$B$7:$R$2843,9,0)</f>
        <v>11.6485</v>
      </c>
      <c r="E18" s="66">
        <f t="shared" si="0"/>
        <v>6</v>
      </c>
      <c r="F18" s="65">
        <f>VLOOKUP($A18,'Return Data'!$B$7:$R$2843,10,0)</f>
        <v>-15.4465</v>
      </c>
      <c r="G18" s="66">
        <f t="shared" si="1"/>
        <v>5</v>
      </c>
      <c r="H18" s="65">
        <f>VLOOKUP($A18,'Return Data'!$B$7:$R$2843,11,0)</f>
        <v>9.3063000000000002</v>
      </c>
      <c r="I18" s="66">
        <f t="shared" si="2"/>
        <v>8</v>
      </c>
      <c r="J18" s="65">
        <f>VLOOKUP($A18,'Return Data'!$B$7:$R$2843,12,0)</f>
        <v>-7.84</v>
      </c>
      <c r="K18" s="66">
        <f t="shared" si="3"/>
        <v>9</v>
      </c>
      <c r="L18" s="65">
        <f>VLOOKUP($A18,'Return Data'!$B$7:$R$2843,13,0)</f>
        <v>-9.1250999999999998</v>
      </c>
      <c r="M18" s="66">
        <f t="shared" si="4"/>
        <v>4</v>
      </c>
      <c r="N18" s="65">
        <f>VLOOKUP($A18,'Return Data'!$B$7:$R$2843,17,0)</f>
        <v>9.59</v>
      </c>
      <c r="O18" s="66">
        <f t="shared" si="5"/>
        <v>7</v>
      </c>
      <c r="P18" s="65">
        <f>VLOOKUP($A18,'Return Data'!$B$7:$R$2843,14,0)</f>
        <v>14.408899999999999</v>
      </c>
      <c r="Q18" s="66">
        <f t="shared" si="6"/>
        <v>4</v>
      </c>
      <c r="R18" s="65">
        <f>VLOOKUP($A18,'Return Data'!$B$7:$R$2843,16,0)</f>
        <v>3.7747999999999999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7.7985545454545466</v>
      </c>
      <c r="E20" s="88"/>
      <c r="F20" s="89">
        <f>AVERAGE(F8:F18)</f>
        <v>-19.331836363636363</v>
      </c>
      <c r="G20" s="88"/>
      <c r="H20" s="89">
        <f>AVERAGE(H8:H18)</f>
        <v>8.269427272727274</v>
      </c>
      <c r="I20" s="88"/>
      <c r="J20" s="89">
        <f>AVERAGE(J8:J18)</f>
        <v>-8.0934818181818198</v>
      </c>
      <c r="K20" s="88"/>
      <c r="L20" s="89">
        <f>AVERAGE(L8:L18)</f>
        <v>-10.30459090909091</v>
      </c>
      <c r="M20" s="88"/>
      <c r="N20" s="89">
        <f>AVERAGE(N8:N18)</f>
        <v>9.4192272727272748</v>
      </c>
      <c r="O20" s="88"/>
      <c r="P20" s="89">
        <f>AVERAGE(P8:P18)</f>
        <v>14.655618181818181</v>
      </c>
      <c r="Q20" s="88"/>
      <c r="R20" s="89">
        <f>AVERAGE(R8:R18)</f>
        <v>4.5006636363636368</v>
      </c>
      <c r="S20" s="90"/>
    </row>
    <row r="21" spans="1:19" x14ac:dyDescent="0.3">
      <c r="A21" s="87" t="s">
        <v>28</v>
      </c>
      <c r="B21" s="88"/>
      <c r="C21" s="88"/>
      <c r="D21" s="89">
        <f>MIN(D8:D18)</f>
        <v>-37.8887</v>
      </c>
      <c r="E21" s="88"/>
      <c r="F21" s="89">
        <f>MIN(F8:F18)</f>
        <v>-55.281599999999997</v>
      </c>
      <c r="G21" s="88"/>
      <c r="H21" s="89">
        <f>MIN(H8:H18)</f>
        <v>-3.5669</v>
      </c>
      <c r="I21" s="88"/>
      <c r="J21" s="89">
        <f>MIN(J8:J18)</f>
        <v>-14.0342</v>
      </c>
      <c r="K21" s="88"/>
      <c r="L21" s="89">
        <f>MIN(L8:L18)</f>
        <v>-21.9893</v>
      </c>
      <c r="M21" s="88"/>
      <c r="N21" s="89">
        <f>MIN(N8:N18)</f>
        <v>7.6085000000000003</v>
      </c>
      <c r="O21" s="88"/>
      <c r="P21" s="89">
        <f>MIN(P8:P18)</f>
        <v>13.2948</v>
      </c>
      <c r="Q21" s="88"/>
      <c r="R21" s="89">
        <f>MIN(R8:R18)</f>
        <v>2.7751999999999999</v>
      </c>
      <c r="S21" s="90"/>
    </row>
    <row r="22" spans="1:19" ht="15" thickBot="1" x14ac:dyDescent="0.35">
      <c r="A22" s="91" t="s">
        <v>29</v>
      </c>
      <c r="B22" s="92"/>
      <c r="C22" s="92"/>
      <c r="D22" s="93">
        <f>MAX(D8:D18)</f>
        <v>16.87</v>
      </c>
      <c r="E22" s="92"/>
      <c r="F22" s="93">
        <f>MAX(F8:F18)</f>
        <v>-14.678800000000001</v>
      </c>
      <c r="G22" s="92"/>
      <c r="H22" s="93">
        <f>MAX(H8:H18)</f>
        <v>10.5214</v>
      </c>
      <c r="I22" s="92"/>
      <c r="J22" s="93">
        <f>MAX(J8:J18)</f>
        <v>-6.9246999999999996</v>
      </c>
      <c r="K22" s="92"/>
      <c r="L22" s="93">
        <f>MAX(L8:L18)</f>
        <v>-8.2593999999999994</v>
      </c>
      <c r="M22" s="92"/>
      <c r="N22" s="93">
        <f>MAX(N8:N18)</f>
        <v>10.455</v>
      </c>
      <c r="O22" s="92"/>
      <c r="P22" s="93">
        <f>MAX(P8:P18)</f>
        <v>19.863</v>
      </c>
      <c r="Q22" s="92"/>
      <c r="R22" s="93">
        <f>MAX(R8:R18)</f>
        <v>6.5137999999999998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44448</v>
      </c>
      <c r="C8" s="65">
        <f>VLOOKUP($A8,'Return Data'!$B$7:$R$2843,4,0)</f>
        <v>16.7788</v>
      </c>
      <c r="D8" s="65">
        <f>VLOOKUP($A8,'Return Data'!$B$7:$R$2843,9,0)</f>
        <v>9.6000999999999994</v>
      </c>
      <c r="E8" s="66">
        <f t="shared" ref="E8:E27" si="0">RANK(D8,D$8:D$27,0)</f>
        <v>14</v>
      </c>
      <c r="F8" s="65">
        <f>VLOOKUP($A8,'Return Data'!$B$7:$R$2843,10,0)</f>
        <v>6.7061000000000002</v>
      </c>
      <c r="G8" s="66">
        <f t="shared" ref="G8:G27" si="1">RANK(F8,F$8:F$27,0)</f>
        <v>12</v>
      </c>
      <c r="H8" s="65">
        <f>VLOOKUP($A8,'Return Data'!$B$7:$R$2843,11,0)</f>
        <v>8.3199000000000005</v>
      </c>
      <c r="I8" s="66">
        <f t="shared" ref="I8:I27" si="2">RANK(H8,H$8:H$27,0)</f>
        <v>11</v>
      </c>
      <c r="J8" s="65">
        <f>VLOOKUP($A8,'Return Data'!$B$7:$R$2843,12,0)</f>
        <v>8.5106999999999999</v>
      </c>
      <c r="K8" s="66">
        <f t="shared" ref="K8:K27" si="3">RANK(J8,J$8:J$27,0)</f>
        <v>7</v>
      </c>
      <c r="L8" s="65">
        <f>VLOOKUP($A8,'Return Data'!$B$7:$R$2843,13,0)</f>
        <v>9.5022000000000002</v>
      </c>
      <c r="M8" s="66">
        <f t="shared" ref="M8:M27" si="4">RANK(L8,L$8:L$27,0)</f>
        <v>7</v>
      </c>
      <c r="N8" s="65">
        <f>VLOOKUP($A8,'Return Data'!$B$7:$R$2843,17,0)</f>
        <v>6.8785999999999996</v>
      </c>
      <c r="O8" s="66">
        <f>RANK(N8,N$8:N$27,0)</f>
        <v>9</v>
      </c>
      <c r="P8" s="65">
        <f>VLOOKUP($A8,'Return Data'!$B$7:$R$2843,14,0)</f>
        <v>7.0675999999999997</v>
      </c>
      <c r="Q8" s="66">
        <f>RANK(P8,P$8:P$27,0)</f>
        <v>7</v>
      </c>
      <c r="R8" s="65">
        <f>VLOOKUP($A8,'Return Data'!$B$7:$R$2843,16,0)</f>
        <v>8.4065999999999992</v>
      </c>
      <c r="S8" s="67">
        <f t="shared" ref="S8:S27" si="5">RANK(R8,R$8:R$27,0)</f>
        <v>8</v>
      </c>
    </row>
    <row r="9" spans="1:19" x14ac:dyDescent="0.3">
      <c r="A9" s="82" t="s">
        <v>654</v>
      </c>
      <c r="B9" s="64">
        <f>VLOOKUP($A9,'Return Data'!$B$7:$R$2843,3,0)</f>
        <v>44448</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-14.159599999999999</v>
      </c>
      <c r="S9" s="67">
        <f t="shared" si="5"/>
        <v>19</v>
      </c>
    </row>
    <row r="10" spans="1:19" x14ac:dyDescent="0.3">
      <c r="A10" s="82" t="s">
        <v>656</v>
      </c>
      <c r="B10" s="64">
        <f>VLOOKUP($A10,'Return Data'!$B$7:$R$2843,3,0)</f>
        <v>44448</v>
      </c>
      <c r="C10" s="65">
        <f>VLOOKUP($A10,'Return Data'!$B$7:$R$2843,4,0)</f>
        <v>18.257100000000001</v>
      </c>
      <c r="D10" s="65">
        <f>VLOOKUP($A10,'Return Data'!$B$7:$R$2843,9,0)</f>
        <v>10.2523</v>
      </c>
      <c r="E10" s="66">
        <f t="shared" si="0"/>
        <v>12</v>
      </c>
      <c r="F10" s="65">
        <f>VLOOKUP($A10,'Return Data'!$B$7:$R$2843,10,0)</f>
        <v>7.3053999999999997</v>
      </c>
      <c r="G10" s="66">
        <f t="shared" si="1"/>
        <v>8</v>
      </c>
      <c r="H10" s="65">
        <f>VLOOKUP($A10,'Return Data'!$B$7:$R$2843,11,0)</f>
        <v>8.9017999999999997</v>
      </c>
      <c r="I10" s="66">
        <f t="shared" si="2"/>
        <v>10</v>
      </c>
      <c r="J10" s="65">
        <f>VLOOKUP($A10,'Return Data'!$B$7:$R$2843,12,0)</f>
        <v>8.0007000000000001</v>
      </c>
      <c r="K10" s="66">
        <f t="shared" si="3"/>
        <v>8</v>
      </c>
      <c r="L10" s="65">
        <f>VLOOKUP($A10,'Return Data'!$B$7:$R$2843,13,0)</f>
        <v>8.9319000000000006</v>
      </c>
      <c r="M10" s="66">
        <f t="shared" si="4"/>
        <v>9</v>
      </c>
      <c r="N10" s="65">
        <f>VLOOKUP($A10,'Return Data'!$B$7:$R$2843,17,0)</f>
        <v>8.9002999999999997</v>
      </c>
      <c r="O10" s="66">
        <f t="shared" ref="O10:O22" si="6">RANK(N10,N$8:N$27,0)</f>
        <v>3</v>
      </c>
      <c r="P10" s="65">
        <f>VLOOKUP($A10,'Return Data'!$B$7:$R$2843,14,0)</f>
        <v>7.7996999999999996</v>
      </c>
      <c r="Q10" s="66">
        <f t="shared" ref="Q10:Q22" si="7">RANK(P10,P$8:P$27,0)</f>
        <v>6</v>
      </c>
      <c r="R10" s="65">
        <f>VLOOKUP($A10,'Return Data'!$B$7:$R$2843,16,0)</f>
        <v>8.7722999999999995</v>
      </c>
      <c r="S10" s="67">
        <f t="shared" si="5"/>
        <v>5</v>
      </c>
    </row>
    <row r="11" spans="1:19" x14ac:dyDescent="0.3">
      <c r="A11" s="82" t="s">
        <v>660</v>
      </c>
      <c r="B11" s="64">
        <f>VLOOKUP($A11,'Return Data'!$B$7:$R$2843,3,0)</f>
        <v>44448</v>
      </c>
      <c r="C11" s="65">
        <f>VLOOKUP($A11,'Return Data'!$B$7:$R$2843,4,0)</f>
        <v>17.1327</v>
      </c>
      <c r="D11" s="65">
        <f>VLOOKUP($A11,'Return Data'!$B$7:$R$2843,9,0)</f>
        <v>18.739000000000001</v>
      </c>
      <c r="E11" s="66">
        <f t="shared" si="0"/>
        <v>3</v>
      </c>
      <c r="F11" s="65">
        <f>VLOOKUP($A11,'Return Data'!$B$7:$R$2843,10,0)</f>
        <v>8.6023999999999994</v>
      </c>
      <c r="G11" s="66">
        <f t="shared" si="1"/>
        <v>5</v>
      </c>
      <c r="H11" s="65">
        <f>VLOOKUP($A11,'Return Data'!$B$7:$R$2843,11,0)</f>
        <v>15.9724</v>
      </c>
      <c r="I11" s="66">
        <f t="shared" si="2"/>
        <v>2</v>
      </c>
      <c r="J11" s="65">
        <f>VLOOKUP($A11,'Return Data'!$B$7:$R$2843,12,0)</f>
        <v>14.048999999999999</v>
      </c>
      <c r="K11" s="66">
        <f t="shared" si="3"/>
        <v>2</v>
      </c>
      <c r="L11" s="65">
        <f>VLOOKUP($A11,'Return Data'!$B$7:$R$2843,13,0)</f>
        <v>14.065899999999999</v>
      </c>
      <c r="M11" s="66">
        <f t="shared" si="4"/>
        <v>3</v>
      </c>
      <c r="N11" s="65">
        <f>VLOOKUP($A11,'Return Data'!$B$7:$R$2843,17,0)</f>
        <v>7.1073000000000004</v>
      </c>
      <c r="O11" s="66">
        <f t="shared" si="6"/>
        <v>8</v>
      </c>
      <c r="P11" s="65">
        <f>VLOOKUP($A11,'Return Data'!$B$7:$R$2843,14,0)</f>
        <v>6.1471</v>
      </c>
      <c r="Q11" s="66">
        <f t="shared" si="7"/>
        <v>8</v>
      </c>
      <c r="R11" s="65">
        <f>VLOOKUP($A11,'Return Data'!$B$7:$R$2843,16,0)</f>
        <v>8.4557000000000002</v>
      </c>
      <c r="S11" s="67">
        <f t="shared" si="5"/>
        <v>7</v>
      </c>
    </row>
    <row r="12" spans="1:19" x14ac:dyDescent="0.3">
      <c r="A12" s="82" t="s">
        <v>662</v>
      </c>
      <c r="B12" s="64">
        <f>VLOOKUP($A12,'Return Data'!$B$7:$R$2843,3,0)</f>
        <v>44448</v>
      </c>
      <c r="C12" s="65">
        <f>VLOOKUP($A12,'Return Data'!$B$7:$R$2843,4,0)</f>
        <v>4.3657000000000004</v>
      </c>
      <c r="D12" s="65">
        <f>VLOOKUP($A12,'Return Data'!$B$7:$R$2843,9,0)</f>
        <v>6.7267000000000001</v>
      </c>
      <c r="E12" s="66">
        <f t="shared" si="0"/>
        <v>17</v>
      </c>
      <c r="F12" s="65">
        <f>VLOOKUP($A12,'Return Data'!$B$7:$R$2843,10,0)</f>
        <v>6.7938000000000001</v>
      </c>
      <c r="G12" s="66">
        <f t="shared" si="1"/>
        <v>11</v>
      </c>
      <c r="H12" s="65">
        <f>VLOOKUP($A12,'Return Data'!$B$7:$R$2843,11,0)</f>
        <v>15.933999999999999</v>
      </c>
      <c r="I12" s="66">
        <f t="shared" si="2"/>
        <v>3</v>
      </c>
      <c r="J12" s="65">
        <f>VLOOKUP($A12,'Return Data'!$B$7:$R$2843,12,0)</f>
        <v>12.4374</v>
      </c>
      <c r="K12" s="66">
        <f t="shared" si="3"/>
        <v>4</v>
      </c>
      <c r="L12" s="65">
        <f>VLOOKUP($A12,'Return Data'!$B$7:$R$2843,13,0)</f>
        <v>10.990500000000001</v>
      </c>
      <c r="M12" s="66">
        <f t="shared" si="4"/>
        <v>4</v>
      </c>
      <c r="N12" s="65">
        <f>VLOOKUP($A12,'Return Data'!$B$7:$R$2843,17,0)</f>
        <v>-22.104500000000002</v>
      </c>
      <c r="O12" s="66">
        <f t="shared" si="6"/>
        <v>17</v>
      </c>
      <c r="P12" s="65">
        <f>VLOOKUP($A12,'Return Data'!$B$7:$R$2843,14,0)</f>
        <v>-31.7973</v>
      </c>
      <c r="Q12" s="66">
        <f t="shared" si="7"/>
        <v>17</v>
      </c>
      <c r="R12" s="65">
        <f>VLOOKUP($A12,'Return Data'!$B$7:$R$2843,16,0)</f>
        <v>-11.9079</v>
      </c>
      <c r="S12" s="67">
        <f t="shared" si="5"/>
        <v>18</v>
      </c>
    </row>
    <row r="13" spans="1:19" x14ac:dyDescent="0.3">
      <c r="A13" s="82" t="s">
        <v>664</v>
      </c>
      <c r="B13" s="64">
        <f>VLOOKUP($A13,'Return Data'!$B$7:$R$2843,3,0)</f>
        <v>44448</v>
      </c>
      <c r="C13" s="65">
        <f>VLOOKUP($A13,'Return Data'!$B$7:$R$2843,4,0)</f>
        <v>32.511600000000001</v>
      </c>
      <c r="D13" s="65">
        <f>VLOOKUP($A13,'Return Data'!$B$7:$R$2843,9,0)</f>
        <v>2.7951999999999999</v>
      </c>
      <c r="E13" s="66">
        <f t="shared" si="0"/>
        <v>19</v>
      </c>
      <c r="F13" s="65">
        <f>VLOOKUP($A13,'Return Data'!$B$7:$R$2843,10,0)</f>
        <v>3.0459000000000001</v>
      </c>
      <c r="G13" s="66">
        <f t="shared" si="1"/>
        <v>19</v>
      </c>
      <c r="H13" s="65">
        <f>VLOOKUP($A13,'Return Data'!$B$7:$R$2843,11,0)</f>
        <v>4.3796999999999997</v>
      </c>
      <c r="I13" s="66">
        <f t="shared" si="2"/>
        <v>19</v>
      </c>
      <c r="J13" s="65">
        <f>VLOOKUP($A13,'Return Data'!$B$7:$R$2843,12,0)</f>
        <v>4.3601000000000001</v>
      </c>
      <c r="K13" s="66">
        <f t="shared" si="3"/>
        <v>16</v>
      </c>
      <c r="L13" s="65">
        <f>VLOOKUP($A13,'Return Data'!$B$7:$R$2843,13,0)</f>
        <v>6.1093999999999999</v>
      </c>
      <c r="M13" s="66">
        <f t="shared" si="4"/>
        <v>16</v>
      </c>
      <c r="N13" s="65">
        <f>VLOOKUP($A13,'Return Data'!$B$7:$R$2843,17,0)</f>
        <v>5.4401000000000002</v>
      </c>
      <c r="O13" s="66">
        <f t="shared" si="6"/>
        <v>10</v>
      </c>
      <c r="P13" s="65">
        <f>VLOOKUP($A13,'Return Data'!$B$7:$R$2843,14,0)</f>
        <v>2.9493999999999998</v>
      </c>
      <c r="Q13" s="66">
        <f t="shared" si="7"/>
        <v>14</v>
      </c>
      <c r="R13" s="65">
        <f>VLOOKUP($A13,'Return Data'!$B$7:$R$2843,16,0)</f>
        <v>6.9010999999999996</v>
      </c>
      <c r="S13" s="67">
        <f t="shared" si="5"/>
        <v>13</v>
      </c>
    </row>
    <row r="14" spans="1:19" x14ac:dyDescent="0.3">
      <c r="A14" s="82" t="s">
        <v>667</v>
      </c>
      <c r="B14" s="64">
        <f>VLOOKUP($A14,'Return Data'!$B$7:$R$2843,3,0)</f>
        <v>44448</v>
      </c>
      <c r="C14" s="65">
        <f>VLOOKUP($A14,'Return Data'!$B$7:$R$2843,4,0)</f>
        <v>23.0077</v>
      </c>
      <c r="D14" s="65">
        <f>VLOOKUP($A14,'Return Data'!$B$7:$R$2843,9,0)</f>
        <v>32.337000000000003</v>
      </c>
      <c r="E14" s="66">
        <f t="shared" si="0"/>
        <v>1</v>
      </c>
      <c r="F14" s="65">
        <f>VLOOKUP($A14,'Return Data'!$B$7:$R$2843,10,0)</f>
        <v>5.8958000000000004</v>
      </c>
      <c r="G14" s="66">
        <f t="shared" si="1"/>
        <v>15</v>
      </c>
      <c r="H14" s="65">
        <f>VLOOKUP($A14,'Return Data'!$B$7:$R$2843,11,0)</f>
        <v>12.001799999999999</v>
      </c>
      <c r="I14" s="66">
        <f t="shared" si="2"/>
        <v>4</v>
      </c>
      <c r="J14" s="65">
        <f>VLOOKUP($A14,'Return Data'!$B$7:$R$2843,12,0)</f>
        <v>13.788500000000001</v>
      </c>
      <c r="K14" s="66">
        <f t="shared" si="3"/>
        <v>3</v>
      </c>
      <c r="L14" s="65">
        <f>VLOOKUP($A14,'Return Data'!$B$7:$R$2843,13,0)</f>
        <v>16.700299999999999</v>
      </c>
      <c r="M14" s="66">
        <f t="shared" si="4"/>
        <v>1</v>
      </c>
      <c r="N14" s="65">
        <f>VLOOKUP($A14,'Return Data'!$B$7:$R$2843,17,0)</f>
        <v>4.8792999999999997</v>
      </c>
      <c r="O14" s="66">
        <f t="shared" si="6"/>
        <v>11</v>
      </c>
      <c r="P14" s="65">
        <f>VLOOKUP($A14,'Return Data'!$B$7:$R$2843,14,0)</f>
        <v>5.8876999999999997</v>
      </c>
      <c r="Q14" s="66">
        <f t="shared" si="7"/>
        <v>9</v>
      </c>
      <c r="R14" s="65">
        <f>VLOOKUP($A14,'Return Data'!$B$7:$R$2843,16,0)</f>
        <v>8.4990000000000006</v>
      </c>
      <c r="S14" s="67">
        <f t="shared" si="5"/>
        <v>6</v>
      </c>
    </row>
    <row r="15" spans="1:19" x14ac:dyDescent="0.3">
      <c r="A15" s="82" t="s">
        <v>675</v>
      </c>
      <c r="B15" s="64">
        <f>VLOOKUP($A15,'Return Data'!$B$7:$R$2843,3,0)</f>
        <v>44448</v>
      </c>
      <c r="C15" s="65">
        <f>VLOOKUP($A15,'Return Data'!$B$7:$R$2843,4,0)</f>
        <v>20.078299999999999</v>
      </c>
      <c r="D15" s="65">
        <f>VLOOKUP($A15,'Return Data'!$B$7:$R$2843,9,0)</f>
        <v>12.5227</v>
      </c>
      <c r="E15" s="66">
        <f t="shared" si="0"/>
        <v>4</v>
      </c>
      <c r="F15" s="65">
        <f>VLOOKUP($A15,'Return Data'!$B$7:$R$2843,10,0)</f>
        <v>8.6186000000000007</v>
      </c>
      <c r="G15" s="66">
        <f t="shared" si="1"/>
        <v>4</v>
      </c>
      <c r="H15" s="65">
        <f>VLOOKUP($A15,'Return Data'!$B$7:$R$2843,11,0)</f>
        <v>10.6387</v>
      </c>
      <c r="I15" s="66">
        <f t="shared" si="2"/>
        <v>7</v>
      </c>
      <c r="J15" s="65">
        <f>VLOOKUP($A15,'Return Data'!$B$7:$R$2843,12,0)</f>
        <v>8.7661999999999995</v>
      </c>
      <c r="K15" s="66">
        <f t="shared" si="3"/>
        <v>6</v>
      </c>
      <c r="L15" s="65">
        <f>VLOOKUP($A15,'Return Data'!$B$7:$R$2843,13,0)</f>
        <v>10.760300000000001</v>
      </c>
      <c r="M15" s="66">
        <f t="shared" si="4"/>
        <v>5</v>
      </c>
      <c r="N15" s="65">
        <f>VLOOKUP($A15,'Return Data'!$B$7:$R$2843,17,0)</f>
        <v>10.1393</v>
      </c>
      <c r="O15" s="66">
        <f t="shared" si="6"/>
        <v>1</v>
      </c>
      <c r="P15" s="65">
        <f>VLOOKUP($A15,'Return Data'!$B$7:$R$2843,14,0)</f>
        <v>9.8126999999999995</v>
      </c>
      <c r="Q15" s="66">
        <f t="shared" si="7"/>
        <v>1</v>
      </c>
      <c r="R15" s="65">
        <f>VLOOKUP($A15,'Return Data'!$B$7:$R$2843,16,0)</f>
        <v>9.7865000000000002</v>
      </c>
      <c r="S15" s="67">
        <f t="shared" si="5"/>
        <v>1</v>
      </c>
    </row>
    <row r="16" spans="1:19" x14ac:dyDescent="0.3">
      <c r="A16" s="82" t="s">
        <v>677</v>
      </c>
      <c r="B16" s="64">
        <f>VLOOKUP($A16,'Return Data'!$B$7:$R$2843,3,0)</f>
        <v>44448</v>
      </c>
      <c r="C16" s="65">
        <f>VLOOKUP($A16,'Return Data'!$B$7:$R$2843,4,0)</f>
        <v>26.331499999999998</v>
      </c>
      <c r="D16" s="65">
        <f>VLOOKUP($A16,'Return Data'!$B$7:$R$2843,9,0)</f>
        <v>10.926</v>
      </c>
      <c r="E16" s="66">
        <f t="shared" si="0"/>
        <v>9</v>
      </c>
      <c r="F16" s="65">
        <f>VLOOKUP($A16,'Return Data'!$B$7:$R$2843,10,0)</f>
        <v>7.2882999999999996</v>
      </c>
      <c r="G16" s="66">
        <f t="shared" si="1"/>
        <v>9</v>
      </c>
      <c r="H16" s="65">
        <f>VLOOKUP($A16,'Return Data'!$B$7:$R$2843,11,0)</f>
        <v>9.2174999999999994</v>
      </c>
      <c r="I16" s="66">
        <f t="shared" si="2"/>
        <v>8</v>
      </c>
      <c r="J16" s="65">
        <f>VLOOKUP($A16,'Return Data'!$B$7:$R$2843,12,0)</f>
        <v>7.6639999999999997</v>
      </c>
      <c r="K16" s="66">
        <f t="shared" si="3"/>
        <v>9</v>
      </c>
      <c r="L16" s="65">
        <f>VLOOKUP($A16,'Return Data'!$B$7:$R$2843,13,0)</f>
        <v>8.9213000000000005</v>
      </c>
      <c r="M16" s="66">
        <f t="shared" si="4"/>
        <v>10</v>
      </c>
      <c r="N16" s="65">
        <f>VLOOKUP($A16,'Return Data'!$B$7:$R$2843,17,0)</f>
        <v>9.7178000000000004</v>
      </c>
      <c r="O16" s="66">
        <f t="shared" si="6"/>
        <v>2</v>
      </c>
      <c r="P16" s="65">
        <f>VLOOKUP($A16,'Return Data'!$B$7:$R$2843,14,0)</f>
        <v>9.5562000000000005</v>
      </c>
      <c r="Q16" s="66">
        <f t="shared" si="7"/>
        <v>2</v>
      </c>
      <c r="R16" s="65">
        <f>VLOOKUP($A16,'Return Data'!$B$7:$R$2843,16,0)</f>
        <v>9.4705999999999992</v>
      </c>
      <c r="S16" s="67">
        <f t="shared" si="5"/>
        <v>2</v>
      </c>
    </row>
    <row r="17" spans="1:19" x14ac:dyDescent="0.3">
      <c r="A17" s="82" t="s">
        <v>679</v>
      </c>
      <c r="B17" s="64">
        <f>VLOOKUP($A17,'Return Data'!$B$7:$R$2843,3,0)</f>
        <v>44448</v>
      </c>
      <c r="C17" s="65">
        <f>VLOOKUP($A17,'Return Data'!$B$7:$R$2843,4,0)</f>
        <v>14.5337</v>
      </c>
      <c r="D17" s="65">
        <f>VLOOKUP($A17,'Return Data'!$B$7:$R$2843,9,0)</f>
        <v>19.593699999999998</v>
      </c>
      <c r="E17" s="66">
        <f t="shared" si="0"/>
        <v>2</v>
      </c>
      <c r="F17" s="65">
        <f>VLOOKUP($A17,'Return Data'!$B$7:$R$2843,10,0)</f>
        <v>8.4359999999999999</v>
      </c>
      <c r="G17" s="66">
        <f t="shared" si="1"/>
        <v>6</v>
      </c>
      <c r="H17" s="65">
        <f>VLOOKUP($A17,'Return Data'!$B$7:$R$2843,11,0)</f>
        <v>7.7845000000000004</v>
      </c>
      <c r="I17" s="66">
        <f t="shared" si="2"/>
        <v>14</v>
      </c>
      <c r="J17" s="65">
        <f>VLOOKUP($A17,'Return Data'!$B$7:$R$2843,12,0)</f>
        <v>7.3421000000000003</v>
      </c>
      <c r="K17" s="66">
        <f t="shared" si="3"/>
        <v>11</v>
      </c>
      <c r="L17" s="65">
        <f>VLOOKUP($A17,'Return Data'!$B$7:$R$2843,13,0)</f>
        <v>9.2044999999999995</v>
      </c>
      <c r="M17" s="66">
        <f t="shared" si="4"/>
        <v>8</v>
      </c>
      <c r="N17" s="65">
        <f>VLOOKUP($A17,'Return Data'!$B$7:$R$2843,17,0)</f>
        <v>-0.28599999999999998</v>
      </c>
      <c r="O17" s="66">
        <f t="shared" si="6"/>
        <v>15</v>
      </c>
      <c r="P17" s="65">
        <f>VLOOKUP($A17,'Return Data'!$B$7:$R$2843,14,0)</f>
        <v>-0.22700000000000001</v>
      </c>
      <c r="Q17" s="66">
        <f t="shared" si="7"/>
        <v>15</v>
      </c>
      <c r="R17" s="65">
        <f>VLOOKUP($A17,'Return Data'!$B$7:$R$2843,16,0)</f>
        <v>5.0933999999999999</v>
      </c>
      <c r="S17" s="67">
        <f t="shared" si="5"/>
        <v>15</v>
      </c>
    </row>
    <row r="18" spans="1:19" x14ac:dyDescent="0.3">
      <c r="A18" s="82" t="s">
        <v>680</v>
      </c>
      <c r="B18" s="64">
        <f>VLOOKUP($A18,'Return Data'!$B$7:$R$2843,3,0)</f>
        <v>44448</v>
      </c>
      <c r="C18" s="65">
        <f>VLOOKUP($A18,'Return Data'!$B$7:$R$2843,4,0)</f>
        <v>14.016400000000001</v>
      </c>
      <c r="D18" s="65">
        <f>VLOOKUP($A18,'Return Data'!$B$7:$R$2843,9,0)</f>
        <v>11.7677</v>
      </c>
      <c r="E18" s="66">
        <f t="shared" si="0"/>
        <v>7</v>
      </c>
      <c r="F18" s="65">
        <f>VLOOKUP($A18,'Return Data'!$B$7:$R$2843,10,0)</f>
        <v>6.2008999999999999</v>
      </c>
      <c r="G18" s="66">
        <f t="shared" si="1"/>
        <v>14</v>
      </c>
      <c r="H18" s="65">
        <f>VLOOKUP($A18,'Return Data'!$B$7:$R$2843,11,0)</f>
        <v>7.8140000000000001</v>
      </c>
      <c r="I18" s="66">
        <f t="shared" si="2"/>
        <v>13</v>
      </c>
      <c r="J18" s="65">
        <f>VLOOKUP($A18,'Return Data'!$B$7:$R$2843,12,0)</f>
        <v>5.9044999999999996</v>
      </c>
      <c r="K18" s="66">
        <f t="shared" si="3"/>
        <v>13</v>
      </c>
      <c r="L18" s="65">
        <f>VLOOKUP($A18,'Return Data'!$B$7:$R$2843,13,0)</f>
        <v>7.141</v>
      </c>
      <c r="M18" s="66">
        <f t="shared" si="4"/>
        <v>15</v>
      </c>
      <c r="N18" s="65">
        <f>VLOOKUP($A18,'Return Data'!$B$7:$R$2843,17,0)</f>
        <v>7.4833999999999996</v>
      </c>
      <c r="O18" s="66">
        <f t="shared" si="6"/>
        <v>6</v>
      </c>
      <c r="P18" s="65">
        <f>VLOOKUP($A18,'Return Data'!$B$7:$R$2843,14,0)</f>
        <v>8.2864000000000004</v>
      </c>
      <c r="Q18" s="66">
        <f t="shared" si="7"/>
        <v>4</v>
      </c>
      <c r="R18" s="65">
        <f>VLOOKUP($A18,'Return Data'!$B$7:$R$2843,16,0)</f>
        <v>7.7502000000000004</v>
      </c>
      <c r="S18" s="67">
        <f t="shared" si="5"/>
        <v>9</v>
      </c>
    </row>
    <row r="19" spans="1:19" x14ac:dyDescent="0.3">
      <c r="A19" s="82" t="s">
        <v>683</v>
      </c>
      <c r="B19" s="64">
        <f>VLOOKUP($A19,'Return Data'!$B$7:$R$2843,3,0)</f>
        <v>44448</v>
      </c>
      <c r="C19" s="65">
        <f>VLOOKUP($A19,'Return Data'!$B$7:$R$2843,4,0)</f>
        <v>1569.7295999999999</v>
      </c>
      <c r="D19" s="65">
        <f>VLOOKUP($A19,'Return Data'!$B$7:$R$2843,9,0)</f>
        <v>8.5297000000000001</v>
      </c>
      <c r="E19" s="66">
        <f t="shared" si="0"/>
        <v>16</v>
      </c>
      <c r="F19" s="65">
        <f>VLOOKUP($A19,'Return Data'!$B$7:$R$2843,10,0)</f>
        <v>5.1816000000000004</v>
      </c>
      <c r="G19" s="66">
        <f t="shared" si="1"/>
        <v>17</v>
      </c>
      <c r="H19" s="65">
        <f>VLOOKUP($A19,'Return Data'!$B$7:$R$2843,11,0)</f>
        <v>6.9820000000000002</v>
      </c>
      <c r="I19" s="66">
        <f t="shared" si="2"/>
        <v>17</v>
      </c>
      <c r="J19" s="65">
        <f>VLOOKUP($A19,'Return Data'!$B$7:$R$2843,12,0)</f>
        <v>4.2910000000000004</v>
      </c>
      <c r="K19" s="66">
        <f t="shared" si="3"/>
        <v>17</v>
      </c>
      <c r="L19" s="65">
        <f>VLOOKUP($A19,'Return Data'!$B$7:$R$2843,13,0)</f>
        <v>5.1158999999999999</v>
      </c>
      <c r="M19" s="66">
        <f t="shared" si="4"/>
        <v>17</v>
      </c>
      <c r="N19" s="65">
        <f>VLOOKUP($A19,'Return Data'!$B$7:$R$2843,17,0)</f>
        <v>7.2561999999999998</v>
      </c>
      <c r="O19" s="66">
        <f t="shared" si="6"/>
        <v>7</v>
      </c>
      <c r="P19" s="65">
        <f>VLOOKUP($A19,'Return Data'!$B$7:$R$2843,14,0)</f>
        <v>2.9506000000000001</v>
      </c>
      <c r="Q19" s="66">
        <f t="shared" si="7"/>
        <v>13</v>
      </c>
      <c r="R19" s="65">
        <f>VLOOKUP($A19,'Return Data'!$B$7:$R$2843,16,0)</f>
        <v>6.6346999999999996</v>
      </c>
      <c r="S19" s="67">
        <f t="shared" si="5"/>
        <v>14</v>
      </c>
    </row>
    <row r="20" spans="1:19" x14ac:dyDescent="0.3">
      <c r="A20" s="82" t="s">
        <v>685</v>
      </c>
      <c r="B20" s="64">
        <f>VLOOKUP($A20,'Return Data'!$B$7:$R$2843,3,0)</f>
        <v>44448</v>
      </c>
      <c r="C20" s="65">
        <f>VLOOKUP($A20,'Return Data'!$B$7:$R$2843,4,0)</f>
        <v>26.197099999999999</v>
      </c>
      <c r="D20" s="65">
        <f>VLOOKUP($A20,'Return Data'!$B$7:$R$2843,9,0)</f>
        <v>11.857799999999999</v>
      </c>
      <c r="E20" s="66">
        <f t="shared" si="0"/>
        <v>6</v>
      </c>
      <c r="F20" s="65">
        <f>VLOOKUP($A20,'Return Data'!$B$7:$R$2843,10,0)</f>
        <v>7.5811000000000002</v>
      </c>
      <c r="G20" s="66">
        <f t="shared" si="1"/>
        <v>7</v>
      </c>
      <c r="H20" s="65">
        <f>VLOOKUP($A20,'Return Data'!$B$7:$R$2843,11,0)</f>
        <v>9.1724999999999994</v>
      </c>
      <c r="I20" s="66">
        <f t="shared" si="2"/>
        <v>9</v>
      </c>
      <c r="J20" s="65">
        <f>VLOOKUP($A20,'Return Data'!$B$7:$R$2843,12,0)</f>
        <v>7.45</v>
      </c>
      <c r="K20" s="66">
        <f t="shared" si="3"/>
        <v>10</v>
      </c>
      <c r="L20" s="65">
        <f>VLOOKUP($A20,'Return Data'!$B$7:$R$2843,13,0)</f>
        <v>7.8292000000000002</v>
      </c>
      <c r="M20" s="66">
        <f t="shared" si="4"/>
        <v>12</v>
      </c>
      <c r="N20" s="65">
        <f>VLOOKUP($A20,'Return Data'!$B$7:$R$2843,17,0)</f>
        <v>7.8845999999999998</v>
      </c>
      <c r="O20" s="66">
        <f t="shared" si="6"/>
        <v>5</v>
      </c>
      <c r="P20" s="65">
        <f>VLOOKUP($A20,'Return Data'!$B$7:$R$2843,14,0)</f>
        <v>8.4331999999999994</v>
      </c>
      <c r="Q20" s="66">
        <f t="shared" si="7"/>
        <v>3</v>
      </c>
      <c r="R20" s="65">
        <f>VLOOKUP($A20,'Return Data'!$B$7:$R$2843,16,0)</f>
        <v>9.1187000000000005</v>
      </c>
      <c r="S20" s="67">
        <f t="shared" si="5"/>
        <v>4</v>
      </c>
    </row>
    <row r="21" spans="1:19" x14ac:dyDescent="0.3">
      <c r="A21" s="82" t="s">
        <v>687</v>
      </c>
      <c r="B21" s="64">
        <f>VLOOKUP($A21,'Return Data'!$B$7:$R$2843,3,0)</f>
        <v>44448</v>
      </c>
      <c r="C21" s="65">
        <f>VLOOKUP($A21,'Return Data'!$B$7:$R$2843,4,0)</f>
        <v>24.0565</v>
      </c>
      <c r="D21" s="65">
        <f>VLOOKUP($A21,'Return Data'!$B$7:$R$2843,9,0)</f>
        <v>9.7563999999999993</v>
      </c>
      <c r="E21" s="66">
        <f t="shared" si="0"/>
        <v>13</v>
      </c>
      <c r="F21" s="65">
        <f>VLOOKUP($A21,'Return Data'!$B$7:$R$2843,10,0)</f>
        <v>5.8489000000000004</v>
      </c>
      <c r="G21" s="66">
        <f t="shared" si="1"/>
        <v>16</v>
      </c>
      <c r="H21" s="65">
        <f>VLOOKUP($A21,'Return Data'!$B$7:$R$2843,11,0)</f>
        <v>7.1675000000000004</v>
      </c>
      <c r="I21" s="66">
        <f t="shared" si="2"/>
        <v>15</v>
      </c>
      <c r="J21" s="65">
        <f>VLOOKUP($A21,'Return Data'!$B$7:$R$2843,12,0)</f>
        <v>5.3982999999999999</v>
      </c>
      <c r="K21" s="66">
        <f t="shared" si="3"/>
        <v>15</v>
      </c>
      <c r="L21" s="65">
        <f>VLOOKUP($A21,'Return Data'!$B$7:$R$2843,13,0)</f>
        <v>7.1783000000000001</v>
      </c>
      <c r="M21" s="66">
        <f t="shared" si="4"/>
        <v>14</v>
      </c>
      <c r="N21" s="65">
        <f>VLOOKUP($A21,'Return Data'!$B$7:$R$2843,17,0)</f>
        <v>4.7751999999999999</v>
      </c>
      <c r="O21" s="66">
        <f t="shared" si="6"/>
        <v>12</v>
      </c>
      <c r="P21" s="65">
        <f>VLOOKUP($A21,'Return Data'!$B$7:$R$2843,14,0)</f>
        <v>4.9991000000000003</v>
      </c>
      <c r="Q21" s="66">
        <f t="shared" si="7"/>
        <v>10</v>
      </c>
      <c r="R21" s="65">
        <f>VLOOKUP($A21,'Return Data'!$B$7:$R$2843,16,0)</f>
        <v>7.4649999999999999</v>
      </c>
      <c r="S21" s="67">
        <f t="shared" si="5"/>
        <v>10</v>
      </c>
    </row>
    <row r="22" spans="1:19" x14ac:dyDescent="0.3">
      <c r="A22" s="82" t="s">
        <v>689</v>
      </c>
      <c r="B22" s="64">
        <f>VLOOKUP($A22,'Return Data'!$B$7:$R$2843,3,0)</f>
        <v>44448</v>
      </c>
      <c r="C22" s="65">
        <f>VLOOKUP($A22,'Return Data'!$B$7:$R$2843,4,0)</f>
        <v>28.947800000000001</v>
      </c>
      <c r="D22" s="65">
        <f>VLOOKUP($A22,'Return Data'!$B$7:$R$2843,9,0)</f>
        <v>12.4421</v>
      </c>
      <c r="E22" s="66">
        <f t="shared" si="0"/>
        <v>5</v>
      </c>
      <c r="F22" s="65">
        <f>VLOOKUP($A22,'Return Data'!$B$7:$R$2843,10,0)</f>
        <v>33.0929</v>
      </c>
      <c r="G22" s="66">
        <f t="shared" si="1"/>
        <v>1</v>
      </c>
      <c r="H22" s="65">
        <f>VLOOKUP($A22,'Return Data'!$B$7:$R$2843,11,0)</f>
        <v>21.190100000000001</v>
      </c>
      <c r="I22" s="66">
        <f t="shared" si="2"/>
        <v>1</v>
      </c>
      <c r="J22" s="65">
        <f>VLOOKUP($A22,'Return Data'!$B$7:$R$2843,12,0)</f>
        <v>17.002800000000001</v>
      </c>
      <c r="K22" s="66">
        <f t="shared" si="3"/>
        <v>1</v>
      </c>
      <c r="L22" s="65">
        <f>VLOOKUP($A22,'Return Data'!$B$7:$R$2843,13,0)</f>
        <v>16.4054</v>
      </c>
      <c r="M22" s="66">
        <f t="shared" si="4"/>
        <v>2</v>
      </c>
      <c r="N22" s="65">
        <f>VLOOKUP($A22,'Return Data'!$B$7:$R$2843,17,0)</f>
        <v>3.4184999999999999</v>
      </c>
      <c r="O22" s="66">
        <f t="shared" si="6"/>
        <v>13</v>
      </c>
      <c r="P22" s="65">
        <f>VLOOKUP($A22,'Return Data'!$B$7:$R$2843,14,0)</f>
        <v>3.7443</v>
      </c>
      <c r="Q22" s="66">
        <f t="shared" si="7"/>
        <v>11</v>
      </c>
      <c r="R22" s="65">
        <f>VLOOKUP($A22,'Return Data'!$B$7:$R$2843,16,0)</f>
        <v>7.4484000000000004</v>
      </c>
      <c r="S22" s="67">
        <f t="shared" si="5"/>
        <v>11</v>
      </c>
    </row>
    <row r="23" spans="1:19" x14ac:dyDescent="0.3">
      <c r="A23" s="82" t="s">
        <v>691</v>
      </c>
      <c r="B23" s="64">
        <f>VLOOKUP($A23,'Return Data'!$B$7:$R$2843,3,0)</f>
        <v>44448</v>
      </c>
      <c r="C23" s="65">
        <f>VLOOKUP($A23,'Return Data'!$B$7:$R$2843,4,0)</f>
        <v>0.13</v>
      </c>
      <c r="D23" s="65">
        <f>VLOOKUP($A23,'Return Data'!$B$7:$R$2843,9,0)</f>
        <v>10.9697</v>
      </c>
      <c r="E23" s="66">
        <f t="shared" si="0"/>
        <v>8</v>
      </c>
      <c r="F23" s="65">
        <f>VLOOKUP($A23,'Return Data'!$B$7:$R$2843,10,0)</f>
        <v>10.977</v>
      </c>
      <c r="G23" s="66">
        <f t="shared" si="1"/>
        <v>3</v>
      </c>
      <c r="H23" s="65">
        <f>VLOOKUP($A23,'Return Data'!$B$7:$R$2843,11,0)</f>
        <v>11.289300000000001</v>
      </c>
      <c r="I23" s="66">
        <f t="shared" si="2"/>
        <v>6</v>
      </c>
      <c r="J23" s="65">
        <f>VLOOKUP($A23,'Return Data'!$B$7:$R$2843,12,0)</f>
        <v>-24.5016</v>
      </c>
      <c r="K23" s="66">
        <f t="shared" si="3"/>
        <v>20</v>
      </c>
      <c r="L23" s="65">
        <f>VLOOKUP($A23,'Return Data'!$B$7:$R$2843,13,0)</f>
        <v>-20.196400000000001</v>
      </c>
      <c r="M23" s="66">
        <f t="shared" si="4"/>
        <v>20</v>
      </c>
      <c r="N23" s="65"/>
      <c r="O23" s="66"/>
      <c r="P23" s="65"/>
      <c r="Q23" s="66"/>
      <c r="R23" s="65">
        <f>VLOOKUP($A23,'Return Data'!$B$7:$R$2843,16,0)</f>
        <v>-10.5411</v>
      </c>
      <c r="S23" s="67">
        <f t="shared" si="5"/>
        <v>17</v>
      </c>
    </row>
    <row r="24" spans="1:19" x14ac:dyDescent="0.3">
      <c r="A24" s="82" t="s">
        <v>694</v>
      </c>
      <c r="B24" s="64">
        <f>VLOOKUP($A24,'Return Data'!$B$7:$R$2843,3,0)</f>
        <v>44448</v>
      </c>
      <c r="C24" s="65">
        <f>VLOOKUP($A24,'Return Data'!$B$7:$R$2843,4,0)</f>
        <v>16.142800000000001</v>
      </c>
      <c r="D24" s="65">
        <f>VLOOKUP($A24,'Return Data'!$B$7:$R$2843,9,0)</f>
        <v>5.7462</v>
      </c>
      <c r="E24" s="66">
        <f t="shared" si="0"/>
        <v>18</v>
      </c>
      <c r="F24" s="65">
        <f>VLOOKUP($A24,'Return Data'!$B$7:$R$2843,10,0)</f>
        <v>4.1924000000000001</v>
      </c>
      <c r="G24" s="66">
        <f t="shared" si="1"/>
        <v>18</v>
      </c>
      <c r="H24" s="65">
        <f>VLOOKUP($A24,'Return Data'!$B$7:$R$2843,11,0)</f>
        <v>6.6696</v>
      </c>
      <c r="I24" s="66">
        <f t="shared" si="2"/>
        <v>18</v>
      </c>
      <c r="J24" s="65">
        <f>VLOOKUP($A24,'Return Data'!$B$7:$R$2843,12,0)</f>
        <v>8.7802000000000007</v>
      </c>
      <c r="K24" s="66">
        <f t="shared" si="3"/>
        <v>5</v>
      </c>
      <c r="L24" s="65">
        <f>VLOOKUP($A24,'Return Data'!$B$7:$R$2843,13,0)</f>
        <v>9.9451000000000001</v>
      </c>
      <c r="M24" s="66">
        <f t="shared" si="4"/>
        <v>6</v>
      </c>
      <c r="N24" s="65">
        <f>VLOOKUP($A24,'Return Data'!$B$7:$R$2843,17,0)</f>
        <v>3.2595999999999998</v>
      </c>
      <c r="O24" s="66">
        <f>RANK(N24,N$8:N$27,0)</f>
        <v>14</v>
      </c>
      <c r="P24" s="65">
        <f>VLOOKUP($A24,'Return Data'!$B$7:$R$2843,14,0)</f>
        <v>3.5644999999999998</v>
      </c>
      <c r="Q24" s="66">
        <f>RANK(P24,P$8:P$27,0)</f>
        <v>12</v>
      </c>
      <c r="R24" s="65">
        <f>VLOOKUP($A24,'Return Data'!$B$7:$R$2843,16,0)</f>
        <v>7.1326999999999998</v>
      </c>
      <c r="S24" s="67">
        <f t="shared" si="5"/>
        <v>12</v>
      </c>
    </row>
    <row r="25" spans="1:19" x14ac:dyDescent="0.3">
      <c r="A25" s="82" t="s">
        <v>700</v>
      </c>
      <c r="B25" s="64">
        <f>VLOOKUP($A25,'Return Data'!$B$7:$R$2843,3,0)</f>
        <v>44448</v>
      </c>
      <c r="C25" s="65">
        <f>VLOOKUP($A25,'Return Data'!$B$7:$R$2843,4,0)</f>
        <v>37.332900000000002</v>
      </c>
      <c r="D25" s="65">
        <f>VLOOKUP($A25,'Return Data'!$B$7:$R$2843,9,0)</f>
        <v>10.901899999999999</v>
      </c>
      <c r="E25" s="66">
        <f t="shared" si="0"/>
        <v>10</v>
      </c>
      <c r="F25" s="65">
        <f>VLOOKUP($A25,'Return Data'!$B$7:$R$2843,10,0)</f>
        <v>7.2778</v>
      </c>
      <c r="G25" s="66">
        <f t="shared" si="1"/>
        <v>10</v>
      </c>
      <c r="H25" s="65">
        <f>VLOOKUP($A25,'Return Data'!$B$7:$R$2843,11,0)</f>
        <v>8.2416999999999998</v>
      </c>
      <c r="I25" s="66">
        <f t="shared" si="2"/>
        <v>12</v>
      </c>
      <c r="J25" s="65">
        <f>VLOOKUP($A25,'Return Data'!$B$7:$R$2843,12,0)</f>
        <v>6.4161000000000001</v>
      </c>
      <c r="K25" s="66">
        <f t="shared" si="3"/>
        <v>12</v>
      </c>
      <c r="L25" s="65">
        <f>VLOOKUP($A25,'Return Data'!$B$7:$R$2843,13,0)</f>
        <v>8.2088000000000001</v>
      </c>
      <c r="M25" s="66">
        <f t="shared" si="4"/>
        <v>11</v>
      </c>
      <c r="N25" s="65">
        <f>VLOOKUP($A25,'Return Data'!$B$7:$R$2843,17,0)</f>
        <v>8.4533000000000005</v>
      </c>
      <c r="O25" s="66">
        <f>RANK(N25,N$8:N$27,0)</f>
        <v>4</v>
      </c>
      <c r="P25" s="65">
        <f>VLOOKUP($A25,'Return Data'!$B$7:$R$2843,14,0)</f>
        <v>8.2611000000000008</v>
      </c>
      <c r="Q25" s="66">
        <f>RANK(P25,P$8:P$27,0)</f>
        <v>5</v>
      </c>
      <c r="R25" s="65">
        <f>VLOOKUP($A25,'Return Data'!$B$7:$R$2843,16,0)</f>
        <v>9.1747999999999994</v>
      </c>
      <c r="S25" s="67">
        <f t="shared" si="5"/>
        <v>3</v>
      </c>
    </row>
    <row r="26" spans="1:19" x14ac:dyDescent="0.3">
      <c r="A26" s="82" t="s">
        <v>708</v>
      </c>
      <c r="B26" s="64">
        <f>VLOOKUP($A26,'Return Data'!$B$7:$R$2843,3,0)</f>
        <v>44448</v>
      </c>
      <c r="C26" s="65">
        <f>VLOOKUP($A26,'Return Data'!$B$7:$R$2843,4,0)</f>
        <v>0.65449999999999997</v>
      </c>
      <c r="D26" s="65">
        <f>VLOOKUP($A26,'Return Data'!$B$7:$R$2843,9,0)</f>
        <v>10.893599999999999</v>
      </c>
      <c r="E26" s="66">
        <f t="shared" si="0"/>
        <v>11</v>
      </c>
      <c r="F26" s="65">
        <f>VLOOKUP($A26,'Return Data'!$B$7:$R$2843,10,0)</f>
        <v>11.0275</v>
      </c>
      <c r="G26" s="66">
        <f t="shared" si="1"/>
        <v>2</v>
      </c>
      <c r="H26" s="65">
        <f>VLOOKUP($A26,'Return Data'!$B$7:$R$2843,11,0)</f>
        <v>11.342700000000001</v>
      </c>
      <c r="I26" s="66">
        <f t="shared" si="2"/>
        <v>5</v>
      </c>
      <c r="J26" s="65">
        <f>VLOOKUP($A26,'Return Data'!$B$7:$R$2843,12,0)</f>
        <v>-23.748999999999999</v>
      </c>
      <c r="K26" s="66">
        <f t="shared" si="3"/>
        <v>19</v>
      </c>
      <c r="L26" s="65">
        <f>VLOOKUP($A26,'Return Data'!$B$7:$R$2843,13,0)</f>
        <v>-16.068200000000001</v>
      </c>
      <c r="M26" s="66">
        <f t="shared" si="4"/>
        <v>19</v>
      </c>
      <c r="N26" s="65"/>
      <c r="O26" s="66"/>
      <c r="P26" s="65"/>
      <c r="Q26" s="66"/>
      <c r="R26" s="65">
        <f>VLOOKUP($A26,'Return Data'!$B$7:$R$2843,16,0)</f>
        <v>-41.637799999999999</v>
      </c>
      <c r="S26" s="67">
        <f t="shared" si="5"/>
        <v>20</v>
      </c>
    </row>
    <row r="27" spans="1:19" x14ac:dyDescent="0.3">
      <c r="A27" s="82" t="s">
        <v>710</v>
      </c>
      <c r="B27" s="64">
        <f>VLOOKUP($A27,'Return Data'!$B$7:$R$2843,3,0)</f>
        <v>44448</v>
      </c>
      <c r="C27" s="65">
        <f>VLOOKUP($A27,'Return Data'!$B$7:$R$2843,4,0)</f>
        <v>12.8553</v>
      </c>
      <c r="D27" s="65">
        <f>VLOOKUP($A27,'Return Data'!$B$7:$R$2843,9,0)</f>
        <v>9.1563999999999997</v>
      </c>
      <c r="E27" s="66">
        <f t="shared" si="0"/>
        <v>15</v>
      </c>
      <c r="F27" s="65">
        <f>VLOOKUP($A27,'Return Data'!$B$7:$R$2843,10,0)</f>
        <v>6.5152999999999999</v>
      </c>
      <c r="G27" s="66">
        <f t="shared" si="1"/>
        <v>13</v>
      </c>
      <c r="H27" s="65">
        <f>VLOOKUP($A27,'Return Data'!$B$7:$R$2843,11,0)</f>
        <v>7.0632999999999999</v>
      </c>
      <c r="I27" s="66">
        <f t="shared" si="2"/>
        <v>16</v>
      </c>
      <c r="J27" s="65">
        <f>VLOOKUP($A27,'Return Data'!$B$7:$R$2843,12,0)</f>
        <v>5.8761000000000001</v>
      </c>
      <c r="K27" s="66">
        <f t="shared" si="3"/>
        <v>14</v>
      </c>
      <c r="L27" s="65">
        <f>VLOOKUP($A27,'Return Data'!$B$7:$R$2843,13,0)</f>
        <v>7.3529</v>
      </c>
      <c r="M27" s="66">
        <f t="shared" si="4"/>
        <v>13</v>
      </c>
      <c r="N27" s="65">
        <f>VLOOKUP($A27,'Return Data'!$B$7:$R$2843,17,0)</f>
        <v>-14.8941</v>
      </c>
      <c r="O27" s="66">
        <f>RANK(N27,N$8:N$27,0)</f>
        <v>16</v>
      </c>
      <c r="P27" s="65">
        <f>VLOOKUP($A27,'Return Data'!$B$7:$R$2843,14,0)</f>
        <v>-9.3155000000000001</v>
      </c>
      <c r="Q27" s="66">
        <f>RANK(P27,P$8:P$27,0)</f>
        <v>16</v>
      </c>
      <c r="R27" s="65">
        <f>VLOOKUP($A27,'Return Data'!$B$7:$R$2843,16,0)</f>
        <v>2.7871000000000001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11.275709999999998</v>
      </c>
      <c r="E29" s="88"/>
      <c r="F29" s="89">
        <f>AVERAGE(F8:F27)</f>
        <v>8.0293850000000013</v>
      </c>
      <c r="G29" s="88"/>
      <c r="H29" s="89">
        <f>AVERAGE(H8:H27)</f>
        <v>9.5041499999999992</v>
      </c>
      <c r="I29" s="88"/>
      <c r="J29" s="89">
        <f>AVERAGE(J8:J27)</f>
        <v>4.889355000000001</v>
      </c>
      <c r="K29" s="88"/>
      <c r="L29" s="89">
        <f>AVERAGE(L8:L27)</f>
        <v>6.4049149999999981</v>
      </c>
      <c r="M29" s="88"/>
      <c r="N29" s="89">
        <f>AVERAGE(N8:N27)</f>
        <v>3.4299352941176471</v>
      </c>
      <c r="O29" s="88"/>
      <c r="P29" s="89">
        <f>AVERAGE(P8:P27)</f>
        <v>2.8305764705882357</v>
      </c>
      <c r="Q29" s="88"/>
      <c r="R29" s="89">
        <f>AVERAGE(R8:R27)</f>
        <v>2.2325200000000014</v>
      </c>
      <c r="S29" s="90"/>
    </row>
    <row r="30" spans="1:19" x14ac:dyDescent="0.3">
      <c r="A30" s="87" t="s">
        <v>28</v>
      </c>
      <c r="B30" s="88"/>
      <c r="C30" s="88"/>
      <c r="D30" s="89">
        <f>MIN(D8:D27)</f>
        <v>0</v>
      </c>
      <c r="E30" s="88"/>
      <c r="F30" s="89">
        <f>MIN(F8:F27)</f>
        <v>0</v>
      </c>
      <c r="G30" s="88"/>
      <c r="H30" s="89">
        <f>MIN(H8:H27)</f>
        <v>0</v>
      </c>
      <c r="I30" s="88"/>
      <c r="J30" s="89">
        <f>MIN(J8:J27)</f>
        <v>-24.5016</v>
      </c>
      <c r="K30" s="88"/>
      <c r="L30" s="89">
        <f>MIN(L8:L27)</f>
        <v>-20.196400000000001</v>
      </c>
      <c r="M30" s="88"/>
      <c r="N30" s="89">
        <f>MIN(N8:N27)</f>
        <v>-22.104500000000002</v>
      </c>
      <c r="O30" s="88"/>
      <c r="P30" s="89">
        <f>MIN(P8:P27)</f>
        <v>-31.7973</v>
      </c>
      <c r="Q30" s="88"/>
      <c r="R30" s="89">
        <f>MIN(R8:R27)</f>
        <v>-41.637799999999999</v>
      </c>
      <c r="S30" s="90"/>
    </row>
    <row r="31" spans="1:19" ht="15" thickBot="1" x14ac:dyDescent="0.35">
      <c r="A31" s="91" t="s">
        <v>29</v>
      </c>
      <c r="B31" s="92"/>
      <c r="C31" s="92"/>
      <c r="D31" s="93">
        <f>MAX(D8:D27)</f>
        <v>32.337000000000003</v>
      </c>
      <c r="E31" s="92"/>
      <c r="F31" s="93">
        <f>MAX(F8:F27)</f>
        <v>33.0929</v>
      </c>
      <c r="G31" s="92"/>
      <c r="H31" s="93">
        <f>MAX(H8:H27)</f>
        <v>21.190100000000001</v>
      </c>
      <c r="I31" s="92"/>
      <c r="J31" s="93">
        <f>MAX(J8:J27)</f>
        <v>17.002800000000001</v>
      </c>
      <c r="K31" s="92"/>
      <c r="L31" s="93">
        <f>MAX(L8:L27)</f>
        <v>16.700299999999999</v>
      </c>
      <c r="M31" s="92"/>
      <c r="N31" s="93">
        <f>MAX(N8:N27)</f>
        <v>10.1393</v>
      </c>
      <c r="O31" s="92"/>
      <c r="P31" s="93">
        <f>MAX(P8:P27)</f>
        <v>9.8126999999999995</v>
      </c>
      <c r="Q31" s="92"/>
      <c r="R31" s="93">
        <f>MAX(R8:R27)</f>
        <v>9.7865000000000002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44448</v>
      </c>
      <c r="C8" s="65">
        <f>VLOOKUP($A8,'Return Data'!$B$7:$R$2843,4,0)</f>
        <v>15.8302</v>
      </c>
      <c r="D8" s="65">
        <f>VLOOKUP($A8,'Return Data'!$B$7:$R$2843,9,0)</f>
        <v>8.8350000000000009</v>
      </c>
      <c r="E8" s="66">
        <f t="shared" ref="E8:E27" si="0">RANK(D8,D$8:D$27,0)</f>
        <v>14</v>
      </c>
      <c r="F8" s="65">
        <f>VLOOKUP($A8,'Return Data'!$B$7:$R$2843,10,0)</f>
        <v>5.9396000000000004</v>
      </c>
      <c r="G8" s="66">
        <f t="shared" ref="G8:G27" si="1">RANK(F8,F$8:F$27,0)</f>
        <v>12</v>
      </c>
      <c r="H8" s="65">
        <f>VLOOKUP($A8,'Return Data'!$B$7:$R$2843,11,0)</f>
        <v>7.4067999999999996</v>
      </c>
      <c r="I8" s="66">
        <f t="shared" ref="I8:I27" si="2">RANK(H8,H$8:H$27,0)</f>
        <v>12</v>
      </c>
      <c r="J8" s="65">
        <f>VLOOKUP($A8,'Return Data'!$B$7:$R$2843,12,0)</f>
        <v>7.6169000000000002</v>
      </c>
      <c r="K8" s="66">
        <f t="shared" ref="K8:K27" si="3">RANK(J8,J$8:J$27,0)</f>
        <v>6</v>
      </c>
      <c r="L8" s="65">
        <f>VLOOKUP($A8,'Return Data'!$B$7:$R$2843,13,0)</f>
        <v>8.6082999999999998</v>
      </c>
      <c r="M8" s="66">
        <f t="shared" ref="M8:M27" si="4">RANK(L8,L$8:L$27,0)</f>
        <v>7</v>
      </c>
      <c r="N8" s="65">
        <f>VLOOKUP($A8,'Return Data'!$B$7:$R$2843,17,0)</f>
        <v>6.0073999999999996</v>
      </c>
      <c r="O8" s="66">
        <f>RANK(N8,N$8:N$27,0)</f>
        <v>8</v>
      </c>
      <c r="P8" s="65">
        <f>VLOOKUP($A8,'Return Data'!$B$7:$R$2843,14,0)</f>
        <v>6.1436000000000002</v>
      </c>
      <c r="Q8" s="66">
        <f>RANK(P8,P$8:P$27,0)</f>
        <v>7</v>
      </c>
      <c r="R8" s="65">
        <f>VLOOKUP($A8,'Return Data'!$B$7:$R$2843,16,0)</f>
        <v>7.4256000000000002</v>
      </c>
      <c r="S8" s="67">
        <f t="shared" ref="S8:S27" si="5">RANK(R8,R$8:R$27,0)</f>
        <v>7</v>
      </c>
    </row>
    <row r="9" spans="1:19" x14ac:dyDescent="0.3">
      <c r="A9" s="82" t="s">
        <v>655</v>
      </c>
      <c r="B9" s="64">
        <f>VLOOKUP($A9,'Return Data'!$B$7:$R$2843,3,0)</f>
        <v>44448</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-14.1568</v>
      </c>
      <c r="S9" s="67">
        <f t="shared" si="5"/>
        <v>19</v>
      </c>
    </row>
    <row r="10" spans="1:19" x14ac:dyDescent="0.3">
      <c r="A10" s="82" t="s">
        <v>657</v>
      </c>
      <c r="B10" s="64">
        <f>VLOOKUP($A10,'Return Data'!$B$7:$R$2843,3,0)</f>
        <v>44448</v>
      </c>
      <c r="C10" s="65">
        <f>VLOOKUP($A10,'Return Data'!$B$7:$R$2843,4,0)</f>
        <v>16.832699999999999</v>
      </c>
      <c r="D10" s="65">
        <f>VLOOKUP($A10,'Return Data'!$B$7:$R$2843,9,0)</f>
        <v>9.3701000000000008</v>
      </c>
      <c r="E10" s="66">
        <f t="shared" si="0"/>
        <v>12</v>
      </c>
      <c r="F10" s="65">
        <f>VLOOKUP($A10,'Return Data'!$B$7:$R$2843,10,0)</f>
        <v>6.3579999999999997</v>
      </c>
      <c r="G10" s="66">
        <f t="shared" si="1"/>
        <v>11</v>
      </c>
      <c r="H10" s="65">
        <f>VLOOKUP($A10,'Return Data'!$B$7:$R$2843,11,0)</f>
        <v>7.8646000000000003</v>
      </c>
      <c r="I10" s="66">
        <f t="shared" si="2"/>
        <v>10</v>
      </c>
      <c r="J10" s="65">
        <f>VLOOKUP($A10,'Return Data'!$B$7:$R$2843,12,0)</f>
        <v>6.9153000000000002</v>
      </c>
      <c r="K10" s="66">
        <f t="shared" si="3"/>
        <v>9</v>
      </c>
      <c r="L10" s="65">
        <f>VLOOKUP($A10,'Return Data'!$B$7:$R$2843,13,0)</f>
        <v>7.7983000000000002</v>
      </c>
      <c r="M10" s="66">
        <f t="shared" si="4"/>
        <v>10</v>
      </c>
      <c r="N10" s="65">
        <f>VLOOKUP($A10,'Return Data'!$B$7:$R$2843,17,0)</f>
        <v>7.7488999999999999</v>
      </c>
      <c r="O10" s="66">
        <f t="shared" ref="O10:O22" si="6">RANK(N10,N$8:N$27,0)</f>
        <v>4</v>
      </c>
      <c r="P10" s="65">
        <f>VLOOKUP($A10,'Return Data'!$B$7:$R$2843,14,0)</f>
        <v>6.6105999999999998</v>
      </c>
      <c r="Q10" s="66">
        <f t="shared" ref="Q10:Q22" si="7">RANK(P10,P$8:P$27,0)</f>
        <v>6</v>
      </c>
      <c r="R10" s="65">
        <f>VLOOKUP($A10,'Return Data'!$B$7:$R$2843,16,0)</f>
        <v>7.5450999999999997</v>
      </c>
      <c r="S10" s="67">
        <f t="shared" si="5"/>
        <v>6</v>
      </c>
    </row>
    <row r="11" spans="1:19" x14ac:dyDescent="0.3">
      <c r="A11" s="82" t="s">
        <v>658</v>
      </c>
      <c r="B11" s="64">
        <f>VLOOKUP($A11,'Return Data'!$B$7:$R$2843,3,0)</f>
        <v>44448</v>
      </c>
      <c r="C11" s="65">
        <f>VLOOKUP($A11,'Return Data'!$B$7:$R$2843,4,0)</f>
        <v>16.0426</v>
      </c>
      <c r="D11" s="65">
        <f>VLOOKUP($A11,'Return Data'!$B$7:$R$2843,9,0)</f>
        <v>18.071000000000002</v>
      </c>
      <c r="E11" s="66">
        <f t="shared" si="0"/>
        <v>3</v>
      </c>
      <c r="F11" s="65">
        <f>VLOOKUP($A11,'Return Data'!$B$7:$R$2843,10,0)</f>
        <v>7.9641000000000002</v>
      </c>
      <c r="G11" s="66">
        <f t="shared" si="1"/>
        <v>5</v>
      </c>
      <c r="H11" s="65">
        <f>VLOOKUP($A11,'Return Data'!$B$7:$R$2843,11,0)</f>
        <v>15.2592</v>
      </c>
      <c r="I11" s="66">
        <f t="shared" si="2"/>
        <v>3</v>
      </c>
      <c r="J11" s="65">
        <f>VLOOKUP($A11,'Return Data'!$B$7:$R$2843,12,0)</f>
        <v>13.2989</v>
      </c>
      <c r="K11" s="66">
        <f t="shared" si="3"/>
        <v>3</v>
      </c>
      <c r="L11" s="65">
        <f>VLOOKUP($A11,'Return Data'!$B$7:$R$2843,13,0)</f>
        <v>13.281599999999999</v>
      </c>
      <c r="M11" s="66">
        <f t="shared" si="4"/>
        <v>3</v>
      </c>
      <c r="N11" s="65">
        <f>VLOOKUP($A11,'Return Data'!$B$7:$R$2843,17,0)</f>
        <v>6.3146000000000004</v>
      </c>
      <c r="O11" s="66">
        <f t="shared" si="6"/>
        <v>7</v>
      </c>
      <c r="P11" s="65">
        <f>VLOOKUP($A11,'Return Data'!$B$7:$R$2843,14,0)</f>
        <v>5.3063000000000002</v>
      </c>
      <c r="Q11" s="66">
        <f t="shared" si="7"/>
        <v>8</v>
      </c>
      <c r="R11" s="65">
        <f>VLOOKUP($A11,'Return Data'!$B$7:$R$2843,16,0)</f>
        <v>7.3860999999999999</v>
      </c>
      <c r="S11" s="67">
        <f t="shared" si="5"/>
        <v>8</v>
      </c>
    </row>
    <row r="12" spans="1:19" x14ac:dyDescent="0.3">
      <c r="A12" s="82" t="s">
        <v>663</v>
      </c>
      <c r="B12" s="64">
        <f>VLOOKUP($A12,'Return Data'!$B$7:$R$2843,3,0)</f>
        <v>44448</v>
      </c>
      <c r="C12" s="65">
        <f>VLOOKUP($A12,'Return Data'!$B$7:$R$2843,4,0)</f>
        <v>4.3110999999999997</v>
      </c>
      <c r="D12" s="65">
        <f>VLOOKUP($A12,'Return Data'!$B$7:$R$2843,9,0)</f>
        <v>6.4532999999999996</v>
      </c>
      <c r="E12" s="66">
        <f t="shared" si="0"/>
        <v>17</v>
      </c>
      <c r="F12" s="65">
        <f>VLOOKUP($A12,'Return Data'!$B$7:$R$2843,10,0)</f>
        <v>6.5007000000000001</v>
      </c>
      <c r="G12" s="66">
        <f t="shared" si="1"/>
        <v>10</v>
      </c>
      <c r="H12" s="65">
        <f>VLOOKUP($A12,'Return Data'!$B$7:$R$2843,11,0)</f>
        <v>15.631500000000001</v>
      </c>
      <c r="I12" s="66">
        <f t="shared" si="2"/>
        <v>2</v>
      </c>
      <c r="J12" s="65">
        <f>VLOOKUP($A12,'Return Data'!$B$7:$R$2843,12,0)</f>
        <v>12.130100000000001</v>
      </c>
      <c r="K12" s="66">
        <f t="shared" si="3"/>
        <v>4</v>
      </c>
      <c r="L12" s="65">
        <f>VLOOKUP($A12,'Return Data'!$B$7:$R$2843,13,0)</f>
        <v>10.680099999999999</v>
      </c>
      <c r="M12" s="66">
        <f t="shared" si="4"/>
        <v>4</v>
      </c>
      <c r="N12" s="65">
        <f>VLOOKUP($A12,'Return Data'!$B$7:$R$2843,17,0)</f>
        <v>-22.323699999999999</v>
      </c>
      <c r="O12" s="66">
        <f t="shared" si="6"/>
        <v>17</v>
      </c>
      <c r="P12" s="65">
        <f>VLOOKUP($A12,'Return Data'!$B$7:$R$2843,14,0)</f>
        <v>-31.979099999999999</v>
      </c>
      <c r="Q12" s="66">
        <f t="shared" si="7"/>
        <v>17</v>
      </c>
      <c r="R12" s="65">
        <f>VLOOKUP($A12,'Return Data'!$B$7:$R$2843,16,0)</f>
        <v>-12.077299999999999</v>
      </c>
      <c r="S12" s="67">
        <f t="shared" si="5"/>
        <v>18</v>
      </c>
    </row>
    <row r="13" spans="1:19" x14ac:dyDescent="0.3">
      <c r="A13" s="82" t="s">
        <v>665</v>
      </c>
      <c r="B13" s="64">
        <f>VLOOKUP($A13,'Return Data'!$B$7:$R$2843,3,0)</f>
        <v>44448</v>
      </c>
      <c r="C13" s="65">
        <f>VLOOKUP($A13,'Return Data'!$B$7:$R$2843,4,0)</f>
        <v>30.711400000000001</v>
      </c>
      <c r="D13" s="65">
        <f>VLOOKUP($A13,'Return Data'!$B$7:$R$2843,9,0)</f>
        <v>1.9622999999999999</v>
      </c>
      <c r="E13" s="66">
        <f t="shared" si="0"/>
        <v>19</v>
      </c>
      <c r="F13" s="65">
        <f>VLOOKUP($A13,'Return Data'!$B$7:$R$2843,10,0)</f>
        <v>2.2096</v>
      </c>
      <c r="G13" s="66">
        <f t="shared" si="1"/>
        <v>19</v>
      </c>
      <c r="H13" s="65">
        <f>VLOOKUP($A13,'Return Data'!$B$7:$R$2843,11,0)</f>
        <v>3.5590999999999999</v>
      </c>
      <c r="I13" s="66">
        <f t="shared" si="2"/>
        <v>19</v>
      </c>
      <c r="J13" s="65">
        <f>VLOOKUP($A13,'Return Data'!$B$7:$R$2843,12,0)</f>
        <v>3.5363000000000002</v>
      </c>
      <c r="K13" s="66">
        <f t="shared" si="3"/>
        <v>16</v>
      </c>
      <c r="L13" s="65">
        <f>VLOOKUP($A13,'Return Data'!$B$7:$R$2843,13,0)</f>
        <v>5.2653999999999996</v>
      </c>
      <c r="M13" s="66">
        <f t="shared" si="4"/>
        <v>16</v>
      </c>
      <c r="N13" s="65">
        <f>VLOOKUP($A13,'Return Data'!$B$7:$R$2843,17,0)</f>
        <v>4.6176000000000004</v>
      </c>
      <c r="O13" s="66">
        <f t="shared" si="6"/>
        <v>10</v>
      </c>
      <c r="P13" s="65">
        <f>VLOOKUP($A13,'Return Data'!$B$7:$R$2843,14,0)</f>
        <v>2.1191</v>
      </c>
      <c r="Q13" s="66">
        <f t="shared" si="7"/>
        <v>13</v>
      </c>
      <c r="R13" s="65">
        <f>VLOOKUP($A13,'Return Data'!$B$7:$R$2843,16,0)</f>
        <v>6.3091999999999997</v>
      </c>
      <c r="S13" s="67">
        <f t="shared" si="5"/>
        <v>11</v>
      </c>
    </row>
    <row r="14" spans="1:19" x14ac:dyDescent="0.3">
      <c r="A14" s="82" t="s">
        <v>666</v>
      </c>
      <c r="B14" s="64">
        <f>VLOOKUP($A14,'Return Data'!$B$7:$R$2843,3,0)</f>
        <v>44448</v>
      </c>
      <c r="C14" s="65">
        <f>VLOOKUP($A14,'Return Data'!$B$7:$R$2843,4,0)</f>
        <v>21.5992</v>
      </c>
      <c r="D14" s="65">
        <f>VLOOKUP($A14,'Return Data'!$B$7:$R$2843,9,0)</f>
        <v>32.334099999999999</v>
      </c>
      <c r="E14" s="66">
        <f t="shared" si="0"/>
        <v>1</v>
      </c>
      <c r="F14" s="65">
        <f>VLOOKUP($A14,'Return Data'!$B$7:$R$2843,10,0)</f>
        <v>5.8943000000000003</v>
      </c>
      <c r="G14" s="66">
        <f t="shared" si="1"/>
        <v>13</v>
      </c>
      <c r="H14" s="65">
        <f>VLOOKUP($A14,'Return Data'!$B$7:$R$2843,11,0)</f>
        <v>11.974500000000001</v>
      </c>
      <c r="I14" s="66">
        <f t="shared" si="2"/>
        <v>4</v>
      </c>
      <c r="J14" s="65">
        <f>VLOOKUP($A14,'Return Data'!$B$7:$R$2843,12,0)</f>
        <v>13.559100000000001</v>
      </c>
      <c r="K14" s="66">
        <f t="shared" si="3"/>
        <v>2</v>
      </c>
      <c r="L14" s="65">
        <f>VLOOKUP($A14,'Return Data'!$B$7:$R$2843,13,0)</f>
        <v>16.3506</v>
      </c>
      <c r="M14" s="66">
        <f t="shared" si="4"/>
        <v>1</v>
      </c>
      <c r="N14" s="65">
        <f>VLOOKUP($A14,'Return Data'!$B$7:$R$2843,17,0)</f>
        <v>4.3907999999999996</v>
      </c>
      <c r="O14" s="66">
        <f t="shared" si="6"/>
        <v>11</v>
      </c>
      <c r="P14" s="65">
        <f>VLOOKUP($A14,'Return Data'!$B$7:$R$2843,14,0)</f>
        <v>5.3041999999999998</v>
      </c>
      <c r="Q14" s="66">
        <f t="shared" si="7"/>
        <v>9</v>
      </c>
      <c r="R14" s="65">
        <f>VLOOKUP($A14,'Return Data'!$B$7:$R$2843,16,0)</f>
        <v>8.2058999999999997</v>
      </c>
      <c r="S14" s="67">
        <f t="shared" si="5"/>
        <v>3</v>
      </c>
    </row>
    <row r="15" spans="1:19" x14ac:dyDescent="0.3">
      <c r="A15" s="82" t="s">
        <v>674</v>
      </c>
      <c r="B15" s="64">
        <f>VLOOKUP($A15,'Return Data'!$B$7:$R$2843,3,0)</f>
        <v>44448</v>
      </c>
      <c r="C15" s="65">
        <f>VLOOKUP($A15,'Return Data'!$B$7:$R$2843,4,0)</f>
        <v>19.022400000000001</v>
      </c>
      <c r="D15" s="65">
        <f>VLOOKUP($A15,'Return Data'!$B$7:$R$2843,9,0)</f>
        <v>11.9674</v>
      </c>
      <c r="E15" s="66">
        <f t="shared" si="0"/>
        <v>4</v>
      </c>
      <c r="F15" s="65">
        <f>VLOOKUP($A15,'Return Data'!$B$7:$R$2843,10,0)</f>
        <v>8.0609000000000002</v>
      </c>
      <c r="G15" s="66">
        <f t="shared" si="1"/>
        <v>4</v>
      </c>
      <c r="H15" s="65">
        <f>VLOOKUP($A15,'Return Data'!$B$7:$R$2843,11,0)</f>
        <v>10.066599999999999</v>
      </c>
      <c r="I15" s="66">
        <f t="shared" si="2"/>
        <v>7</v>
      </c>
      <c r="J15" s="65">
        <f>VLOOKUP($A15,'Return Data'!$B$7:$R$2843,12,0)</f>
        <v>8.2058999999999997</v>
      </c>
      <c r="K15" s="66">
        <f t="shared" si="3"/>
        <v>5</v>
      </c>
      <c r="L15" s="65">
        <f>VLOOKUP($A15,'Return Data'!$B$7:$R$2843,13,0)</f>
        <v>10.186</v>
      </c>
      <c r="M15" s="66">
        <f t="shared" si="4"/>
        <v>5</v>
      </c>
      <c r="N15" s="65">
        <f>VLOOKUP($A15,'Return Data'!$B$7:$R$2843,17,0)</f>
        <v>9.6151</v>
      </c>
      <c r="O15" s="66">
        <f t="shared" si="6"/>
        <v>1</v>
      </c>
      <c r="P15" s="65">
        <f>VLOOKUP($A15,'Return Data'!$B$7:$R$2843,14,0)</f>
        <v>9.2812999999999999</v>
      </c>
      <c r="Q15" s="66">
        <f t="shared" si="7"/>
        <v>1</v>
      </c>
      <c r="R15" s="65">
        <f>VLOOKUP($A15,'Return Data'!$B$7:$R$2843,16,0)</f>
        <v>8.9948999999999995</v>
      </c>
      <c r="S15" s="67">
        <f t="shared" si="5"/>
        <v>1</v>
      </c>
    </row>
    <row r="16" spans="1:19" x14ac:dyDescent="0.3">
      <c r="A16" s="82" t="s">
        <v>676</v>
      </c>
      <c r="B16" s="64">
        <f>VLOOKUP($A16,'Return Data'!$B$7:$R$2843,3,0)</f>
        <v>44448</v>
      </c>
      <c r="C16" s="65">
        <f>VLOOKUP($A16,'Return Data'!$B$7:$R$2843,4,0)</f>
        <v>24.502099999999999</v>
      </c>
      <c r="D16" s="65">
        <f>VLOOKUP($A16,'Return Data'!$B$7:$R$2843,9,0)</f>
        <v>10.266500000000001</v>
      </c>
      <c r="E16" s="66">
        <f t="shared" si="0"/>
        <v>10</v>
      </c>
      <c r="F16" s="65">
        <f>VLOOKUP($A16,'Return Data'!$B$7:$R$2843,10,0)</f>
        <v>6.6060999999999996</v>
      </c>
      <c r="G16" s="66">
        <f t="shared" si="1"/>
        <v>8</v>
      </c>
      <c r="H16" s="65">
        <f>VLOOKUP($A16,'Return Data'!$B$7:$R$2843,11,0)</f>
        <v>8.5214999999999996</v>
      </c>
      <c r="I16" s="66">
        <f t="shared" si="2"/>
        <v>8</v>
      </c>
      <c r="J16" s="65">
        <f>VLOOKUP($A16,'Return Data'!$B$7:$R$2843,12,0)</f>
        <v>6.9461000000000004</v>
      </c>
      <c r="K16" s="66">
        <f t="shared" si="3"/>
        <v>8</v>
      </c>
      <c r="L16" s="65">
        <f>VLOOKUP($A16,'Return Data'!$B$7:$R$2843,13,0)</f>
        <v>8.1755999999999993</v>
      </c>
      <c r="M16" s="66">
        <f t="shared" si="4"/>
        <v>9</v>
      </c>
      <c r="N16" s="65">
        <f>VLOOKUP($A16,'Return Data'!$B$7:$R$2843,17,0)</f>
        <v>9.0305</v>
      </c>
      <c r="O16" s="66">
        <f t="shared" si="6"/>
        <v>2</v>
      </c>
      <c r="P16" s="65">
        <f>VLOOKUP($A16,'Return Data'!$B$7:$R$2843,14,0)</f>
        <v>8.8211999999999993</v>
      </c>
      <c r="Q16" s="66">
        <f t="shared" si="7"/>
        <v>2</v>
      </c>
      <c r="R16" s="65">
        <f>VLOOKUP($A16,'Return Data'!$B$7:$R$2843,16,0)</f>
        <v>8.6724999999999994</v>
      </c>
      <c r="S16" s="67">
        <f t="shared" si="5"/>
        <v>2</v>
      </c>
    </row>
    <row r="17" spans="1:19" x14ac:dyDescent="0.3">
      <c r="A17" s="82" t="s">
        <v>678</v>
      </c>
      <c r="B17" s="64">
        <f>VLOOKUP($A17,'Return Data'!$B$7:$R$2843,3,0)</f>
        <v>44448</v>
      </c>
      <c r="C17" s="65">
        <f>VLOOKUP($A17,'Return Data'!$B$7:$R$2843,4,0)</f>
        <v>13.6374</v>
      </c>
      <c r="D17" s="65">
        <f>VLOOKUP($A17,'Return Data'!$B$7:$R$2843,9,0)</f>
        <v>18.850999999999999</v>
      </c>
      <c r="E17" s="66">
        <f t="shared" si="0"/>
        <v>2</v>
      </c>
      <c r="F17" s="65">
        <f>VLOOKUP($A17,'Return Data'!$B$7:$R$2843,10,0)</f>
        <v>7.6898</v>
      </c>
      <c r="G17" s="66">
        <f t="shared" si="1"/>
        <v>6</v>
      </c>
      <c r="H17" s="65">
        <f>VLOOKUP($A17,'Return Data'!$B$7:$R$2843,11,0)</f>
        <v>7.0260999999999996</v>
      </c>
      <c r="I17" s="66">
        <f t="shared" si="2"/>
        <v>13</v>
      </c>
      <c r="J17" s="65">
        <f>VLOOKUP($A17,'Return Data'!$B$7:$R$2843,12,0)</f>
        <v>6.5799000000000003</v>
      </c>
      <c r="K17" s="66">
        <f t="shared" si="3"/>
        <v>10</v>
      </c>
      <c r="L17" s="65">
        <f>VLOOKUP($A17,'Return Data'!$B$7:$R$2843,13,0)</f>
        <v>8.4321000000000002</v>
      </c>
      <c r="M17" s="66">
        <f t="shared" si="4"/>
        <v>8</v>
      </c>
      <c r="N17" s="65">
        <f>VLOOKUP($A17,'Return Data'!$B$7:$R$2843,17,0)</f>
        <v>-0.94279999999999997</v>
      </c>
      <c r="O17" s="66">
        <f t="shared" si="6"/>
        <v>15</v>
      </c>
      <c r="P17" s="65">
        <f>VLOOKUP($A17,'Return Data'!$B$7:$R$2843,14,0)</f>
        <v>-0.91700000000000004</v>
      </c>
      <c r="Q17" s="66">
        <f t="shared" si="7"/>
        <v>15</v>
      </c>
      <c r="R17" s="65">
        <f>VLOOKUP($A17,'Return Data'!$B$7:$R$2843,16,0)</f>
        <v>4.2081999999999997</v>
      </c>
      <c r="S17" s="67">
        <f t="shared" si="5"/>
        <v>15</v>
      </c>
    </row>
    <row r="18" spans="1:19" x14ac:dyDescent="0.3">
      <c r="A18" s="82" t="s">
        <v>681</v>
      </c>
      <c r="B18" s="64">
        <f>VLOOKUP($A18,'Return Data'!$B$7:$R$2843,3,0)</f>
        <v>44448</v>
      </c>
      <c r="C18" s="65">
        <f>VLOOKUP($A18,'Return Data'!$B$7:$R$2843,4,0)</f>
        <v>13.398400000000001</v>
      </c>
      <c r="D18" s="65">
        <f>VLOOKUP($A18,'Return Data'!$B$7:$R$2843,9,0)</f>
        <v>10.819599999999999</v>
      </c>
      <c r="E18" s="66">
        <f t="shared" si="0"/>
        <v>8</v>
      </c>
      <c r="F18" s="65">
        <f>VLOOKUP($A18,'Return Data'!$B$7:$R$2843,10,0)</f>
        <v>5.2443999999999997</v>
      </c>
      <c r="G18" s="66">
        <f t="shared" si="1"/>
        <v>15</v>
      </c>
      <c r="H18" s="65">
        <f>VLOOKUP($A18,'Return Data'!$B$7:$R$2843,11,0)</f>
        <v>6.8194999999999997</v>
      </c>
      <c r="I18" s="66">
        <f t="shared" si="2"/>
        <v>14</v>
      </c>
      <c r="J18" s="65">
        <f>VLOOKUP($A18,'Return Data'!$B$7:$R$2843,12,0)</f>
        <v>4.8662999999999998</v>
      </c>
      <c r="K18" s="66">
        <f t="shared" si="3"/>
        <v>14</v>
      </c>
      <c r="L18" s="65">
        <f>VLOOKUP($A18,'Return Data'!$B$7:$R$2843,13,0)</f>
        <v>6.0838999999999999</v>
      </c>
      <c r="M18" s="66">
        <f t="shared" si="4"/>
        <v>15</v>
      </c>
      <c r="N18" s="65">
        <f>VLOOKUP($A18,'Return Data'!$B$7:$R$2843,17,0)</f>
        <v>6.4836999999999998</v>
      </c>
      <c r="O18" s="66">
        <f t="shared" si="6"/>
        <v>6</v>
      </c>
      <c r="P18" s="65">
        <f>VLOOKUP($A18,'Return Data'!$B$7:$R$2843,14,0)</f>
        <v>7.2876000000000003</v>
      </c>
      <c r="Q18" s="66">
        <f t="shared" si="7"/>
        <v>5</v>
      </c>
      <c r="R18" s="65">
        <f>VLOOKUP($A18,'Return Data'!$B$7:$R$2843,16,0)</f>
        <v>6.6814</v>
      </c>
      <c r="S18" s="67">
        <f t="shared" si="5"/>
        <v>10</v>
      </c>
    </row>
    <row r="19" spans="1:19" x14ac:dyDescent="0.3">
      <c r="A19" s="82" t="s">
        <v>682</v>
      </c>
      <c r="B19" s="64">
        <f>VLOOKUP($A19,'Return Data'!$B$7:$R$2843,3,0)</f>
        <v>44448</v>
      </c>
      <c r="C19" s="65">
        <f>VLOOKUP($A19,'Return Data'!$B$7:$R$2843,4,0)</f>
        <v>1474.7479000000001</v>
      </c>
      <c r="D19" s="65">
        <f>VLOOKUP($A19,'Return Data'!$B$7:$R$2843,9,0)</f>
        <v>7.3418999999999999</v>
      </c>
      <c r="E19" s="66">
        <f t="shared" si="0"/>
        <v>16</v>
      </c>
      <c r="F19" s="65">
        <f>VLOOKUP($A19,'Return Data'!$B$7:$R$2843,10,0)</f>
        <v>3.988</v>
      </c>
      <c r="G19" s="66">
        <f t="shared" si="1"/>
        <v>17</v>
      </c>
      <c r="H19" s="65">
        <f>VLOOKUP($A19,'Return Data'!$B$7:$R$2843,11,0)</f>
        <v>5.7771999999999997</v>
      </c>
      <c r="I19" s="66">
        <f t="shared" si="2"/>
        <v>17</v>
      </c>
      <c r="J19" s="65">
        <f>VLOOKUP($A19,'Return Data'!$B$7:$R$2843,12,0)</f>
        <v>3.1004</v>
      </c>
      <c r="K19" s="66">
        <f t="shared" si="3"/>
        <v>17</v>
      </c>
      <c r="L19" s="65">
        <f>VLOOKUP($A19,'Return Data'!$B$7:$R$2843,13,0)</f>
        <v>3.91</v>
      </c>
      <c r="M19" s="66">
        <f t="shared" si="4"/>
        <v>17</v>
      </c>
      <c r="N19" s="65">
        <f>VLOOKUP($A19,'Return Data'!$B$7:$R$2843,17,0)</f>
        <v>6.0034000000000001</v>
      </c>
      <c r="O19" s="66">
        <f t="shared" si="6"/>
        <v>9</v>
      </c>
      <c r="P19" s="65">
        <f>VLOOKUP($A19,'Return Data'!$B$7:$R$2843,14,0)</f>
        <v>1.8496999999999999</v>
      </c>
      <c r="Q19" s="66">
        <f t="shared" si="7"/>
        <v>14</v>
      </c>
      <c r="R19" s="65">
        <f>VLOOKUP($A19,'Return Data'!$B$7:$R$2843,16,0)</f>
        <v>5.6906999999999996</v>
      </c>
      <c r="S19" s="67">
        <f t="shared" si="5"/>
        <v>14</v>
      </c>
    </row>
    <row r="20" spans="1:19" x14ac:dyDescent="0.3">
      <c r="A20" s="82" t="s">
        <v>684</v>
      </c>
      <c r="B20" s="64">
        <f>VLOOKUP($A20,'Return Data'!$B$7:$R$2843,3,0)</f>
        <v>44448</v>
      </c>
      <c r="C20" s="65">
        <f>VLOOKUP($A20,'Return Data'!$B$7:$R$2843,4,0)</f>
        <v>24.152100000000001</v>
      </c>
      <c r="D20" s="65">
        <f>VLOOKUP($A20,'Return Data'!$B$7:$R$2843,9,0)</f>
        <v>10.8584</v>
      </c>
      <c r="E20" s="66">
        <f t="shared" si="0"/>
        <v>7</v>
      </c>
      <c r="F20" s="65">
        <f>VLOOKUP($A20,'Return Data'!$B$7:$R$2843,10,0)</f>
        <v>6.5761000000000003</v>
      </c>
      <c r="G20" s="66">
        <f t="shared" si="1"/>
        <v>9</v>
      </c>
      <c r="H20" s="65">
        <f>VLOOKUP($A20,'Return Data'!$B$7:$R$2843,11,0)</f>
        <v>8.1204000000000001</v>
      </c>
      <c r="I20" s="66">
        <f t="shared" si="2"/>
        <v>9</v>
      </c>
      <c r="J20" s="65">
        <f>VLOOKUP($A20,'Return Data'!$B$7:$R$2843,12,0)</f>
        <v>6.3693</v>
      </c>
      <c r="K20" s="66">
        <f t="shared" si="3"/>
        <v>11</v>
      </c>
      <c r="L20" s="65">
        <f>VLOOKUP($A20,'Return Data'!$B$7:$R$2843,13,0)</f>
        <v>6.7127999999999997</v>
      </c>
      <c r="M20" s="66">
        <f t="shared" si="4"/>
        <v>12</v>
      </c>
      <c r="N20" s="65">
        <f>VLOOKUP($A20,'Return Data'!$B$7:$R$2843,17,0)</f>
        <v>6.8098999999999998</v>
      </c>
      <c r="O20" s="66">
        <f t="shared" si="6"/>
        <v>5</v>
      </c>
      <c r="P20" s="65">
        <f>VLOOKUP($A20,'Return Data'!$B$7:$R$2843,14,0)</f>
        <v>7.3765999999999998</v>
      </c>
      <c r="Q20" s="66">
        <f t="shared" si="7"/>
        <v>4</v>
      </c>
      <c r="R20" s="65">
        <f>VLOOKUP($A20,'Return Data'!$B$7:$R$2843,16,0)</f>
        <v>8.0863999999999994</v>
      </c>
      <c r="S20" s="67">
        <f t="shared" si="5"/>
        <v>4</v>
      </c>
    </row>
    <row r="21" spans="1:19" x14ac:dyDescent="0.3">
      <c r="A21" s="82" t="s">
        <v>686</v>
      </c>
      <c r="B21" s="64">
        <f>VLOOKUP($A21,'Return Data'!$B$7:$R$2843,3,0)</f>
        <v>44448</v>
      </c>
      <c r="C21" s="65">
        <f>VLOOKUP($A21,'Return Data'!$B$7:$R$2843,4,0)</f>
        <v>22.879300000000001</v>
      </c>
      <c r="D21" s="65">
        <f>VLOOKUP($A21,'Return Data'!$B$7:$R$2843,9,0)</f>
        <v>8.9498999999999995</v>
      </c>
      <c r="E21" s="66">
        <f t="shared" si="0"/>
        <v>13</v>
      </c>
      <c r="F21" s="65">
        <f>VLOOKUP($A21,'Return Data'!$B$7:$R$2843,10,0)</f>
        <v>5.0381999999999998</v>
      </c>
      <c r="G21" s="66">
        <f t="shared" si="1"/>
        <v>16</v>
      </c>
      <c r="H21" s="65">
        <f>VLOOKUP($A21,'Return Data'!$B$7:$R$2843,11,0)</f>
        <v>6.3410000000000002</v>
      </c>
      <c r="I21" s="66">
        <f t="shared" si="2"/>
        <v>15</v>
      </c>
      <c r="J21" s="65">
        <f>VLOOKUP($A21,'Return Data'!$B$7:$R$2843,12,0)</f>
        <v>4.5720999999999998</v>
      </c>
      <c r="K21" s="66">
        <f t="shared" si="3"/>
        <v>15</v>
      </c>
      <c r="L21" s="65">
        <f>VLOOKUP($A21,'Return Data'!$B$7:$R$2843,13,0)</f>
        <v>6.101</v>
      </c>
      <c r="M21" s="66">
        <f t="shared" si="4"/>
        <v>14</v>
      </c>
      <c r="N21" s="65">
        <f>VLOOKUP($A21,'Return Data'!$B$7:$R$2843,17,0)</f>
        <v>3.8540000000000001</v>
      </c>
      <c r="O21" s="66">
        <f t="shared" si="6"/>
        <v>12</v>
      </c>
      <c r="P21" s="65">
        <f>VLOOKUP($A21,'Return Data'!$B$7:$R$2843,14,0)</f>
        <v>4.1614000000000004</v>
      </c>
      <c r="Q21" s="66">
        <f t="shared" si="7"/>
        <v>10</v>
      </c>
      <c r="R21" s="65">
        <f>VLOOKUP($A21,'Return Data'!$B$7:$R$2843,16,0)</f>
        <v>7.1845999999999997</v>
      </c>
      <c r="S21" s="67">
        <f t="shared" si="5"/>
        <v>9</v>
      </c>
    </row>
    <row r="22" spans="1:19" x14ac:dyDescent="0.3">
      <c r="A22" s="82" t="s">
        <v>688</v>
      </c>
      <c r="B22" s="64">
        <f>VLOOKUP($A22,'Return Data'!$B$7:$R$2843,3,0)</f>
        <v>44448</v>
      </c>
      <c r="C22" s="65">
        <f>VLOOKUP($A22,'Return Data'!$B$7:$R$2843,4,0)</f>
        <v>27.027799999999999</v>
      </c>
      <c r="D22" s="65">
        <f>VLOOKUP($A22,'Return Data'!$B$7:$R$2843,9,0)</f>
        <v>11.809699999999999</v>
      </c>
      <c r="E22" s="66">
        <f t="shared" si="0"/>
        <v>5</v>
      </c>
      <c r="F22" s="65">
        <f>VLOOKUP($A22,'Return Data'!$B$7:$R$2843,10,0)</f>
        <v>32.418900000000001</v>
      </c>
      <c r="G22" s="66">
        <f t="shared" si="1"/>
        <v>1</v>
      </c>
      <c r="H22" s="65">
        <f>VLOOKUP($A22,'Return Data'!$B$7:$R$2843,11,0)</f>
        <v>20.503499999999999</v>
      </c>
      <c r="I22" s="66">
        <f t="shared" si="2"/>
        <v>1</v>
      </c>
      <c r="J22" s="65">
        <f>VLOOKUP($A22,'Return Data'!$B$7:$R$2843,12,0)</f>
        <v>16.306699999999999</v>
      </c>
      <c r="K22" s="66">
        <f t="shared" si="3"/>
        <v>1</v>
      </c>
      <c r="L22" s="65">
        <f>VLOOKUP($A22,'Return Data'!$B$7:$R$2843,13,0)</f>
        <v>15.6883</v>
      </c>
      <c r="M22" s="66">
        <f t="shared" si="4"/>
        <v>2</v>
      </c>
      <c r="N22" s="65">
        <f>VLOOKUP($A22,'Return Data'!$B$7:$R$2843,17,0)</f>
        <v>2.7709000000000001</v>
      </c>
      <c r="O22" s="66">
        <f t="shared" si="6"/>
        <v>13</v>
      </c>
      <c r="P22" s="65">
        <f>VLOOKUP($A22,'Return Data'!$B$7:$R$2843,14,0)</f>
        <v>3.0710999999999999</v>
      </c>
      <c r="Q22" s="66">
        <f t="shared" si="7"/>
        <v>11</v>
      </c>
      <c r="R22" s="65">
        <f>VLOOKUP($A22,'Return Data'!$B$7:$R$2843,16,0)</f>
        <v>6.2870999999999997</v>
      </c>
      <c r="S22" s="67">
        <f t="shared" si="5"/>
        <v>12</v>
      </c>
    </row>
    <row r="23" spans="1:19" x14ac:dyDescent="0.3">
      <c r="A23" s="82" t="s">
        <v>690</v>
      </c>
      <c r="B23" s="64">
        <f>VLOOKUP($A23,'Return Data'!$B$7:$R$2843,3,0)</f>
        <v>44448</v>
      </c>
      <c r="C23" s="65">
        <f>VLOOKUP($A23,'Return Data'!$B$7:$R$2843,4,0)</f>
        <v>0.1226</v>
      </c>
      <c r="D23" s="65">
        <f>VLOOKUP($A23,'Return Data'!$B$7:$R$2843,9,0)</f>
        <v>11.638400000000001</v>
      </c>
      <c r="E23" s="66">
        <f t="shared" si="0"/>
        <v>6</v>
      </c>
      <c r="F23" s="65">
        <f>VLOOKUP($A23,'Return Data'!$B$7:$R$2843,10,0)</f>
        <v>11.3164</v>
      </c>
      <c r="G23" s="66">
        <f t="shared" si="1"/>
        <v>2</v>
      </c>
      <c r="H23" s="65">
        <f>VLOOKUP($A23,'Return Data'!$B$7:$R$2843,11,0)</f>
        <v>11.4674</v>
      </c>
      <c r="I23" s="66">
        <f t="shared" si="2"/>
        <v>5</v>
      </c>
      <c r="J23" s="65">
        <f>VLOOKUP($A23,'Return Data'!$B$7:$R$2843,12,0)</f>
        <v>-24.478300000000001</v>
      </c>
      <c r="K23" s="66">
        <f t="shared" si="3"/>
        <v>20</v>
      </c>
      <c r="L23" s="65">
        <f>VLOOKUP($A23,'Return Data'!$B$7:$R$2843,13,0)</f>
        <v>-20.130299999999998</v>
      </c>
      <c r="M23" s="66">
        <f t="shared" si="4"/>
        <v>20</v>
      </c>
      <c r="N23" s="65"/>
      <c r="O23" s="66"/>
      <c r="P23" s="65"/>
      <c r="Q23" s="66"/>
      <c r="R23" s="65">
        <f>VLOOKUP($A23,'Return Data'!$B$7:$R$2843,16,0)</f>
        <v>-10.5435</v>
      </c>
      <c r="S23" s="67">
        <f t="shared" si="5"/>
        <v>17</v>
      </c>
    </row>
    <row r="24" spans="1:19" x14ac:dyDescent="0.3">
      <c r="A24" s="82" t="s">
        <v>695</v>
      </c>
      <c r="B24" s="64">
        <f>VLOOKUP($A24,'Return Data'!$B$7:$R$2843,3,0)</f>
        <v>44448</v>
      </c>
      <c r="C24" s="65">
        <f>VLOOKUP($A24,'Return Data'!$B$7:$R$2843,4,0)</f>
        <v>15.0113</v>
      </c>
      <c r="D24" s="65">
        <f>VLOOKUP($A24,'Return Data'!$B$7:$R$2843,9,0)</f>
        <v>4.7645999999999997</v>
      </c>
      <c r="E24" s="66">
        <f t="shared" si="0"/>
        <v>18</v>
      </c>
      <c r="F24" s="65">
        <f>VLOOKUP($A24,'Return Data'!$B$7:$R$2843,10,0)</f>
        <v>3.1461000000000001</v>
      </c>
      <c r="G24" s="66">
        <f t="shared" si="1"/>
        <v>18</v>
      </c>
      <c r="H24" s="65">
        <f>VLOOKUP($A24,'Return Data'!$B$7:$R$2843,11,0)</f>
        <v>5.5366</v>
      </c>
      <c r="I24" s="66">
        <f t="shared" si="2"/>
        <v>18</v>
      </c>
      <c r="J24" s="65">
        <f>VLOOKUP($A24,'Return Data'!$B$7:$R$2843,12,0)</f>
        <v>7.5940000000000003</v>
      </c>
      <c r="K24" s="66">
        <f t="shared" si="3"/>
        <v>7</v>
      </c>
      <c r="L24" s="65">
        <f>VLOOKUP($A24,'Return Data'!$B$7:$R$2843,13,0)</f>
        <v>8.7380999999999993</v>
      </c>
      <c r="M24" s="66">
        <f t="shared" si="4"/>
        <v>6</v>
      </c>
      <c r="N24" s="65">
        <f>VLOOKUP($A24,'Return Data'!$B$7:$R$2843,17,0)</f>
        <v>2.1120999999999999</v>
      </c>
      <c r="O24" s="66">
        <f>RANK(N24,N$8:N$27,0)</f>
        <v>14</v>
      </c>
      <c r="P24" s="65">
        <f>VLOOKUP($A24,'Return Data'!$B$7:$R$2843,14,0)</f>
        <v>2.4641999999999999</v>
      </c>
      <c r="Q24" s="66">
        <f>RANK(P24,P$8:P$27,0)</f>
        <v>12</v>
      </c>
      <c r="R24" s="65">
        <f>VLOOKUP($A24,'Return Data'!$B$7:$R$2843,16,0)</f>
        <v>6.0183999999999997</v>
      </c>
      <c r="S24" s="67">
        <f t="shared" si="5"/>
        <v>13</v>
      </c>
    </row>
    <row r="25" spans="1:19" x14ac:dyDescent="0.3">
      <c r="A25" s="82" t="s">
        <v>701</v>
      </c>
      <c r="B25" s="64">
        <f>VLOOKUP($A25,'Return Data'!$B$7:$R$2843,3,0)</f>
        <v>44448</v>
      </c>
      <c r="C25" s="65">
        <f>VLOOKUP($A25,'Return Data'!$B$7:$R$2843,4,0)</f>
        <v>35.4238</v>
      </c>
      <c r="D25" s="65">
        <f>VLOOKUP($A25,'Return Data'!$B$7:$R$2843,9,0)</f>
        <v>10.2662</v>
      </c>
      <c r="E25" s="66">
        <f t="shared" si="0"/>
        <v>11</v>
      </c>
      <c r="F25" s="65">
        <f>VLOOKUP($A25,'Return Data'!$B$7:$R$2843,10,0)</f>
        <v>6.6375999999999999</v>
      </c>
      <c r="G25" s="66">
        <f t="shared" si="1"/>
        <v>7</v>
      </c>
      <c r="H25" s="65">
        <f>VLOOKUP($A25,'Return Data'!$B$7:$R$2843,11,0)</f>
        <v>7.5880000000000001</v>
      </c>
      <c r="I25" s="66">
        <f t="shared" si="2"/>
        <v>11</v>
      </c>
      <c r="J25" s="65">
        <f>VLOOKUP($A25,'Return Data'!$B$7:$R$2843,12,0)</f>
        <v>5.7508999999999997</v>
      </c>
      <c r="K25" s="66">
        <f t="shared" si="3"/>
        <v>12</v>
      </c>
      <c r="L25" s="65">
        <f>VLOOKUP($A25,'Return Data'!$B$7:$R$2843,13,0)</f>
        <v>7.5244</v>
      </c>
      <c r="M25" s="66">
        <f t="shared" si="4"/>
        <v>11</v>
      </c>
      <c r="N25" s="65">
        <f>VLOOKUP($A25,'Return Data'!$B$7:$R$2843,17,0)</f>
        <v>7.7792000000000003</v>
      </c>
      <c r="O25" s="66">
        <f>RANK(N25,N$8:N$27,0)</f>
        <v>3</v>
      </c>
      <c r="P25" s="65">
        <f>VLOOKUP($A25,'Return Data'!$B$7:$R$2843,14,0)</f>
        <v>7.5776000000000003</v>
      </c>
      <c r="Q25" s="66">
        <f>RANK(P25,P$8:P$27,0)</f>
        <v>3</v>
      </c>
      <c r="R25" s="65">
        <f>VLOOKUP($A25,'Return Data'!$B$7:$R$2843,16,0)</f>
        <v>7.6458000000000004</v>
      </c>
      <c r="S25" s="67">
        <f t="shared" si="5"/>
        <v>5</v>
      </c>
    </row>
    <row r="26" spans="1:19" x14ac:dyDescent="0.3">
      <c r="A26" s="82" t="s">
        <v>709</v>
      </c>
      <c r="B26" s="64">
        <f>VLOOKUP($A26,'Return Data'!$B$7:$R$2843,3,0)</f>
        <v>44448</v>
      </c>
      <c r="C26" s="65">
        <f>VLOOKUP($A26,'Return Data'!$B$7:$R$2843,4,0)</f>
        <v>0.59630000000000005</v>
      </c>
      <c r="D26" s="65">
        <f>VLOOKUP($A26,'Return Data'!$B$7:$R$2843,9,0)</f>
        <v>10.76</v>
      </c>
      <c r="E26" s="66">
        <f t="shared" si="0"/>
        <v>9</v>
      </c>
      <c r="F26" s="65">
        <f>VLOOKUP($A26,'Return Data'!$B$7:$R$2843,10,0)</f>
        <v>11.0091</v>
      </c>
      <c r="G26" s="66">
        <f t="shared" si="1"/>
        <v>3</v>
      </c>
      <c r="H26" s="65">
        <f>VLOOKUP($A26,'Return Data'!$B$7:$R$2843,11,0)</f>
        <v>11.3233</v>
      </c>
      <c r="I26" s="66">
        <f t="shared" si="2"/>
        <v>6</v>
      </c>
      <c r="J26" s="65">
        <f>VLOOKUP($A26,'Return Data'!$B$7:$R$2843,12,0)</f>
        <v>-24.053899999999999</v>
      </c>
      <c r="K26" s="66">
        <f t="shared" si="3"/>
        <v>19</v>
      </c>
      <c r="L26" s="65">
        <f>VLOOKUP($A26,'Return Data'!$B$7:$R$2843,13,0)</f>
        <v>-16.297000000000001</v>
      </c>
      <c r="M26" s="66">
        <f t="shared" si="4"/>
        <v>19</v>
      </c>
      <c r="N26" s="65"/>
      <c r="O26" s="66"/>
      <c r="P26" s="65"/>
      <c r="Q26" s="66"/>
      <c r="R26" s="65">
        <f>VLOOKUP($A26,'Return Data'!$B$7:$R$2843,16,0)</f>
        <v>-42.048699999999997</v>
      </c>
      <c r="S26" s="67">
        <f t="shared" si="5"/>
        <v>20</v>
      </c>
    </row>
    <row r="27" spans="1:19" x14ac:dyDescent="0.3">
      <c r="A27" s="82" t="s">
        <v>711</v>
      </c>
      <c r="B27" s="64">
        <f>VLOOKUP($A27,'Return Data'!$B$7:$R$2843,3,0)</f>
        <v>44448</v>
      </c>
      <c r="C27" s="65">
        <f>VLOOKUP($A27,'Return Data'!$B$7:$R$2843,4,0)</f>
        <v>11.694100000000001</v>
      </c>
      <c r="D27" s="65">
        <f>VLOOKUP($A27,'Return Data'!$B$7:$R$2843,9,0)</f>
        <v>8.5901999999999994</v>
      </c>
      <c r="E27" s="66">
        <f t="shared" si="0"/>
        <v>15</v>
      </c>
      <c r="F27" s="65">
        <f>VLOOKUP($A27,'Return Data'!$B$7:$R$2843,10,0)</f>
        <v>5.8106999999999998</v>
      </c>
      <c r="G27" s="66">
        <f t="shared" si="1"/>
        <v>14</v>
      </c>
      <c r="H27" s="65">
        <f>VLOOKUP($A27,'Return Data'!$B$7:$R$2843,11,0)</f>
        <v>6.2827000000000002</v>
      </c>
      <c r="I27" s="66">
        <f t="shared" si="2"/>
        <v>16</v>
      </c>
      <c r="J27" s="65">
        <f>VLOOKUP($A27,'Return Data'!$B$7:$R$2843,12,0)</f>
        <v>5.0669000000000004</v>
      </c>
      <c r="K27" s="66">
        <f t="shared" si="3"/>
        <v>13</v>
      </c>
      <c r="L27" s="65">
        <f>VLOOKUP($A27,'Return Data'!$B$7:$R$2843,13,0)</f>
        <v>6.4977999999999998</v>
      </c>
      <c r="M27" s="66">
        <f t="shared" si="4"/>
        <v>13</v>
      </c>
      <c r="N27" s="65">
        <f>VLOOKUP($A27,'Return Data'!$B$7:$R$2843,17,0)</f>
        <v>-15.588800000000001</v>
      </c>
      <c r="O27" s="66">
        <f>RANK(N27,N$8:N$27,0)</f>
        <v>16</v>
      </c>
      <c r="P27" s="65">
        <f>VLOOKUP($A27,'Return Data'!$B$7:$R$2843,14,0)</f>
        <v>-10.114699999999999</v>
      </c>
      <c r="Q27" s="66">
        <f>RANK(P27,P$8:P$27,0)</f>
        <v>16</v>
      </c>
      <c r="R27" s="65">
        <f>VLOOKUP($A27,'Return Data'!$B$7:$R$2843,16,0)</f>
        <v>1.7921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10.69548</v>
      </c>
      <c r="E29" s="88"/>
      <c r="F29" s="89">
        <f>AVERAGE(F8:F27)</f>
        <v>7.4204299999999987</v>
      </c>
      <c r="G29" s="88"/>
      <c r="H29" s="89">
        <f>AVERAGE(H8:H27)</f>
        <v>8.8534749999999995</v>
      </c>
      <c r="I29" s="88"/>
      <c r="J29" s="89">
        <f>AVERAGE(J8:J27)</f>
        <v>4.194144999999998</v>
      </c>
      <c r="K29" s="88"/>
      <c r="L29" s="89">
        <f>AVERAGE(L8:L27)</f>
        <v>5.6803499999999998</v>
      </c>
      <c r="M29" s="88"/>
      <c r="N29" s="89">
        <f>AVERAGE(N8:N27)</f>
        <v>2.6284000000000001</v>
      </c>
      <c r="O29" s="88"/>
      <c r="P29" s="89">
        <f>AVERAGE(P8:P27)</f>
        <v>2.0213941176470587</v>
      </c>
      <c r="Q29" s="88"/>
      <c r="R29" s="89">
        <f>AVERAGE(R8:R27)</f>
        <v>1.4653849999999997</v>
      </c>
      <c r="S29" s="90"/>
    </row>
    <row r="30" spans="1:19" x14ac:dyDescent="0.3">
      <c r="A30" s="87" t="s">
        <v>28</v>
      </c>
      <c r="B30" s="88"/>
      <c r="C30" s="88"/>
      <c r="D30" s="89">
        <f>MIN(D8:D27)</f>
        <v>0</v>
      </c>
      <c r="E30" s="88"/>
      <c r="F30" s="89">
        <f>MIN(F8:F27)</f>
        <v>0</v>
      </c>
      <c r="G30" s="88"/>
      <c r="H30" s="89">
        <f>MIN(H8:H27)</f>
        <v>0</v>
      </c>
      <c r="I30" s="88"/>
      <c r="J30" s="89">
        <f>MIN(J8:J27)</f>
        <v>-24.478300000000001</v>
      </c>
      <c r="K30" s="88"/>
      <c r="L30" s="89">
        <f>MIN(L8:L27)</f>
        <v>-20.130299999999998</v>
      </c>
      <c r="M30" s="88"/>
      <c r="N30" s="89">
        <f>MIN(N8:N27)</f>
        <v>-22.323699999999999</v>
      </c>
      <c r="O30" s="88"/>
      <c r="P30" s="89">
        <f>MIN(P8:P27)</f>
        <v>-31.979099999999999</v>
      </c>
      <c r="Q30" s="88"/>
      <c r="R30" s="89">
        <f>MIN(R8:R27)</f>
        <v>-42.048699999999997</v>
      </c>
      <c r="S30" s="90"/>
    </row>
    <row r="31" spans="1:19" ht="15" thickBot="1" x14ac:dyDescent="0.35">
      <c r="A31" s="91" t="s">
        <v>29</v>
      </c>
      <c r="B31" s="92"/>
      <c r="C31" s="92"/>
      <c r="D31" s="93">
        <f>MAX(D8:D27)</f>
        <v>32.334099999999999</v>
      </c>
      <c r="E31" s="92"/>
      <c r="F31" s="93">
        <f>MAX(F8:F27)</f>
        <v>32.418900000000001</v>
      </c>
      <c r="G31" s="92"/>
      <c r="H31" s="93">
        <f>MAX(H8:H27)</f>
        <v>20.503499999999999</v>
      </c>
      <c r="I31" s="92"/>
      <c r="J31" s="93">
        <f>MAX(J8:J27)</f>
        <v>16.306699999999999</v>
      </c>
      <c r="K31" s="92"/>
      <c r="L31" s="93">
        <f>MAX(L8:L27)</f>
        <v>16.3506</v>
      </c>
      <c r="M31" s="92"/>
      <c r="N31" s="93">
        <f>MAX(N8:N27)</f>
        <v>9.6151</v>
      </c>
      <c r="O31" s="92"/>
      <c r="P31" s="93">
        <f>MAX(P8:P27)</f>
        <v>9.2812999999999999</v>
      </c>
      <c r="Q31" s="92"/>
      <c r="R31" s="93">
        <f>MAX(R8:R27)</f>
        <v>8.9948999999999995</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44448</v>
      </c>
      <c r="C8" s="65">
        <f>VLOOKUP($A8,'Return Data'!$B$7:$R$2843,4,0)</f>
        <v>89.410399999999996</v>
      </c>
      <c r="D8" s="65">
        <f>VLOOKUP($A8,'Return Data'!$B$7:$R$2843,9,0)</f>
        <v>8.6824999999999992</v>
      </c>
      <c r="E8" s="66">
        <f t="shared" ref="E8:E26" si="0">RANK(D8,D$8:D$26,0)</f>
        <v>13</v>
      </c>
      <c r="F8" s="65">
        <f>VLOOKUP($A8,'Return Data'!$B$7:$R$2843,10,0)</f>
        <v>5.6407999999999996</v>
      </c>
      <c r="G8" s="66">
        <f t="shared" ref="G8:G26" si="1">RANK(F8,F$8:F$26,0)</f>
        <v>7</v>
      </c>
      <c r="H8" s="65">
        <f>VLOOKUP($A8,'Return Data'!$B$7:$R$2843,11,0)</f>
        <v>7.7485999999999997</v>
      </c>
      <c r="I8" s="66">
        <f t="shared" ref="I8:I26" si="2">RANK(H8,H$8:H$26,0)</f>
        <v>4</v>
      </c>
      <c r="J8" s="65">
        <f>VLOOKUP($A8,'Return Data'!$B$7:$R$2843,12,0)</f>
        <v>4.9927000000000001</v>
      </c>
      <c r="K8" s="66">
        <f t="shared" ref="K8:K26" si="3">RANK(J8,J$8:J$26,0)</f>
        <v>3</v>
      </c>
      <c r="L8" s="65">
        <f>VLOOKUP($A8,'Return Data'!$B$7:$R$2843,13,0)</f>
        <v>6.4954999999999998</v>
      </c>
      <c r="M8" s="66">
        <f t="shared" ref="M8:M26" si="4">RANK(L8,L$8:L$26,0)</f>
        <v>5</v>
      </c>
      <c r="N8" s="65">
        <f>VLOOKUP($A8,'Return Data'!$B$7:$R$2843,17,0)</f>
        <v>8.7659000000000002</v>
      </c>
      <c r="O8" s="66">
        <f t="shared" ref="O8:O23" si="5">RANK(N8,N$8:N$26,0)</f>
        <v>2</v>
      </c>
      <c r="P8" s="65">
        <f>VLOOKUP($A8,'Return Data'!$B$7:$R$2843,14,0)</f>
        <v>9.4677000000000007</v>
      </c>
      <c r="Q8" s="66">
        <f>RANK(P8,P$8:P$26,0)</f>
        <v>4</v>
      </c>
      <c r="R8" s="65">
        <f>VLOOKUP($A8,'Return Data'!$B$7:$R$2843,16,0)</f>
        <v>8.9262999999999995</v>
      </c>
      <c r="S8" s="67">
        <f t="shared" ref="S8:S26" si="6">RANK(R8,R$8:R$26,0)</f>
        <v>5</v>
      </c>
    </row>
    <row r="9" spans="1:19" x14ac:dyDescent="0.3">
      <c r="A9" s="82" t="s">
        <v>613</v>
      </c>
      <c r="B9" s="64">
        <f>VLOOKUP($A9,'Return Data'!$B$7:$R$2843,3,0)</f>
        <v>44448</v>
      </c>
      <c r="C9" s="65">
        <f>VLOOKUP($A9,'Return Data'!$B$7:$R$2843,4,0)</f>
        <v>13.9597</v>
      </c>
      <c r="D9" s="65">
        <f>VLOOKUP($A9,'Return Data'!$B$7:$R$2843,9,0)</f>
        <v>8.8376000000000001</v>
      </c>
      <c r="E9" s="66">
        <f t="shared" si="0"/>
        <v>10</v>
      </c>
      <c r="F9" s="65">
        <f>VLOOKUP($A9,'Return Data'!$B$7:$R$2843,10,0)</f>
        <v>5.2203999999999997</v>
      </c>
      <c r="G9" s="66">
        <f t="shared" si="1"/>
        <v>12</v>
      </c>
      <c r="H9" s="65">
        <f>VLOOKUP($A9,'Return Data'!$B$7:$R$2843,11,0)</f>
        <v>6.8795000000000002</v>
      </c>
      <c r="I9" s="66">
        <f t="shared" si="2"/>
        <v>13</v>
      </c>
      <c r="J9" s="65">
        <f>VLOOKUP($A9,'Return Data'!$B$7:$R$2843,12,0)</f>
        <v>4.9608999999999996</v>
      </c>
      <c r="K9" s="66">
        <f t="shared" si="3"/>
        <v>4</v>
      </c>
      <c r="L9" s="65">
        <f>VLOOKUP($A9,'Return Data'!$B$7:$R$2843,13,0)</f>
        <v>6.3872</v>
      </c>
      <c r="M9" s="66">
        <f t="shared" si="4"/>
        <v>7</v>
      </c>
      <c r="N9" s="65">
        <f>VLOOKUP($A9,'Return Data'!$B$7:$R$2843,17,0)</f>
        <v>9.0571999999999999</v>
      </c>
      <c r="O9" s="66">
        <f t="shared" si="5"/>
        <v>1</v>
      </c>
      <c r="P9" s="65">
        <f>VLOOKUP($A9,'Return Data'!$B$7:$R$2843,14,0)</f>
        <v>8.5923999999999996</v>
      </c>
      <c r="Q9" s="66">
        <f>RANK(P9,P$8:P$26,0)</f>
        <v>12</v>
      </c>
      <c r="R9" s="65">
        <f>VLOOKUP($A9,'Return Data'!$B$7:$R$2843,16,0)</f>
        <v>8.3458000000000006</v>
      </c>
      <c r="S9" s="67">
        <f t="shared" si="6"/>
        <v>13</v>
      </c>
    </row>
    <row r="10" spans="1:19" x14ac:dyDescent="0.3">
      <c r="A10" s="82" t="s">
        <v>616</v>
      </c>
      <c r="B10" s="64">
        <f>VLOOKUP($A10,'Return Data'!$B$7:$R$2843,3,0)</f>
        <v>44448</v>
      </c>
      <c r="C10" s="65">
        <f>VLOOKUP($A10,'Return Data'!$B$7:$R$2843,4,0)</f>
        <v>23.199100000000001</v>
      </c>
      <c r="D10" s="65">
        <f>VLOOKUP($A10,'Return Data'!$B$7:$R$2843,9,0)</f>
        <v>7.0304000000000002</v>
      </c>
      <c r="E10" s="66">
        <f t="shared" si="0"/>
        <v>16</v>
      </c>
      <c r="F10" s="65">
        <f>VLOOKUP($A10,'Return Data'!$B$7:$R$2843,10,0)</f>
        <v>5.1871</v>
      </c>
      <c r="G10" s="66">
        <f t="shared" si="1"/>
        <v>13</v>
      </c>
      <c r="H10" s="65">
        <f>VLOOKUP($A10,'Return Data'!$B$7:$R$2843,11,0)</f>
        <v>6.1245000000000003</v>
      </c>
      <c r="I10" s="66">
        <f t="shared" si="2"/>
        <v>17</v>
      </c>
      <c r="J10" s="65">
        <f>VLOOKUP($A10,'Return Data'!$B$7:$R$2843,12,0)</f>
        <v>3.3336999999999999</v>
      </c>
      <c r="K10" s="66">
        <f t="shared" si="3"/>
        <v>18</v>
      </c>
      <c r="L10" s="65">
        <f>VLOOKUP($A10,'Return Data'!$B$7:$R$2843,13,0)</f>
        <v>5.0884</v>
      </c>
      <c r="M10" s="66">
        <f t="shared" si="4"/>
        <v>17</v>
      </c>
      <c r="N10" s="65">
        <f>VLOOKUP($A10,'Return Data'!$B$7:$R$2843,17,0)</f>
        <v>7.6163999999999996</v>
      </c>
      <c r="O10" s="66">
        <f t="shared" si="5"/>
        <v>16</v>
      </c>
      <c r="P10" s="65">
        <f>VLOOKUP($A10,'Return Data'!$B$7:$R$2843,14,0)</f>
        <v>5.5530999999999997</v>
      </c>
      <c r="Q10" s="66">
        <f>RANK(P10,P$8:P$26,0)</f>
        <v>15</v>
      </c>
      <c r="R10" s="65">
        <f>VLOOKUP($A10,'Return Data'!$B$7:$R$2843,16,0)</f>
        <v>7.4518000000000004</v>
      </c>
      <c r="S10" s="67">
        <f t="shared" si="6"/>
        <v>17</v>
      </c>
    </row>
    <row r="11" spans="1:19" x14ac:dyDescent="0.3">
      <c r="A11" s="82" t="s">
        <v>617</v>
      </c>
      <c r="B11" s="64">
        <f>VLOOKUP($A11,'Return Data'!$B$7:$R$2843,3,0)</f>
        <v>44448</v>
      </c>
      <c r="C11" s="65">
        <f>VLOOKUP($A11,'Return Data'!$B$7:$R$2843,4,0)</f>
        <v>18.566299999999998</v>
      </c>
      <c r="D11" s="65">
        <f>VLOOKUP($A11,'Return Data'!$B$7:$R$2843,9,0)</f>
        <v>7.8072999999999997</v>
      </c>
      <c r="E11" s="66">
        <f t="shared" si="0"/>
        <v>15</v>
      </c>
      <c r="F11" s="65">
        <f>VLOOKUP($A11,'Return Data'!$B$7:$R$2843,10,0)</f>
        <v>5.0444000000000004</v>
      </c>
      <c r="G11" s="66">
        <f t="shared" si="1"/>
        <v>15</v>
      </c>
      <c r="H11" s="65">
        <f>VLOOKUP($A11,'Return Data'!$B$7:$R$2843,11,0)</f>
        <v>6.8223000000000003</v>
      </c>
      <c r="I11" s="66">
        <f t="shared" si="2"/>
        <v>15</v>
      </c>
      <c r="J11" s="65">
        <f>VLOOKUP($A11,'Return Data'!$B$7:$R$2843,12,0)</f>
        <v>4.1673</v>
      </c>
      <c r="K11" s="66">
        <f t="shared" si="3"/>
        <v>14</v>
      </c>
      <c r="L11" s="65">
        <f>VLOOKUP($A11,'Return Data'!$B$7:$R$2843,13,0)</f>
        <v>5.4771999999999998</v>
      </c>
      <c r="M11" s="66">
        <f t="shared" si="4"/>
        <v>15</v>
      </c>
      <c r="N11" s="65">
        <f>VLOOKUP($A11,'Return Data'!$B$7:$R$2843,17,0)</f>
        <v>7.5358999999999998</v>
      </c>
      <c r="O11" s="66">
        <f t="shared" si="5"/>
        <v>17</v>
      </c>
      <c r="P11" s="65">
        <f>VLOOKUP($A11,'Return Data'!$B$7:$R$2843,14,0)</f>
        <v>8.7470999999999997</v>
      </c>
      <c r="Q11" s="66">
        <f>RANK(P11,P$8:P$26,0)</f>
        <v>9</v>
      </c>
      <c r="R11" s="65">
        <f>VLOOKUP($A11,'Return Data'!$B$7:$R$2843,16,0)</f>
        <v>8.4917999999999996</v>
      </c>
      <c r="S11" s="67">
        <f t="shared" si="6"/>
        <v>9</v>
      </c>
    </row>
    <row r="12" spans="1:19" x14ac:dyDescent="0.3">
      <c r="A12" s="82" t="s">
        <v>619</v>
      </c>
      <c r="B12" s="64">
        <f>VLOOKUP($A12,'Return Data'!$B$7:$R$2843,3,0)</f>
        <v>44448</v>
      </c>
      <c r="C12" s="65">
        <f>VLOOKUP($A12,'Return Data'!$B$7:$R$2843,4,0)</f>
        <v>13.042</v>
      </c>
      <c r="D12" s="65">
        <f>VLOOKUP($A12,'Return Data'!$B$7:$R$2843,9,0)</f>
        <v>4.7679</v>
      </c>
      <c r="E12" s="66">
        <f t="shared" si="0"/>
        <v>18</v>
      </c>
      <c r="F12" s="65">
        <f>VLOOKUP($A12,'Return Data'!$B$7:$R$2843,10,0)</f>
        <v>4.1558999999999999</v>
      </c>
      <c r="G12" s="66">
        <f t="shared" si="1"/>
        <v>18</v>
      </c>
      <c r="H12" s="65">
        <f>VLOOKUP($A12,'Return Data'!$B$7:$R$2843,11,0)</f>
        <v>4.6386000000000003</v>
      </c>
      <c r="I12" s="66">
        <f t="shared" si="2"/>
        <v>18</v>
      </c>
      <c r="J12" s="65">
        <f>VLOOKUP($A12,'Return Data'!$B$7:$R$2843,12,0)</f>
        <v>3.7921999999999998</v>
      </c>
      <c r="K12" s="66">
        <f t="shared" si="3"/>
        <v>16</v>
      </c>
      <c r="L12" s="65">
        <f>VLOOKUP($A12,'Return Data'!$B$7:$R$2843,13,0)</f>
        <v>4.7263999999999999</v>
      </c>
      <c r="M12" s="66">
        <f t="shared" si="4"/>
        <v>18</v>
      </c>
      <c r="N12" s="65">
        <f>VLOOKUP($A12,'Return Data'!$B$7:$R$2843,17,0)</f>
        <v>7.3710000000000004</v>
      </c>
      <c r="O12" s="66">
        <f t="shared" si="5"/>
        <v>18</v>
      </c>
      <c r="P12" s="65"/>
      <c r="Q12" s="66"/>
      <c r="R12" s="65">
        <f>VLOOKUP($A12,'Return Data'!$B$7:$R$2843,16,0)</f>
        <v>9.2567000000000004</v>
      </c>
      <c r="S12" s="67">
        <f t="shared" si="6"/>
        <v>2</v>
      </c>
    </row>
    <row r="13" spans="1:19" x14ac:dyDescent="0.3">
      <c r="A13" s="82" t="s">
        <v>624</v>
      </c>
      <c r="B13" s="64">
        <f>VLOOKUP($A13,'Return Data'!$B$7:$R$2843,3,0)</f>
        <v>44448</v>
      </c>
      <c r="C13" s="65">
        <f>VLOOKUP($A13,'Return Data'!$B$7:$R$2843,4,0)</f>
        <v>83.937799999999996</v>
      </c>
      <c r="D13" s="65">
        <f>VLOOKUP($A13,'Return Data'!$B$7:$R$2843,9,0)</f>
        <v>8.8442000000000007</v>
      </c>
      <c r="E13" s="66">
        <f t="shared" si="0"/>
        <v>9</v>
      </c>
      <c r="F13" s="65">
        <f>VLOOKUP($A13,'Return Data'!$B$7:$R$2843,10,0)</f>
        <v>5.5388000000000002</v>
      </c>
      <c r="G13" s="66">
        <f t="shared" si="1"/>
        <v>9</v>
      </c>
      <c r="H13" s="65">
        <f>VLOOKUP($A13,'Return Data'!$B$7:$R$2843,11,0)</f>
        <v>7.0602999999999998</v>
      </c>
      <c r="I13" s="66">
        <f t="shared" si="2"/>
        <v>9</v>
      </c>
      <c r="J13" s="65">
        <f>VLOOKUP($A13,'Return Data'!$B$7:$R$2843,12,0)</f>
        <v>4.9043000000000001</v>
      </c>
      <c r="K13" s="66">
        <f t="shared" si="3"/>
        <v>6</v>
      </c>
      <c r="L13" s="65">
        <f>VLOOKUP($A13,'Return Data'!$B$7:$R$2843,13,0)</f>
        <v>6.9085999999999999</v>
      </c>
      <c r="M13" s="66">
        <f t="shared" si="4"/>
        <v>2</v>
      </c>
      <c r="N13" s="65">
        <f>VLOOKUP($A13,'Return Data'!$B$7:$R$2843,17,0)</f>
        <v>7.6798999999999999</v>
      </c>
      <c r="O13" s="66">
        <f t="shared" si="5"/>
        <v>15</v>
      </c>
      <c r="P13" s="65">
        <f>VLOOKUP($A13,'Return Data'!$B$7:$R$2843,14,0)</f>
        <v>8.8935999999999993</v>
      </c>
      <c r="Q13" s="66">
        <f t="shared" ref="Q13:Q21" si="7">RANK(P13,P$8:P$26,0)</f>
        <v>8</v>
      </c>
      <c r="R13" s="65">
        <f>VLOOKUP($A13,'Return Data'!$B$7:$R$2843,16,0)</f>
        <v>9.2451000000000008</v>
      </c>
      <c r="S13" s="67">
        <f t="shared" si="6"/>
        <v>3</v>
      </c>
    </row>
    <row r="14" spans="1:19" x14ac:dyDescent="0.3">
      <c r="A14" s="82" t="s">
        <v>627</v>
      </c>
      <c r="B14" s="64">
        <f>VLOOKUP($A14,'Return Data'!$B$7:$R$2843,3,0)</f>
        <v>44448</v>
      </c>
      <c r="C14" s="65">
        <f>VLOOKUP($A14,'Return Data'!$B$7:$R$2843,4,0)</f>
        <v>25.990500000000001</v>
      </c>
      <c r="D14" s="65">
        <f>VLOOKUP($A14,'Return Data'!$B$7:$R$2843,9,0)</f>
        <v>10.4756</v>
      </c>
      <c r="E14" s="66">
        <f t="shared" si="0"/>
        <v>3</v>
      </c>
      <c r="F14" s="65">
        <f>VLOOKUP($A14,'Return Data'!$B$7:$R$2843,10,0)</f>
        <v>5.6933999999999996</v>
      </c>
      <c r="G14" s="66">
        <f t="shared" si="1"/>
        <v>6</v>
      </c>
      <c r="H14" s="65">
        <f>VLOOKUP($A14,'Return Data'!$B$7:$R$2843,11,0)</f>
        <v>8.0732999999999997</v>
      </c>
      <c r="I14" s="66">
        <f t="shared" si="2"/>
        <v>3</v>
      </c>
      <c r="J14" s="65">
        <f>VLOOKUP($A14,'Return Data'!$B$7:$R$2843,12,0)</f>
        <v>4.9269999999999996</v>
      </c>
      <c r="K14" s="66">
        <f t="shared" si="3"/>
        <v>5</v>
      </c>
      <c r="L14" s="65">
        <f>VLOOKUP($A14,'Return Data'!$B$7:$R$2843,13,0)</f>
        <v>6.4382000000000001</v>
      </c>
      <c r="M14" s="66">
        <f t="shared" si="4"/>
        <v>6</v>
      </c>
      <c r="N14" s="65">
        <f>VLOOKUP($A14,'Return Data'!$B$7:$R$2843,17,0)</f>
        <v>8.5336999999999996</v>
      </c>
      <c r="O14" s="66">
        <f t="shared" si="5"/>
        <v>6</v>
      </c>
      <c r="P14" s="65">
        <f>VLOOKUP($A14,'Return Data'!$B$7:$R$2843,14,0)</f>
        <v>9.5888000000000009</v>
      </c>
      <c r="Q14" s="66">
        <f t="shared" si="7"/>
        <v>3</v>
      </c>
      <c r="R14" s="65">
        <f>VLOOKUP($A14,'Return Data'!$B$7:$R$2843,16,0)</f>
        <v>8.8348999999999993</v>
      </c>
      <c r="S14" s="67">
        <f t="shared" si="6"/>
        <v>6</v>
      </c>
    </row>
    <row r="15" spans="1:19" x14ac:dyDescent="0.3">
      <c r="A15" s="82" t="s">
        <v>629</v>
      </c>
      <c r="B15" s="64">
        <f>VLOOKUP($A15,'Return Data'!$B$7:$R$2843,3,0)</f>
        <v>44448</v>
      </c>
      <c r="C15" s="65">
        <f>VLOOKUP($A15,'Return Data'!$B$7:$R$2843,4,0)</f>
        <v>24.16</v>
      </c>
      <c r="D15" s="65">
        <f>VLOOKUP($A15,'Return Data'!$B$7:$R$2843,9,0)</f>
        <v>10.7555</v>
      </c>
      <c r="E15" s="66">
        <f t="shared" si="0"/>
        <v>2</v>
      </c>
      <c r="F15" s="65">
        <f>VLOOKUP($A15,'Return Data'!$B$7:$R$2843,10,0)</f>
        <v>5.8928000000000003</v>
      </c>
      <c r="G15" s="66">
        <f t="shared" si="1"/>
        <v>4</v>
      </c>
      <c r="H15" s="65">
        <f>VLOOKUP($A15,'Return Data'!$B$7:$R$2843,11,0)</f>
        <v>6.8471000000000002</v>
      </c>
      <c r="I15" s="66">
        <f t="shared" si="2"/>
        <v>14</v>
      </c>
      <c r="J15" s="65">
        <f>VLOOKUP($A15,'Return Data'!$B$7:$R$2843,12,0)</f>
        <v>4.8906999999999998</v>
      </c>
      <c r="K15" s="66">
        <f t="shared" si="3"/>
        <v>7</v>
      </c>
      <c r="L15" s="65">
        <f>VLOOKUP($A15,'Return Data'!$B$7:$R$2843,13,0)</f>
        <v>6.0929000000000002</v>
      </c>
      <c r="M15" s="66">
        <f t="shared" si="4"/>
        <v>8</v>
      </c>
      <c r="N15" s="65">
        <f>VLOOKUP($A15,'Return Data'!$B$7:$R$2843,17,0)</f>
        <v>8.3364999999999991</v>
      </c>
      <c r="O15" s="66">
        <f t="shared" si="5"/>
        <v>8</v>
      </c>
      <c r="P15" s="65">
        <f>VLOOKUP($A15,'Return Data'!$B$7:$R$2843,14,0)</f>
        <v>8.9952000000000005</v>
      </c>
      <c r="Q15" s="66">
        <f t="shared" si="7"/>
        <v>6</v>
      </c>
      <c r="R15" s="65">
        <f>VLOOKUP($A15,'Return Data'!$B$7:$R$2843,16,0)</f>
        <v>8.8041</v>
      </c>
      <c r="S15" s="67">
        <f t="shared" si="6"/>
        <v>7</v>
      </c>
    </row>
    <row r="16" spans="1:19" x14ac:dyDescent="0.3">
      <c r="A16" s="82" t="s">
        <v>630</v>
      </c>
      <c r="B16" s="64">
        <f>VLOOKUP($A16,'Return Data'!$B$7:$R$2843,3,0)</f>
        <v>44448</v>
      </c>
      <c r="C16" s="65">
        <f>VLOOKUP($A16,'Return Data'!$B$7:$R$2843,4,0)</f>
        <v>15.7766</v>
      </c>
      <c r="D16" s="65">
        <f>VLOOKUP($A16,'Return Data'!$B$7:$R$2843,9,0)</f>
        <v>10.427899999999999</v>
      </c>
      <c r="E16" s="66">
        <f t="shared" si="0"/>
        <v>4</v>
      </c>
      <c r="F16" s="65">
        <f>VLOOKUP($A16,'Return Data'!$B$7:$R$2843,10,0)</f>
        <v>5.9964000000000004</v>
      </c>
      <c r="G16" s="66">
        <f t="shared" si="1"/>
        <v>3</v>
      </c>
      <c r="H16" s="65">
        <f>VLOOKUP($A16,'Return Data'!$B$7:$R$2843,11,0)</f>
        <v>8.2030999999999992</v>
      </c>
      <c r="I16" s="66">
        <f t="shared" si="2"/>
        <v>2</v>
      </c>
      <c r="J16" s="65">
        <f>VLOOKUP($A16,'Return Data'!$B$7:$R$2843,12,0)</f>
        <v>4.7864000000000004</v>
      </c>
      <c r="K16" s="66">
        <f t="shared" si="3"/>
        <v>8</v>
      </c>
      <c r="L16" s="65">
        <f>VLOOKUP($A16,'Return Data'!$B$7:$R$2843,13,0)</f>
        <v>6.5194999999999999</v>
      </c>
      <c r="M16" s="66">
        <f t="shared" si="4"/>
        <v>4</v>
      </c>
      <c r="N16" s="65">
        <f>VLOOKUP($A16,'Return Data'!$B$7:$R$2843,17,0)</f>
        <v>8.6143000000000001</v>
      </c>
      <c r="O16" s="66">
        <f t="shared" si="5"/>
        <v>5</v>
      </c>
      <c r="P16" s="65">
        <f>VLOOKUP($A16,'Return Data'!$B$7:$R$2843,14,0)</f>
        <v>8.9533000000000005</v>
      </c>
      <c r="Q16" s="66">
        <f t="shared" si="7"/>
        <v>7</v>
      </c>
      <c r="R16" s="65">
        <f>VLOOKUP($A16,'Return Data'!$B$7:$R$2843,16,0)</f>
        <v>8.3841999999999999</v>
      </c>
      <c r="S16" s="67">
        <f t="shared" si="6"/>
        <v>11</v>
      </c>
    </row>
    <row r="17" spans="1:19" x14ac:dyDescent="0.3">
      <c r="A17" s="82" t="s">
        <v>633</v>
      </c>
      <c r="B17" s="64">
        <f>VLOOKUP($A17,'Return Data'!$B$7:$R$2843,3,0)</f>
        <v>44448</v>
      </c>
      <c r="C17" s="65">
        <f>VLOOKUP($A17,'Return Data'!$B$7:$R$2843,4,0)</f>
        <v>2689.9117000000001</v>
      </c>
      <c r="D17" s="65">
        <f>VLOOKUP($A17,'Return Data'!$B$7:$R$2843,9,0)</f>
        <v>9.2310999999999996</v>
      </c>
      <c r="E17" s="66">
        <f t="shared" si="0"/>
        <v>7</v>
      </c>
      <c r="F17" s="65">
        <f>VLOOKUP($A17,'Return Data'!$B$7:$R$2843,10,0)</f>
        <v>5.4573</v>
      </c>
      <c r="G17" s="66">
        <f t="shared" si="1"/>
        <v>10</v>
      </c>
      <c r="H17" s="65">
        <f>VLOOKUP($A17,'Return Data'!$B$7:$R$2843,11,0)</f>
        <v>7.0597000000000003</v>
      </c>
      <c r="I17" s="66">
        <f t="shared" si="2"/>
        <v>10</v>
      </c>
      <c r="J17" s="65">
        <f>VLOOKUP($A17,'Return Data'!$B$7:$R$2843,12,0)</f>
        <v>4.4535</v>
      </c>
      <c r="K17" s="66">
        <f t="shared" si="3"/>
        <v>12</v>
      </c>
      <c r="L17" s="65">
        <f>VLOOKUP($A17,'Return Data'!$B$7:$R$2843,13,0)</f>
        <v>5.7374000000000001</v>
      </c>
      <c r="M17" s="66">
        <f t="shared" si="4"/>
        <v>13</v>
      </c>
      <c r="N17" s="65">
        <f>VLOOKUP($A17,'Return Data'!$B$7:$R$2843,17,0)</f>
        <v>8.0305</v>
      </c>
      <c r="O17" s="66">
        <f t="shared" si="5"/>
        <v>10</v>
      </c>
      <c r="P17" s="65">
        <f>VLOOKUP($A17,'Return Data'!$B$7:$R$2843,14,0)</f>
        <v>9.3218999999999994</v>
      </c>
      <c r="Q17" s="66">
        <f t="shared" si="7"/>
        <v>5</v>
      </c>
      <c r="R17" s="65">
        <f>VLOOKUP($A17,'Return Data'!$B$7:$R$2843,16,0)</f>
        <v>8.0022000000000002</v>
      </c>
      <c r="S17" s="67">
        <f t="shared" si="6"/>
        <v>16</v>
      </c>
    </row>
    <row r="18" spans="1:19" x14ac:dyDescent="0.3">
      <c r="A18" s="82" t="s">
        <v>635</v>
      </c>
      <c r="B18" s="64">
        <f>VLOOKUP($A18,'Return Data'!$B$7:$R$2843,3,0)</f>
        <v>44448</v>
      </c>
      <c r="C18" s="65">
        <f>VLOOKUP($A18,'Return Data'!$B$7:$R$2843,4,0)</f>
        <v>3072.7121000000002</v>
      </c>
      <c r="D18" s="65">
        <f>VLOOKUP($A18,'Return Data'!$B$7:$R$2843,9,0)</f>
        <v>9.3247</v>
      </c>
      <c r="E18" s="66">
        <f t="shared" si="0"/>
        <v>6</v>
      </c>
      <c r="F18" s="65">
        <f>VLOOKUP($A18,'Return Data'!$B$7:$R$2843,10,0)</f>
        <v>6.0206</v>
      </c>
      <c r="G18" s="66">
        <f t="shared" si="1"/>
        <v>2</v>
      </c>
      <c r="H18" s="65">
        <f>VLOOKUP($A18,'Return Data'!$B$7:$R$2843,11,0)</f>
        <v>7.2110000000000003</v>
      </c>
      <c r="I18" s="66">
        <f t="shared" si="2"/>
        <v>7</v>
      </c>
      <c r="J18" s="65">
        <f>VLOOKUP($A18,'Return Data'!$B$7:$R$2843,12,0)</f>
        <v>4.6562999999999999</v>
      </c>
      <c r="K18" s="66">
        <f t="shared" si="3"/>
        <v>9</v>
      </c>
      <c r="L18" s="65">
        <f>VLOOKUP($A18,'Return Data'!$B$7:$R$2843,13,0)</f>
        <v>5.9776999999999996</v>
      </c>
      <c r="M18" s="66">
        <f t="shared" si="4"/>
        <v>9</v>
      </c>
      <c r="N18" s="65">
        <f>VLOOKUP($A18,'Return Data'!$B$7:$R$2843,17,0)</f>
        <v>7.7443</v>
      </c>
      <c r="O18" s="66">
        <f t="shared" si="5"/>
        <v>14</v>
      </c>
      <c r="P18" s="65">
        <f>VLOOKUP($A18,'Return Data'!$B$7:$R$2843,14,0)</f>
        <v>8.5981000000000005</v>
      </c>
      <c r="Q18" s="66">
        <f t="shared" si="7"/>
        <v>11</v>
      </c>
      <c r="R18" s="65">
        <f>VLOOKUP($A18,'Return Data'!$B$7:$R$2843,16,0)</f>
        <v>8.6789000000000005</v>
      </c>
      <c r="S18" s="67">
        <f t="shared" si="6"/>
        <v>8</v>
      </c>
    </row>
    <row r="19" spans="1:19" x14ac:dyDescent="0.3">
      <c r="A19" s="82" t="s">
        <v>636</v>
      </c>
      <c r="B19" s="64">
        <f>VLOOKUP($A19,'Return Data'!$B$7:$R$2843,3,0)</f>
        <v>44448</v>
      </c>
      <c r="C19" s="65">
        <f>VLOOKUP($A19,'Return Data'!$B$7:$R$2843,4,0)</f>
        <v>61.751800000000003</v>
      </c>
      <c r="D19" s="65">
        <f>VLOOKUP($A19,'Return Data'!$B$7:$R$2843,9,0)</f>
        <v>18.188199999999998</v>
      </c>
      <c r="E19" s="66">
        <f t="shared" si="0"/>
        <v>1</v>
      </c>
      <c r="F19" s="65">
        <f>VLOOKUP($A19,'Return Data'!$B$7:$R$2843,10,0)</f>
        <v>5.3669000000000002</v>
      </c>
      <c r="G19" s="66">
        <f t="shared" si="1"/>
        <v>11</v>
      </c>
      <c r="H19" s="65">
        <f>VLOOKUP($A19,'Return Data'!$B$7:$R$2843,11,0)</f>
        <v>10.4032</v>
      </c>
      <c r="I19" s="66">
        <f t="shared" si="2"/>
        <v>1</v>
      </c>
      <c r="J19" s="65">
        <f>VLOOKUP($A19,'Return Data'!$B$7:$R$2843,12,0)</f>
        <v>4.5157999999999996</v>
      </c>
      <c r="K19" s="66">
        <f t="shared" si="3"/>
        <v>10</v>
      </c>
      <c r="L19" s="65">
        <f>VLOOKUP($A19,'Return Data'!$B$7:$R$2843,13,0)</f>
        <v>5.7976999999999999</v>
      </c>
      <c r="M19" s="66">
        <f t="shared" si="4"/>
        <v>12</v>
      </c>
      <c r="N19" s="65">
        <f>VLOOKUP($A19,'Return Data'!$B$7:$R$2843,17,0)</f>
        <v>8.7281999999999993</v>
      </c>
      <c r="O19" s="66">
        <f t="shared" si="5"/>
        <v>3</v>
      </c>
      <c r="P19" s="65">
        <f>VLOOKUP($A19,'Return Data'!$B$7:$R$2843,14,0)</f>
        <v>10.9665</v>
      </c>
      <c r="Q19" s="66">
        <f t="shared" si="7"/>
        <v>1</v>
      </c>
      <c r="R19" s="65">
        <f>VLOOKUP($A19,'Return Data'!$B$7:$R$2843,16,0)</f>
        <v>8.3819999999999997</v>
      </c>
      <c r="S19" s="67">
        <f t="shared" si="6"/>
        <v>12</v>
      </c>
    </row>
    <row r="20" spans="1:19" x14ac:dyDescent="0.3">
      <c r="A20" s="117" t="s">
        <v>1772</v>
      </c>
      <c r="B20" s="64">
        <f>VLOOKUP($A20,'Return Data'!$B$7:$R$2843,3,0)</f>
        <v>44448</v>
      </c>
      <c r="C20" s="65">
        <f>VLOOKUP($A20,'Return Data'!$B$7:$R$2843,4,0)</f>
        <v>48.434600000000003</v>
      </c>
      <c r="D20" s="65">
        <f>VLOOKUP($A20,'Return Data'!$B$7:$R$2843,9,0)</f>
        <v>8.8020999999999994</v>
      </c>
      <c r="E20" s="66">
        <f t="shared" si="0"/>
        <v>11</v>
      </c>
      <c r="F20" s="65">
        <f>VLOOKUP($A20,'Return Data'!$B$7:$R$2843,10,0)</f>
        <v>6.5471000000000004</v>
      </c>
      <c r="G20" s="66">
        <f t="shared" si="1"/>
        <v>1</v>
      </c>
      <c r="H20" s="65">
        <f>VLOOKUP($A20,'Return Data'!$B$7:$R$2843,11,0)</f>
        <v>7.6013999999999999</v>
      </c>
      <c r="I20" s="66">
        <f t="shared" si="2"/>
        <v>6</v>
      </c>
      <c r="J20" s="65">
        <f>VLOOKUP($A20,'Return Data'!$B$7:$R$2843,12,0)</f>
        <v>5.8010999999999999</v>
      </c>
      <c r="K20" s="66">
        <f t="shared" si="3"/>
        <v>1</v>
      </c>
      <c r="L20" s="65">
        <f>VLOOKUP($A20,'Return Data'!$B$7:$R$2843,13,0)</f>
        <v>7.0887000000000002</v>
      </c>
      <c r="M20" s="66">
        <f t="shared" si="4"/>
        <v>1</v>
      </c>
      <c r="N20" s="65">
        <f>VLOOKUP($A20,'Return Data'!$B$7:$R$2843,17,0)</f>
        <v>7.9264000000000001</v>
      </c>
      <c r="O20" s="66">
        <f t="shared" si="5"/>
        <v>12</v>
      </c>
      <c r="P20" s="65">
        <f>VLOOKUP($A20,'Return Data'!$B$7:$R$2843,14,0)</f>
        <v>8.2540999999999993</v>
      </c>
      <c r="Q20" s="66">
        <f t="shared" si="7"/>
        <v>13</v>
      </c>
      <c r="R20" s="65">
        <f>VLOOKUP($A20,'Return Data'!$B$7:$R$2843,16,0)</f>
        <v>8.4783000000000008</v>
      </c>
      <c r="S20" s="67">
        <f t="shared" si="6"/>
        <v>10</v>
      </c>
    </row>
    <row r="21" spans="1:19" x14ac:dyDescent="0.3">
      <c r="A21" s="82" t="s">
        <v>639</v>
      </c>
      <c r="B21" s="64">
        <f>VLOOKUP($A21,'Return Data'!$B$7:$R$2843,3,0)</f>
        <v>44448</v>
      </c>
      <c r="C21" s="65">
        <f>VLOOKUP($A21,'Return Data'!$B$7:$R$2843,4,0)</f>
        <v>37.669499999999999</v>
      </c>
      <c r="D21" s="65">
        <f>VLOOKUP($A21,'Return Data'!$B$7:$R$2843,9,0)</f>
        <v>9.0998000000000001</v>
      </c>
      <c r="E21" s="66">
        <f t="shared" si="0"/>
        <v>8</v>
      </c>
      <c r="F21" s="65">
        <f>VLOOKUP($A21,'Return Data'!$B$7:$R$2843,10,0)</f>
        <v>5.8578999999999999</v>
      </c>
      <c r="G21" s="66">
        <f t="shared" si="1"/>
        <v>5</v>
      </c>
      <c r="H21" s="65">
        <f>VLOOKUP($A21,'Return Data'!$B$7:$R$2843,11,0)</f>
        <v>7.6041999999999996</v>
      </c>
      <c r="I21" s="66">
        <f t="shared" si="2"/>
        <v>5</v>
      </c>
      <c r="J21" s="65">
        <f>VLOOKUP($A21,'Return Data'!$B$7:$R$2843,12,0)</f>
        <v>5.4286000000000003</v>
      </c>
      <c r="K21" s="66">
        <f t="shared" si="3"/>
        <v>2</v>
      </c>
      <c r="L21" s="65">
        <f>VLOOKUP($A21,'Return Data'!$B$7:$R$2843,13,0)</f>
        <v>6.71</v>
      </c>
      <c r="M21" s="66">
        <f t="shared" si="4"/>
        <v>3</v>
      </c>
      <c r="N21" s="65">
        <f>VLOOKUP($A21,'Return Data'!$B$7:$R$2843,17,0)</f>
        <v>8.2360000000000007</v>
      </c>
      <c r="O21" s="66">
        <f t="shared" si="5"/>
        <v>9</v>
      </c>
      <c r="P21" s="65">
        <f>VLOOKUP($A21,'Return Data'!$B$7:$R$2843,14,0)</f>
        <v>8.7271999999999998</v>
      </c>
      <c r="Q21" s="66">
        <f t="shared" si="7"/>
        <v>10</v>
      </c>
      <c r="R21" s="65">
        <f>VLOOKUP($A21,'Return Data'!$B$7:$R$2843,16,0)</f>
        <v>8.1120000000000001</v>
      </c>
      <c r="S21" s="67">
        <f t="shared" si="6"/>
        <v>15</v>
      </c>
    </row>
    <row r="22" spans="1:19" x14ac:dyDescent="0.3">
      <c r="A22" s="82" t="s">
        <v>640</v>
      </c>
      <c r="B22" s="64">
        <f>VLOOKUP($A22,'Return Data'!$B$7:$R$2843,3,0)</f>
        <v>44448</v>
      </c>
      <c r="C22" s="65">
        <f>VLOOKUP($A22,'Return Data'!$B$7:$R$2843,4,0)</f>
        <v>12.55</v>
      </c>
      <c r="D22" s="65">
        <f>VLOOKUP($A22,'Return Data'!$B$7:$R$2843,9,0)</f>
        <v>8.2382000000000009</v>
      </c>
      <c r="E22" s="66">
        <f t="shared" si="0"/>
        <v>14</v>
      </c>
      <c r="F22" s="65">
        <f>VLOOKUP($A22,'Return Data'!$B$7:$R$2843,10,0)</f>
        <v>5.0000999999999998</v>
      </c>
      <c r="G22" s="66">
        <f t="shared" si="1"/>
        <v>16</v>
      </c>
      <c r="H22" s="65">
        <f>VLOOKUP($A22,'Return Data'!$B$7:$R$2843,11,0)</f>
        <v>6.6048999999999998</v>
      </c>
      <c r="I22" s="66">
        <f t="shared" si="2"/>
        <v>16</v>
      </c>
      <c r="J22" s="65">
        <f>VLOOKUP($A22,'Return Data'!$B$7:$R$2843,12,0)</f>
        <v>3.8317999999999999</v>
      </c>
      <c r="K22" s="66">
        <f t="shared" si="3"/>
        <v>15</v>
      </c>
      <c r="L22" s="65">
        <f>VLOOKUP($A22,'Return Data'!$B$7:$R$2843,13,0)</f>
        <v>5.5376000000000003</v>
      </c>
      <c r="M22" s="66">
        <f t="shared" si="4"/>
        <v>14</v>
      </c>
      <c r="N22" s="65">
        <f>VLOOKUP($A22,'Return Data'!$B$7:$R$2843,17,0)</f>
        <v>7.9396000000000004</v>
      </c>
      <c r="O22" s="66">
        <f t="shared" si="5"/>
        <v>11</v>
      </c>
      <c r="P22" s="65"/>
      <c r="Q22" s="66"/>
      <c r="R22" s="65">
        <f>VLOOKUP($A22,'Return Data'!$B$7:$R$2843,16,0)</f>
        <v>9.1089000000000002</v>
      </c>
      <c r="S22" s="67">
        <f t="shared" si="6"/>
        <v>4</v>
      </c>
    </row>
    <row r="23" spans="1:19" x14ac:dyDescent="0.3">
      <c r="A23" s="82" t="s">
        <v>643</v>
      </c>
      <c r="B23" s="64">
        <f>VLOOKUP($A23,'Return Data'!$B$7:$R$2843,3,0)</f>
        <v>44448</v>
      </c>
      <c r="C23" s="65">
        <f>VLOOKUP($A23,'Return Data'!$B$7:$R$2843,4,0)</f>
        <v>32.912500000000001</v>
      </c>
      <c r="D23" s="65">
        <f>VLOOKUP($A23,'Return Data'!$B$7:$R$2843,9,0)</f>
        <v>7.0030999999999999</v>
      </c>
      <c r="E23" s="66">
        <f t="shared" si="0"/>
        <v>17</v>
      </c>
      <c r="F23" s="65">
        <f>VLOOKUP($A23,'Return Data'!$B$7:$R$2843,10,0)</f>
        <v>5.0936000000000003</v>
      </c>
      <c r="G23" s="66">
        <f t="shared" si="1"/>
        <v>14</v>
      </c>
      <c r="H23" s="65">
        <f>VLOOKUP($A23,'Return Data'!$B$7:$R$2843,11,0)</f>
        <v>6.9663000000000004</v>
      </c>
      <c r="I23" s="66">
        <f t="shared" si="2"/>
        <v>12</v>
      </c>
      <c r="J23" s="65">
        <f>VLOOKUP($A23,'Return Data'!$B$7:$R$2843,12,0)</f>
        <v>4.5008999999999997</v>
      </c>
      <c r="K23" s="66">
        <f t="shared" si="3"/>
        <v>11</v>
      </c>
      <c r="L23" s="65">
        <f>VLOOKUP($A23,'Return Data'!$B$7:$R$2843,13,0)</f>
        <v>5.8895999999999997</v>
      </c>
      <c r="M23" s="66">
        <f t="shared" si="4"/>
        <v>10</v>
      </c>
      <c r="N23" s="65">
        <f>VLOOKUP($A23,'Return Data'!$B$7:$R$2843,17,0)</f>
        <v>8.3948</v>
      </c>
      <c r="O23" s="66">
        <f t="shared" si="5"/>
        <v>7</v>
      </c>
      <c r="P23" s="65">
        <f>VLOOKUP($A23,'Return Data'!$B$7:$R$2843,14,0)</f>
        <v>9.8572000000000006</v>
      </c>
      <c r="Q23" s="66">
        <f>RANK(P23,P$8:P$26,0)</f>
        <v>2</v>
      </c>
      <c r="R23" s="65">
        <f>VLOOKUP($A23,'Return Data'!$B$7:$R$2843,16,0)</f>
        <v>8.2452000000000005</v>
      </c>
      <c r="S23" s="67">
        <f t="shared" si="6"/>
        <v>14</v>
      </c>
    </row>
    <row r="24" spans="1:19" x14ac:dyDescent="0.3">
      <c r="A24" s="82" t="s">
        <v>644</v>
      </c>
      <c r="B24" s="64">
        <f>VLOOKUP($A24,'Return Data'!$B$7:$R$2843,3,0)</f>
        <v>44448</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-9.8630999999999993</v>
      </c>
      <c r="S24" s="67">
        <f t="shared" si="6"/>
        <v>19</v>
      </c>
    </row>
    <row r="25" spans="1:19" x14ac:dyDescent="0.3">
      <c r="A25" s="82" t="s">
        <v>646</v>
      </c>
      <c r="B25" s="64">
        <f>VLOOKUP($A25,'Return Data'!$B$7:$R$2843,3,0)</f>
        <v>44448</v>
      </c>
      <c r="C25" s="65">
        <f>VLOOKUP($A25,'Return Data'!$B$7:$R$2843,4,0)</f>
        <v>12.459099999999999</v>
      </c>
      <c r="D25" s="65">
        <f>VLOOKUP($A25,'Return Data'!$B$7:$R$2843,9,0)</f>
        <v>9.3731000000000009</v>
      </c>
      <c r="E25" s="66">
        <f t="shared" si="0"/>
        <v>5</v>
      </c>
      <c r="F25" s="65">
        <f>VLOOKUP($A25,'Return Data'!$B$7:$R$2843,10,0)</f>
        <v>4.7237999999999998</v>
      </c>
      <c r="G25" s="66">
        <f t="shared" si="1"/>
        <v>17</v>
      </c>
      <c r="H25" s="65">
        <f>VLOOKUP($A25,'Return Data'!$B$7:$R$2843,11,0)</f>
        <v>7.0808</v>
      </c>
      <c r="I25" s="66">
        <f t="shared" si="2"/>
        <v>8</v>
      </c>
      <c r="J25" s="65">
        <f>VLOOKUP($A25,'Return Data'!$B$7:$R$2843,12,0)</f>
        <v>3.6288</v>
      </c>
      <c r="K25" s="66">
        <f t="shared" si="3"/>
        <v>17</v>
      </c>
      <c r="L25" s="65">
        <f>VLOOKUP($A25,'Return Data'!$B$7:$R$2843,13,0)</f>
        <v>5.4337</v>
      </c>
      <c r="M25" s="66">
        <f t="shared" si="4"/>
        <v>16</v>
      </c>
      <c r="N25" s="65">
        <f>VLOOKUP($A25,'Return Data'!$B$7:$R$2843,17,0)</f>
        <v>7.8358999999999996</v>
      </c>
      <c r="O25" s="66">
        <f>RANK(N25,N$8:N$26,0)</f>
        <v>13</v>
      </c>
      <c r="P25" s="65">
        <f>VLOOKUP($A25,'Return Data'!$B$7:$R$2843,14,0)</f>
        <v>6.8902999999999999</v>
      </c>
      <c r="Q25" s="66">
        <f t="shared" ref="Q25" si="8">RANK(P25,P$8:P$26,0)</f>
        <v>14</v>
      </c>
      <c r="R25" s="65">
        <f>VLOOKUP($A25,'Return Data'!$B$7:$R$2843,16,0)</f>
        <v>6.8985000000000003</v>
      </c>
      <c r="S25" s="67">
        <f t="shared" si="6"/>
        <v>18</v>
      </c>
    </row>
    <row r="26" spans="1:19" x14ac:dyDescent="0.3">
      <c r="A26" s="82" t="s">
        <v>648</v>
      </c>
      <c r="B26" s="64">
        <f>VLOOKUP($A26,'Return Data'!$B$7:$R$2843,3,0)</f>
        <v>44448</v>
      </c>
      <c r="C26" s="65">
        <f>VLOOKUP($A26,'Return Data'!$B$7:$R$2843,4,0)</f>
        <v>13.171900000000001</v>
      </c>
      <c r="D26" s="65">
        <f>VLOOKUP($A26,'Return Data'!$B$7:$R$2843,9,0)</f>
        <v>8.7440999999999995</v>
      </c>
      <c r="E26" s="66">
        <f t="shared" si="0"/>
        <v>12</v>
      </c>
      <c r="F26" s="65">
        <f>VLOOKUP($A26,'Return Data'!$B$7:$R$2843,10,0)</f>
        <v>5.5834000000000001</v>
      </c>
      <c r="G26" s="66">
        <f t="shared" si="1"/>
        <v>8</v>
      </c>
      <c r="H26" s="65">
        <f>VLOOKUP($A26,'Return Data'!$B$7:$R$2843,11,0)</f>
        <v>7.0216000000000003</v>
      </c>
      <c r="I26" s="66">
        <f t="shared" si="2"/>
        <v>11</v>
      </c>
      <c r="J26" s="65">
        <f>VLOOKUP($A26,'Return Data'!$B$7:$R$2843,12,0)</f>
        <v>4.3562000000000003</v>
      </c>
      <c r="K26" s="66">
        <f t="shared" si="3"/>
        <v>13</v>
      </c>
      <c r="L26" s="65">
        <f>VLOOKUP($A26,'Return Data'!$B$7:$R$2843,13,0)</f>
        <v>5.8562000000000003</v>
      </c>
      <c r="M26" s="66">
        <f t="shared" si="4"/>
        <v>11</v>
      </c>
      <c r="N26" s="65">
        <f>VLOOKUP($A26,'Return Data'!$B$7:$R$2843,17,0)</f>
        <v>8.6341000000000001</v>
      </c>
      <c r="O26" s="66">
        <f>RANK(N26,N$8:N$26,0)</f>
        <v>4</v>
      </c>
      <c r="P26" s="65"/>
      <c r="Q26" s="66"/>
      <c r="R26" s="65">
        <f>VLOOKUP($A26,'Return Data'!$B$7:$R$2843,16,0)</f>
        <v>9.3240999999999996</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8.7175421052631563</v>
      </c>
      <c r="E28" s="88"/>
      <c r="F28" s="89">
        <f>AVERAGE(F8:F26)</f>
        <v>5.1589842105263157</v>
      </c>
      <c r="G28" s="88"/>
      <c r="H28" s="89">
        <f>AVERAGE(H8:H26)</f>
        <v>6.8394947368421057</v>
      </c>
      <c r="I28" s="88"/>
      <c r="J28" s="89">
        <f>AVERAGE(J8:J26)</f>
        <v>4.31201052631579</v>
      </c>
      <c r="K28" s="88"/>
      <c r="L28" s="89">
        <f>AVERAGE(L8:L26)</f>
        <v>5.6927631578947375</v>
      </c>
      <c r="M28" s="88"/>
      <c r="N28" s="89">
        <f>AVERAGE(N8:N26)</f>
        <v>8.1655888888888892</v>
      </c>
      <c r="O28" s="88"/>
      <c r="P28" s="89">
        <f>AVERAGE(P8:P26)</f>
        <v>8.7604333333333333</v>
      </c>
      <c r="Q28" s="88"/>
      <c r="R28" s="89">
        <f>AVERAGE(R8:R26)</f>
        <v>7.5319842105263168</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7.3710000000000004</v>
      </c>
      <c r="O29" s="88"/>
      <c r="P29" s="89">
        <f>MIN(P8:P26)</f>
        <v>5.5530999999999997</v>
      </c>
      <c r="Q29" s="88"/>
      <c r="R29" s="89">
        <f>MIN(R8:R26)</f>
        <v>-9.8630999999999993</v>
      </c>
      <c r="S29" s="90"/>
    </row>
    <row r="30" spans="1:19" ht="15" thickBot="1" x14ac:dyDescent="0.35">
      <c r="A30" s="91" t="s">
        <v>29</v>
      </c>
      <c r="B30" s="92"/>
      <c r="C30" s="92"/>
      <c r="D30" s="93">
        <f>MAX(D8:D26)</f>
        <v>18.188199999999998</v>
      </c>
      <c r="E30" s="92"/>
      <c r="F30" s="93">
        <f>MAX(F8:F26)</f>
        <v>6.5471000000000004</v>
      </c>
      <c r="G30" s="92"/>
      <c r="H30" s="93">
        <f>MAX(H8:H26)</f>
        <v>10.4032</v>
      </c>
      <c r="I30" s="92"/>
      <c r="J30" s="93">
        <f>MAX(J8:J26)</f>
        <v>5.8010999999999999</v>
      </c>
      <c r="K30" s="92"/>
      <c r="L30" s="93">
        <f>MAX(L8:L26)</f>
        <v>7.0887000000000002</v>
      </c>
      <c r="M30" s="92"/>
      <c r="N30" s="93">
        <f>MAX(N8:N26)</f>
        <v>9.0571999999999999</v>
      </c>
      <c r="O30" s="92"/>
      <c r="P30" s="93">
        <f>MAX(P8:P26)</f>
        <v>10.9665</v>
      </c>
      <c r="Q30" s="92"/>
      <c r="R30" s="93">
        <f>MAX(R8:R26)</f>
        <v>9.3240999999999996</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44448</v>
      </c>
      <c r="C8" s="65">
        <f>VLOOKUP($A8,'Return Data'!$B$7:$R$2843,4,0)</f>
        <v>88.493300000000005</v>
      </c>
      <c r="D8" s="65">
        <f>VLOOKUP($A8,'Return Data'!$B$7:$R$2843,9,0)</f>
        <v>8.5220000000000002</v>
      </c>
      <c r="E8" s="66">
        <f t="shared" ref="E8:E26" si="0">RANK(D8,D$8:D$26,0)</f>
        <v>9</v>
      </c>
      <c r="F8" s="65">
        <f>VLOOKUP($A8,'Return Data'!$B$7:$R$2843,10,0)</f>
        <v>5.4787999999999997</v>
      </c>
      <c r="G8" s="66">
        <f t="shared" ref="G8:G26" si="1">RANK(F8,F$8:F$26,0)</f>
        <v>5</v>
      </c>
      <c r="H8" s="65">
        <f>VLOOKUP($A8,'Return Data'!$B$7:$R$2843,11,0)</f>
        <v>7.5814000000000004</v>
      </c>
      <c r="I8" s="66">
        <f t="shared" ref="I8:I26" si="2">RANK(H8,H$8:H$26,0)</f>
        <v>4</v>
      </c>
      <c r="J8" s="65">
        <f>VLOOKUP($A8,'Return Data'!$B$7:$R$2843,12,0)</f>
        <v>4.8287000000000004</v>
      </c>
      <c r="K8" s="66">
        <f t="shared" ref="K8:K26" si="3">RANK(J8,J$8:J$26,0)</f>
        <v>2</v>
      </c>
      <c r="L8" s="65">
        <f>VLOOKUP($A8,'Return Data'!$B$7:$R$2843,13,0)</f>
        <v>6.3292999999999999</v>
      </c>
      <c r="M8" s="66">
        <f t="shared" ref="M8:M26" si="4">RANK(L8,L$8:L$26,0)</f>
        <v>2</v>
      </c>
      <c r="N8" s="65">
        <f>VLOOKUP($A8,'Return Data'!$B$7:$R$2843,17,0)</f>
        <v>8.6027000000000005</v>
      </c>
      <c r="O8" s="66">
        <f t="shared" ref="O8:O23" si="5">RANK(N8,N$8:N$26,0)</f>
        <v>1</v>
      </c>
      <c r="P8" s="65">
        <f>VLOOKUP($A8,'Return Data'!$B$7:$R$2843,14,0)</f>
        <v>9.3158999999999992</v>
      </c>
      <c r="Q8" s="66">
        <f>RANK(P8,P$8:P$26,0)</f>
        <v>4</v>
      </c>
      <c r="R8" s="65">
        <f>VLOOKUP($A8,'Return Data'!$B$7:$R$2843,16,0)</f>
        <v>9.2927</v>
      </c>
      <c r="S8" s="67">
        <f t="shared" ref="S8:S26" si="6">RANK(R8,R$8:R$26,0)</f>
        <v>1</v>
      </c>
    </row>
    <row r="9" spans="1:19" x14ac:dyDescent="0.3">
      <c r="A9" s="82" t="s">
        <v>614</v>
      </c>
      <c r="B9" s="64">
        <f>VLOOKUP($A9,'Return Data'!$B$7:$R$2843,3,0)</f>
        <v>44448</v>
      </c>
      <c r="C9" s="65">
        <f>VLOOKUP($A9,'Return Data'!$B$7:$R$2843,4,0)</f>
        <v>13.516999999999999</v>
      </c>
      <c r="D9" s="65">
        <f>VLOOKUP($A9,'Return Data'!$B$7:$R$2843,9,0)</f>
        <v>8.1746999999999996</v>
      </c>
      <c r="E9" s="66">
        <f t="shared" si="0"/>
        <v>13</v>
      </c>
      <c r="F9" s="65">
        <f>VLOOKUP($A9,'Return Data'!$B$7:$R$2843,10,0)</f>
        <v>4.5480999999999998</v>
      </c>
      <c r="G9" s="66">
        <f t="shared" si="1"/>
        <v>13</v>
      </c>
      <c r="H9" s="65">
        <f>VLOOKUP($A9,'Return Data'!$B$7:$R$2843,11,0)</f>
        <v>6.1818</v>
      </c>
      <c r="I9" s="66">
        <f t="shared" si="2"/>
        <v>15</v>
      </c>
      <c r="J9" s="65">
        <f>VLOOKUP($A9,'Return Data'!$B$7:$R$2843,12,0)</f>
        <v>4.2645</v>
      </c>
      <c r="K9" s="66">
        <f t="shared" si="3"/>
        <v>9</v>
      </c>
      <c r="L9" s="65">
        <f>VLOOKUP($A9,'Return Data'!$B$7:$R$2843,13,0)</f>
        <v>5.6791999999999998</v>
      </c>
      <c r="M9" s="66">
        <f t="shared" si="4"/>
        <v>8</v>
      </c>
      <c r="N9" s="65">
        <f>VLOOKUP($A9,'Return Data'!$B$7:$R$2843,17,0)</f>
        <v>8.2879000000000005</v>
      </c>
      <c r="O9" s="66">
        <f t="shared" si="5"/>
        <v>4</v>
      </c>
      <c r="P9" s="65">
        <f>VLOOKUP($A9,'Return Data'!$B$7:$R$2843,14,0)</f>
        <v>7.8013000000000003</v>
      </c>
      <c r="Q9" s="66">
        <f>RANK(P9,P$8:P$26,0)</f>
        <v>13</v>
      </c>
      <c r="R9" s="65">
        <f>VLOOKUP($A9,'Return Data'!$B$7:$R$2843,16,0)</f>
        <v>7.5101000000000004</v>
      </c>
      <c r="S9" s="67">
        <f t="shared" si="6"/>
        <v>11</v>
      </c>
    </row>
    <row r="10" spans="1:19" x14ac:dyDescent="0.3">
      <c r="A10" s="82" t="s">
        <v>615</v>
      </c>
      <c r="B10" s="64">
        <f>VLOOKUP($A10,'Return Data'!$B$7:$R$2843,3,0)</f>
        <v>44448</v>
      </c>
      <c r="C10" s="65">
        <f>VLOOKUP($A10,'Return Data'!$B$7:$R$2843,4,0)</f>
        <v>22.131599999999999</v>
      </c>
      <c r="D10" s="65">
        <f>VLOOKUP($A10,'Return Data'!$B$7:$R$2843,9,0)</f>
        <v>6.0640000000000001</v>
      </c>
      <c r="E10" s="66">
        <f t="shared" si="0"/>
        <v>17</v>
      </c>
      <c r="F10" s="65">
        <f>VLOOKUP($A10,'Return Data'!$B$7:$R$2843,10,0)</f>
        <v>4.3422000000000001</v>
      </c>
      <c r="G10" s="66">
        <f t="shared" si="1"/>
        <v>17</v>
      </c>
      <c r="H10" s="65">
        <f>VLOOKUP($A10,'Return Data'!$B$7:$R$2843,11,0)</f>
        <v>5.3055000000000003</v>
      </c>
      <c r="I10" s="66">
        <f t="shared" si="2"/>
        <v>17</v>
      </c>
      <c r="J10" s="65">
        <f>VLOOKUP($A10,'Return Data'!$B$7:$R$2843,12,0)</f>
        <v>2.5931999999999999</v>
      </c>
      <c r="K10" s="66">
        <f t="shared" si="3"/>
        <v>18</v>
      </c>
      <c r="L10" s="65">
        <f>VLOOKUP($A10,'Return Data'!$B$7:$R$2843,13,0)</f>
        <v>4.4012000000000002</v>
      </c>
      <c r="M10" s="66">
        <f t="shared" si="4"/>
        <v>18</v>
      </c>
      <c r="N10" s="65">
        <f>VLOOKUP($A10,'Return Data'!$B$7:$R$2843,17,0)</f>
        <v>7.0423999999999998</v>
      </c>
      <c r="O10" s="66">
        <f t="shared" si="5"/>
        <v>17</v>
      </c>
      <c r="P10" s="65">
        <f>VLOOKUP($A10,'Return Data'!$B$7:$R$2843,14,0)</f>
        <v>5.0343999999999998</v>
      </c>
      <c r="Q10" s="66">
        <f>RANK(P10,P$8:P$26,0)</f>
        <v>15</v>
      </c>
      <c r="R10" s="65">
        <f>VLOOKUP($A10,'Return Data'!$B$7:$R$2843,16,0)</f>
        <v>6.3804999999999996</v>
      </c>
      <c r="S10" s="67">
        <f t="shared" si="6"/>
        <v>18</v>
      </c>
    </row>
    <row r="11" spans="1:19" x14ac:dyDescent="0.3">
      <c r="A11" s="82" t="s">
        <v>618</v>
      </c>
      <c r="B11" s="64">
        <f>VLOOKUP($A11,'Return Data'!$B$7:$R$2843,3,0)</f>
        <v>44448</v>
      </c>
      <c r="C11" s="65">
        <f>VLOOKUP($A11,'Return Data'!$B$7:$R$2843,4,0)</f>
        <v>17.756499999999999</v>
      </c>
      <c r="D11" s="65">
        <f>VLOOKUP($A11,'Return Data'!$B$7:$R$2843,9,0)</f>
        <v>7.1717000000000004</v>
      </c>
      <c r="E11" s="66">
        <f t="shared" si="0"/>
        <v>15</v>
      </c>
      <c r="F11" s="65">
        <f>VLOOKUP($A11,'Return Data'!$B$7:$R$2843,10,0)</f>
        <v>4.4029999999999996</v>
      </c>
      <c r="G11" s="66">
        <f t="shared" si="1"/>
        <v>15</v>
      </c>
      <c r="H11" s="65">
        <f>VLOOKUP($A11,'Return Data'!$B$7:$R$2843,11,0)</f>
        <v>6.1886000000000001</v>
      </c>
      <c r="I11" s="66">
        <f t="shared" si="2"/>
        <v>14</v>
      </c>
      <c r="J11" s="65">
        <f>VLOOKUP($A11,'Return Data'!$B$7:$R$2843,12,0)</f>
        <v>3.5341</v>
      </c>
      <c r="K11" s="66">
        <f t="shared" si="3"/>
        <v>14</v>
      </c>
      <c r="L11" s="65">
        <f>VLOOKUP($A11,'Return Data'!$B$7:$R$2843,13,0)</f>
        <v>4.8224</v>
      </c>
      <c r="M11" s="66">
        <f t="shared" si="4"/>
        <v>16</v>
      </c>
      <c r="N11" s="65">
        <f>VLOOKUP($A11,'Return Data'!$B$7:$R$2843,17,0)</f>
        <v>6.8258999999999999</v>
      </c>
      <c r="O11" s="66">
        <f t="shared" si="5"/>
        <v>18</v>
      </c>
      <c r="P11" s="65">
        <f>VLOOKUP($A11,'Return Data'!$B$7:$R$2843,14,0)</f>
        <v>8.0024999999999995</v>
      </c>
      <c r="Q11" s="66">
        <f>RANK(P11,P$8:P$26,0)</f>
        <v>10</v>
      </c>
      <c r="R11" s="65">
        <f>VLOOKUP($A11,'Return Data'!$B$7:$R$2843,16,0)</f>
        <v>7.8563000000000001</v>
      </c>
      <c r="S11" s="67">
        <f t="shared" si="6"/>
        <v>9</v>
      </c>
    </row>
    <row r="12" spans="1:19" x14ac:dyDescent="0.3">
      <c r="A12" s="82" t="s">
        <v>620</v>
      </c>
      <c r="B12" s="64">
        <f>VLOOKUP($A12,'Return Data'!$B$7:$R$2843,3,0)</f>
        <v>44448</v>
      </c>
      <c r="C12" s="65">
        <f>VLOOKUP($A12,'Return Data'!$B$7:$R$2843,4,0)</f>
        <v>12.943199999999999</v>
      </c>
      <c r="D12" s="65">
        <f>VLOOKUP($A12,'Return Data'!$B$7:$R$2843,9,0)</f>
        <v>4.5202</v>
      </c>
      <c r="E12" s="66">
        <f t="shared" si="0"/>
        <v>18</v>
      </c>
      <c r="F12" s="65">
        <f>VLOOKUP($A12,'Return Data'!$B$7:$R$2843,10,0)</f>
        <v>3.8969999999999998</v>
      </c>
      <c r="G12" s="66">
        <f t="shared" si="1"/>
        <v>18</v>
      </c>
      <c r="H12" s="65">
        <f>VLOOKUP($A12,'Return Data'!$B$7:$R$2843,11,0)</f>
        <v>4.375</v>
      </c>
      <c r="I12" s="66">
        <f t="shared" si="2"/>
        <v>18</v>
      </c>
      <c r="J12" s="65">
        <f>VLOOKUP($A12,'Return Data'!$B$7:$R$2843,12,0)</f>
        <v>3.5274999999999999</v>
      </c>
      <c r="K12" s="66">
        <f t="shared" si="3"/>
        <v>15</v>
      </c>
      <c r="L12" s="65">
        <f>VLOOKUP($A12,'Return Data'!$B$7:$R$2843,13,0)</f>
        <v>4.4615</v>
      </c>
      <c r="M12" s="66">
        <f t="shared" si="4"/>
        <v>17</v>
      </c>
      <c r="N12" s="65">
        <f>VLOOKUP($A12,'Return Data'!$B$7:$R$2843,17,0)</f>
        <v>7.0970000000000004</v>
      </c>
      <c r="O12" s="66">
        <f t="shared" si="5"/>
        <v>15</v>
      </c>
      <c r="P12" s="65"/>
      <c r="Q12" s="66"/>
      <c r="R12" s="65">
        <f>VLOOKUP($A12,'Return Data'!$B$7:$R$2843,16,0)</f>
        <v>8.9801000000000002</v>
      </c>
      <c r="S12" s="67">
        <f t="shared" si="6"/>
        <v>3</v>
      </c>
    </row>
    <row r="13" spans="1:19" x14ac:dyDescent="0.3">
      <c r="A13" s="82" t="s">
        <v>623</v>
      </c>
      <c r="B13" s="64">
        <f>VLOOKUP($A13,'Return Data'!$B$7:$R$2843,3,0)</f>
        <v>44448</v>
      </c>
      <c r="C13" s="65">
        <f>VLOOKUP($A13,'Return Data'!$B$7:$R$2843,4,0)</f>
        <v>79.136399999999995</v>
      </c>
      <c r="D13" s="65">
        <f>VLOOKUP($A13,'Return Data'!$B$7:$R$2843,9,0)</f>
        <v>8.3217999999999996</v>
      </c>
      <c r="E13" s="66">
        <f t="shared" si="0"/>
        <v>12</v>
      </c>
      <c r="F13" s="65">
        <f>VLOOKUP($A13,'Return Data'!$B$7:$R$2843,10,0)</f>
        <v>5.0122</v>
      </c>
      <c r="G13" s="66">
        <f t="shared" si="1"/>
        <v>11</v>
      </c>
      <c r="H13" s="65">
        <f>VLOOKUP($A13,'Return Data'!$B$7:$R$2843,11,0)</f>
        <v>6.5067000000000004</v>
      </c>
      <c r="I13" s="66">
        <f t="shared" si="2"/>
        <v>13</v>
      </c>
      <c r="J13" s="65">
        <f>VLOOKUP($A13,'Return Data'!$B$7:$R$2843,12,0)</f>
        <v>4.3418000000000001</v>
      </c>
      <c r="K13" s="66">
        <f t="shared" si="3"/>
        <v>7</v>
      </c>
      <c r="L13" s="65">
        <f>VLOOKUP($A13,'Return Data'!$B$7:$R$2843,13,0)</f>
        <v>6.3243</v>
      </c>
      <c r="M13" s="66">
        <f t="shared" si="4"/>
        <v>3</v>
      </c>
      <c r="N13" s="65">
        <f>VLOOKUP($A13,'Return Data'!$B$7:$R$2843,17,0)</f>
        <v>7.0781999999999998</v>
      </c>
      <c r="O13" s="66">
        <f t="shared" si="5"/>
        <v>16</v>
      </c>
      <c r="P13" s="65">
        <f>VLOOKUP($A13,'Return Data'!$B$7:$R$2843,14,0)</f>
        <v>8.2876999999999992</v>
      </c>
      <c r="Q13" s="66">
        <f t="shared" ref="Q13:Q21" si="7">RANK(P13,P$8:P$26,0)</f>
        <v>8</v>
      </c>
      <c r="R13" s="65">
        <f>VLOOKUP($A13,'Return Data'!$B$7:$R$2843,16,0)</f>
        <v>8.9123000000000001</v>
      </c>
      <c r="S13" s="67">
        <f t="shared" si="6"/>
        <v>4</v>
      </c>
    </row>
    <row r="14" spans="1:19" x14ac:dyDescent="0.3">
      <c r="A14" s="82" t="s">
        <v>626</v>
      </c>
      <c r="B14" s="64">
        <f>VLOOKUP($A14,'Return Data'!$B$7:$R$2843,3,0)</f>
        <v>44448</v>
      </c>
      <c r="C14" s="65">
        <f>VLOOKUP($A14,'Return Data'!$B$7:$R$2843,4,0)</f>
        <v>25.691800000000001</v>
      </c>
      <c r="D14" s="65">
        <f>VLOOKUP($A14,'Return Data'!$B$7:$R$2843,9,0)</f>
        <v>10.1694</v>
      </c>
      <c r="E14" s="66">
        <f t="shared" si="0"/>
        <v>3</v>
      </c>
      <c r="F14" s="65">
        <f>VLOOKUP($A14,'Return Data'!$B$7:$R$2843,10,0)</f>
        <v>5.3826000000000001</v>
      </c>
      <c r="G14" s="66">
        <f t="shared" si="1"/>
        <v>6</v>
      </c>
      <c r="H14" s="65">
        <f>VLOOKUP($A14,'Return Data'!$B$7:$R$2843,11,0)</f>
        <v>7.7557999999999998</v>
      </c>
      <c r="I14" s="66">
        <f t="shared" si="2"/>
        <v>3</v>
      </c>
      <c r="J14" s="65">
        <f>VLOOKUP($A14,'Return Data'!$B$7:$R$2843,12,0)</f>
        <v>4.6119000000000003</v>
      </c>
      <c r="K14" s="66">
        <f t="shared" si="3"/>
        <v>4</v>
      </c>
      <c r="L14" s="65">
        <f>VLOOKUP($A14,'Return Data'!$B$7:$R$2843,13,0)</f>
        <v>6.1144999999999996</v>
      </c>
      <c r="M14" s="66">
        <f t="shared" si="4"/>
        <v>5</v>
      </c>
      <c r="N14" s="65">
        <f>VLOOKUP($A14,'Return Data'!$B$7:$R$2843,17,0)</f>
        <v>8.2613000000000003</v>
      </c>
      <c r="O14" s="66">
        <f t="shared" si="5"/>
        <v>6</v>
      </c>
      <c r="P14" s="65">
        <f>VLOOKUP($A14,'Return Data'!$B$7:$R$2843,14,0)</f>
        <v>9.3722999999999992</v>
      </c>
      <c r="Q14" s="66">
        <f t="shared" si="7"/>
        <v>3</v>
      </c>
      <c r="R14" s="65">
        <f>VLOOKUP($A14,'Return Data'!$B$7:$R$2843,16,0)</f>
        <v>8.7855000000000008</v>
      </c>
      <c r="S14" s="67">
        <f t="shared" si="6"/>
        <v>5</v>
      </c>
    </row>
    <row r="15" spans="1:19" x14ac:dyDescent="0.3">
      <c r="A15" s="82" t="s">
        <v>628</v>
      </c>
      <c r="B15" s="64">
        <f>VLOOKUP($A15,'Return Data'!$B$7:$R$2843,3,0)</f>
        <v>44448</v>
      </c>
      <c r="C15" s="65">
        <f>VLOOKUP($A15,'Return Data'!$B$7:$R$2843,4,0)</f>
        <v>23.286200000000001</v>
      </c>
      <c r="D15" s="65">
        <f>VLOOKUP($A15,'Return Data'!$B$7:$R$2843,9,0)</f>
        <v>10.442</v>
      </c>
      <c r="E15" s="66">
        <f t="shared" si="0"/>
        <v>2</v>
      </c>
      <c r="F15" s="65">
        <f>VLOOKUP($A15,'Return Data'!$B$7:$R$2843,10,0)</f>
        <v>5.5753000000000004</v>
      </c>
      <c r="G15" s="66">
        <f t="shared" si="1"/>
        <v>4</v>
      </c>
      <c r="H15" s="65">
        <f>VLOOKUP($A15,'Return Data'!$B$7:$R$2843,11,0)</f>
        <v>6.5235000000000003</v>
      </c>
      <c r="I15" s="66">
        <f t="shared" si="2"/>
        <v>12</v>
      </c>
      <c r="J15" s="65">
        <f>VLOOKUP($A15,'Return Data'!$B$7:$R$2843,12,0)</f>
        <v>4.5664999999999996</v>
      </c>
      <c r="K15" s="66">
        <f t="shared" si="3"/>
        <v>5</v>
      </c>
      <c r="L15" s="65">
        <f>VLOOKUP($A15,'Return Data'!$B$7:$R$2843,13,0)</f>
        <v>5.7607999999999997</v>
      </c>
      <c r="M15" s="66">
        <f t="shared" si="4"/>
        <v>7</v>
      </c>
      <c r="N15" s="65">
        <f>VLOOKUP($A15,'Return Data'!$B$7:$R$2843,17,0)</f>
        <v>7.9991000000000003</v>
      </c>
      <c r="O15" s="66">
        <f t="shared" si="5"/>
        <v>8</v>
      </c>
      <c r="P15" s="65">
        <f>VLOOKUP($A15,'Return Data'!$B$7:$R$2843,14,0)</f>
        <v>8.6586999999999996</v>
      </c>
      <c r="Q15" s="66">
        <f t="shared" si="7"/>
        <v>6</v>
      </c>
      <c r="R15" s="65">
        <f>VLOOKUP($A15,'Return Data'!$B$7:$R$2843,16,0)</f>
        <v>7.2431999999999999</v>
      </c>
      <c r="S15" s="67">
        <f t="shared" si="6"/>
        <v>13</v>
      </c>
    </row>
    <row r="16" spans="1:19" x14ac:dyDescent="0.3">
      <c r="A16" s="82" t="s">
        <v>631</v>
      </c>
      <c r="B16" s="64">
        <f>VLOOKUP($A16,'Return Data'!$B$7:$R$2843,3,0)</f>
        <v>44448</v>
      </c>
      <c r="C16" s="65">
        <f>VLOOKUP($A16,'Return Data'!$B$7:$R$2843,4,0)</f>
        <v>15.5031</v>
      </c>
      <c r="D16" s="65">
        <f>VLOOKUP($A16,'Return Data'!$B$7:$R$2843,9,0)</f>
        <v>10.1266</v>
      </c>
      <c r="E16" s="66">
        <f t="shared" si="0"/>
        <v>4</v>
      </c>
      <c r="F16" s="65">
        <f>VLOOKUP($A16,'Return Data'!$B$7:$R$2843,10,0)</f>
        <v>5.6925999999999997</v>
      </c>
      <c r="G16" s="66">
        <f t="shared" si="1"/>
        <v>2</v>
      </c>
      <c r="H16" s="65">
        <f>VLOOKUP($A16,'Return Data'!$B$7:$R$2843,11,0)</f>
        <v>7.8909000000000002</v>
      </c>
      <c r="I16" s="66">
        <f t="shared" si="2"/>
        <v>2</v>
      </c>
      <c r="J16" s="65">
        <f>VLOOKUP($A16,'Return Data'!$B$7:$R$2843,12,0)</f>
        <v>4.4743000000000004</v>
      </c>
      <c r="K16" s="66">
        <f t="shared" si="3"/>
        <v>6</v>
      </c>
      <c r="L16" s="65">
        <f>VLOOKUP($A16,'Return Data'!$B$7:$R$2843,13,0)</f>
        <v>6.1958000000000002</v>
      </c>
      <c r="M16" s="66">
        <f t="shared" si="4"/>
        <v>4</v>
      </c>
      <c r="N16" s="65">
        <f>VLOOKUP($A16,'Return Data'!$B$7:$R$2843,17,0)</f>
        <v>8.2840000000000007</v>
      </c>
      <c r="O16" s="66">
        <f t="shared" si="5"/>
        <v>5</v>
      </c>
      <c r="P16" s="65">
        <f>VLOOKUP($A16,'Return Data'!$B$7:$R$2843,14,0)</f>
        <v>8.6188000000000002</v>
      </c>
      <c r="Q16" s="66">
        <f t="shared" si="7"/>
        <v>7</v>
      </c>
      <c r="R16" s="65">
        <f>VLOOKUP($A16,'Return Data'!$B$7:$R$2843,16,0)</f>
        <v>8.0500000000000007</v>
      </c>
      <c r="S16" s="67">
        <f t="shared" si="6"/>
        <v>8</v>
      </c>
    </row>
    <row r="17" spans="1:19" x14ac:dyDescent="0.3">
      <c r="A17" s="82" t="s">
        <v>632</v>
      </c>
      <c r="B17" s="64">
        <f>VLOOKUP($A17,'Return Data'!$B$7:$R$2843,3,0)</f>
        <v>44448</v>
      </c>
      <c r="C17" s="65">
        <f>VLOOKUP($A17,'Return Data'!$B$7:$R$2843,4,0)</f>
        <v>2546.8476999999998</v>
      </c>
      <c r="D17" s="65">
        <f>VLOOKUP($A17,'Return Data'!$B$7:$R$2843,9,0)</f>
        <v>8.8279999999999994</v>
      </c>
      <c r="E17" s="66">
        <f t="shared" si="0"/>
        <v>7</v>
      </c>
      <c r="F17" s="65">
        <f>VLOOKUP($A17,'Return Data'!$B$7:$R$2843,10,0)</f>
        <v>5.0519999999999996</v>
      </c>
      <c r="G17" s="66">
        <f t="shared" si="1"/>
        <v>9</v>
      </c>
      <c r="H17" s="65">
        <f>VLOOKUP($A17,'Return Data'!$B$7:$R$2843,11,0)</f>
        <v>6.6462000000000003</v>
      </c>
      <c r="I17" s="66">
        <f t="shared" si="2"/>
        <v>11</v>
      </c>
      <c r="J17" s="65">
        <f>VLOOKUP($A17,'Return Data'!$B$7:$R$2843,12,0)</f>
        <v>4.0410000000000004</v>
      </c>
      <c r="K17" s="66">
        <f t="shared" si="3"/>
        <v>12</v>
      </c>
      <c r="L17" s="65">
        <f>VLOOKUP($A17,'Return Data'!$B$7:$R$2843,13,0)</f>
        <v>5.3152999999999997</v>
      </c>
      <c r="M17" s="66">
        <f t="shared" si="4"/>
        <v>13</v>
      </c>
      <c r="N17" s="65">
        <f>VLOOKUP($A17,'Return Data'!$B$7:$R$2843,17,0)</f>
        <v>7.6021999999999998</v>
      </c>
      <c r="O17" s="66">
        <f t="shared" si="5"/>
        <v>9</v>
      </c>
      <c r="P17" s="65">
        <f>VLOOKUP($A17,'Return Data'!$B$7:$R$2843,14,0)</f>
        <v>8.8476999999999997</v>
      </c>
      <c r="Q17" s="66">
        <f t="shared" si="7"/>
        <v>5</v>
      </c>
      <c r="R17" s="65">
        <f>VLOOKUP($A17,'Return Data'!$B$7:$R$2843,16,0)</f>
        <v>6.8474000000000004</v>
      </c>
      <c r="S17" s="67">
        <f t="shared" si="6"/>
        <v>16</v>
      </c>
    </row>
    <row r="18" spans="1:19" x14ac:dyDescent="0.3">
      <c r="A18" s="82" t="s">
        <v>634</v>
      </c>
      <c r="B18" s="64">
        <f>VLOOKUP($A18,'Return Data'!$B$7:$R$2843,3,0)</f>
        <v>44448</v>
      </c>
      <c r="C18" s="65">
        <f>VLOOKUP($A18,'Return Data'!$B$7:$R$2843,4,0)</f>
        <v>2981.5077999999999</v>
      </c>
      <c r="D18" s="65">
        <f>VLOOKUP($A18,'Return Data'!$B$7:$R$2843,9,0)</f>
        <v>8.9763999999999999</v>
      </c>
      <c r="E18" s="66">
        <f t="shared" si="0"/>
        <v>6</v>
      </c>
      <c r="F18" s="65">
        <f>VLOOKUP($A18,'Return Data'!$B$7:$R$2843,10,0)</f>
        <v>5.6703999999999999</v>
      </c>
      <c r="G18" s="66">
        <f t="shared" si="1"/>
        <v>3</v>
      </c>
      <c r="H18" s="65">
        <f>VLOOKUP($A18,'Return Data'!$B$7:$R$2843,11,0)</f>
        <v>6.8371000000000004</v>
      </c>
      <c r="I18" s="66">
        <f t="shared" si="2"/>
        <v>7</v>
      </c>
      <c r="J18" s="65">
        <f>VLOOKUP($A18,'Return Data'!$B$7:$R$2843,12,0)</f>
        <v>4.2885</v>
      </c>
      <c r="K18" s="66">
        <f t="shared" si="3"/>
        <v>8</v>
      </c>
      <c r="L18" s="65">
        <f>VLOOKUP($A18,'Return Data'!$B$7:$R$2843,13,0)</f>
        <v>5.6169000000000002</v>
      </c>
      <c r="M18" s="66">
        <f t="shared" si="4"/>
        <v>10</v>
      </c>
      <c r="N18" s="65">
        <f>VLOOKUP($A18,'Return Data'!$B$7:$R$2843,17,0)</f>
        <v>7.4062999999999999</v>
      </c>
      <c r="O18" s="66">
        <f t="shared" si="5"/>
        <v>14</v>
      </c>
      <c r="P18" s="65">
        <f>VLOOKUP($A18,'Return Data'!$B$7:$R$2843,14,0)</f>
        <v>8.2716999999999992</v>
      </c>
      <c r="Q18" s="66">
        <f t="shared" si="7"/>
        <v>9</v>
      </c>
      <c r="R18" s="65">
        <f>VLOOKUP($A18,'Return Data'!$B$7:$R$2843,16,0)</f>
        <v>8.1288</v>
      </c>
      <c r="S18" s="67">
        <f t="shared" si="6"/>
        <v>7</v>
      </c>
    </row>
    <row r="19" spans="1:19" x14ac:dyDescent="0.3">
      <c r="A19" s="82" t="s">
        <v>637</v>
      </c>
      <c r="B19" s="64">
        <f>VLOOKUP($A19,'Return Data'!$B$7:$R$2843,3,0)</f>
        <v>44448</v>
      </c>
      <c r="C19" s="65">
        <f>VLOOKUP($A19,'Return Data'!$B$7:$R$2843,4,0)</f>
        <v>58.7256</v>
      </c>
      <c r="D19" s="65">
        <f>VLOOKUP($A19,'Return Data'!$B$7:$R$2843,9,0)</f>
        <v>17.843800000000002</v>
      </c>
      <c r="E19" s="66">
        <f t="shared" si="0"/>
        <v>1</v>
      </c>
      <c r="F19" s="65">
        <f>VLOOKUP($A19,'Return Data'!$B$7:$R$2843,10,0)</f>
        <v>5.0221999999999998</v>
      </c>
      <c r="G19" s="66">
        <f t="shared" si="1"/>
        <v>10</v>
      </c>
      <c r="H19" s="65">
        <f>VLOOKUP($A19,'Return Data'!$B$7:$R$2843,11,0)</f>
        <v>10.0435</v>
      </c>
      <c r="I19" s="66">
        <f t="shared" si="2"/>
        <v>1</v>
      </c>
      <c r="J19" s="65">
        <f>VLOOKUP($A19,'Return Data'!$B$7:$R$2843,12,0)</f>
        <v>4.1523000000000003</v>
      </c>
      <c r="K19" s="66">
        <f t="shared" si="3"/>
        <v>11</v>
      </c>
      <c r="L19" s="65">
        <f>VLOOKUP($A19,'Return Data'!$B$7:$R$2843,13,0)</f>
        <v>5.4316000000000004</v>
      </c>
      <c r="M19" s="66">
        <f t="shared" si="4"/>
        <v>12</v>
      </c>
      <c r="N19" s="65">
        <f>VLOOKUP($A19,'Return Data'!$B$7:$R$2843,17,0)</f>
        <v>8.3666</v>
      </c>
      <c r="O19" s="66">
        <f t="shared" si="5"/>
        <v>2</v>
      </c>
      <c r="P19" s="65">
        <f>VLOOKUP($A19,'Return Data'!$B$7:$R$2843,14,0)</f>
        <v>10.6068</v>
      </c>
      <c r="Q19" s="66">
        <f t="shared" si="7"/>
        <v>1</v>
      </c>
      <c r="R19" s="65">
        <f>VLOOKUP($A19,'Return Data'!$B$7:$R$2843,16,0)</f>
        <v>7.5057</v>
      </c>
      <c r="S19" s="67">
        <f t="shared" si="6"/>
        <v>12</v>
      </c>
    </row>
    <row r="20" spans="1:19" x14ac:dyDescent="0.3">
      <c r="A20" s="116" t="s">
        <v>1771</v>
      </c>
      <c r="B20" s="64">
        <f>VLOOKUP($A20,'Return Data'!$B$7:$R$2843,3,0)</f>
        <v>44448</v>
      </c>
      <c r="C20" s="65">
        <f>VLOOKUP($A20,'Return Data'!$B$7:$R$2843,4,0)</f>
        <v>46.793700000000001</v>
      </c>
      <c r="D20" s="65">
        <f>VLOOKUP($A20,'Return Data'!$B$7:$R$2843,9,0)</f>
        <v>8.3956</v>
      </c>
      <c r="E20" s="66">
        <f t="shared" si="0"/>
        <v>11</v>
      </c>
      <c r="F20" s="65">
        <f>VLOOKUP($A20,'Return Data'!$B$7:$R$2843,10,0)</f>
        <v>6.1403999999999996</v>
      </c>
      <c r="G20" s="66">
        <f t="shared" si="1"/>
        <v>1</v>
      </c>
      <c r="H20" s="65">
        <f>VLOOKUP($A20,'Return Data'!$B$7:$R$2843,11,0)</f>
        <v>7.1862000000000004</v>
      </c>
      <c r="I20" s="66">
        <f t="shared" si="2"/>
        <v>5</v>
      </c>
      <c r="J20" s="65">
        <f>VLOOKUP($A20,'Return Data'!$B$7:$R$2843,12,0)</f>
        <v>5.3844000000000003</v>
      </c>
      <c r="K20" s="66">
        <f t="shared" si="3"/>
        <v>1</v>
      </c>
      <c r="L20" s="65">
        <f>VLOOKUP($A20,'Return Data'!$B$7:$R$2843,13,0)</f>
        <v>6.6611000000000002</v>
      </c>
      <c r="M20" s="66">
        <f t="shared" si="4"/>
        <v>1</v>
      </c>
      <c r="N20" s="65">
        <f>VLOOKUP($A20,'Return Data'!$B$7:$R$2843,17,0)</f>
        <v>7.4964000000000004</v>
      </c>
      <c r="O20" s="66">
        <f t="shared" si="5"/>
        <v>11</v>
      </c>
      <c r="P20" s="65">
        <f>VLOOKUP($A20,'Return Data'!$B$7:$R$2843,14,0)</f>
        <v>7.8226000000000004</v>
      </c>
      <c r="Q20" s="66">
        <f t="shared" si="7"/>
        <v>12</v>
      </c>
      <c r="R20" s="65">
        <f>VLOOKUP($A20,'Return Data'!$B$7:$R$2843,16,0)</f>
        <v>7.6250999999999998</v>
      </c>
      <c r="S20" s="67">
        <f t="shared" si="6"/>
        <v>10</v>
      </c>
    </row>
    <row r="21" spans="1:19" x14ac:dyDescent="0.3">
      <c r="A21" s="82" t="s">
        <v>638</v>
      </c>
      <c r="B21" s="64">
        <f>VLOOKUP($A21,'Return Data'!$B$7:$R$2843,3,0)</f>
        <v>44448</v>
      </c>
      <c r="C21" s="65">
        <f>VLOOKUP($A21,'Return Data'!$B$7:$R$2843,4,0)</f>
        <v>34.7622</v>
      </c>
      <c r="D21" s="65">
        <f>VLOOKUP($A21,'Return Data'!$B$7:$R$2843,9,0)</f>
        <v>8.5874000000000006</v>
      </c>
      <c r="E21" s="66">
        <f t="shared" si="0"/>
        <v>8</v>
      </c>
      <c r="F21" s="65">
        <f>VLOOKUP($A21,'Return Data'!$B$7:$R$2843,10,0)</f>
        <v>5.3379000000000003</v>
      </c>
      <c r="G21" s="66">
        <f t="shared" si="1"/>
        <v>7</v>
      </c>
      <c r="H21" s="65">
        <f>VLOOKUP($A21,'Return Data'!$B$7:$R$2843,11,0)</f>
        <v>7.1153000000000004</v>
      </c>
      <c r="I21" s="66">
        <f t="shared" si="2"/>
        <v>6</v>
      </c>
      <c r="J21" s="65">
        <f>VLOOKUP($A21,'Return Data'!$B$7:$R$2843,12,0)</f>
        <v>4.8171999999999997</v>
      </c>
      <c r="K21" s="66">
        <f t="shared" si="3"/>
        <v>3</v>
      </c>
      <c r="L21" s="65">
        <f>VLOOKUP($A21,'Return Data'!$B$7:$R$2843,13,0)</f>
        <v>6.0252999999999997</v>
      </c>
      <c r="M21" s="66">
        <f t="shared" si="4"/>
        <v>6</v>
      </c>
      <c r="N21" s="65">
        <f>VLOOKUP($A21,'Return Data'!$B$7:$R$2843,17,0)</f>
        <v>7.4379999999999997</v>
      </c>
      <c r="O21" s="66">
        <f t="shared" si="5"/>
        <v>12</v>
      </c>
      <c r="P21" s="65">
        <f>VLOOKUP($A21,'Return Data'!$B$7:$R$2843,14,0)</f>
        <v>7.8528000000000002</v>
      </c>
      <c r="Q21" s="66">
        <f t="shared" si="7"/>
        <v>11</v>
      </c>
      <c r="R21" s="65">
        <f>VLOOKUP($A21,'Return Data'!$B$7:$R$2843,16,0)</f>
        <v>6.9196999999999997</v>
      </c>
      <c r="S21" s="67">
        <f t="shared" si="6"/>
        <v>15</v>
      </c>
    </row>
    <row r="22" spans="1:19" x14ac:dyDescent="0.3">
      <c r="A22" s="82" t="s">
        <v>641</v>
      </c>
      <c r="B22" s="64">
        <f>VLOOKUP($A22,'Return Data'!$B$7:$R$2843,3,0)</f>
        <v>44448</v>
      </c>
      <c r="C22" s="65">
        <f>VLOOKUP($A22,'Return Data'!$B$7:$R$2843,4,0)</f>
        <v>12.3889</v>
      </c>
      <c r="D22" s="65">
        <f>VLOOKUP($A22,'Return Data'!$B$7:$R$2843,9,0)</f>
        <v>7.7873000000000001</v>
      </c>
      <c r="E22" s="66">
        <f t="shared" si="0"/>
        <v>14</v>
      </c>
      <c r="F22" s="65">
        <f>VLOOKUP($A22,'Return Data'!$B$7:$R$2843,10,0)</f>
        <v>4.5411000000000001</v>
      </c>
      <c r="G22" s="66">
        <f t="shared" si="1"/>
        <v>14</v>
      </c>
      <c r="H22" s="65">
        <f>VLOOKUP($A22,'Return Data'!$B$7:$R$2843,11,0)</f>
        <v>6.1306000000000003</v>
      </c>
      <c r="I22" s="66">
        <f t="shared" si="2"/>
        <v>16</v>
      </c>
      <c r="J22" s="65">
        <f>VLOOKUP($A22,'Return Data'!$B$7:$R$2843,12,0)</f>
        <v>3.3565999999999998</v>
      </c>
      <c r="K22" s="66">
        <f t="shared" si="3"/>
        <v>17</v>
      </c>
      <c r="L22" s="65">
        <f>VLOOKUP($A22,'Return Data'!$B$7:$R$2843,13,0)</f>
        <v>5.0414000000000003</v>
      </c>
      <c r="M22" s="66">
        <f t="shared" si="4"/>
        <v>15</v>
      </c>
      <c r="N22" s="65">
        <f>VLOOKUP($A22,'Return Data'!$B$7:$R$2843,17,0)</f>
        <v>7.4138999999999999</v>
      </c>
      <c r="O22" s="66">
        <f t="shared" si="5"/>
        <v>13</v>
      </c>
      <c r="P22" s="65"/>
      <c r="Q22" s="66"/>
      <c r="R22" s="65">
        <f>VLOOKUP($A22,'Return Data'!$B$7:$R$2843,16,0)</f>
        <v>8.5692000000000004</v>
      </c>
      <c r="S22" s="67">
        <f t="shared" si="6"/>
        <v>6</v>
      </c>
    </row>
    <row r="23" spans="1:19" x14ac:dyDescent="0.3">
      <c r="A23" s="82" t="s">
        <v>642</v>
      </c>
      <c r="B23" s="64">
        <f>VLOOKUP($A23,'Return Data'!$B$7:$R$2843,3,0)</f>
        <v>44448</v>
      </c>
      <c r="C23" s="65">
        <f>VLOOKUP($A23,'Return Data'!$B$7:$R$2843,4,0)</f>
        <v>32.1098</v>
      </c>
      <c r="D23" s="65">
        <f>VLOOKUP($A23,'Return Data'!$B$7:$R$2843,9,0)</f>
        <v>6.7488000000000001</v>
      </c>
      <c r="E23" s="66">
        <f t="shared" si="0"/>
        <v>16</v>
      </c>
      <c r="F23" s="65">
        <f>VLOOKUP($A23,'Return Data'!$B$7:$R$2843,10,0)</f>
        <v>4.8375000000000004</v>
      </c>
      <c r="G23" s="66">
        <f t="shared" si="1"/>
        <v>12</v>
      </c>
      <c r="H23" s="65">
        <f>VLOOKUP($A23,'Return Data'!$B$7:$R$2843,11,0)</f>
        <v>6.7000999999999999</v>
      </c>
      <c r="I23" s="66">
        <f t="shared" si="2"/>
        <v>9</v>
      </c>
      <c r="J23" s="65">
        <f>VLOOKUP($A23,'Return Data'!$B$7:$R$2843,12,0)</f>
        <v>4.2378</v>
      </c>
      <c r="K23" s="66">
        <f t="shared" si="3"/>
        <v>10</v>
      </c>
      <c r="L23" s="65">
        <f>VLOOKUP($A23,'Return Data'!$B$7:$R$2843,13,0)</f>
        <v>5.6257000000000001</v>
      </c>
      <c r="M23" s="66">
        <f t="shared" si="4"/>
        <v>9</v>
      </c>
      <c r="N23" s="65">
        <f>VLOOKUP($A23,'Return Data'!$B$7:$R$2843,17,0)</f>
        <v>8.1448</v>
      </c>
      <c r="O23" s="66">
        <f t="shared" si="5"/>
        <v>7</v>
      </c>
      <c r="P23" s="65">
        <f>VLOOKUP($A23,'Return Data'!$B$7:$R$2843,14,0)</f>
        <v>9.5914999999999999</v>
      </c>
      <c r="Q23" s="66">
        <f>RANK(P23,P$8:P$26,0)</f>
        <v>2</v>
      </c>
      <c r="R23" s="65">
        <f>VLOOKUP($A23,'Return Data'!$B$7:$R$2843,16,0)</f>
        <v>7.2333999999999996</v>
      </c>
      <c r="S23" s="67">
        <f t="shared" si="6"/>
        <v>14</v>
      </c>
    </row>
    <row r="24" spans="1:19" x14ac:dyDescent="0.3">
      <c r="A24" s="82" t="s">
        <v>645</v>
      </c>
      <c r="B24" s="64">
        <f>VLOOKUP($A24,'Return Data'!$B$7:$R$2843,3,0)</f>
        <v>44448</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-9.8630999999999993</v>
      </c>
      <c r="S24" s="67">
        <f t="shared" si="6"/>
        <v>19</v>
      </c>
    </row>
    <row r="25" spans="1:19" x14ac:dyDescent="0.3">
      <c r="A25" s="82" t="s">
        <v>647</v>
      </c>
      <c r="B25" s="64">
        <f>VLOOKUP($A25,'Return Data'!$B$7:$R$2843,3,0)</f>
        <v>44448</v>
      </c>
      <c r="C25" s="65">
        <f>VLOOKUP($A25,'Return Data'!$B$7:$R$2843,4,0)</f>
        <v>12.327500000000001</v>
      </c>
      <c r="D25" s="65">
        <f>VLOOKUP($A25,'Return Data'!$B$7:$R$2843,9,0)</f>
        <v>9.0083000000000002</v>
      </c>
      <c r="E25" s="66">
        <f t="shared" si="0"/>
        <v>5</v>
      </c>
      <c r="F25" s="65">
        <f>VLOOKUP($A25,'Return Data'!$B$7:$R$2843,10,0)</f>
        <v>4.3533999999999997</v>
      </c>
      <c r="G25" s="66">
        <f t="shared" si="1"/>
        <v>16</v>
      </c>
      <c r="H25" s="65">
        <f>VLOOKUP($A25,'Return Data'!$B$7:$R$2843,11,0)</f>
        <v>6.7385000000000002</v>
      </c>
      <c r="I25" s="66">
        <f t="shared" si="2"/>
        <v>8</v>
      </c>
      <c r="J25" s="65">
        <f>VLOOKUP($A25,'Return Data'!$B$7:$R$2843,12,0)</f>
        <v>3.3692000000000002</v>
      </c>
      <c r="K25" s="66">
        <f t="shared" si="3"/>
        <v>16</v>
      </c>
      <c r="L25" s="65">
        <f>VLOOKUP($A25,'Return Data'!$B$7:$R$2843,13,0)</f>
        <v>5.1600999999999999</v>
      </c>
      <c r="M25" s="66">
        <f t="shared" si="4"/>
        <v>14</v>
      </c>
      <c r="N25" s="65">
        <f>VLOOKUP($A25,'Return Data'!$B$7:$R$2843,17,0)</f>
        <v>7.5064000000000002</v>
      </c>
      <c r="O25" s="66">
        <f>RANK(N25,N$8:N$26,0)</f>
        <v>10</v>
      </c>
      <c r="P25" s="65">
        <f>VLOOKUP($A25,'Return Data'!$B$7:$R$2843,14,0)</f>
        <v>6.5606</v>
      </c>
      <c r="Q25" s="66">
        <f>RANK(P25,P$8:P$26,0)</f>
        <v>14</v>
      </c>
      <c r="R25" s="65">
        <f>VLOOKUP($A25,'Return Data'!$B$7:$R$2843,16,0)</f>
        <v>6.5545999999999998</v>
      </c>
      <c r="S25" s="67">
        <f t="shared" si="6"/>
        <v>17</v>
      </c>
    </row>
    <row r="26" spans="1:19" x14ac:dyDescent="0.3">
      <c r="A26" s="82" t="s">
        <v>649</v>
      </c>
      <c r="B26" s="64">
        <f>VLOOKUP($A26,'Return Data'!$B$7:$R$2843,3,0)</f>
        <v>44448</v>
      </c>
      <c r="C26" s="65">
        <f>VLOOKUP($A26,'Return Data'!$B$7:$R$2843,4,0)</f>
        <v>13.0458</v>
      </c>
      <c r="D26" s="65">
        <f>VLOOKUP($A26,'Return Data'!$B$7:$R$2843,9,0)</f>
        <v>8.3987999999999996</v>
      </c>
      <c r="E26" s="66">
        <f t="shared" si="0"/>
        <v>10</v>
      </c>
      <c r="F26" s="65">
        <f>VLOOKUP($A26,'Return Data'!$B$7:$R$2843,10,0)</f>
        <v>5.2194000000000003</v>
      </c>
      <c r="G26" s="66">
        <f t="shared" si="1"/>
        <v>8</v>
      </c>
      <c r="H26" s="65">
        <f>VLOOKUP($A26,'Return Data'!$B$7:$R$2843,11,0)</f>
        <v>6.6864999999999997</v>
      </c>
      <c r="I26" s="66">
        <f t="shared" si="2"/>
        <v>10</v>
      </c>
      <c r="J26" s="65">
        <f>VLOOKUP($A26,'Return Data'!$B$7:$R$2843,12,0)</f>
        <v>4.0377999999999998</v>
      </c>
      <c r="K26" s="66">
        <f t="shared" si="3"/>
        <v>13</v>
      </c>
      <c r="L26" s="65">
        <f>VLOOKUP($A26,'Return Data'!$B$7:$R$2843,13,0)</f>
        <v>5.5382999999999996</v>
      </c>
      <c r="M26" s="66">
        <f t="shared" si="4"/>
        <v>11</v>
      </c>
      <c r="N26" s="65">
        <f>VLOOKUP($A26,'Return Data'!$B$7:$R$2843,17,0)</f>
        <v>8.3290000000000006</v>
      </c>
      <c r="O26" s="66">
        <f>RANK(N26,N$8:N$26,0)</f>
        <v>3</v>
      </c>
      <c r="P26" s="65"/>
      <c r="Q26" s="66"/>
      <c r="R26" s="65">
        <f>VLOOKUP($A26,'Return Data'!$B$7:$R$2843,16,0)</f>
        <v>8.9844000000000008</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8.3203578947368406</v>
      </c>
      <c r="E28" s="88"/>
      <c r="F28" s="89">
        <f>AVERAGE(F8:F26)</f>
        <v>4.7634789473684211</v>
      </c>
      <c r="G28" s="88"/>
      <c r="H28" s="89">
        <f>AVERAGE(H8:H26)</f>
        <v>6.4417473684210531</v>
      </c>
      <c r="I28" s="88"/>
      <c r="J28" s="89">
        <f>AVERAGE(J8:J26)</f>
        <v>3.917226315789474</v>
      </c>
      <c r="K28" s="88"/>
      <c r="L28" s="89">
        <f>AVERAGE(L8:L26)</f>
        <v>5.2897210526315801</v>
      </c>
      <c r="M28" s="88"/>
      <c r="N28" s="89">
        <f>AVERAGE(N8:N26)</f>
        <v>7.73233888888889</v>
      </c>
      <c r="O28" s="88"/>
      <c r="P28" s="89">
        <f>AVERAGE(P8:P26)</f>
        <v>8.309686666666666</v>
      </c>
      <c r="Q28" s="88"/>
      <c r="R28" s="89">
        <f>AVERAGE(R8:R26)</f>
        <v>6.9218894736842111</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6.8258999999999999</v>
      </c>
      <c r="O29" s="88"/>
      <c r="P29" s="89">
        <f>MIN(P8:P26)</f>
        <v>5.0343999999999998</v>
      </c>
      <c r="Q29" s="88"/>
      <c r="R29" s="89">
        <f>MIN(R8:R26)</f>
        <v>-9.8630999999999993</v>
      </c>
      <c r="S29" s="90"/>
    </row>
    <row r="30" spans="1:19" ht="15" thickBot="1" x14ac:dyDescent="0.35">
      <c r="A30" s="91" t="s">
        <v>29</v>
      </c>
      <c r="B30" s="92"/>
      <c r="C30" s="92"/>
      <c r="D30" s="93">
        <f>MAX(D8:D26)</f>
        <v>17.843800000000002</v>
      </c>
      <c r="E30" s="92"/>
      <c r="F30" s="93">
        <f>MAX(F8:F26)</f>
        <v>6.1403999999999996</v>
      </c>
      <c r="G30" s="92"/>
      <c r="H30" s="93">
        <f>MAX(H8:H26)</f>
        <v>10.0435</v>
      </c>
      <c r="I30" s="92"/>
      <c r="J30" s="93">
        <f>MAX(J8:J26)</f>
        <v>5.3844000000000003</v>
      </c>
      <c r="K30" s="92"/>
      <c r="L30" s="93">
        <f>MAX(L8:L26)</f>
        <v>6.6611000000000002</v>
      </c>
      <c r="M30" s="92"/>
      <c r="N30" s="93">
        <f>MAX(N8:N26)</f>
        <v>8.6027000000000005</v>
      </c>
      <c r="O30" s="92"/>
      <c r="P30" s="93">
        <f>MAX(P8:P26)</f>
        <v>10.6068</v>
      </c>
      <c r="Q30" s="92"/>
      <c r="R30" s="93">
        <f>MAX(R8:R26)</f>
        <v>9.2927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44448</v>
      </c>
      <c r="C8" s="65">
        <f>VLOOKUP($A8,'Return Data'!$B$7:$R$2843,4,0)</f>
        <v>338.16</v>
      </c>
      <c r="D8" s="65">
        <f>VLOOKUP($A8,'Return Data'!$B$7:$R$2843,10,0)</f>
        <v>12.353</v>
      </c>
      <c r="E8" s="66">
        <f t="shared" ref="E8:E36" si="0">RANK(D8,D$8:D$36,0)</f>
        <v>10</v>
      </c>
      <c r="F8" s="65">
        <f>VLOOKUP($A8,'Return Data'!$B$7:$R$2843,11,0)</f>
        <v>17.1036</v>
      </c>
      <c r="G8" s="66">
        <f t="shared" ref="G8:G36" si="1">RANK(F8,F$8:F$36,0)</f>
        <v>9</v>
      </c>
      <c r="H8" s="65">
        <f>VLOOKUP($A8,'Return Data'!$B$7:$R$2843,12,0)</f>
        <v>31.564399999999999</v>
      </c>
      <c r="I8" s="66">
        <f t="shared" ref="I8:I36" si="2">RANK(H8,H$8:H$36,0)</f>
        <v>9</v>
      </c>
      <c r="J8" s="65">
        <f>VLOOKUP($A8,'Return Data'!$B$7:$R$2843,13,0)</f>
        <v>58.122100000000003</v>
      </c>
      <c r="K8" s="66">
        <f t="shared" ref="K8:K36" si="3">RANK(J8,J$8:J$36,0)</f>
        <v>7</v>
      </c>
      <c r="L8" s="65">
        <f>VLOOKUP($A8,'Return Data'!$B$7:$R$2843,17,0)</f>
        <v>25.9161</v>
      </c>
      <c r="M8" s="66">
        <f t="shared" ref="M8:M36" si="4">RANK(L8,L$8:L$36,0)</f>
        <v>15</v>
      </c>
      <c r="N8" s="65">
        <f>VLOOKUP($A8,'Return Data'!$B$7:$R$2843,14,0)</f>
        <v>13.8794</v>
      </c>
      <c r="O8" s="66">
        <f t="shared" ref="O8:O26" si="5">RANK(N8,N$8:N$36,0)</f>
        <v>18</v>
      </c>
      <c r="P8" s="65">
        <f>VLOOKUP($A8,'Return Data'!$B$7:$R$2843,15,0)</f>
        <v>12.743</v>
      </c>
      <c r="Q8" s="66">
        <f t="shared" ref="Q8:Q26" si="6">RANK(P8,P$8:P$36,0)</f>
        <v>19</v>
      </c>
      <c r="R8" s="65">
        <f>VLOOKUP($A8,'Return Data'!$B$7:$R$2843,16,0)</f>
        <v>20.311299999999999</v>
      </c>
      <c r="S8" s="67">
        <f t="shared" ref="S8:S36" si="7">RANK(R8,R$8:R$36,0)</f>
        <v>2</v>
      </c>
    </row>
    <row r="9" spans="1:20" x14ac:dyDescent="0.3">
      <c r="A9" s="63" t="s">
        <v>951</v>
      </c>
      <c r="B9" s="64">
        <f>VLOOKUP($A9,'Return Data'!$B$7:$R$2843,3,0)</f>
        <v>44448</v>
      </c>
      <c r="C9" s="65">
        <f>VLOOKUP($A9,'Return Data'!$B$7:$R$2843,4,0)</f>
        <v>46.67</v>
      </c>
      <c r="D9" s="65">
        <f>VLOOKUP($A9,'Return Data'!$B$7:$R$2843,10,0)</f>
        <v>13.6629</v>
      </c>
      <c r="E9" s="66">
        <f t="shared" si="0"/>
        <v>2</v>
      </c>
      <c r="F9" s="65">
        <f>VLOOKUP($A9,'Return Data'!$B$7:$R$2843,11,0)</f>
        <v>17.349799999999998</v>
      </c>
      <c r="G9" s="66">
        <f t="shared" si="1"/>
        <v>8</v>
      </c>
      <c r="H9" s="65">
        <f>VLOOKUP($A9,'Return Data'!$B$7:$R$2843,12,0)</f>
        <v>27.1662</v>
      </c>
      <c r="I9" s="66">
        <f t="shared" si="2"/>
        <v>24</v>
      </c>
      <c r="J9" s="65">
        <f>VLOOKUP($A9,'Return Data'!$B$7:$R$2843,13,0)</f>
        <v>52.019500000000001</v>
      </c>
      <c r="K9" s="66">
        <f t="shared" si="3"/>
        <v>23</v>
      </c>
      <c r="L9" s="65">
        <f>VLOOKUP($A9,'Return Data'!$B$7:$R$2843,17,0)</f>
        <v>26.839200000000002</v>
      </c>
      <c r="M9" s="66">
        <f t="shared" si="4"/>
        <v>7</v>
      </c>
      <c r="N9" s="65">
        <f>VLOOKUP($A9,'Return Data'!$B$7:$R$2843,14,0)</f>
        <v>18.119399999999999</v>
      </c>
      <c r="O9" s="66">
        <f t="shared" si="5"/>
        <v>2</v>
      </c>
      <c r="P9" s="65">
        <f>VLOOKUP($A9,'Return Data'!$B$7:$R$2843,15,0)</f>
        <v>17.374600000000001</v>
      </c>
      <c r="Q9" s="66">
        <f t="shared" si="6"/>
        <v>1</v>
      </c>
      <c r="R9" s="65">
        <f>VLOOKUP($A9,'Return Data'!$B$7:$R$2843,16,0)</f>
        <v>14.0923</v>
      </c>
      <c r="S9" s="67">
        <f t="shared" si="7"/>
        <v>16</v>
      </c>
    </row>
    <row r="10" spans="1:20" x14ac:dyDescent="0.3">
      <c r="A10" s="63" t="s">
        <v>952</v>
      </c>
      <c r="B10" s="64">
        <f>VLOOKUP($A10,'Return Data'!$B$7:$R$2843,3,0)</f>
        <v>44448</v>
      </c>
      <c r="C10" s="65">
        <f>VLOOKUP($A10,'Return Data'!$B$7:$R$2843,4,0)</f>
        <v>22.16</v>
      </c>
      <c r="D10" s="65">
        <f>VLOOKUP($A10,'Return Data'!$B$7:$R$2843,10,0)</f>
        <v>12.259399999999999</v>
      </c>
      <c r="E10" s="66">
        <f t="shared" si="0"/>
        <v>12</v>
      </c>
      <c r="F10" s="65">
        <f>VLOOKUP($A10,'Return Data'!$B$7:$R$2843,11,0)</f>
        <v>14.997400000000001</v>
      </c>
      <c r="G10" s="66">
        <f t="shared" si="1"/>
        <v>20</v>
      </c>
      <c r="H10" s="65">
        <f>VLOOKUP($A10,'Return Data'!$B$7:$R$2843,12,0)</f>
        <v>29.514900000000001</v>
      </c>
      <c r="I10" s="66">
        <f t="shared" si="2"/>
        <v>15</v>
      </c>
      <c r="J10" s="65">
        <f>VLOOKUP($A10,'Return Data'!$B$7:$R$2843,13,0)</f>
        <v>53.7821</v>
      </c>
      <c r="K10" s="66">
        <f t="shared" si="3"/>
        <v>15</v>
      </c>
      <c r="L10" s="65">
        <f>VLOOKUP($A10,'Return Data'!$B$7:$R$2843,17,0)</f>
        <v>26.496099999999998</v>
      </c>
      <c r="M10" s="66">
        <f t="shared" si="4"/>
        <v>9</v>
      </c>
      <c r="N10" s="65">
        <f>VLOOKUP($A10,'Return Data'!$B$7:$R$2843,14,0)</f>
        <v>14.905200000000001</v>
      </c>
      <c r="O10" s="66">
        <f t="shared" si="5"/>
        <v>10</v>
      </c>
      <c r="P10" s="65">
        <f>VLOOKUP($A10,'Return Data'!$B$7:$R$2843,15,0)</f>
        <v>12.652900000000001</v>
      </c>
      <c r="Q10" s="66">
        <f t="shared" si="6"/>
        <v>21</v>
      </c>
      <c r="R10" s="65">
        <f>VLOOKUP($A10,'Return Data'!$B$7:$R$2843,16,0)</f>
        <v>7.3461999999999996</v>
      </c>
      <c r="S10" s="67">
        <f t="shared" si="7"/>
        <v>29</v>
      </c>
    </row>
    <row r="11" spans="1:20" x14ac:dyDescent="0.3">
      <c r="A11" s="63" t="s">
        <v>954</v>
      </c>
      <c r="B11" s="64">
        <f>VLOOKUP($A11,'Return Data'!$B$7:$R$2843,3,0)</f>
        <v>44448</v>
      </c>
      <c r="C11" s="65">
        <f>VLOOKUP($A11,'Return Data'!$B$7:$R$2843,4,0)</f>
        <v>139.29</v>
      </c>
      <c r="D11" s="65">
        <f>VLOOKUP($A11,'Return Data'!$B$7:$R$2843,10,0)</f>
        <v>11.494400000000001</v>
      </c>
      <c r="E11" s="66">
        <f t="shared" si="0"/>
        <v>19</v>
      </c>
      <c r="F11" s="65">
        <f>VLOOKUP($A11,'Return Data'!$B$7:$R$2843,11,0)</f>
        <v>14.2845</v>
      </c>
      <c r="G11" s="66">
        <f t="shared" si="1"/>
        <v>23</v>
      </c>
      <c r="H11" s="65">
        <f>VLOOKUP($A11,'Return Data'!$B$7:$R$2843,12,0)</f>
        <v>26.305800000000001</v>
      </c>
      <c r="I11" s="66">
        <f t="shared" si="2"/>
        <v>25</v>
      </c>
      <c r="J11" s="65">
        <f>VLOOKUP($A11,'Return Data'!$B$7:$R$2843,13,0)</f>
        <v>50.080800000000004</v>
      </c>
      <c r="K11" s="66">
        <f t="shared" si="3"/>
        <v>25</v>
      </c>
      <c r="L11" s="65">
        <f>VLOOKUP($A11,'Return Data'!$B$7:$R$2843,17,0)</f>
        <v>25.387899999999998</v>
      </c>
      <c r="M11" s="66">
        <f t="shared" si="4"/>
        <v>16</v>
      </c>
      <c r="N11" s="65">
        <f>VLOOKUP($A11,'Return Data'!$B$7:$R$2843,14,0)</f>
        <v>16.877700000000001</v>
      </c>
      <c r="O11" s="66">
        <f t="shared" si="5"/>
        <v>4</v>
      </c>
      <c r="P11" s="65">
        <f>VLOOKUP($A11,'Return Data'!$B$7:$R$2843,15,0)</f>
        <v>13.948700000000001</v>
      </c>
      <c r="Q11" s="66">
        <f t="shared" si="6"/>
        <v>8</v>
      </c>
      <c r="R11" s="65">
        <f>VLOOKUP($A11,'Return Data'!$B$7:$R$2843,16,0)</f>
        <v>16.7879</v>
      </c>
      <c r="S11" s="67">
        <f t="shared" si="7"/>
        <v>10</v>
      </c>
    </row>
    <row r="12" spans="1:20" x14ac:dyDescent="0.3">
      <c r="A12" s="63" t="s">
        <v>957</v>
      </c>
      <c r="B12" s="64">
        <f>VLOOKUP($A12,'Return Data'!$B$7:$R$2843,3,0)</f>
        <v>44448</v>
      </c>
      <c r="C12" s="65">
        <f>VLOOKUP($A12,'Return Data'!$B$7:$R$2843,4,0)</f>
        <v>41.86</v>
      </c>
      <c r="D12" s="65">
        <f>VLOOKUP($A12,'Return Data'!$B$7:$R$2843,10,0)</f>
        <v>12.105</v>
      </c>
      <c r="E12" s="66">
        <f t="shared" si="0"/>
        <v>14</v>
      </c>
      <c r="F12" s="65">
        <f>VLOOKUP($A12,'Return Data'!$B$7:$R$2843,11,0)</f>
        <v>16.699200000000001</v>
      </c>
      <c r="G12" s="66">
        <f t="shared" si="1"/>
        <v>13</v>
      </c>
      <c r="H12" s="65">
        <f>VLOOKUP($A12,'Return Data'!$B$7:$R$2843,12,0)</f>
        <v>30.0808</v>
      </c>
      <c r="I12" s="66">
        <f t="shared" si="2"/>
        <v>13</v>
      </c>
      <c r="J12" s="65">
        <f>VLOOKUP($A12,'Return Data'!$B$7:$R$2843,13,0)</f>
        <v>53.897100000000002</v>
      </c>
      <c r="K12" s="66">
        <f t="shared" si="3"/>
        <v>14</v>
      </c>
      <c r="L12" s="65">
        <f>VLOOKUP($A12,'Return Data'!$B$7:$R$2843,17,0)</f>
        <v>31.524999999999999</v>
      </c>
      <c r="M12" s="66">
        <f t="shared" si="4"/>
        <v>1</v>
      </c>
      <c r="N12" s="65">
        <f>VLOOKUP($A12,'Return Data'!$B$7:$R$2843,14,0)</f>
        <v>19.023800000000001</v>
      </c>
      <c r="O12" s="66">
        <f t="shared" si="5"/>
        <v>1</v>
      </c>
      <c r="P12" s="65">
        <f>VLOOKUP($A12,'Return Data'!$B$7:$R$2843,15,0)</f>
        <v>16.798400000000001</v>
      </c>
      <c r="Q12" s="66">
        <f t="shared" si="6"/>
        <v>2</v>
      </c>
      <c r="R12" s="65">
        <f>VLOOKUP($A12,'Return Data'!$B$7:$R$2843,16,0)</f>
        <v>13.8165</v>
      </c>
      <c r="S12" s="67">
        <f t="shared" si="7"/>
        <v>17</v>
      </c>
    </row>
    <row r="13" spans="1:20" x14ac:dyDescent="0.3">
      <c r="A13" s="63" t="s">
        <v>959</v>
      </c>
      <c r="B13" s="64">
        <f>VLOOKUP($A13,'Return Data'!$B$7:$R$2843,3,0)</f>
        <v>44448</v>
      </c>
      <c r="C13" s="65">
        <f>VLOOKUP($A13,'Return Data'!$B$7:$R$2843,4,0)</f>
        <v>301.62900000000002</v>
      </c>
      <c r="D13" s="65">
        <f>VLOOKUP($A13,'Return Data'!$B$7:$R$2843,10,0)</f>
        <v>11.639200000000001</v>
      </c>
      <c r="E13" s="66">
        <f t="shared" si="0"/>
        <v>17</v>
      </c>
      <c r="F13" s="65">
        <f>VLOOKUP($A13,'Return Data'!$B$7:$R$2843,11,0)</f>
        <v>17.6157</v>
      </c>
      <c r="G13" s="66">
        <f t="shared" si="1"/>
        <v>4</v>
      </c>
      <c r="H13" s="65">
        <f>VLOOKUP($A13,'Return Data'!$B$7:$R$2843,12,0)</f>
        <v>28.703800000000001</v>
      </c>
      <c r="I13" s="66">
        <f t="shared" si="2"/>
        <v>21</v>
      </c>
      <c r="J13" s="65">
        <f>VLOOKUP($A13,'Return Data'!$B$7:$R$2843,13,0)</f>
        <v>53.018000000000001</v>
      </c>
      <c r="K13" s="66">
        <f t="shared" si="3"/>
        <v>19</v>
      </c>
      <c r="L13" s="65">
        <f>VLOOKUP($A13,'Return Data'!$B$7:$R$2843,17,0)</f>
        <v>24.05</v>
      </c>
      <c r="M13" s="66">
        <f t="shared" si="4"/>
        <v>24</v>
      </c>
      <c r="N13" s="65">
        <f>VLOOKUP($A13,'Return Data'!$B$7:$R$2843,14,0)</f>
        <v>12.573600000000001</v>
      </c>
      <c r="O13" s="66">
        <f t="shared" si="5"/>
        <v>24</v>
      </c>
      <c r="P13" s="65">
        <f>VLOOKUP($A13,'Return Data'!$B$7:$R$2843,15,0)</f>
        <v>11.120799999999999</v>
      </c>
      <c r="Q13" s="66">
        <f t="shared" si="6"/>
        <v>25</v>
      </c>
      <c r="R13" s="65">
        <f>VLOOKUP($A13,'Return Data'!$B$7:$R$2843,16,0)</f>
        <v>20.200500000000002</v>
      </c>
      <c r="S13" s="67">
        <f t="shared" si="7"/>
        <v>5</v>
      </c>
    </row>
    <row r="14" spans="1:20" x14ac:dyDescent="0.3">
      <c r="A14" s="63" t="s">
        <v>960</v>
      </c>
      <c r="B14" s="64">
        <f>VLOOKUP($A14,'Return Data'!$B$7:$R$2843,3,0)</f>
        <v>44448</v>
      </c>
      <c r="C14" s="65">
        <f>VLOOKUP($A14,'Return Data'!$B$7:$R$2843,4,0)</f>
        <v>54.85</v>
      </c>
      <c r="D14" s="65">
        <f>VLOOKUP($A14,'Return Data'!$B$7:$R$2843,10,0)</f>
        <v>12.3515</v>
      </c>
      <c r="E14" s="66">
        <f t="shared" si="0"/>
        <v>11</v>
      </c>
      <c r="F14" s="65">
        <f>VLOOKUP($A14,'Return Data'!$B$7:$R$2843,11,0)</f>
        <v>16.528600000000001</v>
      </c>
      <c r="G14" s="66">
        <f t="shared" si="1"/>
        <v>15</v>
      </c>
      <c r="H14" s="65">
        <f>VLOOKUP($A14,'Return Data'!$B$7:$R$2843,12,0)</f>
        <v>28.7257</v>
      </c>
      <c r="I14" s="66">
        <f t="shared" si="2"/>
        <v>20</v>
      </c>
      <c r="J14" s="65">
        <f>VLOOKUP($A14,'Return Data'!$B$7:$R$2843,13,0)</f>
        <v>53.1267</v>
      </c>
      <c r="K14" s="66">
        <f t="shared" si="3"/>
        <v>18</v>
      </c>
      <c r="L14" s="65">
        <f>VLOOKUP($A14,'Return Data'!$B$7:$R$2843,17,0)</f>
        <v>26.031199999999998</v>
      </c>
      <c r="M14" s="66">
        <f t="shared" si="4"/>
        <v>14</v>
      </c>
      <c r="N14" s="65">
        <f>VLOOKUP($A14,'Return Data'!$B$7:$R$2843,14,0)</f>
        <v>14.1668</v>
      </c>
      <c r="O14" s="66">
        <f t="shared" si="5"/>
        <v>16</v>
      </c>
      <c r="P14" s="65">
        <f>VLOOKUP($A14,'Return Data'!$B$7:$R$2843,15,0)</f>
        <v>14.5168</v>
      </c>
      <c r="Q14" s="66">
        <f t="shared" si="6"/>
        <v>6</v>
      </c>
      <c r="R14" s="65">
        <f>VLOOKUP($A14,'Return Data'!$B$7:$R$2843,16,0)</f>
        <v>14.821199999999999</v>
      </c>
      <c r="S14" s="67">
        <f t="shared" si="7"/>
        <v>14</v>
      </c>
    </row>
    <row r="15" spans="1:20" x14ac:dyDescent="0.3">
      <c r="A15" s="63" t="s">
        <v>962</v>
      </c>
      <c r="B15" s="64">
        <f>VLOOKUP($A15,'Return Data'!$B$7:$R$2843,3,0)</f>
        <v>44448</v>
      </c>
      <c r="C15" s="65">
        <f>VLOOKUP($A15,'Return Data'!$B$7:$R$2843,4,0)</f>
        <v>1673.57881734796</v>
      </c>
      <c r="D15" s="65">
        <f>VLOOKUP($A15,'Return Data'!$B$7:$R$2843,10,0)</f>
        <v>6.8958000000000004</v>
      </c>
      <c r="E15" s="66">
        <f t="shared" si="0"/>
        <v>28</v>
      </c>
      <c r="F15" s="65">
        <f>VLOOKUP($A15,'Return Data'!$B$7:$R$2843,11,0)</f>
        <v>13.3421</v>
      </c>
      <c r="G15" s="66">
        <f t="shared" si="1"/>
        <v>26</v>
      </c>
      <c r="H15" s="65">
        <f>VLOOKUP($A15,'Return Data'!$B$7:$R$2843,12,0)</f>
        <v>32.207900000000002</v>
      </c>
      <c r="I15" s="66">
        <f t="shared" si="2"/>
        <v>7</v>
      </c>
      <c r="J15" s="65">
        <f>VLOOKUP($A15,'Return Data'!$B$7:$R$2843,13,0)</f>
        <v>66.118300000000005</v>
      </c>
      <c r="K15" s="66">
        <f t="shared" si="3"/>
        <v>1</v>
      </c>
      <c r="L15" s="65">
        <f>VLOOKUP($A15,'Return Data'!$B$7:$R$2843,17,0)</f>
        <v>27.536999999999999</v>
      </c>
      <c r="M15" s="66">
        <f t="shared" si="4"/>
        <v>5</v>
      </c>
      <c r="N15" s="65">
        <f>VLOOKUP($A15,'Return Data'!$B$7:$R$2843,14,0)</f>
        <v>12.948700000000001</v>
      </c>
      <c r="O15" s="66">
        <f t="shared" si="5"/>
        <v>23</v>
      </c>
      <c r="P15" s="65">
        <f>VLOOKUP($A15,'Return Data'!$B$7:$R$2843,15,0)</f>
        <v>12.0253</v>
      </c>
      <c r="Q15" s="66">
        <f t="shared" si="6"/>
        <v>23</v>
      </c>
      <c r="R15" s="65">
        <f>VLOOKUP($A15,'Return Data'!$B$7:$R$2843,16,0)</f>
        <v>20.229500000000002</v>
      </c>
      <c r="S15" s="67">
        <f t="shared" si="7"/>
        <v>4</v>
      </c>
    </row>
    <row r="16" spans="1:20" x14ac:dyDescent="0.3">
      <c r="A16" s="63" t="s">
        <v>964</v>
      </c>
      <c r="B16" s="64">
        <f>VLOOKUP($A16,'Return Data'!$B$7:$R$2843,3,0)</f>
        <v>44448</v>
      </c>
      <c r="C16" s="65">
        <f>VLOOKUP($A16,'Return Data'!$B$7:$R$2843,4,0)</f>
        <v>820.91296117075603</v>
      </c>
      <c r="D16" s="65">
        <f>VLOOKUP($A16,'Return Data'!$B$7:$R$2843,10,0)</f>
        <v>6.5030000000000001</v>
      </c>
      <c r="E16" s="66">
        <f t="shared" si="0"/>
        <v>29</v>
      </c>
      <c r="F16" s="65">
        <f>VLOOKUP($A16,'Return Data'!$B$7:$R$2843,11,0)</f>
        <v>11.819699999999999</v>
      </c>
      <c r="G16" s="66">
        <f t="shared" si="1"/>
        <v>29</v>
      </c>
      <c r="H16" s="65">
        <f>VLOOKUP($A16,'Return Data'!$B$7:$R$2843,12,0)</f>
        <v>29.2774</v>
      </c>
      <c r="I16" s="66">
        <f t="shared" si="2"/>
        <v>16</v>
      </c>
      <c r="J16" s="65">
        <f>VLOOKUP($A16,'Return Data'!$B$7:$R$2843,13,0)</f>
        <v>55.448300000000003</v>
      </c>
      <c r="K16" s="66">
        <f t="shared" si="3"/>
        <v>10</v>
      </c>
      <c r="L16" s="65">
        <f>VLOOKUP($A16,'Return Data'!$B$7:$R$2843,17,0)</f>
        <v>19.7606</v>
      </c>
      <c r="M16" s="66">
        <f t="shared" si="4"/>
        <v>28</v>
      </c>
      <c r="N16" s="65">
        <f>VLOOKUP($A16,'Return Data'!$B$7:$R$2843,14,0)</f>
        <v>11.321899999999999</v>
      </c>
      <c r="O16" s="66">
        <f t="shared" si="5"/>
        <v>26</v>
      </c>
      <c r="P16" s="65">
        <f>VLOOKUP($A16,'Return Data'!$B$7:$R$2843,15,0)</f>
        <v>12.2944</v>
      </c>
      <c r="Q16" s="66">
        <f t="shared" si="6"/>
        <v>22</v>
      </c>
      <c r="R16" s="65">
        <f>VLOOKUP($A16,'Return Data'!$B$7:$R$2843,16,0)</f>
        <v>19.253599999999999</v>
      </c>
      <c r="S16" s="67">
        <f t="shared" si="7"/>
        <v>8</v>
      </c>
    </row>
    <row r="17" spans="1:19" x14ac:dyDescent="0.3">
      <c r="A17" s="63" t="s">
        <v>966</v>
      </c>
      <c r="B17" s="64">
        <f>VLOOKUP($A17,'Return Data'!$B$7:$R$2843,3,0)</f>
        <v>44448</v>
      </c>
      <c r="C17" s="65">
        <f>VLOOKUP($A17,'Return Data'!$B$7:$R$2843,4,0)</f>
        <v>317.93880000000001</v>
      </c>
      <c r="D17" s="65">
        <f>VLOOKUP($A17,'Return Data'!$B$7:$R$2843,10,0)</f>
        <v>11.0037</v>
      </c>
      <c r="E17" s="66">
        <f t="shared" si="0"/>
        <v>20</v>
      </c>
      <c r="F17" s="65">
        <f>VLOOKUP($A17,'Return Data'!$B$7:$R$2843,11,0)</f>
        <v>13.384</v>
      </c>
      <c r="G17" s="66">
        <f t="shared" si="1"/>
        <v>25</v>
      </c>
      <c r="H17" s="65">
        <f>VLOOKUP($A17,'Return Data'!$B$7:$R$2843,12,0)</f>
        <v>26.296500000000002</v>
      </c>
      <c r="I17" s="66">
        <f t="shared" si="2"/>
        <v>26</v>
      </c>
      <c r="J17" s="65">
        <f>VLOOKUP($A17,'Return Data'!$B$7:$R$2843,13,0)</f>
        <v>52.221499999999999</v>
      </c>
      <c r="K17" s="66">
        <f t="shared" si="3"/>
        <v>22</v>
      </c>
      <c r="L17" s="65">
        <f>VLOOKUP($A17,'Return Data'!$B$7:$R$2843,17,0)</f>
        <v>24.917100000000001</v>
      </c>
      <c r="M17" s="66">
        <f t="shared" si="4"/>
        <v>19</v>
      </c>
      <c r="N17" s="65">
        <f>VLOOKUP($A17,'Return Data'!$B$7:$R$2843,14,0)</f>
        <v>13.734999999999999</v>
      </c>
      <c r="O17" s="66">
        <f t="shared" si="5"/>
        <v>20</v>
      </c>
      <c r="P17" s="65">
        <f>VLOOKUP($A17,'Return Data'!$B$7:$R$2843,15,0)</f>
        <v>13.7712</v>
      </c>
      <c r="Q17" s="66">
        <f t="shared" si="6"/>
        <v>10</v>
      </c>
      <c r="R17" s="65">
        <f>VLOOKUP($A17,'Return Data'!$B$7:$R$2843,16,0)</f>
        <v>20.247299999999999</v>
      </c>
      <c r="S17" s="67">
        <f t="shared" si="7"/>
        <v>3</v>
      </c>
    </row>
    <row r="18" spans="1:19" x14ac:dyDescent="0.3">
      <c r="A18" s="63" t="s">
        <v>968</v>
      </c>
      <c r="B18" s="64">
        <f>VLOOKUP($A18,'Return Data'!$B$7:$R$2843,3,0)</f>
        <v>44448</v>
      </c>
      <c r="C18" s="65">
        <f>VLOOKUP($A18,'Return Data'!$B$7:$R$2843,4,0)</f>
        <v>63.68</v>
      </c>
      <c r="D18" s="65">
        <f>VLOOKUP($A18,'Return Data'!$B$7:$R$2843,10,0)</f>
        <v>10.7864</v>
      </c>
      <c r="E18" s="66">
        <f t="shared" si="0"/>
        <v>21</v>
      </c>
      <c r="F18" s="65">
        <f>VLOOKUP($A18,'Return Data'!$B$7:$R$2843,11,0)</f>
        <v>14.8629</v>
      </c>
      <c r="G18" s="66">
        <f t="shared" si="1"/>
        <v>21</v>
      </c>
      <c r="H18" s="65">
        <f>VLOOKUP($A18,'Return Data'!$B$7:$R$2843,12,0)</f>
        <v>29.668099999999999</v>
      </c>
      <c r="I18" s="66">
        <f t="shared" si="2"/>
        <v>14</v>
      </c>
      <c r="J18" s="65">
        <f>VLOOKUP($A18,'Return Data'!$B$7:$R$2843,13,0)</f>
        <v>54.338299999999997</v>
      </c>
      <c r="K18" s="66">
        <f t="shared" si="3"/>
        <v>12</v>
      </c>
      <c r="L18" s="65">
        <f>VLOOKUP($A18,'Return Data'!$B$7:$R$2843,17,0)</f>
        <v>25.323499999999999</v>
      </c>
      <c r="M18" s="66">
        <f t="shared" si="4"/>
        <v>17</v>
      </c>
      <c r="N18" s="65">
        <f>VLOOKUP($A18,'Return Data'!$B$7:$R$2843,14,0)</f>
        <v>13.9611</v>
      </c>
      <c r="O18" s="66">
        <f t="shared" si="5"/>
        <v>17</v>
      </c>
      <c r="P18" s="65">
        <f>VLOOKUP($A18,'Return Data'!$B$7:$R$2843,15,0)</f>
        <v>14.181100000000001</v>
      </c>
      <c r="Q18" s="66">
        <f t="shared" si="6"/>
        <v>7</v>
      </c>
      <c r="R18" s="65">
        <f>VLOOKUP($A18,'Return Data'!$B$7:$R$2843,16,0)</f>
        <v>14.926500000000001</v>
      </c>
      <c r="S18" s="67">
        <f t="shared" si="7"/>
        <v>13</v>
      </c>
    </row>
    <row r="19" spans="1:19" x14ac:dyDescent="0.3">
      <c r="A19" s="63" t="s">
        <v>970</v>
      </c>
      <c r="B19" s="64">
        <f>VLOOKUP($A19,'Return Data'!$B$7:$R$2843,3,0)</f>
        <v>44448</v>
      </c>
      <c r="C19" s="65">
        <f>VLOOKUP($A19,'Return Data'!$B$7:$R$2843,4,0)</f>
        <v>39.06</v>
      </c>
      <c r="D19" s="65">
        <f>VLOOKUP($A19,'Return Data'!$B$7:$R$2843,10,0)</f>
        <v>13.2174</v>
      </c>
      <c r="E19" s="66">
        <f t="shared" si="0"/>
        <v>5</v>
      </c>
      <c r="F19" s="65">
        <f>VLOOKUP($A19,'Return Data'!$B$7:$R$2843,11,0)</f>
        <v>19.815999999999999</v>
      </c>
      <c r="G19" s="66">
        <f t="shared" si="1"/>
        <v>2</v>
      </c>
      <c r="H19" s="65">
        <f>VLOOKUP($A19,'Return Data'!$B$7:$R$2843,12,0)</f>
        <v>34.829099999999997</v>
      </c>
      <c r="I19" s="66">
        <f t="shared" si="2"/>
        <v>2</v>
      </c>
      <c r="J19" s="65">
        <f>VLOOKUP($A19,'Return Data'!$B$7:$R$2843,13,0)</f>
        <v>59.363500000000002</v>
      </c>
      <c r="K19" s="66">
        <f t="shared" si="3"/>
        <v>4</v>
      </c>
      <c r="L19" s="65">
        <f>VLOOKUP($A19,'Return Data'!$B$7:$R$2843,17,0)</f>
        <v>29.513200000000001</v>
      </c>
      <c r="M19" s="66">
        <f t="shared" si="4"/>
        <v>2</v>
      </c>
      <c r="N19" s="65">
        <f>VLOOKUP($A19,'Return Data'!$B$7:$R$2843,14,0)</f>
        <v>17.106300000000001</v>
      </c>
      <c r="O19" s="66">
        <f t="shared" si="5"/>
        <v>3</v>
      </c>
      <c r="P19" s="65">
        <f>VLOOKUP($A19,'Return Data'!$B$7:$R$2843,15,0)</f>
        <v>12.918200000000001</v>
      </c>
      <c r="Q19" s="66">
        <f t="shared" si="6"/>
        <v>15</v>
      </c>
      <c r="R19" s="65">
        <f>VLOOKUP($A19,'Return Data'!$B$7:$R$2843,16,0)</f>
        <v>15.731</v>
      </c>
      <c r="S19" s="67">
        <f t="shared" si="7"/>
        <v>12</v>
      </c>
    </row>
    <row r="20" spans="1:19" x14ac:dyDescent="0.3">
      <c r="A20" s="63" t="s">
        <v>973</v>
      </c>
      <c r="B20" s="64">
        <f>VLOOKUP($A20,'Return Data'!$B$7:$R$2843,3,0)</f>
        <v>44448</v>
      </c>
      <c r="C20" s="65">
        <f>VLOOKUP($A20,'Return Data'!$B$7:$R$2843,4,0)</f>
        <v>49.58</v>
      </c>
      <c r="D20" s="65">
        <f>VLOOKUP($A20,'Return Data'!$B$7:$R$2843,10,0)</f>
        <v>13.067299999999999</v>
      </c>
      <c r="E20" s="66">
        <f t="shared" si="0"/>
        <v>6</v>
      </c>
      <c r="F20" s="65">
        <f>VLOOKUP($A20,'Return Data'!$B$7:$R$2843,11,0)</f>
        <v>16.768699999999999</v>
      </c>
      <c r="G20" s="66">
        <f t="shared" si="1"/>
        <v>12</v>
      </c>
      <c r="H20" s="65">
        <f>VLOOKUP($A20,'Return Data'!$B$7:$R$2843,12,0)</f>
        <v>28.379100000000001</v>
      </c>
      <c r="I20" s="66">
        <f t="shared" si="2"/>
        <v>22</v>
      </c>
      <c r="J20" s="65">
        <f>VLOOKUP($A20,'Return Data'!$B$7:$R$2843,13,0)</f>
        <v>48.1327</v>
      </c>
      <c r="K20" s="66">
        <f t="shared" si="3"/>
        <v>26</v>
      </c>
      <c r="L20" s="65">
        <f>VLOOKUP($A20,'Return Data'!$B$7:$R$2843,17,0)</f>
        <v>27.081700000000001</v>
      </c>
      <c r="M20" s="66">
        <f t="shared" si="4"/>
        <v>6</v>
      </c>
      <c r="N20" s="65">
        <f>VLOOKUP($A20,'Return Data'!$B$7:$R$2843,14,0)</f>
        <v>13.7844</v>
      </c>
      <c r="O20" s="66">
        <f t="shared" si="5"/>
        <v>19</v>
      </c>
      <c r="P20" s="65">
        <f>VLOOKUP($A20,'Return Data'!$B$7:$R$2843,15,0)</f>
        <v>13.8673</v>
      </c>
      <c r="Q20" s="66">
        <f t="shared" si="6"/>
        <v>9</v>
      </c>
      <c r="R20" s="65">
        <f>VLOOKUP($A20,'Return Data'!$B$7:$R$2843,16,0)</f>
        <v>11.0593</v>
      </c>
      <c r="S20" s="67">
        <f t="shared" si="7"/>
        <v>24</v>
      </c>
    </row>
    <row r="21" spans="1:19" x14ac:dyDescent="0.3">
      <c r="A21" s="63" t="s">
        <v>974</v>
      </c>
      <c r="B21" s="64">
        <f>VLOOKUP($A21,'Return Data'!$B$7:$R$2843,3,0)</f>
        <v>44448</v>
      </c>
      <c r="C21" s="65">
        <f>VLOOKUP($A21,'Return Data'!$B$7:$R$2843,4,0)</f>
        <v>28.7</v>
      </c>
      <c r="D21" s="65">
        <f>VLOOKUP($A21,'Return Data'!$B$7:$R$2843,10,0)</f>
        <v>10.172700000000001</v>
      </c>
      <c r="E21" s="66">
        <f t="shared" si="0"/>
        <v>23</v>
      </c>
      <c r="F21" s="65">
        <f>VLOOKUP($A21,'Return Data'!$B$7:$R$2843,11,0)</f>
        <v>12.0656</v>
      </c>
      <c r="G21" s="66">
        <f t="shared" si="1"/>
        <v>28</v>
      </c>
      <c r="H21" s="65">
        <f>VLOOKUP($A21,'Return Data'!$B$7:$R$2843,12,0)</f>
        <v>19.334700000000002</v>
      </c>
      <c r="I21" s="66">
        <f t="shared" si="2"/>
        <v>29</v>
      </c>
      <c r="J21" s="65">
        <f>VLOOKUP($A21,'Return Data'!$B$7:$R$2843,13,0)</f>
        <v>43.142099999999999</v>
      </c>
      <c r="K21" s="66">
        <f t="shared" si="3"/>
        <v>28</v>
      </c>
      <c r="L21" s="65">
        <f>VLOOKUP($A21,'Return Data'!$B$7:$R$2843,17,0)</f>
        <v>19.197800000000001</v>
      </c>
      <c r="M21" s="66">
        <f t="shared" si="4"/>
        <v>29</v>
      </c>
      <c r="N21" s="65">
        <f>VLOOKUP($A21,'Return Data'!$B$7:$R$2843,14,0)</f>
        <v>10.593299999999999</v>
      </c>
      <c r="O21" s="66">
        <f t="shared" si="5"/>
        <v>27</v>
      </c>
      <c r="P21" s="65">
        <f>VLOOKUP($A21,'Return Data'!$B$7:$R$2843,15,0)</f>
        <v>11.5786</v>
      </c>
      <c r="Q21" s="66">
        <f t="shared" si="6"/>
        <v>24</v>
      </c>
      <c r="R21" s="65">
        <f>VLOOKUP($A21,'Return Data'!$B$7:$R$2843,16,0)</f>
        <v>11.6257</v>
      </c>
      <c r="S21" s="67">
        <f t="shared" si="7"/>
        <v>23</v>
      </c>
    </row>
    <row r="22" spans="1:19" x14ac:dyDescent="0.3">
      <c r="A22" s="63" t="s">
        <v>976</v>
      </c>
      <c r="B22" s="64">
        <f>VLOOKUP($A22,'Return Data'!$B$7:$R$2843,3,0)</f>
        <v>44448</v>
      </c>
      <c r="C22" s="65">
        <f>VLOOKUP($A22,'Return Data'!$B$7:$R$2843,4,0)</f>
        <v>43.94</v>
      </c>
      <c r="D22" s="65">
        <f>VLOOKUP($A22,'Return Data'!$B$7:$R$2843,10,0)</f>
        <v>14.2486</v>
      </c>
      <c r="E22" s="66">
        <f t="shared" si="0"/>
        <v>1</v>
      </c>
      <c r="F22" s="65">
        <f>VLOOKUP($A22,'Return Data'!$B$7:$R$2843,11,0)</f>
        <v>20.3506</v>
      </c>
      <c r="G22" s="66">
        <f t="shared" si="1"/>
        <v>1</v>
      </c>
      <c r="H22" s="65">
        <f>VLOOKUP($A22,'Return Data'!$B$7:$R$2843,12,0)</f>
        <v>32.588999999999999</v>
      </c>
      <c r="I22" s="66">
        <f t="shared" si="2"/>
        <v>5</v>
      </c>
      <c r="J22" s="65">
        <f>VLOOKUP($A22,'Return Data'!$B$7:$R$2843,13,0)</f>
        <v>53.207799999999999</v>
      </c>
      <c r="K22" s="66">
        <f t="shared" si="3"/>
        <v>17</v>
      </c>
      <c r="L22" s="65">
        <f>VLOOKUP($A22,'Return Data'!$B$7:$R$2843,17,0)</f>
        <v>26.295500000000001</v>
      </c>
      <c r="M22" s="66">
        <f t="shared" si="4"/>
        <v>11</v>
      </c>
      <c r="N22" s="65">
        <f>VLOOKUP($A22,'Return Data'!$B$7:$R$2843,14,0)</f>
        <v>14.6159</v>
      </c>
      <c r="O22" s="66">
        <f t="shared" si="5"/>
        <v>12</v>
      </c>
      <c r="P22" s="65">
        <f>VLOOKUP($A22,'Return Data'!$B$7:$R$2843,15,0)</f>
        <v>13.539</v>
      </c>
      <c r="Q22" s="66">
        <f t="shared" si="6"/>
        <v>11</v>
      </c>
      <c r="R22" s="65">
        <f>VLOOKUP($A22,'Return Data'!$B$7:$R$2843,16,0)</f>
        <v>13.0587</v>
      </c>
      <c r="S22" s="67">
        <f t="shared" si="7"/>
        <v>19</v>
      </c>
    </row>
    <row r="23" spans="1:19" x14ac:dyDescent="0.3">
      <c r="A23" s="63" t="s">
        <v>978</v>
      </c>
      <c r="B23" s="64">
        <f>VLOOKUP($A23,'Return Data'!$B$7:$R$2843,3,0)</f>
        <v>44448</v>
      </c>
      <c r="C23" s="65">
        <f>VLOOKUP($A23,'Return Data'!$B$7:$R$2843,4,0)</f>
        <v>96.293599999999998</v>
      </c>
      <c r="D23" s="65">
        <f>VLOOKUP($A23,'Return Data'!$B$7:$R$2843,10,0)</f>
        <v>10.1008</v>
      </c>
      <c r="E23" s="66">
        <f t="shared" si="0"/>
        <v>24</v>
      </c>
      <c r="F23" s="65">
        <f>VLOOKUP($A23,'Return Data'!$B$7:$R$2843,11,0)</f>
        <v>13.8687</v>
      </c>
      <c r="G23" s="66">
        <f t="shared" si="1"/>
        <v>24</v>
      </c>
      <c r="H23" s="65">
        <f>VLOOKUP($A23,'Return Data'!$B$7:$R$2843,12,0)</f>
        <v>22.288</v>
      </c>
      <c r="I23" s="66">
        <f t="shared" si="2"/>
        <v>28</v>
      </c>
      <c r="J23" s="65">
        <f>VLOOKUP($A23,'Return Data'!$B$7:$R$2843,13,0)</f>
        <v>38.068600000000004</v>
      </c>
      <c r="K23" s="66">
        <f t="shared" si="3"/>
        <v>29</v>
      </c>
      <c r="L23" s="65">
        <f>VLOOKUP($A23,'Return Data'!$B$7:$R$2843,17,0)</f>
        <v>21.3688</v>
      </c>
      <c r="M23" s="66">
        <f t="shared" si="4"/>
        <v>26</v>
      </c>
      <c r="N23" s="65">
        <f>VLOOKUP($A23,'Return Data'!$B$7:$R$2843,14,0)</f>
        <v>13.003299999999999</v>
      </c>
      <c r="O23" s="66">
        <f t="shared" si="5"/>
        <v>22</v>
      </c>
      <c r="P23" s="65">
        <f>VLOOKUP($A23,'Return Data'!$B$7:$R$2843,15,0)</f>
        <v>11.0283</v>
      </c>
      <c r="Q23" s="66">
        <f t="shared" si="6"/>
        <v>26</v>
      </c>
      <c r="R23" s="65">
        <f>VLOOKUP($A23,'Return Data'!$B$7:$R$2843,16,0)</f>
        <v>8.9362999999999992</v>
      </c>
      <c r="S23" s="67">
        <f t="shared" si="7"/>
        <v>28</v>
      </c>
    </row>
    <row r="24" spans="1:19" x14ac:dyDescent="0.3">
      <c r="A24" s="63" t="s">
        <v>1909</v>
      </c>
      <c r="B24" s="64">
        <f>VLOOKUP($A24,'Return Data'!$B$7:$R$2843,3,0)</f>
        <v>44448</v>
      </c>
      <c r="C24" s="65">
        <f>VLOOKUP($A24,'Return Data'!$B$7:$R$2843,4,0)</f>
        <v>376.84699999999998</v>
      </c>
      <c r="D24" s="65">
        <f>VLOOKUP($A24,'Return Data'!$B$7:$R$2843,10,0)</f>
        <v>12.366199999999999</v>
      </c>
      <c r="E24" s="66">
        <f t="shared" si="0"/>
        <v>9</v>
      </c>
      <c r="F24" s="65">
        <f>VLOOKUP($A24,'Return Data'!$B$7:$R$2843,11,0)</f>
        <v>17.403700000000001</v>
      </c>
      <c r="G24" s="66">
        <f t="shared" si="1"/>
        <v>6</v>
      </c>
      <c r="H24" s="65">
        <f>VLOOKUP($A24,'Return Data'!$B$7:$R$2843,12,0)</f>
        <v>32.474299999999999</v>
      </c>
      <c r="I24" s="66">
        <f t="shared" si="2"/>
        <v>6</v>
      </c>
      <c r="J24" s="65">
        <f>VLOOKUP($A24,'Return Data'!$B$7:$R$2843,13,0)</f>
        <v>57.887999999999998</v>
      </c>
      <c r="K24" s="66">
        <f t="shared" si="3"/>
        <v>8</v>
      </c>
      <c r="L24" s="65">
        <f>VLOOKUP($A24,'Return Data'!$B$7:$R$2843,17,0)</f>
        <v>29.483699999999999</v>
      </c>
      <c r="M24" s="66">
        <f t="shared" si="4"/>
        <v>3</v>
      </c>
      <c r="N24" s="65">
        <f>VLOOKUP($A24,'Return Data'!$B$7:$R$2843,14,0)</f>
        <v>16.664100000000001</v>
      </c>
      <c r="O24" s="66">
        <f t="shared" si="5"/>
        <v>5</v>
      </c>
      <c r="P24" s="65">
        <f>VLOOKUP($A24,'Return Data'!$B$7:$R$2843,15,0)</f>
        <v>14.542899999999999</v>
      </c>
      <c r="Q24" s="66">
        <f t="shared" si="6"/>
        <v>5</v>
      </c>
      <c r="R24" s="65">
        <f>VLOOKUP($A24,'Return Data'!$B$7:$R$2843,16,0)</f>
        <v>20.332599999999999</v>
      </c>
      <c r="S24" s="67">
        <f t="shared" si="7"/>
        <v>1</v>
      </c>
    </row>
    <row r="25" spans="1:19" x14ac:dyDescent="0.3">
      <c r="A25" s="63" t="s">
        <v>981</v>
      </c>
      <c r="B25" s="64">
        <f>VLOOKUP($A25,'Return Data'!$B$7:$R$2843,3,0)</f>
        <v>44448</v>
      </c>
      <c r="C25" s="65">
        <f>VLOOKUP($A25,'Return Data'!$B$7:$R$2843,4,0)</f>
        <v>40.845999999999997</v>
      </c>
      <c r="D25" s="65">
        <f>VLOOKUP($A25,'Return Data'!$B$7:$R$2843,10,0)</f>
        <v>11.573700000000001</v>
      </c>
      <c r="E25" s="66">
        <f t="shared" si="0"/>
        <v>18</v>
      </c>
      <c r="F25" s="65">
        <f>VLOOKUP($A25,'Return Data'!$B$7:$R$2843,11,0)</f>
        <v>15.9871</v>
      </c>
      <c r="G25" s="66">
        <f t="shared" si="1"/>
        <v>18</v>
      </c>
      <c r="H25" s="65">
        <f>VLOOKUP($A25,'Return Data'!$B$7:$R$2843,12,0)</f>
        <v>29.018599999999999</v>
      </c>
      <c r="I25" s="66">
        <f t="shared" si="2"/>
        <v>18</v>
      </c>
      <c r="J25" s="65">
        <f>VLOOKUP($A25,'Return Data'!$B$7:$R$2843,13,0)</f>
        <v>51.674700000000001</v>
      </c>
      <c r="K25" s="66">
        <f t="shared" si="3"/>
        <v>24</v>
      </c>
      <c r="L25" s="65">
        <f>VLOOKUP($A25,'Return Data'!$B$7:$R$2843,17,0)</f>
        <v>24.570900000000002</v>
      </c>
      <c r="M25" s="66">
        <f t="shared" si="4"/>
        <v>23</v>
      </c>
      <c r="N25" s="65">
        <f>VLOOKUP($A25,'Return Data'!$B$7:$R$2843,14,0)</f>
        <v>14.5631</v>
      </c>
      <c r="O25" s="66">
        <f t="shared" si="5"/>
        <v>13</v>
      </c>
      <c r="P25" s="65">
        <f>VLOOKUP($A25,'Return Data'!$B$7:$R$2843,15,0)</f>
        <v>12.8307</v>
      </c>
      <c r="Q25" s="66">
        <f t="shared" si="6"/>
        <v>16</v>
      </c>
      <c r="R25" s="65">
        <f>VLOOKUP($A25,'Return Data'!$B$7:$R$2843,16,0)</f>
        <v>10.661899999999999</v>
      </c>
      <c r="S25" s="67">
        <f t="shared" si="7"/>
        <v>26</v>
      </c>
    </row>
    <row r="26" spans="1:19" x14ac:dyDescent="0.3">
      <c r="A26" s="63" t="s">
        <v>982</v>
      </c>
      <c r="B26" s="64">
        <f>VLOOKUP($A26,'Return Data'!$B$7:$R$2843,3,0)</f>
        <v>44448</v>
      </c>
      <c r="C26" s="65">
        <f>VLOOKUP($A26,'Return Data'!$B$7:$R$2843,4,0)</f>
        <v>45.405324564578201</v>
      </c>
      <c r="D26" s="65">
        <f>VLOOKUP($A26,'Return Data'!$B$7:$R$2843,10,0)</f>
        <v>13.585599999999999</v>
      </c>
      <c r="E26" s="66">
        <f t="shared" si="0"/>
        <v>3</v>
      </c>
      <c r="F26" s="65">
        <f>VLOOKUP($A26,'Return Data'!$B$7:$R$2843,11,0)</f>
        <v>17.415099999999999</v>
      </c>
      <c r="G26" s="66">
        <f t="shared" si="1"/>
        <v>5</v>
      </c>
      <c r="H26" s="65">
        <f>VLOOKUP($A26,'Return Data'!$B$7:$R$2843,12,0)</f>
        <v>27.306799999999999</v>
      </c>
      <c r="I26" s="66">
        <f t="shared" si="2"/>
        <v>23</v>
      </c>
      <c r="J26" s="65">
        <f>VLOOKUP($A26,'Return Data'!$B$7:$R$2843,13,0)</f>
        <v>52.4452</v>
      </c>
      <c r="K26" s="66">
        <f t="shared" si="3"/>
        <v>20</v>
      </c>
      <c r="L26" s="65">
        <f>VLOOKUP($A26,'Return Data'!$B$7:$R$2843,17,0)</f>
        <v>25.174700000000001</v>
      </c>
      <c r="M26" s="66">
        <f t="shared" si="4"/>
        <v>18</v>
      </c>
      <c r="N26" s="65">
        <f>VLOOKUP($A26,'Return Data'!$B$7:$R$2843,14,0)</f>
        <v>15.654400000000001</v>
      </c>
      <c r="O26" s="66">
        <f t="shared" si="5"/>
        <v>8</v>
      </c>
      <c r="P26" s="65">
        <f>VLOOKUP($A26,'Return Data'!$B$7:$R$2843,15,0)</f>
        <v>13.081200000000001</v>
      </c>
      <c r="Q26" s="66">
        <f t="shared" si="6"/>
        <v>14</v>
      </c>
      <c r="R26" s="65">
        <f>VLOOKUP($A26,'Return Data'!$B$7:$R$2843,16,0)</f>
        <v>10.702299999999999</v>
      </c>
      <c r="S26" s="67">
        <f t="shared" si="7"/>
        <v>25</v>
      </c>
    </row>
    <row r="27" spans="1:19" x14ac:dyDescent="0.3">
      <c r="A27" s="63" t="s">
        <v>985</v>
      </c>
      <c r="B27" s="64">
        <f>VLOOKUP($A27,'Return Data'!$B$7:$R$2843,3,0)</f>
        <v>44448</v>
      </c>
      <c r="C27" s="65">
        <f>VLOOKUP($A27,'Return Data'!$B$7:$R$2843,4,0)</f>
        <v>15.507099999999999</v>
      </c>
      <c r="D27" s="65">
        <f>VLOOKUP($A27,'Return Data'!$B$7:$R$2843,10,0)</f>
        <v>9.84</v>
      </c>
      <c r="E27" s="66">
        <f t="shared" si="0"/>
        <v>26</v>
      </c>
      <c r="F27" s="65">
        <f>VLOOKUP($A27,'Return Data'!$B$7:$R$2843,11,0)</f>
        <v>16.354199999999999</v>
      </c>
      <c r="G27" s="66">
        <f t="shared" si="1"/>
        <v>16</v>
      </c>
      <c r="H27" s="65">
        <f>VLOOKUP($A27,'Return Data'!$B$7:$R$2843,12,0)</f>
        <v>32.673099999999998</v>
      </c>
      <c r="I27" s="66">
        <f t="shared" si="2"/>
        <v>4</v>
      </c>
      <c r="J27" s="65">
        <f>VLOOKUP($A27,'Return Data'!$B$7:$R$2843,13,0)</f>
        <v>58.674500000000002</v>
      </c>
      <c r="K27" s="66">
        <f t="shared" si="3"/>
        <v>6</v>
      </c>
      <c r="L27" s="65">
        <f>VLOOKUP($A27,'Return Data'!$B$7:$R$2843,17,0)</f>
        <v>26.3459</v>
      </c>
      <c r="M27" s="66">
        <f t="shared" si="4"/>
        <v>10</v>
      </c>
      <c r="N27" s="65"/>
      <c r="O27" s="66"/>
      <c r="P27" s="65"/>
      <c r="Q27" s="66"/>
      <c r="R27" s="65">
        <f>VLOOKUP($A27,'Return Data'!$B$7:$R$2843,16,0)</f>
        <v>19.263000000000002</v>
      </c>
      <c r="S27" s="67">
        <f t="shared" si="7"/>
        <v>7</v>
      </c>
    </row>
    <row r="28" spans="1:19" x14ac:dyDescent="0.3">
      <c r="A28" s="63" t="s">
        <v>987</v>
      </c>
      <c r="B28" s="64">
        <f>VLOOKUP($A28,'Return Data'!$B$7:$R$2843,3,0)</f>
        <v>44448</v>
      </c>
      <c r="C28" s="65">
        <f>VLOOKUP($A28,'Return Data'!$B$7:$R$2843,4,0)</f>
        <v>78.784999999999997</v>
      </c>
      <c r="D28" s="65">
        <f>VLOOKUP($A28,'Return Data'!$B$7:$R$2843,10,0)</f>
        <v>12.824</v>
      </c>
      <c r="E28" s="66">
        <f t="shared" si="0"/>
        <v>7</v>
      </c>
      <c r="F28" s="65">
        <f>VLOOKUP($A28,'Return Data'!$B$7:$R$2843,11,0)</f>
        <v>17.398599999999998</v>
      </c>
      <c r="G28" s="66">
        <f t="shared" si="1"/>
        <v>7</v>
      </c>
      <c r="H28" s="65">
        <f>VLOOKUP($A28,'Return Data'!$B$7:$R$2843,12,0)</f>
        <v>30.9831</v>
      </c>
      <c r="I28" s="66">
        <f t="shared" si="2"/>
        <v>10</v>
      </c>
      <c r="J28" s="65">
        <f>VLOOKUP($A28,'Return Data'!$B$7:$R$2843,13,0)</f>
        <v>53.588999999999999</v>
      </c>
      <c r="K28" s="66">
        <f t="shared" si="3"/>
        <v>16</v>
      </c>
      <c r="L28" s="65">
        <f>VLOOKUP($A28,'Return Data'!$B$7:$R$2843,17,0)</f>
        <v>26.579699999999999</v>
      </c>
      <c r="M28" s="66">
        <f t="shared" si="4"/>
        <v>8</v>
      </c>
      <c r="N28" s="65">
        <f>VLOOKUP($A28,'Return Data'!$B$7:$R$2843,14,0)</f>
        <v>15.887499999999999</v>
      </c>
      <c r="O28" s="66">
        <f t="shared" ref="O28:O36" si="8">RANK(N28,N$8:N$36,0)</f>
        <v>6</v>
      </c>
      <c r="P28" s="65">
        <f>VLOOKUP($A28,'Return Data'!$B$7:$R$2843,15,0)</f>
        <v>16.082000000000001</v>
      </c>
      <c r="Q28" s="66">
        <f t="shared" ref="Q28:Q36" si="9">RANK(P28,P$8:P$36,0)</f>
        <v>3</v>
      </c>
      <c r="R28" s="65">
        <f>VLOOKUP($A28,'Return Data'!$B$7:$R$2843,16,0)</f>
        <v>16.598800000000001</v>
      </c>
      <c r="S28" s="67">
        <f t="shared" si="7"/>
        <v>11</v>
      </c>
    </row>
    <row r="29" spans="1:19" x14ac:dyDescent="0.3">
      <c r="A29" s="63" t="s">
        <v>2019</v>
      </c>
      <c r="B29" s="64">
        <f>VLOOKUP($A29,'Return Data'!$B$7:$R$2843,3,0)</f>
        <v>44448</v>
      </c>
      <c r="C29" s="65">
        <f>VLOOKUP($A29,'Return Data'!$B$7:$R$2843,4,0)</f>
        <v>34.259500000000003</v>
      </c>
      <c r="D29" s="65">
        <f>VLOOKUP($A29,'Return Data'!$B$7:$R$2843,10,0)</f>
        <v>12.229100000000001</v>
      </c>
      <c r="E29" s="66">
        <f t="shared" si="0"/>
        <v>13</v>
      </c>
      <c r="F29" s="65">
        <f>VLOOKUP($A29,'Return Data'!$B$7:$R$2843,11,0)</f>
        <v>16.011600000000001</v>
      </c>
      <c r="G29" s="66">
        <f t="shared" si="1"/>
        <v>17</v>
      </c>
      <c r="H29" s="65">
        <f>VLOOKUP($A29,'Return Data'!$B$7:$R$2843,12,0)</f>
        <v>30.705100000000002</v>
      </c>
      <c r="I29" s="66">
        <f t="shared" si="2"/>
        <v>11</v>
      </c>
      <c r="J29" s="65">
        <f>VLOOKUP($A29,'Return Data'!$B$7:$R$2843,13,0)</f>
        <v>54.203299999999999</v>
      </c>
      <c r="K29" s="66">
        <f t="shared" si="3"/>
        <v>13</v>
      </c>
      <c r="L29" s="65">
        <f>VLOOKUP($A29,'Return Data'!$B$7:$R$2843,17,0)</f>
        <v>24.893599999999999</v>
      </c>
      <c r="M29" s="66">
        <f t="shared" si="4"/>
        <v>20</v>
      </c>
      <c r="N29" s="65">
        <f>VLOOKUP($A29,'Return Data'!$B$7:$R$2843,14,0)</f>
        <v>13.415800000000001</v>
      </c>
      <c r="O29" s="66">
        <f t="shared" si="8"/>
        <v>21</v>
      </c>
      <c r="P29" s="65">
        <f>VLOOKUP($A29,'Return Data'!$B$7:$R$2843,15,0)</f>
        <v>12.7653</v>
      </c>
      <c r="Q29" s="66">
        <f t="shared" si="9"/>
        <v>18</v>
      </c>
      <c r="R29" s="65">
        <f>VLOOKUP($A29,'Return Data'!$B$7:$R$2843,16,0)</f>
        <v>13.1654</v>
      </c>
      <c r="S29" s="67">
        <f t="shared" si="7"/>
        <v>18</v>
      </c>
    </row>
    <row r="30" spans="1:19" x14ac:dyDescent="0.3">
      <c r="A30" s="63" t="s">
        <v>988</v>
      </c>
      <c r="B30" s="64">
        <f>VLOOKUP($A30,'Return Data'!$B$7:$R$2843,3,0)</f>
        <v>44448</v>
      </c>
      <c r="C30" s="65">
        <f>VLOOKUP($A30,'Return Data'!$B$7:$R$2843,4,0)</f>
        <v>49.038699999999999</v>
      </c>
      <c r="D30" s="65">
        <f>VLOOKUP($A30,'Return Data'!$B$7:$R$2843,10,0)</f>
        <v>11.7775</v>
      </c>
      <c r="E30" s="66">
        <f t="shared" si="0"/>
        <v>16</v>
      </c>
      <c r="F30" s="65">
        <f>VLOOKUP($A30,'Return Data'!$B$7:$R$2843,11,0)</f>
        <v>16.6341</v>
      </c>
      <c r="G30" s="66">
        <f t="shared" si="1"/>
        <v>14</v>
      </c>
      <c r="H30" s="65">
        <f>VLOOKUP($A30,'Return Data'!$B$7:$R$2843,12,0)</f>
        <v>34.768700000000003</v>
      </c>
      <c r="I30" s="66">
        <f t="shared" si="2"/>
        <v>3</v>
      </c>
      <c r="J30" s="65">
        <f>VLOOKUP($A30,'Return Data'!$B$7:$R$2843,13,0)</f>
        <v>61.395400000000002</v>
      </c>
      <c r="K30" s="66">
        <f t="shared" si="3"/>
        <v>2</v>
      </c>
      <c r="L30" s="65">
        <f>VLOOKUP($A30,'Return Data'!$B$7:$R$2843,17,0)</f>
        <v>23.859100000000002</v>
      </c>
      <c r="M30" s="66">
        <f t="shared" si="4"/>
        <v>25</v>
      </c>
      <c r="N30" s="65">
        <f>VLOOKUP($A30,'Return Data'!$B$7:$R$2843,14,0)</f>
        <v>11.815799999999999</v>
      </c>
      <c r="O30" s="66">
        <f t="shared" si="8"/>
        <v>25</v>
      </c>
      <c r="P30" s="65">
        <f>VLOOKUP($A30,'Return Data'!$B$7:$R$2843,15,0)</f>
        <v>13.4534</v>
      </c>
      <c r="Q30" s="66">
        <f t="shared" si="9"/>
        <v>12</v>
      </c>
      <c r="R30" s="65">
        <f>VLOOKUP($A30,'Return Data'!$B$7:$R$2843,16,0)</f>
        <v>11.9384</v>
      </c>
      <c r="S30" s="67">
        <f t="shared" si="7"/>
        <v>22</v>
      </c>
    </row>
    <row r="31" spans="1:19" x14ac:dyDescent="0.3">
      <c r="A31" s="63" t="s">
        <v>990</v>
      </c>
      <c r="B31" s="64">
        <f>VLOOKUP($A31,'Return Data'!$B$7:$R$2843,3,0)</f>
        <v>44448</v>
      </c>
      <c r="C31" s="65">
        <f>VLOOKUP($A31,'Return Data'!$B$7:$R$2843,4,0)</f>
        <v>252.41</v>
      </c>
      <c r="D31" s="65">
        <f>VLOOKUP($A31,'Return Data'!$B$7:$R$2843,10,0)</f>
        <v>10.040100000000001</v>
      </c>
      <c r="E31" s="66">
        <f t="shared" si="0"/>
        <v>25</v>
      </c>
      <c r="F31" s="65">
        <f>VLOOKUP($A31,'Return Data'!$B$7:$R$2843,11,0)</f>
        <v>15.959899999999999</v>
      </c>
      <c r="G31" s="66">
        <f t="shared" si="1"/>
        <v>19</v>
      </c>
      <c r="H31" s="65">
        <f>VLOOKUP($A31,'Return Data'!$B$7:$R$2843,12,0)</f>
        <v>28.793800000000001</v>
      </c>
      <c r="I31" s="66">
        <f t="shared" si="2"/>
        <v>19</v>
      </c>
      <c r="J31" s="65">
        <f>VLOOKUP($A31,'Return Data'!$B$7:$R$2843,13,0)</f>
        <v>52.421500000000002</v>
      </c>
      <c r="K31" s="66">
        <f t="shared" si="3"/>
        <v>21</v>
      </c>
      <c r="L31" s="65">
        <f>VLOOKUP($A31,'Return Data'!$B$7:$R$2843,17,0)</f>
        <v>24.6281</v>
      </c>
      <c r="M31" s="66">
        <f t="shared" si="4"/>
        <v>22</v>
      </c>
      <c r="N31" s="65">
        <f>VLOOKUP($A31,'Return Data'!$B$7:$R$2843,14,0)</f>
        <v>14.256399999999999</v>
      </c>
      <c r="O31" s="66">
        <f t="shared" si="8"/>
        <v>15</v>
      </c>
      <c r="P31" s="65">
        <f>VLOOKUP($A31,'Return Data'!$B$7:$R$2843,15,0)</f>
        <v>12.713900000000001</v>
      </c>
      <c r="Q31" s="66">
        <f t="shared" si="9"/>
        <v>20</v>
      </c>
      <c r="R31" s="65">
        <f>VLOOKUP($A31,'Return Data'!$B$7:$R$2843,16,0)</f>
        <v>18.930499999999999</v>
      </c>
      <c r="S31" s="67">
        <f t="shared" si="7"/>
        <v>9</v>
      </c>
    </row>
    <row r="32" spans="1:19" x14ac:dyDescent="0.3">
      <c r="A32" s="63" t="s">
        <v>993</v>
      </c>
      <c r="B32" s="64">
        <f>VLOOKUP($A32,'Return Data'!$B$7:$R$2843,3,0)</f>
        <v>44448</v>
      </c>
      <c r="C32" s="65">
        <f>VLOOKUP($A32,'Return Data'!$B$7:$R$2843,4,0)</f>
        <v>60.464100000000002</v>
      </c>
      <c r="D32" s="65">
        <f>VLOOKUP($A32,'Return Data'!$B$7:$R$2843,10,0)</f>
        <v>10.4825</v>
      </c>
      <c r="E32" s="66">
        <f t="shared" si="0"/>
        <v>22</v>
      </c>
      <c r="F32" s="65">
        <f>VLOOKUP($A32,'Return Data'!$B$7:$R$2843,11,0)</f>
        <v>13.183299999999999</v>
      </c>
      <c r="G32" s="66">
        <f t="shared" si="1"/>
        <v>27</v>
      </c>
      <c r="H32" s="65">
        <f>VLOOKUP($A32,'Return Data'!$B$7:$R$2843,12,0)</f>
        <v>29.042400000000001</v>
      </c>
      <c r="I32" s="66">
        <f t="shared" si="2"/>
        <v>17</v>
      </c>
      <c r="J32" s="65">
        <f>VLOOKUP($A32,'Return Data'!$B$7:$R$2843,13,0)</f>
        <v>57.507800000000003</v>
      </c>
      <c r="K32" s="66">
        <f t="shared" si="3"/>
        <v>9</v>
      </c>
      <c r="L32" s="65">
        <f>VLOOKUP($A32,'Return Data'!$B$7:$R$2843,17,0)</f>
        <v>26.143699999999999</v>
      </c>
      <c r="M32" s="66">
        <f t="shared" si="4"/>
        <v>13</v>
      </c>
      <c r="N32" s="65">
        <f>VLOOKUP($A32,'Return Data'!$B$7:$R$2843,14,0)</f>
        <v>15.1816</v>
      </c>
      <c r="O32" s="66">
        <f t="shared" si="8"/>
        <v>9</v>
      </c>
      <c r="P32" s="65">
        <f>VLOOKUP($A32,'Return Data'!$B$7:$R$2843,15,0)</f>
        <v>13.171900000000001</v>
      </c>
      <c r="Q32" s="66">
        <f t="shared" si="9"/>
        <v>13</v>
      </c>
      <c r="R32" s="65">
        <f>VLOOKUP($A32,'Return Data'!$B$7:$R$2843,16,0)</f>
        <v>12.1881</v>
      </c>
      <c r="S32" s="67">
        <f t="shared" si="7"/>
        <v>21</v>
      </c>
    </row>
    <row r="33" spans="1:19" x14ac:dyDescent="0.3">
      <c r="A33" s="63" t="s">
        <v>994</v>
      </c>
      <c r="B33" s="64">
        <f>VLOOKUP($A33,'Return Data'!$B$7:$R$2843,3,0)</f>
        <v>44448</v>
      </c>
      <c r="C33" s="65">
        <f>VLOOKUP($A33,'Return Data'!$B$7:$R$2843,4,0)</f>
        <v>722.27702376855405</v>
      </c>
      <c r="D33" s="65">
        <f>VLOOKUP($A33,'Return Data'!$B$7:$R$2843,10,0)</f>
        <v>12.0411</v>
      </c>
      <c r="E33" s="66">
        <f t="shared" si="0"/>
        <v>15</v>
      </c>
      <c r="F33" s="65">
        <f>VLOOKUP($A33,'Return Data'!$B$7:$R$2843,11,0)</f>
        <v>16.933700000000002</v>
      </c>
      <c r="G33" s="66">
        <f t="shared" si="1"/>
        <v>11</v>
      </c>
      <c r="H33" s="65">
        <f>VLOOKUP($A33,'Return Data'!$B$7:$R$2843,12,0)</f>
        <v>35.946300000000001</v>
      </c>
      <c r="I33" s="66">
        <f t="shared" si="2"/>
        <v>1</v>
      </c>
      <c r="J33" s="65">
        <f>VLOOKUP($A33,'Return Data'!$B$7:$R$2843,13,0)</f>
        <v>60.6267</v>
      </c>
      <c r="K33" s="66">
        <f t="shared" si="3"/>
        <v>3</v>
      </c>
      <c r="L33" s="65">
        <f>VLOOKUP($A33,'Return Data'!$B$7:$R$2843,17,0)</f>
        <v>24.882000000000001</v>
      </c>
      <c r="M33" s="66">
        <f t="shared" si="4"/>
        <v>21</v>
      </c>
      <c r="N33" s="65">
        <f>VLOOKUP($A33,'Return Data'!$B$7:$R$2843,14,0)</f>
        <v>14.3856</v>
      </c>
      <c r="O33" s="66">
        <f t="shared" si="8"/>
        <v>14</v>
      </c>
      <c r="P33" s="65">
        <f>VLOOKUP($A33,'Return Data'!$B$7:$R$2843,15,0)</f>
        <v>12.803900000000001</v>
      </c>
      <c r="Q33" s="66">
        <f t="shared" si="9"/>
        <v>17</v>
      </c>
      <c r="R33" s="65">
        <f>VLOOKUP($A33,'Return Data'!$B$7:$R$2843,16,0)</f>
        <v>20.107900000000001</v>
      </c>
      <c r="S33" s="67">
        <f t="shared" si="7"/>
        <v>6</v>
      </c>
    </row>
    <row r="34" spans="1:19" x14ac:dyDescent="0.3">
      <c r="A34" s="63" t="s">
        <v>997</v>
      </c>
      <c r="B34" s="64">
        <f>VLOOKUP($A34,'Return Data'!$B$7:$R$2843,3,0)</f>
        <v>44448</v>
      </c>
      <c r="C34" s="65">
        <f>VLOOKUP($A34,'Return Data'!$B$7:$R$2843,4,0)</f>
        <v>137.25333333333299</v>
      </c>
      <c r="D34" s="65">
        <f>VLOOKUP($A34,'Return Data'!$B$7:$R$2843,10,0)</f>
        <v>8.6438000000000006</v>
      </c>
      <c r="E34" s="66">
        <f t="shared" si="0"/>
        <v>27</v>
      </c>
      <c r="F34" s="65">
        <f>VLOOKUP($A34,'Return Data'!$B$7:$R$2843,11,0)</f>
        <v>14.773099999999999</v>
      </c>
      <c r="G34" s="66">
        <f t="shared" si="1"/>
        <v>22</v>
      </c>
      <c r="H34" s="65">
        <f>VLOOKUP($A34,'Return Data'!$B$7:$R$2843,12,0)</f>
        <v>24.639800000000001</v>
      </c>
      <c r="I34" s="66">
        <f t="shared" si="2"/>
        <v>27</v>
      </c>
      <c r="J34" s="65">
        <f>VLOOKUP($A34,'Return Data'!$B$7:$R$2843,13,0)</f>
        <v>45.786700000000003</v>
      </c>
      <c r="K34" s="66">
        <f t="shared" si="3"/>
        <v>27</v>
      </c>
      <c r="L34" s="65">
        <f>VLOOKUP($A34,'Return Data'!$B$7:$R$2843,17,0)</f>
        <v>20.6343</v>
      </c>
      <c r="M34" s="66">
        <f t="shared" si="4"/>
        <v>27</v>
      </c>
      <c r="N34" s="65">
        <f>VLOOKUP($A34,'Return Data'!$B$7:$R$2843,14,0)</f>
        <v>10.137499999999999</v>
      </c>
      <c r="O34" s="66">
        <f t="shared" si="8"/>
        <v>28</v>
      </c>
      <c r="P34" s="65">
        <f>VLOOKUP($A34,'Return Data'!$B$7:$R$2843,15,0)</f>
        <v>9.1959</v>
      </c>
      <c r="Q34" s="66">
        <f t="shared" si="9"/>
        <v>27</v>
      </c>
      <c r="R34" s="65">
        <f>VLOOKUP($A34,'Return Data'!$B$7:$R$2843,16,0)</f>
        <v>10.369199999999999</v>
      </c>
      <c r="S34" s="67">
        <f t="shared" si="7"/>
        <v>27</v>
      </c>
    </row>
    <row r="35" spans="1:19" x14ac:dyDescent="0.3">
      <c r="A35" s="63" t="s">
        <v>999</v>
      </c>
      <c r="B35" s="64">
        <f>VLOOKUP($A35,'Return Data'!$B$7:$R$2843,3,0)</f>
        <v>44448</v>
      </c>
      <c r="C35" s="65">
        <f>VLOOKUP($A35,'Return Data'!$B$7:$R$2843,4,0)</f>
        <v>16.47</v>
      </c>
      <c r="D35" s="65">
        <f>VLOOKUP($A35,'Return Data'!$B$7:$R$2843,10,0)</f>
        <v>12.6539</v>
      </c>
      <c r="E35" s="66">
        <f t="shared" si="0"/>
        <v>8</v>
      </c>
      <c r="F35" s="65">
        <f>VLOOKUP($A35,'Return Data'!$B$7:$R$2843,11,0)</f>
        <v>17.057600000000001</v>
      </c>
      <c r="G35" s="66">
        <f t="shared" si="1"/>
        <v>10</v>
      </c>
      <c r="H35" s="65">
        <f>VLOOKUP($A35,'Return Data'!$B$7:$R$2843,12,0)</f>
        <v>30.4038</v>
      </c>
      <c r="I35" s="66">
        <f t="shared" si="2"/>
        <v>12</v>
      </c>
      <c r="J35" s="65">
        <f>VLOOKUP($A35,'Return Data'!$B$7:$R$2843,13,0)</f>
        <v>54.502800000000001</v>
      </c>
      <c r="K35" s="66">
        <f t="shared" si="3"/>
        <v>11</v>
      </c>
      <c r="L35" s="65">
        <f>VLOOKUP($A35,'Return Data'!$B$7:$R$2843,17,0)</f>
        <v>26.1677</v>
      </c>
      <c r="M35" s="66">
        <f t="shared" si="4"/>
        <v>12</v>
      </c>
      <c r="N35" s="65">
        <f>VLOOKUP($A35,'Return Data'!$B$7:$R$2843,14,0)</f>
        <v>14.6378</v>
      </c>
      <c r="O35" s="66">
        <f t="shared" si="8"/>
        <v>11</v>
      </c>
      <c r="P35" s="65">
        <f>VLOOKUP($A35,'Return Data'!$B$7:$R$2843,15,0)</f>
        <v>0</v>
      </c>
      <c r="Q35" s="66">
        <f t="shared" si="9"/>
        <v>28</v>
      </c>
      <c r="R35" s="65">
        <f>VLOOKUP($A35,'Return Data'!$B$7:$R$2843,16,0)</f>
        <v>12.200699999999999</v>
      </c>
      <c r="S35" s="67">
        <f t="shared" si="7"/>
        <v>20</v>
      </c>
    </row>
    <row r="36" spans="1:19" x14ac:dyDescent="0.3">
      <c r="A36" s="63" t="s">
        <v>1916</v>
      </c>
      <c r="B36" s="64">
        <f>VLOOKUP($A36,'Return Data'!$B$7:$R$2843,3,0)</f>
        <v>44448</v>
      </c>
      <c r="C36" s="65">
        <f>VLOOKUP($A36,'Return Data'!$B$7:$R$2843,4,0)</f>
        <v>194.76439999999999</v>
      </c>
      <c r="D36" s="65">
        <f>VLOOKUP($A36,'Return Data'!$B$7:$R$2843,10,0)</f>
        <v>13.571300000000001</v>
      </c>
      <c r="E36" s="66">
        <f t="shared" si="0"/>
        <v>4</v>
      </c>
      <c r="F36" s="65">
        <f>VLOOKUP($A36,'Return Data'!$B$7:$R$2843,11,0)</f>
        <v>18.949000000000002</v>
      </c>
      <c r="G36" s="66">
        <f t="shared" si="1"/>
        <v>3</v>
      </c>
      <c r="H36" s="65">
        <f>VLOOKUP($A36,'Return Data'!$B$7:$R$2843,12,0)</f>
        <v>31.9117</v>
      </c>
      <c r="I36" s="66">
        <f t="shared" si="2"/>
        <v>8</v>
      </c>
      <c r="J36" s="65">
        <f>VLOOKUP($A36,'Return Data'!$B$7:$R$2843,13,0)</f>
        <v>58.8459</v>
      </c>
      <c r="K36" s="66">
        <f t="shared" si="3"/>
        <v>5</v>
      </c>
      <c r="L36" s="65">
        <f>VLOOKUP($A36,'Return Data'!$B$7:$R$2843,17,0)</f>
        <v>28.801100000000002</v>
      </c>
      <c r="M36" s="66">
        <f t="shared" si="4"/>
        <v>4</v>
      </c>
      <c r="N36" s="65">
        <f>VLOOKUP($A36,'Return Data'!$B$7:$R$2843,14,0)</f>
        <v>15.847799999999999</v>
      </c>
      <c r="O36" s="66">
        <f t="shared" si="8"/>
        <v>7</v>
      </c>
      <c r="P36" s="65">
        <f>VLOOKUP($A36,'Return Data'!$B$7:$R$2843,15,0)</f>
        <v>14.7912</v>
      </c>
      <c r="Q36" s="66">
        <f t="shared" si="9"/>
        <v>4</v>
      </c>
      <c r="R36" s="65">
        <f>VLOOKUP($A36,'Return Data'!$B$7:$R$2843,16,0)</f>
        <v>14.1595</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11.499651724137932</v>
      </c>
      <c r="E38" s="74"/>
      <c r="F38" s="75">
        <f>AVERAGE(F8:F36)</f>
        <v>16.031658620689651</v>
      </c>
      <c r="G38" s="74"/>
      <c r="H38" s="75">
        <f>AVERAGE(H8:H36)</f>
        <v>29.503410344827586</v>
      </c>
      <c r="I38" s="74"/>
      <c r="J38" s="75">
        <f>AVERAGE(J8:J36)</f>
        <v>53.918927586206912</v>
      </c>
      <c r="K38" s="74"/>
      <c r="L38" s="75">
        <f>AVERAGE(L8:L36)</f>
        <v>25.49673103448276</v>
      </c>
      <c r="M38" s="74"/>
      <c r="N38" s="75">
        <f>AVERAGE(N8:N36)</f>
        <v>14.395114285714286</v>
      </c>
      <c r="O38" s="74"/>
      <c r="P38" s="75">
        <f>AVERAGE(P8:P36)</f>
        <v>12.849675000000003</v>
      </c>
      <c r="Q38" s="74"/>
      <c r="R38" s="75">
        <f>AVERAGE(R8:R36)</f>
        <v>14.933175862068961</v>
      </c>
      <c r="S38" s="76"/>
    </row>
    <row r="39" spans="1:19" x14ac:dyDescent="0.3">
      <c r="A39" s="73" t="s">
        <v>28</v>
      </c>
      <c r="B39" s="74"/>
      <c r="C39" s="74"/>
      <c r="D39" s="75">
        <f>MIN(D8:D36)</f>
        <v>6.5030000000000001</v>
      </c>
      <c r="E39" s="74"/>
      <c r="F39" s="75">
        <f>MIN(F8:F36)</f>
        <v>11.819699999999999</v>
      </c>
      <c r="G39" s="74"/>
      <c r="H39" s="75">
        <f>MIN(H8:H36)</f>
        <v>19.334700000000002</v>
      </c>
      <c r="I39" s="74"/>
      <c r="J39" s="75">
        <f>MIN(J8:J36)</f>
        <v>38.068600000000004</v>
      </c>
      <c r="K39" s="74"/>
      <c r="L39" s="75">
        <f>MIN(L8:L36)</f>
        <v>19.197800000000001</v>
      </c>
      <c r="M39" s="74"/>
      <c r="N39" s="75">
        <f>MIN(N8:N36)</f>
        <v>10.137499999999999</v>
      </c>
      <c r="O39" s="74"/>
      <c r="P39" s="75">
        <f>MIN(P8:P36)</f>
        <v>0</v>
      </c>
      <c r="Q39" s="74"/>
      <c r="R39" s="75">
        <f>MIN(R8:R36)</f>
        <v>7.3461999999999996</v>
      </c>
      <c r="S39" s="76"/>
    </row>
    <row r="40" spans="1:19" ht="15" thickBot="1" x14ac:dyDescent="0.35">
      <c r="A40" s="77" t="s">
        <v>29</v>
      </c>
      <c r="B40" s="78"/>
      <c r="C40" s="78"/>
      <c r="D40" s="79">
        <f>MAX(D8:D36)</f>
        <v>14.2486</v>
      </c>
      <c r="E40" s="78"/>
      <c r="F40" s="79">
        <f>MAX(F8:F36)</f>
        <v>20.3506</v>
      </c>
      <c r="G40" s="78"/>
      <c r="H40" s="79">
        <f>MAX(H8:H36)</f>
        <v>35.946300000000001</v>
      </c>
      <c r="I40" s="78"/>
      <c r="J40" s="79">
        <f>MAX(J8:J36)</f>
        <v>66.118300000000005</v>
      </c>
      <c r="K40" s="78"/>
      <c r="L40" s="79">
        <f>MAX(L8:L36)</f>
        <v>31.524999999999999</v>
      </c>
      <c r="M40" s="78"/>
      <c r="N40" s="79">
        <f>MAX(N8:N36)</f>
        <v>19.023800000000001</v>
      </c>
      <c r="O40" s="78"/>
      <c r="P40" s="79">
        <f>MAX(P8:P36)</f>
        <v>17.374600000000001</v>
      </c>
      <c r="Q40" s="78"/>
      <c r="R40" s="79">
        <f>MAX(R8:R36)</f>
        <v>20.332599999999999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44448</v>
      </c>
      <c r="C8" s="65">
        <f>VLOOKUP($A8,'Return Data'!$B$7:$R$2843,4,0)</f>
        <v>37.332500000000003</v>
      </c>
      <c r="D8" s="65">
        <f>VLOOKUP($A8,'Return Data'!$B$7:$R$2843,9,0)</f>
        <v>12.690899999999999</v>
      </c>
      <c r="E8" s="66">
        <f t="shared" ref="E8:E35" si="0">RANK(D8,D$8:D$35,0)</f>
        <v>12</v>
      </c>
      <c r="F8" s="65">
        <f>VLOOKUP($A8,'Return Data'!$B$7:$R$2843,10,0)</f>
        <v>6.4508000000000001</v>
      </c>
      <c r="G8" s="66">
        <f t="shared" ref="G8:G35" si="1">RANK(F8,F$8:F$35,0)</f>
        <v>6</v>
      </c>
      <c r="H8" s="65">
        <f>VLOOKUP($A8,'Return Data'!$B$7:$R$2843,11,0)</f>
        <v>8.8226999999999993</v>
      </c>
      <c r="I8" s="66">
        <f t="shared" ref="I8:I35" si="2">RANK(H8,H$8:H$35,0)</f>
        <v>10</v>
      </c>
      <c r="J8" s="65">
        <f>VLOOKUP($A8,'Return Data'!$B$7:$R$2843,12,0)</f>
        <v>6.5464000000000002</v>
      </c>
      <c r="K8" s="66">
        <f t="shared" ref="K8:K33" si="3">RANK(J8,J$8:J$35,0)</f>
        <v>5</v>
      </c>
      <c r="L8" s="65">
        <f>VLOOKUP($A8,'Return Data'!$B$7:$R$2843,13,0)</f>
        <v>7.1460999999999997</v>
      </c>
      <c r="M8" s="66">
        <f>RANK(L8,L$8:L$35,0)</f>
        <v>6</v>
      </c>
      <c r="N8" s="65">
        <f>VLOOKUP($A8,'Return Data'!$B$7:$R$2843,17,0)</f>
        <v>4.2698999999999998</v>
      </c>
      <c r="O8" s="66">
        <f>RANK(N8,N$8:N$35,0)</f>
        <v>22</v>
      </c>
      <c r="P8" s="65">
        <f>VLOOKUP($A8,'Return Data'!$B$7:$R$2843,14,0)</f>
        <v>6.2156000000000002</v>
      </c>
      <c r="Q8" s="66">
        <f>RANK(P8,P$8:P$35,0)</f>
        <v>21</v>
      </c>
      <c r="R8" s="65">
        <f>VLOOKUP($A8,'Return Data'!$B$7:$R$2843,16,0)</f>
        <v>7.8002000000000002</v>
      </c>
      <c r="S8" s="67">
        <f t="shared" ref="S8:S35" si="4">RANK(R8,R$8:R$35,0)</f>
        <v>19</v>
      </c>
    </row>
    <row r="9" spans="1:19" x14ac:dyDescent="0.3">
      <c r="A9" s="82" t="s">
        <v>54</v>
      </c>
      <c r="B9" s="64">
        <f>VLOOKUP($A9,'Return Data'!$B$7:$R$2843,3,0)</f>
        <v>44448</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-14.163</v>
      </c>
      <c r="S9" s="67">
        <f t="shared" si="4"/>
        <v>27</v>
      </c>
    </row>
    <row r="10" spans="1:19" x14ac:dyDescent="0.3">
      <c r="A10" s="82" t="s">
        <v>55</v>
      </c>
      <c r="B10" s="64">
        <f>VLOOKUP($A10,'Return Data'!$B$7:$R$2843,3,0)</f>
        <v>44448</v>
      </c>
      <c r="C10" s="65">
        <f>VLOOKUP($A10,'Return Data'!$B$7:$R$2843,4,0)</f>
        <v>25.671600000000002</v>
      </c>
      <c r="D10" s="65">
        <f>VLOOKUP($A10,'Return Data'!$B$7:$R$2843,9,0)</f>
        <v>18.167899999999999</v>
      </c>
      <c r="E10" s="66">
        <f t="shared" si="0"/>
        <v>3</v>
      </c>
      <c r="F10" s="65">
        <f>VLOOKUP($A10,'Return Data'!$B$7:$R$2843,10,0)</f>
        <v>4.2817999999999996</v>
      </c>
      <c r="G10" s="66">
        <f t="shared" si="1"/>
        <v>22</v>
      </c>
      <c r="H10" s="65">
        <f>VLOOKUP($A10,'Return Data'!$B$7:$R$2843,11,0)</f>
        <v>11.0745</v>
      </c>
      <c r="I10" s="66">
        <f t="shared" si="2"/>
        <v>3</v>
      </c>
      <c r="J10" s="65">
        <f>VLOOKUP($A10,'Return Data'!$B$7:$R$2843,12,0)</f>
        <v>4.6666999999999996</v>
      </c>
      <c r="K10" s="66">
        <f t="shared" si="3"/>
        <v>9</v>
      </c>
      <c r="L10" s="65">
        <f>VLOOKUP($A10,'Return Data'!$B$7:$R$2843,13,0)</f>
        <v>5.8678999999999997</v>
      </c>
      <c r="M10" s="66">
        <f t="shared" ref="M10:M33" si="5">RANK(L10,L$8:L$35,0)</f>
        <v>11</v>
      </c>
      <c r="N10" s="65">
        <f>VLOOKUP($A10,'Return Data'!$B$7:$R$2843,17,0)</f>
        <v>9.0014000000000003</v>
      </c>
      <c r="O10" s="66">
        <f t="shared" ref="O10:O21" si="6">RANK(N10,N$8:N$35,0)</f>
        <v>3</v>
      </c>
      <c r="P10" s="65">
        <f>VLOOKUP($A10,'Return Data'!$B$7:$R$2843,14,0)</f>
        <v>10.597</v>
      </c>
      <c r="Q10" s="66">
        <f t="shared" ref="Q10:Q21" si="7">RANK(P10,P$8:P$35,0)</f>
        <v>2</v>
      </c>
      <c r="R10" s="65">
        <f>VLOOKUP($A10,'Return Data'!$B$7:$R$2843,16,0)</f>
        <v>9.51</v>
      </c>
      <c r="S10" s="67">
        <f t="shared" si="4"/>
        <v>3</v>
      </c>
    </row>
    <row r="11" spans="1:19" x14ac:dyDescent="0.3">
      <c r="A11" s="82" t="s">
        <v>56</v>
      </c>
      <c r="B11" s="64">
        <f>VLOOKUP($A11,'Return Data'!$B$7:$R$2843,3,0)</f>
        <v>44448</v>
      </c>
      <c r="C11" s="65">
        <f>VLOOKUP($A11,'Return Data'!$B$7:$R$2843,4,0)</f>
        <v>19.886099999999999</v>
      </c>
      <c r="D11" s="65">
        <f>VLOOKUP($A11,'Return Data'!$B$7:$R$2843,9,0)</f>
        <v>13.316800000000001</v>
      </c>
      <c r="E11" s="66">
        <f t="shared" si="0"/>
        <v>10</v>
      </c>
      <c r="F11" s="65">
        <f>VLOOKUP($A11,'Return Data'!$B$7:$R$2843,10,0)</f>
        <v>5.7891000000000004</v>
      </c>
      <c r="G11" s="66">
        <f t="shared" si="1"/>
        <v>10</v>
      </c>
      <c r="H11" s="65">
        <f>VLOOKUP($A11,'Return Data'!$B$7:$R$2843,11,0)</f>
        <v>8.1103000000000005</v>
      </c>
      <c r="I11" s="66">
        <f t="shared" si="2"/>
        <v>14</v>
      </c>
      <c r="J11" s="65">
        <f>VLOOKUP($A11,'Return Data'!$B$7:$R$2843,12,0)</f>
        <v>7.3167999999999997</v>
      </c>
      <c r="K11" s="66">
        <f t="shared" si="3"/>
        <v>3</v>
      </c>
      <c r="L11" s="65">
        <f>VLOOKUP($A11,'Return Data'!$B$7:$R$2843,13,0)</f>
        <v>8.0091000000000001</v>
      </c>
      <c r="M11" s="66">
        <f t="shared" si="5"/>
        <v>4</v>
      </c>
      <c r="N11" s="65">
        <f>VLOOKUP($A11,'Return Data'!$B$7:$R$2843,17,0)</f>
        <v>7.1243999999999996</v>
      </c>
      <c r="O11" s="66">
        <f t="shared" si="6"/>
        <v>14</v>
      </c>
      <c r="P11" s="65">
        <f>VLOOKUP($A11,'Return Data'!$B$7:$R$2843,14,0)</f>
        <v>4.9271000000000003</v>
      </c>
      <c r="Q11" s="66">
        <f t="shared" si="7"/>
        <v>23</v>
      </c>
      <c r="R11" s="65">
        <f>VLOOKUP($A11,'Return Data'!$B$7:$R$2843,16,0)</f>
        <v>7.5872999999999999</v>
      </c>
      <c r="S11" s="67">
        <f t="shared" si="4"/>
        <v>22</v>
      </c>
    </row>
    <row r="12" spans="1:19" x14ac:dyDescent="0.3">
      <c r="A12" s="82" t="s">
        <v>57</v>
      </c>
      <c r="B12" s="64">
        <f>VLOOKUP($A12,'Return Data'!$B$7:$R$2843,3,0)</f>
        <v>44448</v>
      </c>
      <c r="C12" s="65">
        <f>VLOOKUP($A12,'Return Data'!$B$7:$R$2843,4,0)</f>
        <v>39.192100000000003</v>
      </c>
      <c r="D12" s="65">
        <f>VLOOKUP($A12,'Return Data'!$B$7:$R$2843,9,0)</f>
        <v>14.6083</v>
      </c>
      <c r="E12" s="66">
        <f t="shared" si="0"/>
        <v>8</v>
      </c>
      <c r="F12" s="65">
        <f>VLOOKUP($A12,'Return Data'!$B$7:$R$2843,10,0)</f>
        <v>3.9618000000000002</v>
      </c>
      <c r="G12" s="66">
        <f t="shared" si="1"/>
        <v>24</v>
      </c>
      <c r="H12" s="65">
        <f>VLOOKUP($A12,'Return Data'!$B$7:$R$2843,11,0)</f>
        <v>7.3975999999999997</v>
      </c>
      <c r="I12" s="66">
        <f t="shared" si="2"/>
        <v>19</v>
      </c>
      <c r="J12" s="65">
        <f>VLOOKUP($A12,'Return Data'!$B$7:$R$2843,12,0)</f>
        <v>2.6566000000000001</v>
      </c>
      <c r="K12" s="66">
        <f t="shared" si="3"/>
        <v>21</v>
      </c>
      <c r="L12" s="65">
        <f>VLOOKUP($A12,'Return Data'!$B$7:$R$2843,13,0)</f>
        <v>4.6901000000000002</v>
      </c>
      <c r="M12" s="66">
        <f t="shared" si="5"/>
        <v>19</v>
      </c>
      <c r="N12" s="65">
        <f>VLOOKUP($A12,'Return Data'!$B$7:$R$2843,17,0)</f>
        <v>6.5739999999999998</v>
      </c>
      <c r="O12" s="66">
        <f t="shared" si="6"/>
        <v>18</v>
      </c>
      <c r="P12" s="65">
        <f>VLOOKUP($A12,'Return Data'!$B$7:$R$2843,14,0)</f>
        <v>8.1906999999999996</v>
      </c>
      <c r="Q12" s="66">
        <f t="shared" si="7"/>
        <v>18</v>
      </c>
      <c r="R12" s="65">
        <f>VLOOKUP($A12,'Return Data'!$B$7:$R$2843,16,0)</f>
        <v>8.5626999999999995</v>
      </c>
      <c r="S12" s="67">
        <f t="shared" si="4"/>
        <v>10</v>
      </c>
    </row>
    <row r="13" spans="1:19" x14ac:dyDescent="0.3">
      <c r="A13" s="82" t="s">
        <v>58</v>
      </c>
      <c r="B13" s="64">
        <f>VLOOKUP($A13,'Return Data'!$B$7:$R$2843,3,0)</f>
        <v>44448</v>
      </c>
      <c r="C13" s="65">
        <f>VLOOKUP($A13,'Return Data'!$B$7:$R$2843,4,0)</f>
        <v>25.622800000000002</v>
      </c>
      <c r="D13" s="65">
        <f>VLOOKUP($A13,'Return Data'!$B$7:$R$2843,9,0)</f>
        <v>8.3718000000000004</v>
      </c>
      <c r="E13" s="66">
        <f t="shared" si="0"/>
        <v>25</v>
      </c>
      <c r="F13" s="65">
        <f>VLOOKUP($A13,'Return Data'!$B$7:$R$2843,10,0)</f>
        <v>3.8791000000000002</v>
      </c>
      <c r="G13" s="66">
        <f t="shared" si="1"/>
        <v>25</v>
      </c>
      <c r="H13" s="65">
        <f>VLOOKUP($A13,'Return Data'!$B$7:$R$2843,11,0)</f>
        <v>4.7541000000000002</v>
      </c>
      <c r="I13" s="66">
        <f t="shared" si="2"/>
        <v>26</v>
      </c>
      <c r="J13" s="65">
        <f>VLOOKUP($A13,'Return Data'!$B$7:$R$2843,12,0)</f>
        <v>2.3248000000000002</v>
      </c>
      <c r="K13" s="66">
        <f t="shared" si="3"/>
        <v>25</v>
      </c>
      <c r="L13" s="65">
        <f>VLOOKUP($A13,'Return Data'!$B$7:$R$2843,13,0)</f>
        <v>3.9552999999999998</v>
      </c>
      <c r="M13" s="66">
        <f t="shared" si="5"/>
        <v>24</v>
      </c>
      <c r="N13" s="65">
        <f>VLOOKUP($A13,'Return Data'!$B$7:$R$2843,17,0)</f>
        <v>6.2964000000000002</v>
      </c>
      <c r="O13" s="66">
        <f t="shared" si="6"/>
        <v>20</v>
      </c>
      <c r="P13" s="65">
        <f>VLOOKUP($A13,'Return Data'!$B$7:$R$2843,14,0)</f>
        <v>8.2809000000000008</v>
      </c>
      <c r="Q13" s="66">
        <f t="shared" si="7"/>
        <v>16</v>
      </c>
      <c r="R13" s="65">
        <f>VLOOKUP($A13,'Return Data'!$B$7:$R$2843,16,0)</f>
        <v>8.5425000000000004</v>
      </c>
      <c r="S13" s="67">
        <f t="shared" si="4"/>
        <v>11</v>
      </c>
    </row>
    <row r="14" spans="1:19" x14ac:dyDescent="0.3">
      <c r="A14" s="82" t="s">
        <v>59</v>
      </c>
      <c r="B14" s="64">
        <f>VLOOKUP($A14,'Return Data'!$B$7:$R$2843,3,0)</f>
        <v>44448</v>
      </c>
      <c r="C14" s="65">
        <f>VLOOKUP($A14,'Return Data'!$B$7:$R$2843,4,0)</f>
        <v>2785.1657</v>
      </c>
      <c r="D14" s="65">
        <f>VLOOKUP($A14,'Return Data'!$B$7:$R$2843,9,0)</f>
        <v>15.962199999999999</v>
      </c>
      <c r="E14" s="66">
        <f t="shared" si="0"/>
        <v>5</v>
      </c>
      <c r="F14" s="65">
        <f>VLOOKUP($A14,'Return Data'!$B$7:$R$2843,10,0)</f>
        <v>6.0381</v>
      </c>
      <c r="G14" s="66">
        <f t="shared" si="1"/>
        <v>8</v>
      </c>
      <c r="H14" s="65">
        <f>VLOOKUP($A14,'Return Data'!$B$7:$R$2843,11,0)</f>
        <v>9.3811</v>
      </c>
      <c r="I14" s="66">
        <f t="shared" si="2"/>
        <v>8</v>
      </c>
      <c r="J14" s="65">
        <f>VLOOKUP($A14,'Return Data'!$B$7:$R$2843,12,0)</f>
        <v>3.3281999999999998</v>
      </c>
      <c r="K14" s="66">
        <f t="shared" si="3"/>
        <v>17</v>
      </c>
      <c r="L14" s="65">
        <f>VLOOKUP($A14,'Return Data'!$B$7:$R$2843,13,0)</f>
        <v>5.4029999999999996</v>
      </c>
      <c r="M14" s="66">
        <f t="shared" si="5"/>
        <v>14</v>
      </c>
      <c r="N14" s="65">
        <f>VLOOKUP($A14,'Return Data'!$B$7:$R$2843,17,0)</f>
        <v>8.2201000000000004</v>
      </c>
      <c r="O14" s="66">
        <f t="shared" si="6"/>
        <v>7</v>
      </c>
      <c r="P14" s="65">
        <f>VLOOKUP($A14,'Return Data'!$B$7:$R$2843,14,0)</f>
        <v>10.4567</v>
      </c>
      <c r="Q14" s="66">
        <f t="shared" si="7"/>
        <v>4</v>
      </c>
      <c r="R14" s="65">
        <f>VLOOKUP($A14,'Return Data'!$B$7:$R$2843,16,0)</f>
        <v>8.8346999999999998</v>
      </c>
      <c r="S14" s="67">
        <f t="shared" si="4"/>
        <v>8</v>
      </c>
    </row>
    <row r="15" spans="1:19" x14ac:dyDescent="0.3">
      <c r="A15" s="82" t="s">
        <v>61</v>
      </c>
      <c r="B15" s="64">
        <f>VLOOKUP($A15,'Return Data'!$B$7:$R$2843,3,0)</f>
        <v>44448</v>
      </c>
      <c r="C15" s="65">
        <f>VLOOKUP($A15,'Return Data'!$B$7:$R$2843,4,0)</f>
        <v>78.3857</v>
      </c>
      <c r="D15" s="65">
        <f>VLOOKUP($A15,'Return Data'!$B$7:$R$2843,9,0)</f>
        <v>23.089500000000001</v>
      </c>
      <c r="E15" s="66">
        <f t="shared" si="0"/>
        <v>1</v>
      </c>
      <c r="F15" s="65">
        <f>VLOOKUP($A15,'Return Data'!$B$7:$R$2843,10,0)</f>
        <v>4.8392999999999997</v>
      </c>
      <c r="G15" s="66">
        <f t="shared" si="1"/>
        <v>17</v>
      </c>
      <c r="H15" s="65">
        <f>VLOOKUP($A15,'Return Data'!$B$7:$R$2843,11,0)</f>
        <v>10.3887</v>
      </c>
      <c r="I15" s="66">
        <f t="shared" si="2"/>
        <v>4</v>
      </c>
      <c r="J15" s="65">
        <f>VLOOKUP($A15,'Return Data'!$B$7:$R$2843,12,0)</f>
        <v>11.907299999999999</v>
      </c>
      <c r="K15" s="66">
        <f t="shared" si="3"/>
        <v>1</v>
      </c>
      <c r="L15" s="65">
        <f>VLOOKUP($A15,'Return Data'!$B$7:$R$2843,13,0)</f>
        <v>13.8645</v>
      </c>
      <c r="M15" s="66">
        <f t="shared" si="5"/>
        <v>1</v>
      </c>
      <c r="N15" s="65">
        <f>VLOOKUP($A15,'Return Data'!$B$7:$R$2843,17,0)</f>
        <v>4.2119</v>
      </c>
      <c r="O15" s="66">
        <f t="shared" si="6"/>
        <v>23</v>
      </c>
      <c r="P15" s="65">
        <f>VLOOKUP($A15,'Return Data'!$B$7:$R$2843,14,0)</f>
        <v>6.0583999999999998</v>
      </c>
      <c r="Q15" s="66">
        <f t="shared" si="7"/>
        <v>22</v>
      </c>
      <c r="R15" s="65">
        <f>VLOOKUP($A15,'Return Data'!$B$7:$R$2843,16,0)</f>
        <v>8.3689</v>
      </c>
      <c r="S15" s="67">
        <f t="shared" si="4"/>
        <v>15</v>
      </c>
    </row>
    <row r="16" spans="1:19" x14ac:dyDescent="0.3">
      <c r="A16" s="82" t="s">
        <v>62</v>
      </c>
      <c r="B16" s="64">
        <f>VLOOKUP($A16,'Return Data'!$B$7:$R$2843,3,0)</f>
        <v>44448</v>
      </c>
      <c r="C16" s="65">
        <f>VLOOKUP($A16,'Return Data'!$B$7:$R$2843,4,0)</f>
        <v>77.806100000000001</v>
      </c>
      <c r="D16" s="65">
        <f>VLOOKUP($A16,'Return Data'!$B$7:$R$2843,9,0)</f>
        <v>11.9215</v>
      </c>
      <c r="E16" s="66">
        <f t="shared" si="0"/>
        <v>15</v>
      </c>
      <c r="F16" s="65">
        <f>VLOOKUP($A16,'Return Data'!$B$7:$R$2843,10,0)</f>
        <v>27.081</v>
      </c>
      <c r="G16" s="66">
        <f t="shared" si="1"/>
        <v>1</v>
      </c>
      <c r="H16" s="65">
        <f>VLOOKUP($A16,'Return Data'!$B$7:$R$2843,11,0)</f>
        <v>16.715599999999998</v>
      </c>
      <c r="I16" s="66">
        <f t="shared" si="2"/>
        <v>1</v>
      </c>
      <c r="J16" s="65">
        <f>VLOOKUP($A16,'Return Data'!$B$7:$R$2843,12,0)</f>
        <v>10.816800000000001</v>
      </c>
      <c r="K16" s="66">
        <f t="shared" si="3"/>
        <v>2</v>
      </c>
      <c r="L16" s="65">
        <f>VLOOKUP($A16,'Return Data'!$B$7:$R$2843,13,0)</f>
        <v>10.6968</v>
      </c>
      <c r="M16" s="66">
        <f t="shared" si="5"/>
        <v>2</v>
      </c>
      <c r="N16" s="65">
        <f>VLOOKUP($A16,'Return Data'!$B$7:$R$2843,17,0)</f>
        <v>9.9597999999999995</v>
      </c>
      <c r="O16" s="66">
        <f t="shared" si="6"/>
        <v>1</v>
      </c>
      <c r="P16" s="65">
        <f>VLOOKUP($A16,'Return Data'!$B$7:$R$2843,14,0)</f>
        <v>8.2421000000000006</v>
      </c>
      <c r="Q16" s="66">
        <f t="shared" si="7"/>
        <v>17</v>
      </c>
      <c r="R16" s="65">
        <f>VLOOKUP($A16,'Return Data'!$B$7:$R$2843,16,0)</f>
        <v>8.4390000000000001</v>
      </c>
      <c r="S16" s="67">
        <f t="shared" si="4"/>
        <v>14</v>
      </c>
    </row>
    <row r="17" spans="1:19" x14ac:dyDescent="0.3">
      <c r="A17" s="82" t="s">
        <v>63</v>
      </c>
      <c r="B17" s="64">
        <f>VLOOKUP($A17,'Return Data'!$B$7:$R$2843,3,0)</f>
        <v>44448</v>
      </c>
      <c r="C17" s="65">
        <f>VLOOKUP($A17,'Return Data'!$B$7:$R$2843,4,0)</f>
        <v>30.740200000000002</v>
      </c>
      <c r="D17" s="65">
        <f>VLOOKUP($A17,'Return Data'!$B$7:$R$2843,9,0)</f>
        <v>14.364100000000001</v>
      </c>
      <c r="E17" s="66">
        <f t="shared" si="0"/>
        <v>9</v>
      </c>
      <c r="F17" s="65">
        <f>VLOOKUP($A17,'Return Data'!$B$7:$R$2843,10,0)</f>
        <v>4.3487999999999998</v>
      </c>
      <c r="G17" s="66">
        <f t="shared" si="1"/>
        <v>21</v>
      </c>
      <c r="H17" s="65">
        <f>VLOOKUP($A17,'Return Data'!$B$7:$R$2843,11,0)</f>
        <v>7.6454000000000004</v>
      </c>
      <c r="I17" s="66">
        <f t="shared" si="2"/>
        <v>17</v>
      </c>
      <c r="J17" s="65">
        <f>VLOOKUP($A17,'Return Data'!$B$7:$R$2843,12,0)</f>
        <v>2.9903</v>
      </c>
      <c r="K17" s="66">
        <f t="shared" si="3"/>
        <v>19</v>
      </c>
      <c r="L17" s="65">
        <f>VLOOKUP($A17,'Return Data'!$B$7:$R$2843,13,0)</f>
        <v>4.9996</v>
      </c>
      <c r="M17" s="66">
        <f t="shared" si="5"/>
        <v>17</v>
      </c>
      <c r="N17" s="65">
        <f>VLOOKUP($A17,'Return Data'!$B$7:$R$2843,17,0)</f>
        <v>6.2089999999999996</v>
      </c>
      <c r="O17" s="66">
        <f t="shared" si="6"/>
        <v>21</v>
      </c>
      <c r="P17" s="65">
        <f>VLOOKUP($A17,'Return Data'!$B$7:$R$2843,14,0)</f>
        <v>8.9610000000000003</v>
      </c>
      <c r="Q17" s="66">
        <f t="shared" si="7"/>
        <v>11</v>
      </c>
      <c r="R17" s="65">
        <f>VLOOKUP($A17,'Return Data'!$B$7:$R$2843,16,0)</f>
        <v>7.7462</v>
      </c>
      <c r="S17" s="67">
        <f t="shared" si="4"/>
        <v>20</v>
      </c>
    </row>
    <row r="18" spans="1:19" x14ac:dyDescent="0.3">
      <c r="A18" s="82" t="s">
        <v>64</v>
      </c>
      <c r="B18" s="64">
        <f>VLOOKUP($A18,'Return Data'!$B$7:$R$2843,3,0)</f>
        <v>44448</v>
      </c>
      <c r="C18" s="65">
        <f>VLOOKUP($A18,'Return Data'!$B$7:$R$2843,4,0)</f>
        <v>30.286000000000001</v>
      </c>
      <c r="D18" s="65">
        <f>VLOOKUP($A18,'Return Data'!$B$7:$R$2843,9,0)</f>
        <v>14.956899999999999</v>
      </c>
      <c r="E18" s="66">
        <f t="shared" si="0"/>
        <v>7</v>
      </c>
      <c r="F18" s="65">
        <f>VLOOKUP($A18,'Return Data'!$B$7:$R$2843,10,0)</f>
        <v>6.6707000000000001</v>
      </c>
      <c r="G18" s="66">
        <f t="shared" si="1"/>
        <v>5</v>
      </c>
      <c r="H18" s="65">
        <f>VLOOKUP($A18,'Return Data'!$B$7:$R$2843,11,0)</f>
        <v>8.2295999999999996</v>
      </c>
      <c r="I18" s="66">
        <f t="shared" si="2"/>
        <v>12</v>
      </c>
      <c r="J18" s="65">
        <f>VLOOKUP($A18,'Return Data'!$B$7:$R$2843,12,0)</f>
        <v>5.8257000000000003</v>
      </c>
      <c r="K18" s="66">
        <f t="shared" si="3"/>
        <v>6</v>
      </c>
      <c r="L18" s="65">
        <f>VLOOKUP($A18,'Return Data'!$B$7:$R$2843,13,0)</f>
        <v>7.3750999999999998</v>
      </c>
      <c r="M18" s="66">
        <f t="shared" si="5"/>
        <v>5</v>
      </c>
      <c r="N18" s="65">
        <f>VLOOKUP($A18,'Return Data'!$B$7:$R$2843,17,0)</f>
        <v>9.6876999999999995</v>
      </c>
      <c r="O18" s="66">
        <f t="shared" si="6"/>
        <v>2</v>
      </c>
      <c r="P18" s="65">
        <f>VLOOKUP($A18,'Return Data'!$B$7:$R$2843,14,0)</f>
        <v>10.202400000000001</v>
      </c>
      <c r="Q18" s="66">
        <f t="shared" si="7"/>
        <v>5</v>
      </c>
      <c r="R18" s="65">
        <f>VLOOKUP($A18,'Return Data'!$B$7:$R$2843,16,0)</f>
        <v>10.6919</v>
      </c>
      <c r="S18" s="67">
        <f t="shared" si="4"/>
        <v>1</v>
      </c>
    </row>
    <row r="19" spans="1:19" x14ac:dyDescent="0.3">
      <c r="A19" s="82" t="s">
        <v>65</v>
      </c>
      <c r="B19" s="64">
        <f>VLOOKUP($A19,'Return Data'!$B$7:$R$2843,3,0)</f>
        <v>44448</v>
      </c>
      <c r="C19" s="65">
        <f>VLOOKUP($A19,'Return Data'!$B$7:$R$2843,4,0)</f>
        <v>18.974799999999998</v>
      </c>
      <c r="D19" s="65">
        <f>VLOOKUP($A19,'Return Data'!$B$7:$R$2843,9,0)</f>
        <v>11.801500000000001</v>
      </c>
      <c r="E19" s="66">
        <f t="shared" si="0"/>
        <v>16</v>
      </c>
      <c r="F19" s="65">
        <f>VLOOKUP($A19,'Return Data'!$B$7:$R$2843,10,0)</f>
        <v>4.9988000000000001</v>
      </c>
      <c r="G19" s="66">
        <f t="shared" si="1"/>
        <v>16</v>
      </c>
      <c r="H19" s="65">
        <f>VLOOKUP($A19,'Return Data'!$B$7:$R$2843,11,0)</f>
        <v>6.8661000000000003</v>
      </c>
      <c r="I19" s="66">
        <f t="shared" si="2"/>
        <v>21</v>
      </c>
      <c r="J19" s="65">
        <f>VLOOKUP($A19,'Return Data'!$B$7:$R$2843,12,0)</f>
        <v>5.0723000000000003</v>
      </c>
      <c r="K19" s="66">
        <f t="shared" si="3"/>
        <v>8</v>
      </c>
      <c r="L19" s="65">
        <f>VLOOKUP($A19,'Return Data'!$B$7:$R$2843,13,0)</f>
        <v>6.4260000000000002</v>
      </c>
      <c r="M19" s="66">
        <f t="shared" si="5"/>
        <v>10</v>
      </c>
      <c r="N19" s="65">
        <f>VLOOKUP($A19,'Return Data'!$B$7:$R$2843,17,0)</f>
        <v>8.2722999999999995</v>
      </c>
      <c r="O19" s="66">
        <f t="shared" si="6"/>
        <v>6</v>
      </c>
      <c r="P19" s="65">
        <f>VLOOKUP($A19,'Return Data'!$B$7:$R$2843,14,0)</f>
        <v>8.2894000000000005</v>
      </c>
      <c r="Q19" s="66">
        <f t="shared" si="7"/>
        <v>15</v>
      </c>
      <c r="R19" s="65">
        <f>VLOOKUP($A19,'Return Data'!$B$7:$R$2843,16,0)</f>
        <v>6.6515000000000004</v>
      </c>
      <c r="S19" s="67">
        <f t="shared" si="4"/>
        <v>25</v>
      </c>
    </row>
    <row r="20" spans="1:19" x14ac:dyDescent="0.3">
      <c r="A20" s="82" t="s">
        <v>66</v>
      </c>
      <c r="B20" s="64">
        <f>VLOOKUP($A20,'Return Data'!$B$7:$R$2843,3,0)</f>
        <v>44448</v>
      </c>
      <c r="C20" s="65">
        <f>VLOOKUP($A20,'Return Data'!$B$7:$R$2843,4,0)</f>
        <v>29.8096</v>
      </c>
      <c r="D20" s="65">
        <f>VLOOKUP($A20,'Return Data'!$B$7:$R$2843,9,0)</f>
        <v>11.574999999999999</v>
      </c>
      <c r="E20" s="66">
        <f t="shared" si="0"/>
        <v>18</v>
      </c>
      <c r="F20" s="65">
        <f>VLOOKUP($A20,'Return Data'!$B$7:$R$2843,10,0)</f>
        <v>5.4124999999999996</v>
      </c>
      <c r="G20" s="66">
        <f t="shared" si="1"/>
        <v>12</v>
      </c>
      <c r="H20" s="65">
        <f>VLOOKUP($A20,'Return Data'!$B$7:$R$2843,11,0)</f>
        <v>9.3084000000000007</v>
      </c>
      <c r="I20" s="66">
        <f t="shared" si="2"/>
        <v>9</v>
      </c>
      <c r="J20" s="65">
        <f>VLOOKUP($A20,'Return Data'!$B$7:$R$2843,12,0)</f>
        <v>3.1598000000000002</v>
      </c>
      <c r="K20" s="66">
        <f t="shared" si="3"/>
        <v>18</v>
      </c>
      <c r="L20" s="65">
        <f>VLOOKUP($A20,'Return Data'!$B$7:$R$2843,13,0)</f>
        <v>5.6646999999999998</v>
      </c>
      <c r="M20" s="66">
        <f t="shared" si="5"/>
        <v>12</v>
      </c>
      <c r="N20" s="65">
        <f>VLOOKUP($A20,'Return Data'!$B$7:$R$2843,17,0)</f>
        <v>8.4735999999999994</v>
      </c>
      <c r="O20" s="66">
        <f t="shared" si="6"/>
        <v>5</v>
      </c>
      <c r="P20" s="65">
        <f>VLOOKUP($A20,'Return Data'!$B$7:$R$2843,14,0)</f>
        <v>10.9938</v>
      </c>
      <c r="Q20" s="66">
        <f t="shared" si="7"/>
        <v>1</v>
      </c>
      <c r="R20" s="65">
        <f>VLOOKUP($A20,'Return Data'!$B$7:$R$2843,16,0)</f>
        <v>9.3970000000000002</v>
      </c>
      <c r="S20" s="67">
        <f t="shared" si="4"/>
        <v>4</v>
      </c>
    </row>
    <row r="21" spans="1:19" x14ac:dyDescent="0.3">
      <c r="A21" s="82" t="s">
        <v>67</v>
      </c>
      <c r="B21" s="64">
        <f>VLOOKUP($A21,'Return Data'!$B$7:$R$2843,3,0)</f>
        <v>44448</v>
      </c>
      <c r="C21" s="65">
        <f>VLOOKUP($A21,'Return Data'!$B$7:$R$2843,4,0)</f>
        <v>18.352499999999999</v>
      </c>
      <c r="D21" s="65">
        <f>VLOOKUP($A21,'Return Data'!$B$7:$R$2843,9,0)</f>
        <v>13.280799999999999</v>
      </c>
      <c r="E21" s="66">
        <f t="shared" si="0"/>
        <v>11</v>
      </c>
      <c r="F21" s="65">
        <f>VLOOKUP($A21,'Return Data'!$B$7:$R$2843,10,0)</f>
        <v>7.3631000000000002</v>
      </c>
      <c r="G21" s="66">
        <f t="shared" si="1"/>
        <v>3</v>
      </c>
      <c r="H21" s="65">
        <f>VLOOKUP($A21,'Return Data'!$B$7:$R$2843,11,0)</f>
        <v>10.1114</v>
      </c>
      <c r="I21" s="66">
        <f t="shared" si="2"/>
        <v>6</v>
      </c>
      <c r="J21" s="65">
        <f>VLOOKUP($A21,'Return Data'!$B$7:$R$2843,12,0)</f>
        <v>6.8150000000000004</v>
      </c>
      <c r="K21" s="66">
        <f t="shared" si="3"/>
        <v>4</v>
      </c>
      <c r="L21" s="65">
        <f>VLOOKUP($A21,'Return Data'!$B$7:$R$2843,13,0)</f>
        <v>8.1524999999999999</v>
      </c>
      <c r="M21" s="66">
        <f t="shared" si="5"/>
        <v>3</v>
      </c>
      <c r="N21" s="65">
        <f>VLOOKUP($A21,'Return Data'!$B$7:$R$2843,17,0)</f>
        <v>7.9846000000000004</v>
      </c>
      <c r="O21" s="66">
        <f t="shared" si="6"/>
        <v>8</v>
      </c>
      <c r="P21" s="65">
        <f>VLOOKUP($A21,'Return Data'!$B$7:$R$2843,14,0)</f>
        <v>8.1508000000000003</v>
      </c>
      <c r="Q21" s="66">
        <f t="shared" si="7"/>
        <v>19</v>
      </c>
      <c r="R21" s="65">
        <f>VLOOKUP($A21,'Return Data'!$B$7:$R$2843,16,0)</f>
        <v>7.6696999999999997</v>
      </c>
      <c r="S21" s="67">
        <f t="shared" si="4"/>
        <v>21</v>
      </c>
    </row>
    <row r="22" spans="1:19" x14ac:dyDescent="0.3">
      <c r="A22" s="82" t="s">
        <v>68</v>
      </c>
      <c r="B22" s="64">
        <f>VLOOKUP($A22,'Return Data'!$B$7:$R$2843,3,0)</f>
        <v>44448</v>
      </c>
      <c r="C22" s="65">
        <f>VLOOKUP($A22,'Return Data'!$B$7:$R$2843,4,0)</f>
        <v>1232.7893999999999</v>
      </c>
      <c r="D22" s="65">
        <f>VLOOKUP($A22,'Return Data'!$B$7:$R$2843,9,0)</f>
        <v>11.6265</v>
      </c>
      <c r="E22" s="66">
        <f t="shared" si="0"/>
        <v>17</v>
      </c>
      <c r="F22" s="65">
        <f>VLOOKUP($A22,'Return Data'!$B$7:$R$2843,10,0)</f>
        <v>6.0378999999999996</v>
      </c>
      <c r="G22" s="66">
        <f t="shared" si="1"/>
        <v>9</v>
      </c>
      <c r="H22" s="65">
        <f>VLOOKUP($A22,'Return Data'!$B$7:$R$2843,11,0)</f>
        <v>7.4782000000000002</v>
      </c>
      <c r="I22" s="66">
        <f t="shared" si="2"/>
        <v>18</v>
      </c>
      <c r="J22" s="65">
        <f>VLOOKUP($A22,'Return Data'!$B$7:$R$2843,12,0)</f>
        <v>4.5810000000000004</v>
      </c>
      <c r="K22" s="66">
        <f t="shared" si="3"/>
        <v>10</v>
      </c>
      <c r="L22" s="65">
        <f>VLOOKUP($A22,'Return Data'!$B$7:$R$2843,13,0)</f>
        <v>6.7257999999999996</v>
      </c>
      <c r="M22" s="66">
        <f t="shared" si="5"/>
        <v>7</v>
      </c>
      <c r="N22" s="65"/>
      <c r="O22" s="66"/>
      <c r="P22" s="65"/>
      <c r="Q22" s="66"/>
      <c r="R22" s="65">
        <f>VLOOKUP($A22,'Return Data'!$B$7:$R$2843,16,0)</f>
        <v>7.8563999999999998</v>
      </c>
      <c r="S22" s="67">
        <f t="shared" si="4"/>
        <v>18</v>
      </c>
    </row>
    <row r="23" spans="1:19" x14ac:dyDescent="0.3">
      <c r="A23" s="82" t="s">
        <v>69</v>
      </c>
      <c r="B23" s="64">
        <f>VLOOKUP($A23,'Return Data'!$B$7:$R$2843,3,0)</f>
        <v>44448</v>
      </c>
      <c r="C23" s="65">
        <f>VLOOKUP($A23,'Return Data'!$B$7:$R$2843,4,0)</f>
        <v>34.6798</v>
      </c>
      <c r="D23" s="65">
        <f>VLOOKUP($A23,'Return Data'!$B$7:$R$2843,9,0)</f>
        <v>8.6389999999999993</v>
      </c>
      <c r="E23" s="66">
        <f t="shared" si="0"/>
        <v>24</v>
      </c>
      <c r="F23" s="65">
        <f>VLOOKUP($A23,'Return Data'!$B$7:$R$2843,10,0)</f>
        <v>4.2024999999999997</v>
      </c>
      <c r="G23" s="66">
        <f t="shared" si="1"/>
        <v>23</v>
      </c>
      <c r="H23" s="65">
        <f>VLOOKUP($A23,'Return Data'!$B$7:$R$2843,11,0)</f>
        <v>6.7694000000000001</v>
      </c>
      <c r="I23" s="66">
        <f t="shared" si="2"/>
        <v>22</v>
      </c>
      <c r="J23" s="65">
        <f>VLOOKUP($A23,'Return Data'!$B$7:$R$2843,12,0)</f>
        <v>3.8359999999999999</v>
      </c>
      <c r="K23" s="66">
        <f t="shared" si="3"/>
        <v>15</v>
      </c>
      <c r="L23" s="65">
        <f>VLOOKUP($A23,'Return Data'!$B$7:$R$2843,13,0)</f>
        <v>5.2565</v>
      </c>
      <c r="M23" s="66">
        <f t="shared" si="5"/>
        <v>15</v>
      </c>
      <c r="N23" s="65">
        <f>VLOOKUP($A23,'Return Data'!$B$7:$R$2843,17,0)</f>
        <v>6.3121</v>
      </c>
      <c r="O23" s="66">
        <f t="shared" ref="O23:O33" si="8">RANK(N23,N$8:N$35,0)</f>
        <v>19</v>
      </c>
      <c r="P23" s="65">
        <f>VLOOKUP($A23,'Return Data'!$B$7:$R$2843,14,0)</f>
        <v>6.7244999999999999</v>
      </c>
      <c r="Q23" s="66">
        <f t="shared" ref="Q23:Q33" si="9">RANK(P23,P$8:P$35,0)</f>
        <v>20</v>
      </c>
      <c r="R23" s="65">
        <f>VLOOKUP($A23,'Return Data'!$B$7:$R$2843,16,0)</f>
        <v>8.0869</v>
      </c>
      <c r="S23" s="67">
        <f t="shared" si="4"/>
        <v>17</v>
      </c>
    </row>
    <row r="24" spans="1:19" x14ac:dyDescent="0.3">
      <c r="A24" s="82" t="s">
        <v>70</v>
      </c>
      <c r="B24" s="64">
        <f>VLOOKUP($A24,'Return Data'!$B$7:$R$2843,3,0)</f>
        <v>44448</v>
      </c>
      <c r="C24" s="65">
        <f>VLOOKUP($A24,'Return Data'!$B$7:$R$2843,4,0)</f>
        <v>31.614899999999999</v>
      </c>
      <c r="D24" s="65">
        <f>VLOOKUP($A24,'Return Data'!$B$7:$R$2843,9,0)</f>
        <v>15.7377</v>
      </c>
      <c r="E24" s="66">
        <f t="shared" si="0"/>
        <v>6</v>
      </c>
      <c r="F24" s="65">
        <f>VLOOKUP($A24,'Return Data'!$B$7:$R$2843,10,0)</f>
        <v>7.2088999999999999</v>
      </c>
      <c r="G24" s="66">
        <f t="shared" si="1"/>
        <v>4</v>
      </c>
      <c r="H24" s="65">
        <f>VLOOKUP($A24,'Return Data'!$B$7:$R$2843,11,0)</f>
        <v>9.4231999999999996</v>
      </c>
      <c r="I24" s="66">
        <f t="shared" si="2"/>
        <v>7</v>
      </c>
      <c r="J24" s="65">
        <f>VLOOKUP($A24,'Return Data'!$B$7:$R$2843,12,0)</f>
        <v>4.5010000000000003</v>
      </c>
      <c r="K24" s="66">
        <f t="shared" si="3"/>
        <v>11</v>
      </c>
      <c r="L24" s="65">
        <f>VLOOKUP($A24,'Return Data'!$B$7:$R$2843,13,0)</f>
        <v>6.5206</v>
      </c>
      <c r="M24" s="66">
        <f t="shared" si="5"/>
        <v>9</v>
      </c>
      <c r="N24" s="65">
        <f>VLOOKUP($A24,'Return Data'!$B$7:$R$2843,17,0)</f>
        <v>8.6775000000000002</v>
      </c>
      <c r="O24" s="66">
        <f t="shared" si="8"/>
        <v>4</v>
      </c>
      <c r="P24" s="65">
        <f>VLOOKUP($A24,'Return Data'!$B$7:$R$2843,14,0)</f>
        <v>10.466200000000001</v>
      </c>
      <c r="Q24" s="66">
        <f t="shared" si="9"/>
        <v>3</v>
      </c>
      <c r="R24" s="65">
        <f>VLOOKUP($A24,'Return Data'!$B$7:$R$2843,16,0)</f>
        <v>9.6492000000000004</v>
      </c>
      <c r="S24" s="67">
        <f t="shared" si="4"/>
        <v>2</v>
      </c>
    </row>
    <row r="25" spans="1:19" x14ac:dyDescent="0.3">
      <c r="A25" s="82" t="s">
        <v>71</v>
      </c>
      <c r="B25" s="64">
        <f>VLOOKUP($A25,'Return Data'!$B$7:$R$2843,3,0)</f>
        <v>44448</v>
      </c>
      <c r="C25" s="65">
        <f>VLOOKUP($A25,'Return Data'!$B$7:$R$2843,4,0)</f>
        <v>25.2241</v>
      </c>
      <c r="D25" s="65">
        <f>VLOOKUP($A25,'Return Data'!$B$7:$R$2843,9,0)</f>
        <v>10.5639</v>
      </c>
      <c r="E25" s="66">
        <f t="shared" si="0"/>
        <v>20</v>
      </c>
      <c r="F25" s="65">
        <f>VLOOKUP($A25,'Return Data'!$B$7:$R$2843,10,0)</f>
        <v>4.3971999999999998</v>
      </c>
      <c r="G25" s="66">
        <f t="shared" si="1"/>
        <v>20</v>
      </c>
      <c r="H25" s="65">
        <f>VLOOKUP($A25,'Return Data'!$B$7:$R$2843,11,0)</f>
        <v>7.8238000000000003</v>
      </c>
      <c r="I25" s="66">
        <f t="shared" si="2"/>
        <v>16</v>
      </c>
      <c r="J25" s="65">
        <f>VLOOKUP($A25,'Return Data'!$B$7:$R$2843,12,0)</f>
        <v>2.4190999999999998</v>
      </c>
      <c r="K25" s="66">
        <f t="shared" si="3"/>
        <v>24</v>
      </c>
      <c r="L25" s="65">
        <f>VLOOKUP($A25,'Return Data'!$B$7:$R$2843,13,0)</f>
        <v>4.6009000000000002</v>
      </c>
      <c r="M25" s="66">
        <f t="shared" si="5"/>
        <v>22</v>
      </c>
      <c r="N25" s="65">
        <f>VLOOKUP($A25,'Return Data'!$B$7:$R$2843,17,0)</f>
        <v>7.0270000000000001</v>
      </c>
      <c r="O25" s="66">
        <f t="shared" si="8"/>
        <v>15</v>
      </c>
      <c r="P25" s="65">
        <f>VLOOKUP($A25,'Return Data'!$B$7:$R$2843,14,0)</f>
        <v>9.0972000000000008</v>
      </c>
      <c r="Q25" s="66">
        <f t="shared" si="9"/>
        <v>10</v>
      </c>
      <c r="R25" s="65">
        <f>VLOOKUP($A25,'Return Data'!$B$7:$R$2843,16,0)</f>
        <v>8.8513999999999999</v>
      </c>
      <c r="S25" s="67">
        <f t="shared" si="4"/>
        <v>7</v>
      </c>
    </row>
    <row r="26" spans="1:19" x14ac:dyDescent="0.3">
      <c r="A26" s="82" t="s">
        <v>72</v>
      </c>
      <c r="B26" s="64">
        <f>VLOOKUP($A26,'Return Data'!$B$7:$R$2843,3,0)</f>
        <v>44448</v>
      </c>
      <c r="C26" s="65">
        <f>VLOOKUP($A26,'Return Data'!$B$7:$R$2843,4,0)</f>
        <v>14.186299999999999</v>
      </c>
      <c r="D26" s="65">
        <f>VLOOKUP($A26,'Return Data'!$B$7:$R$2843,9,0)</f>
        <v>9.7239000000000004</v>
      </c>
      <c r="E26" s="66">
        <f t="shared" si="0"/>
        <v>22</v>
      </c>
      <c r="F26" s="65">
        <f>VLOOKUP($A26,'Return Data'!$B$7:$R$2843,10,0)</f>
        <v>4.4942000000000002</v>
      </c>
      <c r="G26" s="66">
        <f t="shared" si="1"/>
        <v>19</v>
      </c>
      <c r="H26" s="65">
        <f>VLOOKUP($A26,'Return Data'!$B$7:$R$2843,11,0)</f>
        <v>6.3152999999999997</v>
      </c>
      <c r="I26" s="66">
        <f t="shared" si="2"/>
        <v>23</v>
      </c>
      <c r="J26" s="65">
        <f>VLOOKUP($A26,'Return Data'!$B$7:$R$2843,12,0)</f>
        <v>3.7349000000000001</v>
      </c>
      <c r="K26" s="66">
        <f t="shared" si="3"/>
        <v>16</v>
      </c>
      <c r="L26" s="65">
        <f>VLOOKUP($A26,'Return Data'!$B$7:$R$2843,13,0)</f>
        <v>4.6742999999999997</v>
      </c>
      <c r="M26" s="66">
        <f t="shared" si="5"/>
        <v>20</v>
      </c>
      <c r="N26" s="65">
        <f>VLOOKUP($A26,'Return Data'!$B$7:$R$2843,17,0)</f>
        <v>7.7037000000000004</v>
      </c>
      <c r="O26" s="66">
        <f t="shared" si="8"/>
        <v>10</v>
      </c>
      <c r="P26" s="65">
        <f>VLOOKUP($A26,'Return Data'!$B$7:$R$2843,14,0)</f>
        <v>10.1264</v>
      </c>
      <c r="Q26" s="66">
        <f t="shared" si="9"/>
        <v>7</v>
      </c>
      <c r="R26" s="65">
        <f>VLOOKUP($A26,'Return Data'!$B$7:$R$2843,16,0)</f>
        <v>8.1453000000000007</v>
      </c>
      <c r="S26" s="67">
        <f t="shared" si="4"/>
        <v>16</v>
      </c>
    </row>
    <row r="27" spans="1:19" x14ac:dyDescent="0.3">
      <c r="A27" s="82" t="s">
        <v>73</v>
      </c>
      <c r="B27" s="64">
        <f>VLOOKUP($A27,'Return Data'!$B$7:$R$2843,3,0)</f>
        <v>44448</v>
      </c>
      <c r="C27" s="65">
        <f>VLOOKUP($A27,'Return Data'!$B$7:$R$2843,4,0)</f>
        <v>31.334900000000001</v>
      </c>
      <c r="D27" s="65">
        <f>VLOOKUP($A27,'Return Data'!$B$7:$R$2843,9,0)</f>
        <v>22.204699999999999</v>
      </c>
      <c r="E27" s="66">
        <f t="shared" si="0"/>
        <v>2</v>
      </c>
      <c r="F27" s="65">
        <f>VLOOKUP($A27,'Return Data'!$B$7:$R$2843,10,0)</f>
        <v>5.4732000000000003</v>
      </c>
      <c r="G27" s="66">
        <f t="shared" si="1"/>
        <v>11</v>
      </c>
      <c r="H27" s="65">
        <f>VLOOKUP($A27,'Return Data'!$B$7:$R$2843,11,0)</f>
        <v>10.368</v>
      </c>
      <c r="I27" s="66">
        <f t="shared" si="2"/>
        <v>5</v>
      </c>
      <c r="J27" s="65">
        <f>VLOOKUP($A27,'Return Data'!$B$7:$R$2843,12,0)</f>
        <v>4.0601000000000003</v>
      </c>
      <c r="K27" s="66">
        <f t="shared" si="3"/>
        <v>13</v>
      </c>
      <c r="L27" s="65">
        <f>VLOOKUP($A27,'Return Data'!$B$7:$R$2843,13,0)</f>
        <v>5.1920000000000002</v>
      </c>
      <c r="M27" s="66">
        <f t="shared" si="5"/>
        <v>16</v>
      </c>
      <c r="N27" s="65">
        <f>VLOOKUP($A27,'Return Data'!$B$7:$R$2843,17,0)</f>
        <v>7.2183999999999999</v>
      </c>
      <c r="O27" s="66">
        <f t="shared" si="8"/>
        <v>13</v>
      </c>
      <c r="P27" s="65">
        <f>VLOOKUP($A27,'Return Data'!$B$7:$R$2843,14,0)</f>
        <v>9.1616999999999997</v>
      </c>
      <c r="Q27" s="66">
        <f t="shared" si="9"/>
        <v>9</v>
      </c>
      <c r="R27" s="65">
        <f>VLOOKUP($A27,'Return Data'!$B$7:$R$2843,16,0)</f>
        <v>8.5218000000000007</v>
      </c>
      <c r="S27" s="67">
        <f t="shared" si="4"/>
        <v>13</v>
      </c>
    </row>
    <row r="28" spans="1:19" x14ac:dyDescent="0.3">
      <c r="A28" s="82" t="s">
        <v>74</v>
      </c>
      <c r="B28" s="64">
        <f>VLOOKUP($A28,'Return Data'!$B$7:$R$2843,3,0)</f>
        <v>44448</v>
      </c>
      <c r="C28" s="65">
        <f>VLOOKUP($A28,'Return Data'!$B$7:$R$2843,4,0)</f>
        <v>2308.0925999999999</v>
      </c>
      <c r="D28" s="65">
        <f>VLOOKUP($A28,'Return Data'!$B$7:$R$2843,9,0)</f>
        <v>12.4617</v>
      </c>
      <c r="E28" s="66">
        <f t="shared" si="0"/>
        <v>13</v>
      </c>
      <c r="F28" s="65">
        <f>VLOOKUP($A28,'Return Data'!$B$7:$R$2843,10,0)</f>
        <v>5.2263000000000002</v>
      </c>
      <c r="G28" s="66">
        <f t="shared" si="1"/>
        <v>14</v>
      </c>
      <c r="H28" s="65">
        <f>VLOOKUP($A28,'Return Data'!$B$7:$R$2843,11,0)</f>
        <v>8.1130999999999993</v>
      </c>
      <c r="I28" s="66">
        <f t="shared" si="2"/>
        <v>13</v>
      </c>
      <c r="J28" s="65">
        <f>VLOOKUP($A28,'Return Data'!$B$7:$R$2843,12,0)</f>
        <v>4.2766999999999999</v>
      </c>
      <c r="K28" s="66">
        <f t="shared" si="3"/>
        <v>12</v>
      </c>
      <c r="L28" s="65">
        <f>VLOOKUP($A28,'Return Data'!$B$7:$R$2843,13,0)</f>
        <v>5.4866000000000001</v>
      </c>
      <c r="M28" s="66">
        <f t="shared" si="5"/>
        <v>13</v>
      </c>
      <c r="N28" s="65">
        <f>VLOOKUP($A28,'Return Data'!$B$7:$R$2843,17,0)</f>
        <v>7.2191000000000001</v>
      </c>
      <c r="O28" s="66">
        <f t="shared" si="8"/>
        <v>12</v>
      </c>
      <c r="P28" s="65">
        <f>VLOOKUP($A28,'Return Data'!$B$7:$R$2843,14,0)</f>
        <v>9.6152999999999995</v>
      </c>
      <c r="Q28" s="66">
        <f t="shared" si="9"/>
        <v>8</v>
      </c>
      <c r="R28" s="65">
        <f>VLOOKUP($A28,'Return Data'!$B$7:$R$2843,16,0)</f>
        <v>8.9633000000000003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44448</v>
      </c>
      <c r="C30" s="65">
        <f>VLOOKUP($A30,'Return Data'!$B$7:$R$2843,4,0)</f>
        <v>16.773499999999999</v>
      </c>
      <c r="D30" s="65">
        <f>VLOOKUP($A30,'Return Data'!$B$7:$R$2843,9,0)</f>
        <v>12.342000000000001</v>
      </c>
      <c r="E30" s="66">
        <f t="shared" si="0"/>
        <v>14</v>
      </c>
      <c r="F30" s="65">
        <f>VLOOKUP($A30,'Return Data'!$B$7:$R$2843,10,0)</f>
        <v>5.3116000000000003</v>
      </c>
      <c r="G30" s="66">
        <f t="shared" si="1"/>
        <v>13</v>
      </c>
      <c r="H30" s="65">
        <f>VLOOKUP($A30,'Return Data'!$B$7:$R$2843,11,0)</f>
        <v>7.2739000000000003</v>
      </c>
      <c r="I30" s="66">
        <f t="shared" si="2"/>
        <v>20</v>
      </c>
      <c r="J30" s="65">
        <f>VLOOKUP($A30,'Return Data'!$B$7:$R$2843,12,0)</f>
        <v>3.9740000000000002</v>
      </c>
      <c r="K30" s="66">
        <f t="shared" si="3"/>
        <v>14</v>
      </c>
      <c r="L30" s="65">
        <f>VLOOKUP($A30,'Return Data'!$B$7:$R$2843,13,0)</f>
        <v>4.8921000000000001</v>
      </c>
      <c r="M30" s="66">
        <f t="shared" si="5"/>
        <v>18</v>
      </c>
      <c r="N30" s="65">
        <f>VLOOKUP($A30,'Return Data'!$B$7:$R$2843,17,0)</f>
        <v>6.9417</v>
      </c>
      <c r="O30" s="66">
        <f t="shared" si="8"/>
        <v>17</v>
      </c>
      <c r="P30" s="65">
        <f>VLOOKUP($A30,'Return Data'!$B$7:$R$2843,14,0)</f>
        <v>8.8590999999999998</v>
      </c>
      <c r="Q30" s="66">
        <f t="shared" si="9"/>
        <v>13</v>
      </c>
      <c r="R30" s="65">
        <f>VLOOKUP($A30,'Return Data'!$B$7:$R$2843,16,0)</f>
        <v>8.5349000000000004</v>
      </c>
      <c r="S30" s="67">
        <f t="shared" si="4"/>
        <v>12</v>
      </c>
    </row>
    <row r="31" spans="1:19" x14ac:dyDescent="0.3">
      <c r="A31" s="82" t="s">
        <v>78</v>
      </c>
      <c r="B31" s="64">
        <f>VLOOKUP($A31,'Return Data'!$B$7:$R$2843,3,0)</f>
        <v>44448</v>
      </c>
      <c r="C31" s="65">
        <f>VLOOKUP($A31,'Return Data'!$B$7:$R$2843,4,0)</f>
        <v>29.8794</v>
      </c>
      <c r="D31" s="65">
        <f>VLOOKUP($A31,'Return Data'!$B$7:$R$2843,9,0)</f>
        <v>10.0869</v>
      </c>
      <c r="E31" s="66">
        <f t="shared" si="0"/>
        <v>21</v>
      </c>
      <c r="F31" s="65">
        <f>VLOOKUP($A31,'Return Data'!$B$7:$R$2843,10,0)</f>
        <v>5.0411999999999999</v>
      </c>
      <c r="G31" s="66">
        <f t="shared" si="1"/>
        <v>15</v>
      </c>
      <c r="H31" s="65">
        <f>VLOOKUP($A31,'Return Data'!$B$7:$R$2843,11,0)</f>
        <v>6.0880000000000001</v>
      </c>
      <c r="I31" s="66">
        <f t="shared" si="2"/>
        <v>24</v>
      </c>
      <c r="J31" s="65">
        <f>VLOOKUP($A31,'Return Data'!$B$7:$R$2843,12,0)</f>
        <v>2.8580999999999999</v>
      </c>
      <c r="K31" s="66">
        <f t="shared" si="3"/>
        <v>20</v>
      </c>
      <c r="L31" s="65">
        <f>VLOOKUP($A31,'Return Data'!$B$7:$R$2843,13,0)</f>
        <v>4.6387999999999998</v>
      </c>
      <c r="M31" s="66">
        <f t="shared" si="5"/>
        <v>21</v>
      </c>
      <c r="N31" s="65">
        <f>VLOOKUP($A31,'Return Data'!$B$7:$R$2843,17,0)</f>
        <v>7.4720000000000004</v>
      </c>
      <c r="O31" s="66">
        <f t="shared" si="8"/>
        <v>11</v>
      </c>
      <c r="P31" s="65">
        <f>VLOOKUP($A31,'Return Data'!$B$7:$R$2843,14,0)</f>
        <v>10.145099999999999</v>
      </c>
      <c r="Q31" s="66">
        <f t="shared" si="9"/>
        <v>6</v>
      </c>
      <c r="R31" s="65">
        <f>VLOOKUP($A31,'Return Data'!$B$7:$R$2843,16,0)</f>
        <v>8.7894000000000005</v>
      </c>
      <c r="S31" s="67">
        <f t="shared" si="4"/>
        <v>9</v>
      </c>
    </row>
    <row r="32" spans="1:19" x14ac:dyDescent="0.3">
      <c r="A32" s="82" t="s">
        <v>79</v>
      </c>
      <c r="B32" s="64">
        <f>VLOOKUP($A32,'Return Data'!$B$7:$R$2843,3,0)</f>
        <v>44448</v>
      </c>
      <c r="C32" s="65">
        <f>VLOOKUP($A32,'Return Data'!$B$7:$R$2843,4,0)</f>
        <v>36.125</v>
      </c>
      <c r="D32" s="65">
        <f>VLOOKUP($A32,'Return Data'!$B$7:$R$2843,9,0)</f>
        <v>8.9291999999999998</v>
      </c>
      <c r="E32" s="66">
        <f t="shared" si="0"/>
        <v>23</v>
      </c>
      <c r="F32" s="65">
        <f>VLOOKUP($A32,'Return Data'!$B$7:$R$2843,10,0)</f>
        <v>6.2119</v>
      </c>
      <c r="G32" s="66">
        <f t="shared" si="1"/>
        <v>7</v>
      </c>
      <c r="H32" s="65">
        <f>VLOOKUP($A32,'Return Data'!$B$7:$R$2843,11,0)</f>
        <v>7.8746999999999998</v>
      </c>
      <c r="I32" s="66">
        <f t="shared" si="2"/>
        <v>15</v>
      </c>
      <c r="J32" s="65">
        <f>VLOOKUP($A32,'Return Data'!$B$7:$R$2843,12,0)</f>
        <v>5.3594999999999997</v>
      </c>
      <c r="K32" s="66">
        <f t="shared" si="3"/>
        <v>7</v>
      </c>
      <c r="L32" s="65">
        <f>VLOOKUP($A32,'Return Data'!$B$7:$R$2843,13,0)</f>
        <v>6.5377000000000001</v>
      </c>
      <c r="M32" s="66">
        <f t="shared" si="5"/>
        <v>8</v>
      </c>
      <c r="N32" s="65">
        <f>VLOOKUP($A32,'Return Data'!$B$7:$R$2843,17,0)</f>
        <v>7.7880000000000003</v>
      </c>
      <c r="O32" s="66">
        <f t="shared" si="8"/>
        <v>9</v>
      </c>
      <c r="P32" s="65">
        <f>VLOOKUP($A32,'Return Data'!$B$7:$R$2843,14,0)</f>
        <v>8.5861000000000001</v>
      </c>
      <c r="Q32" s="66">
        <f t="shared" si="9"/>
        <v>14</v>
      </c>
      <c r="R32" s="65">
        <f>VLOOKUP($A32,'Return Data'!$B$7:$R$2843,16,0)</f>
        <v>9.1469000000000005</v>
      </c>
      <c r="S32" s="67">
        <f t="shared" si="4"/>
        <v>5</v>
      </c>
    </row>
    <row r="33" spans="1:19" x14ac:dyDescent="0.3">
      <c r="A33" s="82" t="s">
        <v>80</v>
      </c>
      <c r="B33" s="64">
        <f>VLOOKUP($A33,'Return Data'!$B$7:$R$2843,3,0)</f>
        <v>44448</v>
      </c>
      <c r="C33" s="65">
        <f>VLOOKUP($A33,'Return Data'!$B$7:$R$2843,4,0)</f>
        <v>20.160399999999999</v>
      </c>
      <c r="D33" s="65">
        <f>VLOOKUP($A33,'Return Data'!$B$7:$R$2843,9,0)</f>
        <v>16.018699999999999</v>
      </c>
      <c r="E33" s="66">
        <f t="shared" si="0"/>
        <v>4</v>
      </c>
      <c r="F33" s="65">
        <f>VLOOKUP($A33,'Return Data'!$B$7:$R$2843,10,0)</f>
        <v>4.7032999999999996</v>
      </c>
      <c r="G33" s="66">
        <f t="shared" si="1"/>
        <v>18</v>
      </c>
      <c r="H33" s="65">
        <f>VLOOKUP($A33,'Return Data'!$B$7:$R$2843,11,0)</f>
        <v>8.4565000000000001</v>
      </c>
      <c r="I33" s="66">
        <f t="shared" si="2"/>
        <v>11</v>
      </c>
      <c r="J33" s="65">
        <f>VLOOKUP($A33,'Return Data'!$B$7:$R$2843,12,0)</f>
        <v>2.6120000000000001</v>
      </c>
      <c r="K33" s="66">
        <f t="shared" si="3"/>
        <v>22</v>
      </c>
      <c r="L33" s="65">
        <f>VLOOKUP($A33,'Return Data'!$B$7:$R$2843,13,0)</f>
        <v>4.4169</v>
      </c>
      <c r="M33" s="66">
        <f t="shared" si="5"/>
        <v>23</v>
      </c>
      <c r="N33" s="65">
        <f>VLOOKUP($A33,'Return Data'!$B$7:$R$2843,17,0)</f>
        <v>6.9905999999999997</v>
      </c>
      <c r="O33" s="66">
        <f t="shared" si="8"/>
        <v>16</v>
      </c>
      <c r="P33" s="65">
        <f>VLOOKUP($A33,'Return Data'!$B$7:$R$2843,14,0)</f>
        <v>8.9520999999999997</v>
      </c>
      <c r="Q33" s="66">
        <f t="shared" si="9"/>
        <v>12</v>
      </c>
      <c r="R33" s="65">
        <f>VLOOKUP($A33,'Return Data'!$B$7:$R$2843,16,0)</f>
        <v>7.4111000000000002</v>
      </c>
      <c r="S33" s="67">
        <f t="shared" si="4"/>
        <v>23</v>
      </c>
    </row>
    <row r="34" spans="1:19" x14ac:dyDescent="0.3">
      <c r="A34" s="82" t="s">
        <v>363</v>
      </c>
      <c r="B34" s="64">
        <f>VLOOKUP($A34,'Return Data'!$B$7:$R$2843,3,0)</f>
        <v>44448</v>
      </c>
      <c r="C34" s="65">
        <f>VLOOKUP($A34,'Return Data'!$B$7:$R$2843,4,0)</f>
        <v>0.32869999999999999</v>
      </c>
      <c r="D34" s="65">
        <f>VLOOKUP($A34,'Return Data'!$B$7:$R$2843,9,0)</f>
        <v>10.8451</v>
      </c>
      <c r="E34" s="66">
        <f t="shared" si="0"/>
        <v>19</v>
      </c>
      <c r="F34" s="65">
        <f>VLOOKUP($A34,'Return Data'!$B$7:$R$2843,10,0)</f>
        <v>10.9137</v>
      </c>
      <c r="G34" s="66">
        <f t="shared" si="1"/>
        <v>2</v>
      </c>
      <c r="H34" s="65">
        <f>VLOOKUP($A34,'Return Data'!$B$7:$R$2843,11,0)</f>
        <v>11.2898</v>
      </c>
      <c r="I34" s="66">
        <f t="shared" si="2"/>
        <v>2</v>
      </c>
      <c r="J34" s="65"/>
      <c r="K34" s="66"/>
      <c r="L34" s="65"/>
      <c r="M34" s="66"/>
      <c r="N34" s="65"/>
      <c r="O34" s="66"/>
      <c r="P34" s="65"/>
      <c r="Q34" s="66"/>
      <c r="R34" s="65">
        <f>VLOOKUP($A34,'Return Data'!$B$7:$R$2843,16,0)</f>
        <v>-7.8719000000000001</v>
      </c>
      <c r="S34" s="67">
        <f t="shared" si="4"/>
        <v>26</v>
      </c>
    </row>
    <row r="35" spans="1:19" x14ac:dyDescent="0.3">
      <c r="A35" s="82" t="s">
        <v>81</v>
      </c>
      <c r="B35" s="64">
        <f>VLOOKUP($A35,'Return Data'!$B$7:$R$2843,3,0)</f>
        <v>44448</v>
      </c>
      <c r="C35" s="65">
        <f>VLOOKUP($A35,'Return Data'!$B$7:$R$2843,4,0)</f>
        <v>22.564900000000002</v>
      </c>
      <c r="D35" s="65">
        <f>VLOOKUP($A35,'Return Data'!$B$7:$R$2843,9,0)</f>
        <v>5.9364999999999997</v>
      </c>
      <c r="E35" s="66">
        <f t="shared" si="0"/>
        <v>26</v>
      </c>
      <c r="F35" s="65">
        <f>VLOOKUP($A35,'Return Data'!$B$7:$R$2843,10,0)</f>
        <v>3.7000999999999999</v>
      </c>
      <c r="G35" s="66">
        <f t="shared" si="1"/>
        <v>26</v>
      </c>
      <c r="H35" s="65">
        <f>VLOOKUP($A35,'Return Data'!$B$7:$R$2843,11,0)</f>
        <v>4.7546999999999997</v>
      </c>
      <c r="I35" s="66">
        <f t="shared" si="2"/>
        <v>25</v>
      </c>
      <c r="J35" s="65">
        <f>VLOOKUP($A35,'Return Data'!$B$7:$R$2843,12,0)</f>
        <v>2.4285000000000001</v>
      </c>
      <c r="K35" s="66">
        <f>RANK(J35,J$8:J$35,0)</f>
        <v>23</v>
      </c>
      <c r="L35" s="65">
        <f>VLOOKUP($A35,'Return Data'!$B$7:$R$2843,13,0)</f>
        <v>3.4167000000000001</v>
      </c>
      <c r="M35" s="66">
        <f>RANK(L35,L$8:L$35,0)</f>
        <v>25</v>
      </c>
      <c r="N35" s="65">
        <f>VLOOKUP($A35,'Return Data'!$B$7:$R$2843,17,0)</f>
        <v>4.0326000000000004</v>
      </c>
      <c r="O35" s="66">
        <f>RANK(N35,N$8:N$35,0)</f>
        <v>24</v>
      </c>
      <c r="P35" s="65">
        <f>VLOOKUP($A35,'Return Data'!$B$7:$R$2843,14,0)</f>
        <v>2.4586000000000001</v>
      </c>
      <c r="Q35" s="66">
        <f>RANK(P35,P$8:P$35,0)</f>
        <v>24</v>
      </c>
      <c r="R35" s="65">
        <f>VLOOKUP($A35,'Return Data'!$B$7:$R$2843,16,0)</f>
        <v>7.0026999999999999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12.563814814814815</v>
      </c>
      <c r="E37" s="88"/>
      <c r="F37" s="89">
        <f>AVERAGE(F8:F35)</f>
        <v>6.075440740740742</v>
      </c>
      <c r="G37" s="88"/>
      <c r="H37" s="89">
        <f>AVERAGE(H8:H35)</f>
        <v>8.1790407407407422</v>
      </c>
      <c r="I37" s="88"/>
      <c r="J37" s="89">
        <f>AVERAGE(J8:J35)</f>
        <v>4.5410615384615385</v>
      </c>
      <c r="K37" s="88"/>
      <c r="L37" s="89">
        <f>AVERAGE(L8:L35)</f>
        <v>6.1843840000000014</v>
      </c>
      <c r="M37" s="88"/>
      <c r="N37" s="89">
        <f>AVERAGE(N8:N35)</f>
        <v>7.236158333333333</v>
      </c>
      <c r="O37" s="88"/>
      <c r="P37" s="89">
        <f>AVERAGE(P8:P35)</f>
        <v>8.4899249999999977</v>
      </c>
      <c r="Q37" s="88"/>
      <c r="R37" s="89">
        <f>AVERAGE(R8:R35)</f>
        <v>6.989851851851852</v>
      </c>
      <c r="S37" s="90"/>
    </row>
    <row r="38" spans="1:19" x14ac:dyDescent="0.3">
      <c r="A38" s="87" t="s">
        <v>28</v>
      </c>
      <c r="B38" s="88"/>
      <c r="C38" s="88"/>
      <c r="D38" s="89">
        <f>MIN(D8:D35)</f>
        <v>0</v>
      </c>
      <c r="E38" s="88"/>
      <c r="F38" s="89">
        <f>MIN(F8:F35)</f>
        <v>0</v>
      </c>
      <c r="G38" s="88"/>
      <c r="H38" s="89">
        <f>MIN(H8:H35)</f>
        <v>0</v>
      </c>
      <c r="I38" s="88"/>
      <c r="J38" s="89">
        <f>MIN(J8:J35)</f>
        <v>0</v>
      </c>
      <c r="K38" s="88"/>
      <c r="L38" s="89">
        <f>MIN(L8:L35)</f>
        <v>3.4167000000000001</v>
      </c>
      <c r="M38" s="88"/>
      <c r="N38" s="89">
        <f>MIN(N8:N35)</f>
        <v>4.0326000000000004</v>
      </c>
      <c r="O38" s="88"/>
      <c r="P38" s="89">
        <f>MIN(P8:P35)</f>
        <v>2.4586000000000001</v>
      </c>
      <c r="Q38" s="88"/>
      <c r="R38" s="89">
        <f>MIN(R8:R35)</f>
        <v>-14.163</v>
      </c>
      <c r="S38" s="90"/>
    </row>
    <row r="39" spans="1:19" ht="15" thickBot="1" x14ac:dyDescent="0.35">
      <c r="A39" s="91" t="s">
        <v>29</v>
      </c>
      <c r="B39" s="92"/>
      <c r="C39" s="92"/>
      <c r="D39" s="93">
        <f>MAX(D8:D35)</f>
        <v>23.089500000000001</v>
      </c>
      <c r="E39" s="92"/>
      <c r="F39" s="93">
        <f>MAX(F8:F35)</f>
        <v>27.081</v>
      </c>
      <c r="G39" s="92"/>
      <c r="H39" s="93">
        <f>MAX(H8:H35)</f>
        <v>16.715599999999998</v>
      </c>
      <c r="I39" s="92"/>
      <c r="J39" s="93">
        <f>MAX(J8:J35)</f>
        <v>11.907299999999999</v>
      </c>
      <c r="K39" s="92"/>
      <c r="L39" s="93">
        <f>MAX(L8:L35)</f>
        <v>13.8645</v>
      </c>
      <c r="M39" s="92"/>
      <c r="N39" s="93">
        <f>MAX(N8:N35)</f>
        <v>9.9597999999999995</v>
      </c>
      <c r="O39" s="92"/>
      <c r="P39" s="93">
        <f>MAX(P8:P35)</f>
        <v>10.9938</v>
      </c>
      <c r="Q39" s="92"/>
      <c r="R39" s="93">
        <f>MAX(R8:R35)</f>
        <v>10.6919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44448</v>
      </c>
      <c r="C8" s="65">
        <f>VLOOKUP($A8,'Return Data'!$B$7:$R$2843,4,0)</f>
        <v>24.616599999999998</v>
      </c>
      <c r="D8" s="65">
        <f>VLOOKUP($A8,'Return Data'!$B$7:$R$2843,9,0)</f>
        <v>12.0656</v>
      </c>
      <c r="E8" s="66">
        <f t="shared" ref="E8:E39" si="0">RANK(D8,D$8:D$39,0)</f>
        <v>14</v>
      </c>
      <c r="F8" s="65">
        <f>VLOOKUP($A8,'Return Data'!$B$7:$R$2843,10,0)</f>
        <v>5.83</v>
      </c>
      <c r="G8" s="66">
        <f t="shared" ref="G8:G39" si="1">RANK(F8,F$8:F$39,0)</f>
        <v>9</v>
      </c>
      <c r="H8" s="65">
        <f>VLOOKUP($A8,'Return Data'!$B$7:$R$2843,11,0)</f>
        <v>8.2805999999999997</v>
      </c>
      <c r="I8" s="66">
        <f t="shared" ref="I8:I39" si="2">RANK(H8,H$8:H$39,0)</f>
        <v>13</v>
      </c>
      <c r="J8" s="65">
        <f>VLOOKUP($A8,'Return Data'!$B$7:$R$2843,12,0)</f>
        <v>5.9819000000000004</v>
      </c>
      <c r="K8" s="66">
        <f t="shared" ref="K8:K37" si="3">RANK(J8,J$8:J$39,0)</f>
        <v>8</v>
      </c>
      <c r="L8" s="65">
        <f>VLOOKUP($A8,'Return Data'!$B$7:$R$2843,13,0)</f>
        <v>6.5491999999999999</v>
      </c>
      <c r="M8" s="66">
        <f>RANK(L8,L$8:L$39,0)</f>
        <v>9</v>
      </c>
      <c r="N8" s="65">
        <f>VLOOKUP($A8,'Return Data'!$B$7:$R$2843,17,0)</f>
        <v>3.6806000000000001</v>
      </c>
      <c r="O8" s="66">
        <f>RANK(N8,N$8:N$39,0)</f>
        <v>25</v>
      </c>
      <c r="P8" s="65">
        <f>VLOOKUP($A8,'Return Data'!$B$7:$R$2843,14,0)</f>
        <v>5.6128999999999998</v>
      </c>
      <c r="Q8" s="66">
        <f>RANK(P8,P$8:P$39,0)</f>
        <v>24</v>
      </c>
      <c r="R8" s="65">
        <f>VLOOKUP($A8,'Return Data'!$B$7:$R$2843,16,0)</f>
        <v>7.5163000000000002</v>
      </c>
      <c r="S8" s="67">
        <f t="shared" ref="S8:S39" si="4">RANK(R8,R$8:R$39,0)</f>
        <v>14</v>
      </c>
    </row>
    <row r="9" spans="1:19" x14ac:dyDescent="0.3">
      <c r="A9" s="82" t="s">
        <v>83</v>
      </c>
      <c r="B9" s="64">
        <f>VLOOKUP($A9,'Return Data'!$B$7:$R$2843,3,0)</f>
        <v>44448</v>
      </c>
      <c r="C9" s="65">
        <f>VLOOKUP($A9,'Return Data'!$B$7:$R$2843,4,0)</f>
        <v>35.592399999999998</v>
      </c>
      <c r="D9" s="65">
        <f>VLOOKUP($A9,'Return Data'!$B$7:$R$2843,9,0)</f>
        <v>12.0814</v>
      </c>
      <c r="E9" s="66">
        <f t="shared" si="0"/>
        <v>13</v>
      </c>
      <c r="F9" s="65">
        <f>VLOOKUP($A9,'Return Data'!$B$7:$R$2843,10,0)</f>
        <v>5.8409000000000004</v>
      </c>
      <c r="G9" s="66">
        <f t="shared" si="1"/>
        <v>8</v>
      </c>
      <c r="H9" s="65">
        <f>VLOOKUP($A9,'Return Data'!$B$7:$R$2843,11,0)</f>
        <v>8.2896000000000001</v>
      </c>
      <c r="I9" s="66">
        <f t="shared" si="2"/>
        <v>12</v>
      </c>
      <c r="J9" s="65">
        <f>VLOOKUP($A9,'Return Data'!$B$7:$R$2843,12,0)</f>
        <v>5.9920999999999998</v>
      </c>
      <c r="K9" s="66">
        <f t="shared" si="3"/>
        <v>7</v>
      </c>
      <c r="L9" s="65">
        <f>VLOOKUP($A9,'Return Data'!$B$7:$R$2843,13,0)</f>
        <v>6.5614999999999997</v>
      </c>
      <c r="M9" s="66">
        <f>RANK(L9,L$8:L$39,0)</f>
        <v>7</v>
      </c>
      <c r="N9" s="65">
        <f>VLOOKUP($A9,'Return Data'!$B$7:$R$2843,17,0)</f>
        <v>3.6890999999999998</v>
      </c>
      <c r="O9" s="66">
        <f>RANK(N9,N$8:N$39,0)</f>
        <v>24</v>
      </c>
      <c r="P9" s="65">
        <f>VLOOKUP($A9,'Return Data'!$B$7:$R$2843,14,0)</f>
        <v>5.6191000000000004</v>
      </c>
      <c r="Q9" s="66">
        <f>RANK(P9,P$8:P$39,0)</f>
        <v>23</v>
      </c>
      <c r="R9" s="65">
        <f>VLOOKUP($A9,'Return Data'!$B$7:$R$2843,16,0)</f>
        <v>7.7720000000000002</v>
      </c>
      <c r="S9" s="67">
        <f t="shared" si="4"/>
        <v>13</v>
      </c>
    </row>
    <row r="10" spans="1:19" x14ac:dyDescent="0.3">
      <c r="A10" s="82" t="s">
        <v>84</v>
      </c>
      <c r="B10" s="64">
        <f>VLOOKUP($A10,'Return Data'!$B$7:$R$2843,3,0)</f>
        <v>44448</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-14.1599</v>
      </c>
      <c r="S10" s="67">
        <f t="shared" si="4"/>
        <v>30</v>
      </c>
    </row>
    <row r="11" spans="1:19" x14ac:dyDescent="0.3">
      <c r="A11" s="82" t="s">
        <v>85</v>
      </c>
      <c r="B11" s="64">
        <f>VLOOKUP($A11,'Return Data'!$B$7:$R$2843,3,0)</f>
        <v>44448</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-14.161199999999999</v>
      </c>
      <c r="S11" s="67">
        <f t="shared" si="4"/>
        <v>31</v>
      </c>
    </row>
    <row r="12" spans="1:19" x14ac:dyDescent="0.3">
      <c r="A12" s="82" t="s">
        <v>86</v>
      </c>
      <c r="B12" s="64">
        <f>VLOOKUP($A12,'Return Data'!$B$7:$R$2843,3,0)</f>
        <v>44448</v>
      </c>
      <c r="C12" s="65">
        <f>VLOOKUP($A12,'Return Data'!$B$7:$R$2843,4,0)</f>
        <v>23.686800000000002</v>
      </c>
      <c r="D12" s="65">
        <f>VLOOKUP($A12,'Return Data'!$B$7:$R$2843,9,0)</f>
        <v>17.761099999999999</v>
      </c>
      <c r="E12" s="66">
        <f t="shared" si="0"/>
        <v>3</v>
      </c>
      <c r="F12" s="65">
        <f>VLOOKUP($A12,'Return Data'!$B$7:$R$2843,10,0)</f>
        <v>3.8645</v>
      </c>
      <c r="G12" s="66">
        <f t="shared" si="1"/>
        <v>22</v>
      </c>
      <c r="H12" s="65">
        <f>VLOOKUP($A12,'Return Data'!$B$7:$R$2843,11,0)</f>
        <v>10.6426</v>
      </c>
      <c r="I12" s="66">
        <f t="shared" si="2"/>
        <v>5</v>
      </c>
      <c r="J12" s="65">
        <f>VLOOKUP($A12,'Return Data'!$B$7:$R$2843,12,0)</f>
        <v>4.2426000000000004</v>
      </c>
      <c r="K12" s="66">
        <f t="shared" si="3"/>
        <v>12</v>
      </c>
      <c r="L12" s="65">
        <f>VLOOKUP($A12,'Return Data'!$B$7:$R$2843,13,0)</f>
        <v>5.4316000000000004</v>
      </c>
      <c r="M12" s="66">
        <f t="shared" ref="M12:M37" si="5">RANK(L12,L$8:L$39,0)</f>
        <v>14</v>
      </c>
      <c r="N12" s="65">
        <f>VLOOKUP($A12,'Return Data'!$B$7:$R$2843,17,0)</f>
        <v>8.5075000000000003</v>
      </c>
      <c r="O12" s="66">
        <f t="shared" ref="O12:O25" si="6">RANK(N12,N$8:N$39,0)</f>
        <v>5</v>
      </c>
      <c r="P12" s="65">
        <f>VLOOKUP($A12,'Return Data'!$B$7:$R$2843,14,0)</f>
        <v>9.9728999999999992</v>
      </c>
      <c r="Q12" s="66">
        <f t="shared" ref="Q12:Q25" si="7">RANK(P12,P$8:P$39,0)</f>
        <v>2</v>
      </c>
      <c r="R12" s="65">
        <f>VLOOKUP($A12,'Return Data'!$B$7:$R$2843,16,0)</f>
        <v>8.6640999999999995</v>
      </c>
      <c r="S12" s="67">
        <f t="shared" si="4"/>
        <v>2</v>
      </c>
    </row>
    <row r="13" spans="1:19" x14ac:dyDescent="0.3">
      <c r="A13" s="82" t="s">
        <v>87</v>
      </c>
      <c r="B13" s="64">
        <f>VLOOKUP($A13,'Return Data'!$B$7:$R$2843,3,0)</f>
        <v>44448</v>
      </c>
      <c r="C13" s="65">
        <f>VLOOKUP($A13,'Return Data'!$B$7:$R$2843,4,0)</f>
        <v>18.793900000000001</v>
      </c>
      <c r="D13" s="65">
        <f>VLOOKUP($A13,'Return Data'!$B$7:$R$2843,9,0)</f>
        <v>12.9399</v>
      </c>
      <c r="E13" s="66">
        <f t="shared" si="0"/>
        <v>11</v>
      </c>
      <c r="F13" s="65">
        <f>VLOOKUP($A13,'Return Data'!$B$7:$R$2843,10,0)</f>
        <v>5.4180000000000001</v>
      </c>
      <c r="G13" s="66">
        <f t="shared" si="1"/>
        <v>13</v>
      </c>
      <c r="H13" s="65">
        <f>VLOOKUP($A13,'Return Data'!$B$7:$R$2843,11,0)</f>
        <v>7.7541000000000002</v>
      </c>
      <c r="I13" s="66">
        <f t="shared" si="2"/>
        <v>15</v>
      </c>
      <c r="J13" s="65">
        <f>VLOOKUP($A13,'Return Data'!$B$7:$R$2843,12,0)</f>
        <v>6.9593999999999996</v>
      </c>
      <c r="K13" s="66">
        <f t="shared" si="3"/>
        <v>5</v>
      </c>
      <c r="L13" s="65">
        <f>VLOOKUP($A13,'Return Data'!$B$7:$R$2843,13,0)</f>
        <v>7.6459000000000001</v>
      </c>
      <c r="M13" s="66">
        <f t="shared" si="5"/>
        <v>6</v>
      </c>
      <c r="N13" s="65">
        <f>VLOOKUP($A13,'Return Data'!$B$7:$R$2843,17,0)</f>
        <v>6.7439999999999998</v>
      </c>
      <c r="O13" s="66">
        <f t="shared" si="6"/>
        <v>12</v>
      </c>
      <c r="P13" s="65">
        <f>VLOOKUP($A13,'Return Data'!$B$7:$R$2843,14,0)</f>
        <v>4.5186999999999999</v>
      </c>
      <c r="Q13" s="66">
        <f t="shared" si="7"/>
        <v>26</v>
      </c>
      <c r="R13" s="65">
        <f>VLOOKUP($A13,'Return Data'!$B$7:$R$2843,16,0)</f>
        <v>7.0987999999999998</v>
      </c>
      <c r="S13" s="67">
        <f t="shared" si="4"/>
        <v>18</v>
      </c>
    </row>
    <row r="14" spans="1:19" x14ac:dyDescent="0.3">
      <c r="A14" s="82" t="s">
        <v>88</v>
      </c>
      <c r="B14" s="64">
        <f>VLOOKUP($A14,'Return Data'!$B$7:$R$2843,3,0)</f>
        <v>44448</v>
      </c>
      <c r="C14" s="65">
        <f>VLOOKUP($A14,'Return Data'!$B$7:$R$2843,4,0)</f>
        <v>36.571300000000001</v>
      </c>
      <c r="D14" s="65">
        <f>VLOOKUP($A14,'Return Data'!$B$7:$R$2843,9,0)</f>
        <v>13.241</v>
      </c>
      <c r="E14" s="66">
        <f t="shared" si="0"/>
        <v>9</v>
      </c>
      <c r="F14" s="65">
        <f>VLOOKUP($A14,'Return Data'!$B$7:$R$2843,10,0)</f>
        <v>2.6120000000000001</v>
      </c>
      <c r="G14" s="66">
        <f t="shared" si="1"/>
        <v>29</v>
      </c>
      <c r="H14" s="65">
        <f>VLOOKUP($A14,'Return Data'!$B$7:$R$2843,11,0)</f>
        <v>6.0197000000000003</v>
      </c>
      <c r="I14" s="66">
        <f t="shared" si="2"/>
        <v>24</v>
      </c>
      <c r="J14" s="65">
        <f>VLOOKUP($A14,'Return Data'!$B$7:$R$2843,12,0)</f>
        <v>1.3354999999999999</v>
      </c>
      <c r="K14" s="66">
        <f t="shared" si="3"/>
        <v>27</v>
      </c>
      <c r="L14" s="65">
        <f>VLOOKUP($A14,'Return Data'!$B$7:$R$2843,13,0)</f>
        <v>3.3761999999999999</v>
      </c>
      <c r="M14" s="66">
        <f t="shared" si="5"/>
        <v>26</v>
      </c>
      <c r="N14" s="65">
        <f>VLOOKUP($A14,'Return Data'!$B$7:$R$2843,17,0)</f>
        <v>5.4745999999999997</v>
      </c>
      <c r="O14" s="66">
        <f t="shared" si="6"/>
        <v>21</v>
      </c>
      <c r="P14" s="65">
        <f>VLOOKUP($A14,'Return Data'!$B$7:$R$2843,14,0)</f>
        <v>7.0618999999999996</v>
      </c>
      <c r="Q14" s="66">
        <f t="shared" si="7"/>
        <v>21</v>
      </c>
      <c r="R14" s="65">
        <f>VLOOKUP($A14,'Return Data'!$B$7:$R$2843,16,0)</f>
        <v>7.9391999999999996</v>
      </c>
      <c r="S14" s="67">
        <f t="shared" si="4"/>
        <v>11</v>
      </c>
    </row>
    <row r="15" spans="1:19" x14ac:dyDescent="0.3">
      <c r="A15" s="82" t="s">
        <v>89</v>
      </c>
      <c r="B15" s="64">
        <f>VLOOKUP($A15,'Return Data'!$B$7:$R$2843,3,0)</f>
        <v>44448</v>
      </c>
      <c r="C15" s="65">
        <f>VLOOKUP($A15,'Return Data'!$B$7:$R$2843,4,0)</f>
        <v>24.2135</v>
      </c>
      <c r="D15" s="65">
        <f>VLOOKUP($A15,'Return Data'!$B$7:$R$2843,9,0)</f>
        <v>7.3000999999999996</v>
      </c>
      <c r="E15" s="66">
        <f t="shared" si="0"/>
        <v>28</v>
      </c>
      <c r="F15" s="65">
        <f>VLOOKUP($A15,'Return Data'!$B$7:$R$2843,10,0)</f>
        <v>2.7801999999999998</v>
      </c>
      <c r="G15" s="66">
        <f t="shared" si="1"/>
        <v>28</v>
      </c>
      <c r="H15" s="65">
        <f>VLOOKUP($A15,'Return Data'!$B$7:$R$2843,11,0)</f>
        <v>3.6697000000000002</v>
      </c>
      <c r="I15" s="66">
        <f t="shared" si="2"/>
        <v>29</v>
      </c>
      <c r="J15" s="65">
        <f>VLOOKUP($A15,'Return Data'!$B$7:$R$2843,12,0)</f>
        <v>1.2803</v>
      </c>
      <c r="K15" s="66">
        <f t="shared" si="3"/>
        <v>28</v>
      </c>
      <c r="L15" s="65">
        <f>VLOOKUP($A15,'Return Data'!$B$7:$R$2843,13,0)</f>
        <v>2.9297</v>
      </c>
      <c r="M15" s="66">
        <f t="shared" si="5"/>
        <v>27</v>
      </c>
      <c r="N15" s="65">
        <f>VLOOKUP($A15,'Return Data'!$B$7:$R$2843,17,0)</f>
        <v>5.3357000000000001</v>
      </c>
      <c r="O15" s="66">
        <f t="shared" si="6"/>
        <v>23</v>
      </c>
      <c r="P15" s="65">
        <f>VLOOKUP($A15,'Return Data'!$B$7:$R$2843,14,0)</f>
        <v>7.3223000000000003</v>
      </c>
      <c r="Q15" s="66">
        <f t="shared" si="7"/>
        <v>20</v>
      </c>
      <c r="R15" s="65">
        <f>VLOOKUP($A15,'Return Data'!$B$7:$R$2843,16,0)</f>
        <v>7.4603999999999999</v>
      </c>
      <c r="S15" s="67">
        <f t="shared" si="4"/>
        <v>15</v>
      </c>
    </row>
    <row r="16" spans="1:19" x14ac:dyDescent="0.3">
      <c r="A16" s="82" t="s">
        <v>90</v>
      </c>
      <c r="B16" s="64">
        <f>VLOOKUP($A16,'Return Data'!$B$7:$R$2843,3,0)</f>
        <v>44448</v>
      </c>
      <c r="C16" s="65">
        <f>VLOOKUP($A16,'Return Data'!$B$7:$R$2843,4,0)</f>
        <v>2679.07</v>
      </c>
      <c r="D16" s="65">
        <f>VLOOKUP($A16,'Return Data'!$B$7:$R$2843,9,0)</f>
        <v>15.3238</v>
      </c>
      <c r="E16" s="66">
        <f t="shared" si="0"/>
        <v>5</v>
      </c>
      <c r="F16" s="65">
        <f>VLOOKUP($A16,'Return Data'!$B$7:$R$2843,10,0)</f>
        <v>5.4192</v>
      </c>
      <c r="G16" s="66">
        <f t="shared" si="1"/>
        <v>12</v>
      </c>
      <c r="H16" s="65">
        <f>VLOOKUP($A16,'Return Data'!$B$7:$R$2843,11,0)</f>
        <v>8.7363</v>
      </c>
      <c r="I16" s="66">
        <f t="shared" si="2"/>
        <v>9</v>
      </c>
      <c r="J16" s="65">
        <f>VLOOKUP($A16,'Return Data'!$B$7:$R$2843,12,0)</f>
        <v>2.6755</v>
      </c>
      <c r="K16" s="66">
        <f t="shared" si="3"/>
        <v>20</v>
      </c>
      <c r="L16" s="65">
        <f>VLOOKUP($A16,'Return Data'!$B$7:$R$2843,13,0)</f>
        <v>4.7290000000000001</v>
      </c>
      <c r="M16" s="66">
        <f t="shared" si="5"/>
        <v>18</v>
      </c>
      <c r="N16" s="65">
        <f>VLOOKUP($A16,'Return Data'!$B$7:$R$2843,17,0)</f>
        <v>7.5309999999999997</v>
      </c>
      <c r="O16" s="66">
        <f t="shared" si="6"/>
        <v>8</v>
      </c>
      <c r="P16" s="65">
        <f>VLOOKUP($A16,'Return Data'!$B$7:$R$2843,14,0)</f>
        <v>9.7759</v>
      </c>
      <c r="Q16" s="66">
        <f t="shared" si="7"/>
        <v>3</v>
      </c>
      <c r="R16" s="65">
        <f>VLOOKUP($A16,'Return Data'!$B$7:$R$2843,16,0)</f>
        <v>7.1097000000000001</v>
      </c>
      <c r="S16" s="67">
        <f t="shared" si="4"/>
        <v>17</v>
      </c>
    </row>
    <row r="17" spans="1:19" x14ac:dyDescent="0.3">
      <c r="A17" s="82" t="s">
        <v>92</v>
      </c>
      <c r="B17" s="64">
        <f>VLOOKUP($A17,'Return Data'!$B$7:$R$2843,3,0)</f>
        <v>44448</v>
      </c>
      <c r="C17" s="65">
        <f>VLOOKUP($A17,'Return Data'!$B$7:$R$2843,4,0)</f>
        <v>73.327799999999996</v>
      </c>
      <c r="D17" s="65">
        <f>VLOOKUP($A17,'Return Data'!$B$7:$R$2843,9,0)</f>
        <v>23.089200000000002</v>
      </c>
      <c r="E17" s="66">
        <f t="shared" si="0"/>
        <v>1</v>
      </c>
      <c r="F17" s="65">
        <f>VLOOKUP($A17,'Return Data'!$B$7:$R$2843,10,0)</f>
        <v>4.8390000000000004</v>
      </c>
      <c r="G17" s="66">
        <f t="shared" si="1"/>
        <v>16</v>
      </c>
      <c r="H17" s="65">
        <f>VLOOKUP($A17,'Return Data'!$B$7:$R$2843,11,0)</f>
        <v>10.375500000000001</v>
      </c>
      <c r="I17" s="66">
        <f t="shared" si="2"/>
        <v>6</v>
      </c>
      <c r="J17" s="65">
        <f>VLOOKUP($A17,'Return Data'!$B$7:$R$2843,12,0)</f>
        <v>11.612299999999999</v>
      </c>
      <c r="K17" s="66">
        <f t="shared" si="3"/>
        <v>1</v>
      </c>
      <c r="L17" s="65">
        <f>VLOOKUP($A17,'Return Data'!$B$7:$R$2843,13,0)</f>
        <v>13.4068</v>
      </c>
      <c r="M17" s="66">
        <f t="shared" si="5"/>
        <v>1</v>
      </c>
      <c r="N17" s="65">
        <f>VLOOKUP($A17,'Return Data'!$B$7:$R$2843,17,0)</f>
        <v>3.5642999999999998</v>
      </c>
      <c r="O17" s="66">
        <f t="shared" si="6"/>
        <v>26</v>
      </c>
      <c r="P17" s="65">
        <f>VLOOKUP($A17,'Return Data'!$B$7:$R$2843,14,0)</f>
        <v>5.2972999999999999</v>
      </c>
      <c r="Q17" s="66">
        <f t="shared" si="7"/>
        <v>25</v>
      </c>
      <c r="R17" s="65">
        <f>VLOOKUP($A17,'Return Data'!$B$7:$R$2843,16,0)</f>
        <v>8.4604999999999997</v>
      </c>
      <c r="S17" s="67">
        <f t="shared" si="4"/>
        <v>7</v>
      </c>
    </row>
    <row r="18" spans="1:19" x14ac:dyDescent="0.3">
      <c r="A18" s="82" t="s">
        <v>93</v>
      </c>
      <c r="B18" s="64">
        <f>VLOOKUP($A18,'Return Data'!$B$7:$R$2843,3,0)</f>
        <v>44448</v>
      </c>
      <c r="C18" s="65">
        <f>VLOOKUP($A18,'Return Data'!$B$7:$R$2843,4,0)</f>
        <v>73.113600000000005</v>
      </c>
      <c r="D18" s="65">
        <f>VLOOKUP($A18,'Return Data'!$B$7:$R$2843,9,0)</f>
        <v>11.2882</v>
      </c>
      <c r="E18" s="66">
        <f t="shared" si="0"/>
        <v>16</v>
      </c>
      <c r="F18" s="65">
        <f>VLOOKUP($A18,'Return Data'!$B$7:$R$2843,10,0)</f>
        <v>26.427700000000002</v>
      </c>
      <c r="G18" s="66">
        <f t="shared" si="1"/>
        <v>1</v>
      </c>
      <c r="H18" s="65">
        <f>VLOOKUP($A18,'Return Data'!$B$7:$R$2843,11,0)</f>
        <v>16.194400000000002</v>
      </c>
      <c r="I18" s="66">
        <f t="shared" si="2"/>
        <v>1</v>
      </c>
      <c r="J18" s="65">
        <f>VLOOKUP($A18,'Return Data'!$B$7:$R$2843,12,0)</f>
        <v>10.2623</v>
      </c>
      <c r="K18" s="66">
        <f t="shared" si="3"/>
        <v>2</v>
      </c>
      <c r="L18" s="65">
        <f>VLOOKUP($A18,'Return Data'!$B$7:$R$2843,13,0)</f>
        <v>10.1004</v>
      </c>
      <c r="M18" s="66">
        <f t="shared" si="5"/>
        <v>2</v>
      </c>
      <c r="N18" s="65">
        <f>VLOOKUP($A18,'Return Data'!$B$7:$R$2843,17,0)</f>
        <v>9.2405000000000008</v>
      </c>
      <c r="O18" s="66">
        <f t="shared" si="6"/>
        <v>1</v>
      </c>
      <c r="P18" s="65">
        <f>VLOOKUP($A18,'Return Data'!$B$7:$R$2843,14,0)</f>
        <v>7.5616000000000003</v>
      </c>
      <c r="Q18" s="66">
        <f t="shared" si="7"/>
        <v>14</v>
      </c>
      <c r="R18" s="65">
        <f>VLOOKUP($A18,'Return Data'!$B$7:$R$2843,16,0)</f>
        <v>8.5009999999999994</v>
      </c>
      <c r="S18" s="67">
        <f t="shared" si="4"/>
        <v>4</v>
      </c>
    </row>
    <row r="19" spans="1:19" x14ac:dyDescent="0.3">
      <c r="A19" s="82" t="s">
        <v>94</v>
      </c>
      <c r="B19" s="64">
        <f>VLOOKUP($A19,'Return Data'!$B$7:$R$2843,3,0)</f>
        <v>44448</v>
      </c>
      <c r="C19" s="65">
        <f>VLOOKUP($A19,'Return Data'!$B$7:$R$2843,4,0)</f>
        <v>73.113600000000005</v>
      </c>
      <c r="D19" s="65">
        <f>VLOOKUP($A19,'Return Data'!$B$7:$R$2843,9,0)</f>
        <v>11.2882</v>
      </c>
      <c r="E19" s="66">
        <f t="shared" si="0"/>
        <v>16</v>
      </c>
      <c r="F19" s="65">
        <f>VLOOKUP($A19,'Return Data'!$B$7:$R$2843,10,0)</f>
        <v>26.427700000000002</v>
      </c>
      <c r="G19" s="66">
        <f t="shared" si="1"/>
        <v>1</v>
      </c>
      <c r="H19" s="65">
        <f>VLOOKUP($A19,'Return Data'!$B$7:$R$2843,11,0)</f>
        <v>16.194400000000002</v>
      </c>
      <c r="I19" s="66">
        <f t="shared" si="2"/>
        <v>1</v>
      </c>
      <c r="J19" s="65">
        <f>VLOOKUP($A19,'Return Data'!$B$7:$R$2843,12,0)</f>
        <v>10.2623</v>
      </c>
      <c r="K19" s="66">
        <f t="shared" si="3"/>
        <v>2</v>
      </c>
      <c r="L19" s="65">
        <f>VLOOKUP($A19,'Return Data'!$B$7:$R$2843,13,0)</f>
        <v>10.1004</v>
      </c>
      <c r="M19" s="66">
        <f t="shared" si="5"/>
        <v>2</v>
      </c>
      <c r="N19" s="65">
        <f>VLOOKUP($A19,'Return Data'!$B$7:$R$2843,17,0)</f>
        <v>9.2405000000000008</v>
      </c>
      <c r="O19" s="66">
        <f t="shared" si="6"/>
        <v>1</v>
      </c>
      <c r="P19" s="65">
        <f>VLOOKUP($A19,'Return Data'!$B$7:$R$2843,14,0)</f>
        <v>7.5616000000000003</v>
      </c>
      <c r="Q19" s="66">
        <f t="shared" si="7"/>
        <v>14</v>
      </c>
      <c r="R19" s="65">
        <f>VLOOKUP($A19,'Return Data'!$B$7:$R$2843,16,0)</f>
        <v>8.5009999999999994</v>
      </c>
      <c r="S19" s="67">
        <f t="shared" si="4"/>
        <v>4</v>
      </c>
    </row>
    <row r="20" spans="1:19" x14ac:dyDescent="0.3">
      <c r="A20" s="82" t="s">
        <v>95</v>
      </c>
      <c r="B20" s="64">
        <f>VLOOKUP($A20,'Return Data'!$B$7:$R$2843,3,0)</f>
        <v>44448</v>
      </c>
      <c r="C20" s="65">
        <f>VLOOKUP($A20,'Return Data'!$B$7:$R$2843,4,0)</f>
        <v>73.113600000000005</v>
      </c>
      <c r="D20" s="65">
        <f>VLOOKUP($A20,'Return Data'!$B$7:$R$2843,9,0)</f>
        <v>11.2882</v>
      </c>
      <c r="E20" s="66">
        <f t="shared" si="0"/>
        <v>16</v>
      </c>
      <c r="F20" s="65">
        <f>VLOOKUP($A20,'Return Data'!$B$7:$R$2843,10,0)</f>
        <v>26.427700000000002</v>
      </c>
      <c r="G20" s="66">
        <f t="shared" si="1"/>
        <v>1</v>
      </c>
      <c r="H20" s="65">
        <f>VLOOKUP($A20,'Return Data'!$B$7:$R$2843,11,0)</f>
        <v>16.194400000000002</v>
      </c>
      <c r="I20" s="66">
        <f t="shared" si="2"/>
        <v>1</v>
      </c>
      <c r="J20" s="65">
        <f>VLOOKUP($A20,'Return Data'!$B$7:$R$2843,12,0)</f>
        <v>10.2623</v>
      </c>
      <c r="K20" s="66">
        <f t="shared" si="3"/>
        <v>2</v>
      </c>
      <c r="L20" s="65">
        <f>VLOOKUP($A20,'Return Data'!$B$7:$R$2843,13,0)</f>
        <v>10.1004</v>
      </c>
      <c r="M20" s="66">
        <f t="shared" si="5"/>
        <v>2</v>
      </c>
      <c r="N20" s="65">
        <f>VLOOKUP($A20,'Return Data'!$B$7:$R$2843,17,0)</f>
        <v>9.2405000000000008</v>
      </c>
      <c r="O20" s="66">
        <f t="shared" si="6"/>
        <v>1</v>
      </c>
      <c r="P20" s="65">
        <f>VLOOKUP($A20,'Return Data'!$B$7:$R$2843,14,0)</f>
        <v>7.5616000000000003</v>
      </c>
      <c r="Q20" s="66">
        <f t="shared" si="7"/>
        <v>14</v>
      </c>
      <c r="R20" s="65">
        <f>VLOOKUP($A20,'Return Data'!$B$7:$R$2843,16,0)</f>
        <v>8.5009999999999994</v>
      </c>
      <c r="S20" s="67">
        <f t="shared" si="4"/>
        <v>4</v>
      </c>
    </row>
    <row r="21" spans="1:19" x14ac:dyDescent="0.3">
      <c r="A21" s="82" t="s">
        <v>96</v>
      </c>
      <c r="B21" s="64">
        <f>VLOOKUP($A21,'Return Data'!$B$7:$R$2843,3,0)</f>
        <v>44448</v>
      </c>
      <c r="C21" s="65">
        <f>VLOOKUP($A21,'Return Data'!$B$7:$R$2843,4,0)</f>
        <v>28.7591</v>
      </c>
      <c r="D21" s="65">
        <f>VLOOKUP($A21,'Return Data'!$B$7:$R$2843,9,0)</f>
        <v>13.566700000000001</v>
      </c>
      <c r="E21" s="66">
        <f t="shared" si="0"/>
        <v>8</v>
      </c>
      <c r="F21" s="65">
        <f>VLOOKUP($A21,'Return Data'!$B$7:$R$2843,10,0)</f>
        <v>3.5535000000000001</v>
      </c>
      <c r="G21" s="66">
        <f t="shared" si="1"/>
        <v>24</v>
      </c>
      <c r="H21" s="65">
        <f>VLOOKUP($A21,'Return Data'!$B$7:$R$2843,11,0)</f>
        <v>6.8304999999999998</v>
      </c>
      <c r="I21" s="66">
        <f t="shared" si="2"/>
        <v>22</v>
      </c>
      <c r="J21" s="65">
        <f>VLOOKUP($A21,'Return Data'!$B$7:$R$2843,12,0)</f>
        <v>2.1878000000000002</v>
      </c>
      <c r="K21" s="66">
        <f t="shared" si="3"/>
        <v>23</v>
      </c>
      <c r="L21" s="65">
        <f>VLOOKUP($A21,'Return Data'!$B$7:$R$2843,13,0)</f>
        <v>4.1769999999999996</v>
      </c>
      <c r="M21" s="66">
        <f t="shared" si="5"/>
        <v>21</v>
      </c>
      <c r="N21" s="65">
        <f>VLOOKUP($A21,'Return Data'!$B$7:$R$2843,17,0)</f>
        <v>5.3808999999999996</v>
      </c>
      <c r="O21" s="66">
        <f t="shared" si="6"/>
        <v>22</v>
      </c>
      <c r="P21" s="65">
        <f>VLOOKUP($A21,'Return Data'!$B$7:$R$2843,14,0)</f>
        <v>8.1225000000000005</v>
      </c>
      <c r="Q21" s="66">
        <f t="shared" si="7"/>
        <v>13</v>
      </c>
      <c r="R21" s="65">
        <f>VLOOKUP($A21,'Return Data'!$B$7:$R$2843,16,0)</f>
        <v>7.8727</v>
      </c>
      <c r="S21" s="67">
        <f t="shared" si="4"/>
        <v>12</v>
      </c>
    </row>
    <row r="22" spans="1:19" x14ac:dyDescent="0.3">
      <c r="A22" s="82" t="s">
        <v>97</v>
      </c>
      <c r="B22" s="64">
        <f>VLOOKUP($A22,'Return Data'!$B$7:$R$2843,3,0)</f>
        <v>44448</v>
      </c>
      <c r="C22" s="65">
        <f>VLOOKUP($A22,'Return Data'!$B$7:$R$2843,4,0)</f>
        <v>28.826699999999999</v>
      </c>
      <c r="D22" s="65">
        <f>VLOOKUP($A22,'Return Data'!$B$7:$R$2843,9,0)</f>
        <v>14.157500000000001</v>
      </c>
      <c r="E22" s="66">
        <f t="shared" si="0"/>
        <v>7</v>
      </c>
      <c r="F22" s="65">
        <f>VLOOKUP($A22,'Return Data'!$B$7:$R$2843,10,0)</f>
        <v>5.8673000000000002</v>
      </c>
      <c r="G22" s="66">
        <f t="shared" si="1"/>
        <v>7</v>
      </c>
      <c r="H22" s="65">
        <f>VLOOKUP($A22,'Return Data'!$B$7:$R$2843,11,0)</f>
        <v>7.4097999999999997</v>
      </c>
      <c r="I22" s="66">
        <f t="shared" si="2"/>
        <v>16</v>
      </c>
      <c r="J22" s="65">
        <f>VLOOKUP($A22,'Return Data'!$B$7:$R$2843,12,0)</f>
        <v>5.0046999999999997</v>
      </c>
      <c r="K22" s="66">
        <f t="shared" si="3"/>
        <v>9</v>
      </c>
      <c r="L22" s="65">
        <f>VLOOKUP($A22,'Return Data'!$B$7:$R$2843,13,0)</f>
        <v>6.5492999999999997</v>
      </c>
      <c r="M22" s="66">
        <f t="shared" si="5"/>
        <v>8</v>
      </c>
      <c r="N22" s="65">
        <f>VLOOKUP($A22,'Return Data'!$B$7:$R$2843,17,0)</f>
        <v>8.9085999999999999</v>
      </c>
      <c r="O22" s="66">
        <f t="shared" si="6"/>
        <v>4</v>
      </c>
      <c r="P22" s="65">
        <f>VLOOKUP($A22,'Return Data'!$B$7:$R$2843,14,0)</f>
        <v>9.4286999999999992</v>
      </c>
      <c r="Q22" s="66">
        <f t="shared" si="7"/>
        <v>5</v>
      </c>
      <c r="R22" s="65">
        <f>VLOOKUP($A22,'Return Data'!$B$7:$R$2843,16,0)</f>
        <v>9.5187000000000008</v>
      </c>
      <c r="S22" s="67">
        <f t="shared" si="4"/>
        <v>1</v>
      </c>
    </row>
    <row r="23" spans="1:19" x14ac:dyDescent="0.3">
      <c r="A23" s="82" t="s">
        <v>98</v>
      </c>
      <c r="B23" s="64">
        <f>VLOOKUP($A23,'Return Data'!$B$7:$R$2843,3,0)</f>
        <v>44448</v>
      </c>
      <c r="C23" s="65">
        <f>VLOOKUP($A23,'Return Data'!$B$7:$R$2843,4,0)</f>
        <v>17.689299999999999</v>
      </c>
      <c r="D23" s="65">
        <f>VLOOKUP($A23,'Return Data'!$B$7:$R$2843,9,0)</f>
        <v>11.045299999999999</v>
      </c>
      <c r="E23" s="66">
        <f t="shared" si="0"/>
        <v>20</v>
      </c>
      <c r="F23" s="65">
        <f>VLOOKUP($A23,'Return Data'!$B$7:$R$2843,10,0)</f>
        <v>4.2412000000000001</v>
      </c>
      <c r="G23" s="66">
        <f t="shared" si="1"/>
        <v>20</v>
      </c>
      <c r="H23" s="65">
        <f>VLOOKUP($A23,'Return Data'!$B$7:$R$2843,11,0)</f>
        <v>6.0984999999999996</v>
      </c>
      <c r="I23" s="66">
        <f t="shared" si="2"/>
        <v>23</v>
      </c>
      <c r="J23" s="65">
        <f>VLOOKUP($A23,'Return Data'!$B$7:$R$2843,12,0)</f>
        <v>4.3109000000000002</v>
      </c>
      <c r="K23" s="66">
        <f t="shared" si="3"/>
        <v>11</v>
      </c>
      <c r="L23" s="65">
        <f>VLOOKUP($A23,'Return Data'!$B$7:$R$2843,13,0)</f>
        <v>5.6398999999999999</v>
      </c>
      <c r="M23" s="66">
        <f t="shared" si="5"/>
        <v>13</v>
      </c>
      <c r="N23" s="65">
        <f>VLOOKUP($A23,'Return Data'!$B$7:$R$2843,17,0)</f>
        <v>7.4516</v>
      </c>
      <c r="O23" s="66">
        <f t="shared" si="6"/>
        <v>9</v>
      </c>
      <c r="P23" s="65">
        <f>VLOOKUP($A23,'Return Data'!$B$7:$R$2843,14,0)</f>
        <v>7.3691000000000004</v>
      </c>
      <c r="Q23" s="66">
        <f t="shared" si="7"/>
        <v>19</v>
      </c>
      <c r="R23" s="65">
        <f>VLOOKUP($A23,'Return Data'!$B$7:$R$2843,16,0)</f>
        <v>6.1504000000000003</v>
      </c>
      <c r="S23" s="67">
        <f t="shared" si="4"/>
        <v>26</v>
      </c>
    </row>
    <row r="24" spans="1:19" x14ac:dyDescent="0.3">
      <c r="A24" s="82" t="s">
        <v>99</v>
      </c>
      <c r="B24" s="64">
        <f>VLOOKUP($A24,'Return Data'!$B$7:$R$2843,3,0)</f>
        <v>44448</v>
      </c>
      <c r="C24" s="65">
        <f>VLOOKUP($A24,'Return Data'!$B$7:$R$2843,4,0)</f>
        <v>27.7164</v>
      </c>
      <c r="D24" s="65">
        <f>VLOOKUP($A24,'Return Data'!$B$7:$R$2843,9,0)</f>
        <v>10.691000000000001</v>
      </c>
      <c r="E24" s="66">
        <f t="shared" si="0"/>
        <v>21</v>
      </c>
      <c r="F24" s="65">
        <f>VLOOKUP($A24,'Return Data'!$B$7:$R$2843,10,0)</f>
        <v>4.5256999999999996</v>
      </c>
      <c r="G24" s="66">
        <f t="shared" si="1"/>
        <v>17</v>
      </c>
      <c r="H24" s="65">
        <f>VLOOKUP($A24,'Return Data'!$B$7:$R$2843,11,0)</f>
        <v>8.3698999999999995</v>
      </c>
      <c r="I24" s="66">
        <f t="shared" si="2"/>
        <v>11</v>
      </c>
      <c r="J24" s="65">
        <f>VLOOKUP($A24,'Return Data'!$B$7:$R$2843,12,0)</f>
        <v>2.2347999999999999</v>
      </c>
      <c r="K24" s="66">
        <f t="shared" si="3"/>
        <v>22</v>
      </c>
      <c r="L24" s="65">
        <f>VLOOKUP($A24,'Return Data'!$B$7:$R$2843,13,0)</f>
        <v>4.7347999999999999</v>
      </c>
      <c r="M24" s="66">
        <f t="shared" si="5"/>
        <v>17</v>
      </c>
      <c r="N24" s="65">
        <f>VLOOKUP($A24,'Return Data'!$B$7:$R$2843,17,0)</f>
        <v>7.5765000000000002</v>
      </c>
      <c r="O24" s="66">
        <f t="shared" si="6"/>
        <v>7</v>
      </c>
      <c r="P24" s="65">
        <f>VLOOKUP($A24,'Return Data'!$B$7:$R$2843,14,0)</f>
        <v>10.128299999999999</v>
      </c>
      <c r="Q24" s="66">
        <f t="shared" si="7"/>
        <v>1</v>
      </c>
      <c r="R24" s="65">
        <f>VLOOKUP($A24,'Return Data'!$B$7:$R$2843,16,0)</f>
        <v>8.3031000000000006</v>
      </c>
      <c r="S24" s="67">
        <f t="shared" si="4"/>
        <v>9</v>
      </c>
    </row>
    <row r="25" spans="1:19" x14ac:dyDescent="0.3">
      <c r="A25" s="82" t="s">
        <v>100</v>
      </c>
      <c r="B25" s="64">
        <f>VLOOKUP($A25,'Return Data'!$B$7:$R$2843,3,0)</f>
        <v>44448</v>
      </c>
      <c r="C25" s="65">
        <f>VLOOKUP($A25,'Return Data'!$B$7:$R$2843,4,0)</f>
        <v>17.562200000000001</v>
      </c>
      <c r="D25" s="65">
        <f>VLOOKUP($A25,'Return Data'!$B$7:$R$2843,9,0)</f>
        <v>13.0282</v>
      </c>
      <c r="E25" s="66">
        <f t="shared" si="0"/>
        <v>10</v>
      </c>
      <c r="F25" s="65">
        <f>VLOOKUP($A25,'Return Data'!$B$7:$R$2843,10,0)</f>
        <v>7.1078000000000001</v>
      </c>
      <c r="G25" s="66">
        <f t="shared" si="1"/>
        <v>5</v>
      </c>
      <c r="H25" s="65">
        <f>VLOOKUP($A25,'Return Data'!$B$7:$R$2843,11,0)</f>
        <v>9.8351000000000006</v>
      </c>
      <c r="I25" s="66">
        <f t="shared" si="2"/>
        <v>8</v>
      </c>
      <c r="J25" s="65">
        <f>VLOOKUP($A25,'Return Data'!$B$7:$R$2843,12,0)</f>
        <v>6.4569000000000001</v>
      </c>
      <c r="K25" s="66">
        <f t="shared" si="3"/>
        <v>6</v>
      </c>
      <c r="L25" s="65">
        <f>VLOOKUP($A25,'Return Data'!$B$7:$R$2843,13,0)</f>
        <v>7.7416</v>
      </c>
      <c r="M25" s="66">
        <f t="shared" si="5"/>
        <v>5</v>
      </c>
      <c r="N25" s="65">
        <f>VLOOKUP($A25,'Return Data'!$B$7:$R$2843,17,0)</f>
        <v>7.4401000000000002</v>
      </c>
      <c r="O25" s="66">
        <f t="shared" si="6"/>
        <v>10</v>
      </c>
      <c r="P25" s="65">
        <f>VLOOKUP($A25,'Return Data'!$B$7:$R$2843,14,0)</f>
        <v>7.5538999999999996</v>
      </c>
      <c r="Q25" s="66">
        <f t="shared" si="7"/>
        <v>17</v>
      </c>
      <c r="R25" s="65">
        <f>VLOOKUP($A25,'Return Data'!$B$7:$R$2843,16,0)</f>
        <v>7.0945</v>
      </c>
      <c r="S25" s="67">
        <f t="shared" si="4"/>
        <v>19</v>
      </c>
    </row>
    <row r="26" spans="1:19" x14ac:dyDescent="0.3">
      <c r="A26" s="82" t="s">
        <v>101</v>
      </c>
      <c r="B26" s="64">
        <f>VLOOKUP($A26,'Return Data'!$B$7:$R$2843,3,0)</f>
        <v>44448</v>
      </c>
      <c r="C26" s="65">
        <f>VLOOKUP($A26,'Return Data'!$B$7:$R$2843,4,0)</f>
        <v>1215.2809999999999</v>
      </c>
      <c r="D26" s="65">
        <f>VLOOKUP($A26,'Return Data'!$B$7:$R$2843,9,0)</f>
        <v>11.105600000000001</v>
      </c>
      <c r="E26" s="66">
        <f t="shared" si="0"/>
        <v>19</v>
      </c>
      <c r="F26" s="65">
        <f>VLOOKUP($A26,'Return Data'!$B$7:$R$2843,10,0)</f>
        <v>5.5126999999999997</v>
      </c>
      <c r="G26" s="66">
        <f t="shared" si="1"/>
        <v>11</v>
      </c>
      <c r="H26" s="65">
        <f>VLOOKUP($A26,'Return Data'!$B$7:$R$2843,11,0)</f>
        <v>6.9409999999999998</v>
      </c>
      <c r="I26" s="66">
        <f t="shared" si="2"/>
        <v>20</v>
      </c>
      <c r="J26" s="65">
        <f>VLOOKUP($A26,'Return Data'!$B$7:$R$2843,12,0)</f>
        <v>4.0487000000000002</v>
      </c>
      <c r="K26" s="66">
        <f t="shared" si="3"/>
        <v>13</v>
      </c>
      <c r="L26" s="65">
        <f>VLOOKUP($A26,'Return Data'!$B$7:$R$2843,13,0)</f>
        <v>6.1746999999999996</v>
      </c>
      <c r="M26" s="66">
        <f t="shared" si="5"/>
        <v>10</v>
      </c>
      <c r="N26" s="65"/>
      <c r="O26" s="66"/>
      <c r="P26" s="65"/>
      <c r="Q26" s="66"/>
      <c r="R26" s="65">
        <f>VLOOKUP($A26,'Return Data'!$B$7:$R$2843,16,0)</f>
        <v>7.3003</v>
      </c>
      <c r="S26" s="67">
        <f t="shared" si="4"/>
        <v>16</v>
      </c>
    </row>
    <row r="27" spans="1:19" x14ac:dyDescent="0.3">
      <c r="A27" s="82" t="s">
        <v>102</v>
      </c>
      <c r="B27" s="64">
        <f>VLOOKUP($A27,'Return Data'!$B$7:$R$2843,3,0)</f>
        <v>44448</v>
      </c>
      <c r="C27" s="65">
        <f>VLOOKUP($A27,'Return Data'!$B$7:$R$2843,4,0)</f>
        <v>33.030900000000003</v>
      </c>
      <c r="D27" s="65">
        <f>VLOOKUP($A27,'Return Data'!$B$7:$R$2843,9,0)</f>
        <v>7.9055</v>
      </c>
      <c r="E27" s="66">
        <f t="shared" si="0"/>
        <v>27</v>
      </c>
      <c r="F27" s="65">
        <f>VLOOKUP($A27,'Return Data'!$B$7:$R$2843,10,0)</f>
        <v>3.4651999999999998</v>
      </c>
      <c r="G27" s="66">
        <f t="shared" si="1"/>
        <v>26</v>
      </c>
      <c r="H27" s="65">
        <f>VLOOKUP($A27,'Return Data'!$B$7:$R$2843,11,0)</f>
        <v>6.0163000000000002</v>
      </c>
      <c r="I27" s="66">
        <f t="shared" si="2"/>
        <v>25</v>
      </c>
      <c r="J27" s="65">
        <f>VLOOKUP($A27,'Return Data'!$B$7:$R$2843,12,0)</f>
        <v>3.0870000000000002</v>
      </c>
      <c r="K27" s="66">
        <f t="shared" si="3"/>
        <v>17</v>
      </c>
      <c r="L27" s="65">
        <f>VLOOKUP($A27,'Return Data'!$B$7:$R$2843,13,0)</f>
        <v>4.4908000000000001</v>
      </c>
      <c r="M27" s="66">
        <f t="shared" si="5"/>
        <v>19</v>
      </c>
      <c r="N27" s="65">
        <f>VLOOKUP($A27,'Return Data'!$B$7:$R$2843,17,0)</f>
        <v>5.5911</v>
      </c>
      <c r="O27" s="66">
        <f t="shared" ref="O27:O37" si="8">RANK(N27,N$8:N$39,0)</f>
        <v>20</v>
      </c>
      <c r="P27" s="65">
        <f>VLOOKUP($A27,'Return Data'!$B$7:$R$2843,14,0)</f>
        <v>6.0648999999999997</v>
      </c>
      <c r="Q27" s="66">
        <f t="shared" ref="Q27:Q37" si="9">RANK(P27,P$8:P$39,0)</f>
        <v>22</v>
      </c>
      <c r="R27" s="65">
        <f>VLOOKUP($A27,'Return Data'!$B$7:$R$2843,16,0)</f>
        <v>6.7770000000000001</v>
      </c>
      <c r="S27" s="67">
        <f t="shared" si="4"/>
        <v>24</v>
      </c>
    </row>
    <row r="28" spans="1:19" x14ac:dyDescent="0.3">
      <c r="A28" s="82" t="s">
        <v>103</v>
      </c>
      <c r="B28" s="64">
        <f>VLOOKUP($A28,'Return Data'!$B$7:$R$2843,3,0)</f>
        <v>44448</v>
      </c>
      <c r="C28" s="65">
        <f>VLOOKUP($A28,'Return Data'!$B$7:$R$2843,4,0)</f>
        <v>29.935300000000002</v>
      </c>
      <c r="D28" s="65">
        <f>VLOOKUP($A28,'Return Data'!$B$7:$R$2843,9,0)</f>
        <v>14.9931</v>
      </c>
      <c r="E28" s="66">
        <f t="shared" si="0"/>
        <v>6</v>
      </c>
      <c r="F28" s="65">
        <f>VLOOKUP($A28,'Return Data'!$B$7:$R$2843,10,0)</f>
        <v>6.4611000000000001</v>
      </c>
      <c r="G28" s="66">
        <f t="shared" si="1"/>
        <v>6</v>
      </c>
      <c r="H28" s="65">
        <f>VLOOKUP($A28,'Return Data'!$B$7:$R$2843,11,0)</f>
        <v>8.6529000000000007</v>
      </c>
      <c r="I28" s="66">
        <f t="shared" si="2"/>
        <v>10</v>
      </c>
      <c r="J28" s="65">
        <f>VLOOKUP($A28,'Return Data'!$B$7:$R$2843,12,0)</f>
        <v>3.7465999999999999</v>
      </c>
      <c r="K28" s="66">
        <f t="shared" si="3"/>
        <v>15</v>
      </c>
      <c r="L28" s="65">
        <f>VLOOKUP($A28,'Return Data'!$B$7:$R$2843,13,0)</f>
        <v>5.7511999999999999</v>
      </c>
      <c r="M28" s="66">
        <f t="shared" si="5"/>
        <v>11</v>
      </c>
      <c r="N28" s="65">
        <f>VLOOKUP($A28,'Return Data'!$B$7:$R$2843,17,0)</f>
        <v>7.9328000000000003</v>
      </c>
      <c r="O28" s="66">
        <f t="shared" si="8"/>
        <v>6</v>
      </c>
      <c r="P28" s="65">
        <f>VLOOKUP($A28,'Return Data'!$B$7:$R$2843,14,0)</f>
        <v>9.7250999999999994</v>
      </c>
      <c r="Q28" s="66">
        <f t="shared" si="9"/>
        <v>4</v>
      </c>
      <c r="R28" s="65">
        <f>VLOOKUP($A28,'Return Data'!$B$7:$R$2843,16,0)</f>
        <v>8.5960000000000001</v>
      </c>
      <c r="S28" s="67">
        <f t="shared" si="4"/>
        <v>3</v>
      </c>
    </row>
    <row r="29" spans="1:19" x14ac:dyDescent="0.3">
      <c r="A29" s="82" t="s">
        <v>104</v>
      </c>
      <c r="B29" s="64">
        <f>VLOOKUP($A29,'Return Data'!$B$7:$R$2843,3,0)</f>
        <v>44448</v>
      </c>
      <c r="C29" s="65">
        <f>VLOOKUP($A29,'Return Data'!$B$7:$R$2843,4,0)</f>
        <v>23.822099999999999</v>
      </c>
      <c r="D29" s="65">
        <f>VLOOKUP($A29,'Return Data'!$B$7:$R$2843,9,0)</f>
        <v>9.8381000000000007</v>
      </c>
      <c r="E29" s="66">
        <f t="shared" si="0"/>
        <v>23</v>
      </c>
      <c r="F29" s="65">
        <f>VLOOKUP($A29,'Return Data'!$B$7:$R$2843,10,0)</f>
        <v>3.6709000000000001</v>
      </c>
      <c r="G29" s="66">
        <f t="shared" si="1"/>
        <v>23</v>
      </c>
      <c r="H29" s="65">
        <f>VLOOKUP($A29,'Return Data'!$B$7:$R$2843,11,0)</f>
        <v>7.0778999999999996</v>
      </c>
      <c r="I29" s="66">
        <f t="shared" si="2"/>
        <v>19</v>
      </c>
      <c r="J29" s="65">
        <f>VLOOKUP($A29,'Return Data'!$B$7:$R$2843,12,0)</f>
        <v>1.6898</v>
      </c>
      <c r="K29" s="66">
        <f t="shared" si="3"/>
        <v>26</v>
      </c>
      <c r="L29" s="65">
        <f>VLOOKUP($A29,'Return Data'!$B$7:$R$2843,13,0)</f>
        <v>3.867</v>
      </c>
      <c r="M29" s="66">
        <f t="shared" si="5"/>
        <v>23</v>
      </c>
      <c r="N29" s="65">
        <f>VLOOKUP($A29,'Return Data'!$B$7:$R$2843,17,0)</f>
        <v>6.3018999999999998</v>
      </c>
      <c r="O29" s="66">
        <f t="shared" si="8"/>
        <v>18</v>
      </c>
      <c r="P29" s="65">
        <f>VLOOKUP($A29,'Return Data'!$B$7:$R$2843,14,0)</f>
        <v>8.3268000000000004</v>
      </c>
      <c r="Q29" s="66">
        <f t="shared" si="9"/>
        <v>12</v>
      </c>
      <c r="R29" s="65">
        <f>VLOOKUP($A29,'Return Data'!$B$7:$R$2843,16,0)</f>
        <v>5.9419000000000004</v>
      </c>
      <c r="S29" s="67">
        <f t="shared" si="4"/>
        <v>28</v>
      </c>
    </row>
    <row r="30" spans="1:19" x14ac:dyDescent="0.3">
      <c r="A30" s="82" t="s">
        <v>105</v>
      </c>
      <c r="B30" s="64">
        <f>VLOOKUP($A30,'Return Data'!$B$7:$R$2843,3,0)</f>
        <v>44448</v>
      </c>
      <c r="C30" s="65">
        <f>VLOOKUP($A30,'Return Data'!$B$7:$R$2843,4,0)</f>
        <v>13.438800000000001</v>
      </c>
      <c r="D30" s="65">
        <f>VLOOKUP($A30,'Return Data'!$B$7:$R$2843,9,0)</f>
        <v>8.7559000000000005</v>
      </c>
      <c r="E30" s="66">
        <f t="shared" si="0"/>
        <v>25</v>
      </c>
      <c r="F30" s="65">
        <f>VLOOKUP($A30,'Return Data'!$B$7:$R$2843,10,0)</f>
        <v>3.5325000000000002</v>
      </c>
      <c r="G30" s="66">
        <f t="shared" si="1"/>
        <v>25</v>
      </c>
      <c r="H30" s="65">
        <f>VLOOKUP($A30,'Return Data'!$B$7:$R$2843,11,0)</f>
        <v>5.3293999999999997</v>
      </c>
      <c r="I30" s="66">
        <f t="shared" si="2"/>
        <v>26</v>
      </c>
      <c r="J30" s="65">
        <f>VLOOKUP($A30,'Return Data'!$B$7:$R$2843,12,0)</f>
        <v>2.7559999999999998</v>
      </c>
      <c r="K30" s="66">
        <f t="shared" si="3"/>
        <v>19</v>
      </c>
      <c r="L30" s="65">
        <f>VLOOKUP($A30,'Return Data'!$B$7:$R$2843,13,0)</f>
        <v>3.6856</v>
      </c>
      <c r="M30" s="66">
        <f t="shared" si="5"/>
        <v>25</v>
      </c>
      <c r="N30" s="65">
        <f>VLOOKUP($A30,'Return Data'!$B$7:$R$2843,17,0)</f>
        <v>6.6776999999999997</v>
      </c>
      <c r="O30" s="66">
        <f t="shared" si="8"/>
        <v>16</v>
      </c>
      <c r="P30" s="65">
        <f>VLOOKUP($A30,'Return Data'!$B$7:$R$2843,14,0)</f>
        <v>8.9558999999999997</v>
      </c>
      <c r="Q30" s="66">
        <f t="shared" si="9"/>
        <v>7</v>
      </c>
      <c r="R30" s="65">
        <f>VLOOKUP($A30,'Return Data'!$B$7:$R$2843,16,0)</f>
        <v>6.8422999999999998</v>
      </c>
      <c r="S30" s="67">
        <f t="shared" si="4"/>
        <v>23</v>
      </c>
    </row>
    <row r="31" spans="1:19" x14ac:dyDescent="0.3">
      <c r="A31" s="82" t="s">
        <v>106</v>
      </c>
      <c r="B31" s="64">
        <f>VLOOKUP($A31,'Return Data'!$B$7:$R$2843,3,0)</f>
        <v>44448</v>
      </c>
      <c r="C31" s="65">
        <f>VLOOKUP($A31,'Return Data'!$B$7:$R$2843,4,0)</f>
        <v>29.657599999999999</v>
      </c>
      <c r="D31" s="65">
        <f>VLOOKUP($A31,'Return Data'!$B$7:$R$2843,9,0)</f>
        <v>21.794599999999999</v>
      </c>
      <c r="E31" s="66">
        <f t="shared" si="0"/>
        <v>2</v>
      </c>
      <c r="F31" s="65">
        <f>VLOOKUP($A31,'Return Data'!$B$7:$R$2843,10,0)</f>
        <v>5.0602</v>
      </c>
      <c r="G31" s="66">
        <f t="shared" si="1"/>
        <v>15</v>
      </c>
      <c r="H31" s="65">
        <f>VLOOKUP($A31,'Return Data'!$B$7:$R$2843,11,0)</f>
        <v>9.9379000000000008</v>
      </c>
      <c r="I31" s="66">
        <f t="shared" si="2"/>
        <v>7</v>
      </c>
      <c r="J31" s="65">
        <f>VLOOKUP($A31,'Return Data'!$B$7:$R$2843,12,0)</f>
        <v>3.6299000000000001</v>
      </c>
      <c r="K31" s="66">
        <f t="shared" si="3"/>
        <v>16</v>
      </c>
      <c r="L31" s="65">
        <f>VLOOKUP($A31,'Return Data'!$B$7:$R$2843,13,0)</f>
        <v>4.7472000000000003</v>
      </c>
      <c r="M31" s="66">
        <f t="shared" si="5"/>
        <v>16</v>
      </c>
      <c r="N31" s="65">
        <f>VLOOKUP($A31,'Return Data'!$B$7:$R$2843,17,0)</f>
        <v>6.6742999999999997</v>
      </c>
      <c r="O31" s="66">
        <f t="shared" si="8"/>
        <v>17</v>
      </c>
      <c r="P31" s="65">
        <f>VLOOKUP($A31,'Return Data'!$B$7:$R$2843,14,0)</f>
        <v>8.5282</v>
      </c>
      <c r="Q31" s="66">
        <f t="shared" si="9"/>
        <v>11</v>
      </c>
      <c r="R31" s="65">
        <f>VLOOKUP($A31,'Return Data'!$B$7:$R$2843,16,0)</f>
        <v>6.6738</v>
      </c>
      <c r="S31" s="67">
        <f t="shared" si="4"/>
        <v>25</v>
      </c>
    </row>
    <row r="32" spans="1:19" x14ac:dyDescent="0.3">
      <c r="A32" s="82" t="s">
        <v>107</v>
      </c>
      <c r="B32" s="64">
        <f>VLOOKUP($A32,'Return Data'!$B$7:$R$2843,3,0)</f>
        <v>44448</v>
      </c>
      <c r="C32" s="65">
        <f>VLOOKUP($A32,'Return Data'!$B$7:$R$2843,4,0)</f>
        <v>2131.6302999999998</v>
      </c>
      <c r="D32" s="65">
        <f>VLOOKUP($A32,'Return Data'!$B$7:$R$2843,9,0)</f>
        <v>11.436199999999999</v>
      </c>
      <c r="E32" s="66">
        <f t="shared" si="0"/>
        <v>15</v>
      </c>
      <c r="F32" s="65">
        <f>VLOOKUP($A32,'Return Data'!$B$7:$R$2843,10,0)</f>
        <v>4.1086999999999998</v>
      </c>
      <c r="G32" s="66">
        <f t="shared" si="1"/>
        <v>21</v>
      </c>
      <c r="H32" s="65">
        <f>VLOOKUP($A32,'Return Data'!$B$7:$R$2843,11,0)</f>
        <v>6.9119999999999999</v>
      </c>
      <c r="I32" s="66">
        <f t="shared" si="2"/>
        <v>21</v>
      </c>
      <c r="J32" s="65">
        <f>VLOOKUP($A32,'Return Data'!$B$7:$R$2843,12,0)</f>
        <v>3.0688</v>
      </c>
      <c r="K32" s="66">
        <f t="shared" si="3"/>
        <v>18</v>
      </c>
      <c r="L32" s="65">
        <f>VLOOKUP($A32,'Return Data'!$B$7:$R$2843,13,0)</f>
        <v>4.3228</v>
      </c>
      <c r="M32" s="66">
        <f t="shared" si="5"/>
        <v>20</v>
      </c>
      <c r="N32" s="65">
        <f>VLOOKUP($A32,'Return Data'!$B$7:$R$2843,17,0)</f>
        <v>6.1111000000000004</v>
      </c>
      <c r="O32" s="66">
        <f t="shared" si="8"/>
        <v>19</v>
      </c>
      <c r="P32" s="65">
        <f>VLOOKUP($A32,'Return Data'!$B$7:$R$2843,14,0)</f>
        <v>8.6410999999999998</v>
      </c>
      <c r="Q32" s="66">
        <f t="shared" si="9"/>
        <v>10</v>
      </c>
      <c r="R32" s="65">
        <f>VLOOKUP($A32,'Return Data'!$B$7:$R$2843,16,0)</f>
        <v>8.1454000000000004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44448</v>
      </c>
      <c r="C34" s="65">
        <f>VLOOKUP($A34,'Return Data'!$B$7:$R$2843,4,0)</f>
        <v>16.690100000000001</v>
      </c>
      <c r="D34" s="65">
        <f>VLOOKUP($A34,'Return Data'!$B$7:$R$2843,9,0)</f>
        <v>12.2242</v>
      </c>
      <c r="E34" s="66">
        <f t="shared" si="0"/>
        <v>12</v>
      </c>
      <c r="F34" s="65">
        <f>VLOOKUP($A34,'Return Data'!$B$7:$R$2843,10,0)</f>
        <v>5.1920999999999999</v>
      </c>
      <c r="G34" s="66">
        <f t="shared" si="1"/>
        <v>14</v>
      </c>
      <c r="H34" s="65">
        <f>VLOOKUP($A34,'Return Data'!$B$7:$R$2843,11,0)</f>
        <v>7.1506999999999996</v>
      </c>
      <c r="I34" s="66">
        <f t="shared" si="2"/>
        <v>18</v>
      </c>
      <c r="J34" s="65">
        <f>VLOOKUP($A34,'Return Data'!$B$7:$R$2843,12,0)</f>
        <v>3.8506999999999998</v>
      </c>
      <c r="K34" s="66">
        <f t="shared" si="3"/>
        <v>14</v>
      </c>
      <c r="L34" s="65">
        <f>VLOOKUP($A34,'Return Data'!$B$7:$R$2843,13,0)</f>
        <v>4.7668999999999997</v>
      </c>
      <c r="M34" s="66">
        <f t="shared" si="5"/>
        <v>15</v>
      </c>
      <c r="N34" s="65">
        <f>VLOOKUP($A34,'Return Data'!$B$7:$R$2843,17,0)</f>
        <v>6.8090999999999999</v>
      </c>
      <c r="O34" s="66">
        <f t="shared" si="8"/>
        <v>11</v>
      </c>
      <c r="P34" s="65">
        <f>VLOOKUP($A34,'Return Data'!$B$7:$R$2843,14,0)</f>
        <v>8.7276000000000007</v>
      </c>
      <c r="Q34" s="66">
        <f t="shared" si="9"/>
        <v>8</v>
      </c>
      <c r="R34" s="65">
        <f>VLOOKUP($A34,'Return Data'!$B$7:$R$2843,16,0)</f>
        <v>8.4171999999999993</v>
      </c>
      <c r="S34" s="67">
        <f t="shared" si="4"/>
        <v>8</v>
      </c>
    </row>
    <row r="35" spans="1:19" x14ac:dyDescent="0.3">
      <c r="A35" s="82" t="s">
        <v>111</v>
      </c>
      <c r="B35" s="64">
        <f>VLOOKUP($A35,'Return Data'!$B$7:$R$2843,3,0)</f>
        <v>44448</v>
      </c>
      <c r="C35" s="65">
        <f>VLOOKUP($A35,'Return Data'!$B$7:$R$2843,4,0)</f>
        <v>28.148299999999999</v>
      </c>
      <c r="D35" s="65">
        <f>VLOOKUP($A35,'Return Data'!$B$7:$R$2843,9,0)</f>
        <v>9.3088999999999995</v>
      </c>
      <c r="E35" s="66">
        <f t="shared" si="0"/>
        <v>24</v>
      </c>
      <c r="F35" s="65">
        <f>VLOOKUP($A35,'Return Data'!$B$7:$R$2843,10,0)</f>
        <v>4.2624000000000004</v>
      </c>
      <c r="G35" s="66">
        <f t="shared" si="1"/>
        <v>19</v>
      </c>
      <c r="H35" s="65">
        <f>VLOOKUP($A35,'Return Data'!$B$7:$R$2843,11,0)</f>
        <v>5.2964000000000002</v>
      </c>
      <c r="I35" s="66">
        <f t="shared" si="2"/>
        <v>27</v>
      </c>
      <c r="J35" s="65">
        <f>VLOOKUP($A35,'Return Data'!$B$7:$R$2843,12,0)</f>
        <v>2.0743999999999998</v>
      </c>
      <c r="K35" s="66">
        <f t="shared" si="3"/>
        <v>24</v>
      </c>
      <c r="L35" s="65">
        <f>VLOOKUP($A35,'Return Data'!$B$7:$R$2843,13,0)</f>
        <v>3.8361000000000001</v>
      </c>
      <c r="M35" s="66">
        <f t="shared" si="5"/>
        <v>24</v>
      </c>
      <c r="N35" s="65">
        <f>VLOOKUP($A35,'Return Data'!$B$7:$R$2843,17,0)</f>
        <v>6.7218999999999998</v>
      </c>
      <c r="O35" s="66">
        <f t="shared" si="8"/>
        <v>14</v>
      </c>
      <c r="P35" s="65">
        <f>VLOOKUP($A35,'Return Data'!$B$7:$R$2843,14,0)</f>
        <v>9.3797999999999995</v>
      </c>
      <c r="Q35" s="66">
        <f t="shared" si="9"/>
        <v>6</v>
      </c>
      <c r="R35" s="65">
        <f>VLOOKUP($A35,'Return Data'!$B$7:$R$2843,16,0)</f>
        <v>6.0323000000000002</v>
      </c>
      <c r="S35" s="67">
        <f t="shared" si="4"/>
        <v>27</v>
      </c>
    </row>
    <row r="36" spans="1:19" x14ac:dyDescent="0.3">
      <c r="A36" s="82" t="s">
        <v>112</v>
      </c>
      <c r="B36" s="64">
        <f>VLOOKUP($A36,'Return Data'!$B$7:$R$2843,3,0)</f>
        <v>44448</v>
      </c>
      <c r="C36" s="65">
        <f>VLOOKUP($A36,'Return Data'!$B$7:$R$2843,4,0)</f>
        <v>33.108600000000003</v>
      </c>
      <c r="D36" s="65">
        <f>VLOOKUP($A36,'Return Data'!$B$7:$R$2843,9,0)</f>
        <v>8.4384999999999994</v>
      </c>
      <c r="E36" s="66">
        <f t="shared" si="0"/>
        <v>26</v>
      </c>
      <c r="F36" s="65">
        <f>VLOOKUP($A36,'Return Data'!$B$7:$R$2843,10,0)</f>
        <v>5.7587000000000002</v>
      </c>
      <c r="G36" s="66">
        <f t="shared" si="1"/>
        <v>10</v>
      </c>
      <c r="H36" s="65">
        <f>VLOOKUP($A36,'Return Data'!$B$7:$R$2843,11,0)</f>
        <v>7.3235000000000001</v>
      </c>
      <c r="I36" s="66">
        <f t="shared" si="2"/>
        <v>17</v>
      </c>
      <c r="J36" s="65">
        <f>VLOOKUP($A36,'Return Data'!$B$7:$R$2843,12,0)</f>
        <v>4.6700999999999997</v>
      </c>
      <c r="K36" s="66">
        <f t="shared" si="3"/>
        <v>10</v>
      </c>
      <c r="L36" s="65">
        <f>VLOOKUP($A36,'Return Data'!$B$7:$R$2843,13,0)</f>
        <v>5.6658999999999997</v>
      </c>
      <c r="M36" s="66">
        <f t="shared" si="5"/>
        <v>12</v>
      </c>
      <c r="N36" s="65">
        <f>VLOOKUP($A36,'Return Data'!$B$7:$R$2843,17,0)</f>
        <v>6.7404000000000002</v>
      </c>
      <c r="O36" s="66">
        <f t="shared" si="8"/>
        <v>13</v>
      </c>
      <c r="P36" s="65">
        <f>VLOOKUP($A36,'Return Data'!$B$7:$R$2843,14,0)</f>
        <v>7.5115999999999996</v>
      </c>
      <c r="Q36" s="66">
        <f t="shared" si="9"/>
        <v>18</v>
      </c>
      <c r="R36" s="65">
        <f>VLOOKUP($A36,'Return Data'!$B$7:$R$2843,16,0)</f>
        <v>6.8654999999999999</v>
      </c>
      <c r="S36" s="67">
        <f t="shared" si="4"/>
        <v>22</v>
      </c>
    </row>
    <row r="37" spans="1:19" x14ac:dyDescent="0.3">
      <c r="A37" s="82" t="s">
        <v>113</v>
      </c>
      <c r="B37" s="64">
        <f>VLOOKUP($A37,'Return Data'!$B$7:$R$2843,3,0)</f>
        <v>44448</v>
      </c>
      <c r="C37" s="65">
        <f>VLOOKUP($A37,'Return Data'!$B$7:$R$2843,4,0)</f>
        <v>19.2651</v>
      </c>
      <c r="D37" s="65">
        <f>VLOOKUP($A37,'Return Data'!$B$7:$R$2843,9,0)</f>
        <v>15.6495</v>
      </c>
      <c r="E37" s="66">
        <f t="shared" si="0"/>
        <v>4</v>
      </c>
      <c r="F37" s="65">
        <f>VLOOKUP($A37,'Return Data'!$B$7:$R$2843,10,0)</f>
        <v>4.3407999999999998</v>
      </c>
      <c r="G37" s="66">
        <f t="shared" si="1"/>
        <v>18</v>
      </c>
      <c r="H37" s="65">
        <f>VLOOKUP($A37,'Return Data'!$B$7:$R$2843,11,0)</f>
        <v>8.1157000000000004</v>
      </c>
      <c r="I37" s="66">
        <f t="shared" si="2"/>
        <v>14</v>
      </c>
      <c r="J37" s="65">
        <f>VLOOKUP($A37,'Return Data'!$B$7:$R$2843,12,0)</f>
        <v>2.3595999999999999</v>
      </c>
      <c r="K37" s="66">
        <f t="shared" si="3"/>
        <v>21</v>
      </c>
      <c r="L37" s="65">
        <f>VLOOKUP($A37,'Return Data'!$B$7:$R$2843,13,0)</f>
        <v>4.1599000000000004</v>
      </c>
      <c r="M37" s="66">
        <f t="shared" si="5"/>
        <v>22</v>
      </c>
      <c r="N37" s="65">
        <f>VLOOKUP($A37,'Return Data'!$B$7:$R$2843,17,0)</f>
        <v>6.6887999999999996</v>
      </c>
      <c r="O37" s="66">
        <f t="shared" si="8"/>
        <v>15</v>
      </c>
      <c r="P37" s="65">
        <f>VLOOKUP($A37,'Return Data'!$B$7:$R$2843,14,0)</f>
        <v>8.6882000000000001</v>
      </c>
      <c r="Q37" s="66">
        <f t="shared" si="9"/>
        <v>9</v>
      </c>
      <c r="R37" s="65">
        <f>VLOOKUP($A37,'Return Data'!$B$7:$R$2843,16,0)</f>
        <v>7.0857000000000001</v>
      </c>
      <c r="S37" s="67">
        <f t="shared" si="4"/>
        <v>20</v>
      </c>
    </row>
    <row r="38" spans="1:19" x14ac:dyDescent="0.3">
      <c r="A38" s="82" t="s">
        <v>367</v>
      </c>
      <c r="B38" s="64">
        <f>VLOOKUP($A38,'Return Data'!$B$7:$R$2843,3,0)</f>
        <v>44448</v>
      </c>
      <c r="C38" s="65">
        <f>VLOOKUP($A38,'Return Data'!$B$7:$R$2843,4,0)</f>
        <v>0.31340000000000001</v>
      </c>
      <c r="D38" s="65">
        <f>VLOOKUP($A38,'Return Data'!$B$7:$R$2843,9,0)</f>
        <v>10.6142</v>
      </c>
      <c r="E38" s="66">
        <f t="shared" si="0"/>
        <v>22</v>
      </c>
      <c r="F38" s="65">
        <f>VLOOKUP($A38,'Return Data'!$B$7:$R$2843,10,0)</f>
        <v>10.926600000000001</v>
      </c>
      <c r="G38" s="66">
        <f t="shared" si="1"/>
        <v>4</v>
      </c>
      <c r="H38" s="65">
        <f>VLOOKUP($A38,'Return Data'!$B$7:$R$2843,11,0)</f>
        <v>11.306699999999999</v>
      </c>
      <c r="I38" s="66">
        <f t="shared" si="2"/>
        <v>4</v>
      </c>
      <c r="J38" s="65"/>
      <c r="K38" s="66"/>
      <c r="L38" s="65"/>
      <c r="M38" s="66"/>
      <c r="N38" s="65"/>
      <c r="O38" s="66"/>
      <c r="P38" s="65"/>
      <c r="Q38" s="66"/>
      <c r="R38" s="65">
        <f>VLOOKUP($A38,'Return Data'!$B$7:$R$2843,16,0)</f>
        <v>-8.0024999999999995</v>
      </c>
      <c r="S38" s="67">
        <f t="shared" si="4"/>
        <v>29</v>
      </c>
    </row>
    <row r="39" spans="1:19" x14ac:dyDescent="0.3">
      <c r="A39" s="82" t="s">
        <v>114</v>
      </c>
      <c r="B39" s="64">
        <f>VLOOKUP($A39,'Return Data'!$B$7:$R$2843,3,0)</f>
        <v>44448</v>
      </c>
      <c r="C39" s="65">
        <f>VLOOKUP($A39,'Return Data'!$B$7:$R$2843,4,0)</f>
        <v>21.370100000000001</v>
      </c>
      <c r="D39" s="65">
        <f>VLOOKUP($A39,'Return Data'!$B$7:$R$2843,9,0)</f>
        <v>5.4242999999999997</v>
      </c>
      <c r="E39" s="66">
        <f t="shared" si="0"/>
        <v>29</v>
      </c>
      <c r="F39" s="65">
        <f>VLOOKUP($A39,'Return Data'!$B$7:$R$2843,10,0)</f>
        <v>3.1625000000000001</v>
      </c>
      <c r="G39" s="66">
        <f t="shared" si="1"/>
        <v>27</v>
      </c>
      <c r="H39" s="65">
        <f>VLOOKUP($A39,'Return Data'!$B$7:$R$2843,11,0)</f>
        <v>4.1933999999999996</v>
      </c>
      <c r="I39" s="66">
        <f t="shared" si="2"/>
        <v>28</v>
      </c>
      <c r="J39" s="65">
        <f>VLOOKUP($A39,'Return Data'!$B$7:$R$2843,12,0)</f>
        <v>1.8627</v>
      </c>
      <c r="K39" s="66">
        <f>RANK(J39,J$8:J$39,0)</f>
        <v>25</v>
      </c>
      <c r="L39" s="65">
        <f>VLOOKUP($A39,'Return Data'!$B$7:$R$2843,13,0)</f>
        <v>2.8372999999999999</v>
      </c>
      <c r="M39" s="66">
        <f>RANK(L39,L$8:L$39,0)</f>
        <v>28</v>
      </c>
      <c r="N39" s="65">
        <f>VLOOKUP($A39,'Return Data'!$B$7:$R$2843,17,0)</f>
        <v>3.4348999999999998</v>
      </c>
      <c r="O39" s="66">
        <f>RANK(N39,N$8:N$39,0)</f>
        <v>27</v>
      </c>
      <c r="P39" s="65">
        <f>VLOOKUP($A39,'Return Data'!$B$7:$R$2843,14,0)</f>
        <v>1.8285</v>
      </c>
      <c r="Q39" s="66">
        <f>RANK(P39,P$8:P$39,0)</f>
        <v>27</v>
      </c>
      <c r="R39" s="65">
        <f>VLOOKUP($A39,'Return Data'!$B$7:$R$2843,16,0)</f>
        <v>7.0014000000000003</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11.53690322580645</v>
      </c>
      <c r="E41" s="88"/>
      <c r="F41" s="89">
        <f>AVERAGE(F8:F39)</f>
        <v>6.6657032258064524</v>
      </c>
      <c r="G41" s="88"/>
      <c r="H41" s="89">
        <f>AVERAGE(H8:H39)</f>
        <v>7.9080290322580655</v>
      </c>
      <c r="I41" s="88"/>
      <c r="J41" s="89">
        <f>AVERAGE(J8:J39)</f>
        <v>4.2635300000000003</v>
      </c>
      <c r="K41" s="88"/>
      <c r="L41" s="89">
        <f>AVERAGE(L8:L39)</f>
        <v>5.8599678571428564</v>
      </c>
      <c r="M41" s="88"/>
      <c r="N41" s="89">
        <f>AVERAGE(N8:N39)</f>
        <v>6.6181481481481459</v>
      </c>
      <c r="O41" s="88"/>
      <c r="P41" s="89">
        <f>AVERAGE(P8:P39)</f>
        <v>7.6609629629629614</v>
      </c>
      <c r="Q41" s="88"/>
      <c r="R41" s="89">
        <f>AVERAGE(R8:R39)</f>
        <v>5.6715677419354842</v>
      </c>
      <c r="S41" s="90"/>
    </row>
    <row r="42" spans="1:19" x14ac:dyDescent="0.3">
      <c r="A42" s="87" t="s">
        <v>28</v>
      </c>
      <c r="B42" s="88"/>
      <c r="C42" s="88"/>
      <c r="D42" s="89">
        <f>MIN(D8:D39)</f>
        <v>0</v>
      </c>
      <c r="E42" s="88"/>
      <c r="F42" s="89">
        <f>MIN(F8:F39)</f>
        <v>0</v>
      </c>
      <c r="G42" s="88"/>
      <c r="H42" s="89">
        <f>MIN(H8:H39)</f>
        <v>0</v>
      </c>
      <c r="I42" s="88"/>
      <c r="J42" s="89">
        <f>MIN(J8:J39)</f>
        <v>0</v>
      </c>
      <c r="K42" s="88"/>
      <c r="L42" s="89">
        <f>MIN(L8:L39)</f>
        <v>2.8372999999999999</v>
      </c>
      <c r="M42" s="88"/>
      <c r="N42" s="89">
        <f>MIN(N8:N39)</f>
        <v>3.4348999999999998</v>
      </c>
      <c r="O42" s="88"/>
      <c r="P42" s="89">
        <f>MIN(P8:P39)</f>
        <v>1.8285</v>
      </c>
      <c r="Q42" s="88"/>
      <c r="R42" s="89">
        <f>MIN(R8:R39)</f>
        <v>-14.161199999999999</v>
      </c>
      <c r="S42" s="90"/>
    </row>
    <row r="43" spans="1:19" ht="15" thickBot="1" x14ac:dyDescent="0.35">
      <c r="A43" s="91" t="s">
        <v>29</v>
      </c>
      <c r="B43" s="92"/>
      <c r="C43" s="92"/>
      <c r="D43" s="93">
        <f>MAX(D8:D39)</f>
        <v>23.089200000000002</v>
      </c>
      <c r="E43" s="92"/>
      <c r="F43" s="93">
        <f>MAX(F8:F39)</f>
        <v>26.427700000000002</v>
      </c>
      <c r="G43" s="92"/>
      <c r="H43" s="93">
        <f>MAX(H8:H39)</f>
        <v>16.194400000000002</v>
      </c>
      <c r="I43" s="92"/>
      <c r="J43" s="93">
        <f>MAX(J8:J39)</f>
        <v>11.612299999999999</v>
      </c>
      <c r="K43" s="92"/>
      <c r="L43" s="93">
        <f>MAX(L8:L39)</f>
        <v>13.4068</v>
      </c>
      <c r="M43" s="92"/>
      <c r="N43" s="93">
        <f>MAX(N8:N39)</f>
        <v>9.2405000000000008</v>
      </c>
      <c r="O43" s="92"/>
      <c r="P43" s="93">
        <f>MAX(P8:P39)</f>
        <v>10.128299999999999</v>
      </c>
      <c r="Q43" s="92"/>
      <c r="R43" s="93">
        <f>MAX(R8:R39)</f>
        <v>9.5187000000000008</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44451</v>
      </c>
      <c r="C8" s="65">
        <f>VLOOKUP($A8,'Return Data'!$B$7:$R$2843,4,0)</f>
        <v>1128.9069999999999</v>
      </c>
      <c r="D8" s="65">
        <f>VLOOKUP($A8,'Return Data'!$B$7:$R$2843,5,0)</f>
        <v>3.0491999999999999</v>
      </c>
      <c r="E8" s="66">
        <f t="shared" ref="E8:E37" si="0">RANK(D8,D$8:D$37,0)</f>
        <v>22</v>
      </c>
      <c r="F8" s="65">
        <f>VLOOKUP($A8,'Return Data'!$B$7:$R$2843,6,0)</f>
        <v>3.0486</v>
      </c>
      <c r="G8" s="66">
        <f t="shared" ref="G8:G37" si="1">RANK(F8,F$8:F$37,0)</f>
        <v>22</v>
      </c>
      <c r="H8" s="65">
        <f>VLOOKUP($A8,'Return Data'!$B$7:$R$2843,7,0)</f>
        <v>3.0072000000000001</v>
      </c>
      <c r="I8" s="66">
        <f t="shared" ref="I8:I37" si="2">RANK(H8,H$8:H$37,0)</f>
        <v>22</v>
      </c>
      <c r="J8" s="65">
        <f>VLOOKUP($A8,'Return Data'!$B$7:$R$2843,8,0)</f>
        <v>3.0074000000000001</v>
      </c>
      <c r="K8" s="66">
        <f t="shared" ref="K8:K37" si="3">RANK(J8,J$8:J$37,0)</f>
        <v>11</v>
      </c>
      <c r="L8" s="65">
        <f>VLOOKUP($A8,'Return Data'!$B$7:$R$2843,9,0)</f>
        <v>3.0255000000000001</v>
      </c>
      <c r="M8" s="66">
        <f t="shared" ref="M8:M37" si="4">RANK(L8,L$8:L$37,0)</f>
        <v>12</v>
      </c>
      <c r="N8" s="65">
        <f>VLOOKUP($A8,'Return Data'!$B$7:$R$2843,10,0)</f>
        <v>3.1166999999999998</v>
      </c>
      <c r="O8" s="66">
        <f t="shared" ref="O8:O37" si="5">RANK(N8,N$8:N$37,0)</f>
        <v>9</v>
      </c>
      <c r="P8" s="65">
        <f>VLOOKUP($A8,'Return Data'!$B$7:$R$2843,11,0)</f>
        <v>3.1861999999999999</v>
      </c>
      <c r="Q8" s="66">
        <f>RANK(P8,P$8:P$37,0)</f>
        <v>6</v>
      </c>
      <c r="R8" s="65">
        <f>VLOOKUP($A8,'Return Data'!$B$7:$R$2843,12,0)</f>
        <v>3.1553</v>
      </c>
      <c r="S8" s="66">
        <f>RANK(R8,R$8:R$37,0)</f>
        <v>7</v>
      </c>
      <c r="T8" s="65">
        <f>VLOOKUP($A8,'Return Data'!$B$7:$R$2843,13,0)</f>
        <v>3.1234000000000002</v>
      </c>
      <c r="U8" s="66">
        <f>RANK(T8,T$8:T$37,0)</f>
        <v>8</v>
      </c>
      <c r="V8" s="65">
        <f>VLOOKUP($A8,'Return Data'!$B$7:$R$2843,17,0)</f>
        <v>3.5497000000000001</v>
      </c>
      <c r="W8" s="66">
        <f t="shared" ref="W8" si="6">RANK(V8,V$8:V$37,0)</f>
        <v>3</v>
      </c>
      <c r="X8" s="65"/>
      <c r="Y8" s="66"/>
      <c r="Z8" s="65">
        <f>VLOOKUP($A8,'Return Data'!$B$7:$R$2843,16,0)</f>
        <v>4.3217999999999996</v>
      </c>
      <c r="AA8" s="67">
        <f t="shared" ref="AA8:AA37" si="7">RANK(Z8,Z$8:Z$37,0)</f>
        <v>5</v>
      </c>
    </row>
    <row r="9" spans="1:27" x14ac:dyDescent="0.3">
      <c r="A9" s="63" t="s">
        <v>1283</v>
      </c>
      <c r="B9" s="64">
        <f>VLOOKUP($A9,'Return Data'!$B$7:$R$2843,3,0)</f>
        <v>44451</v>
      </c>
      <c r="C9" s="65">
        <f>VLOOKUP($A9,'Return Data'!$B$7:$R$2843,4,0)</f>
        <v>1103.4460999999999</v>
      </c>
      <c r="D9" s="65">
        <f>VLOOKUP($A9,'Return Data'!$B$7:$R$2843,5,0)</f>
        <v>3.1128999999999998</v>
      </c>
      <c r="E9" s="66">
        <f t="shared" si="0"/>
        <v>9</v>
      </c>
      <c r="F9" s="65">
        <f>VLOOKUP($A9,'Return Data'!$B$7:$R$2843,6,0)</f>
        <v>3.1145999999999998</v>
      </c>
      <c r="G9" s="66">
        <f t="shared" si="1"/>
        <v>9</v>
      </c>
      <c r="H9" s="65">
        <f>VLOOKUP($A9,'Return Data'!$B$7:$R$2843,7,0)</f>
        <v>3.0520999999999998</v>
      </c>
      <c r="I9" s="66">
        <f t="shared" si="2"/>
        <v>9</v>
      </c>
      <c r="J9" s="65">
        <f>VLOOKUP($A9,'Return Data'!$B$7:$R$2843,8,0)</f>
        <v>3.0105</v>
      </c>
      <c r="K9" s="66">
        <f t="shared" si="3"/>
        <v>10</v>
      </c>
      <c r="L9" s="65">
        <f>VLOOKUP($A9,'Return Data'!$B$7:$R$2843,9,0)</f>
        <v>3.0213000000000001</v>
      </c>
      <c r="M9" s="66">
        <f t="shared" si="4"/>
        <v>14</v>
      </c>
      <c r="N9" s="65">
        <f>VLOOKUP($A9,'Return Data'!$B$7:$R$2843,10,0)</f>
        <v>3.1164000000000001</v>
      </c>
      <c r="O9" s="66">
        <f t="shared" si="5"/>
        <v>10</v>
      </c>
      <c r="P9" s="65">
        <f>VLOOKUP($A9,'Return Data'!$B$7:$R$2843,11,0)</f>
        <v>3.1707999999999998</v>
      </c>
      <c r="Q9" s="66">
        <f>RANK(P9,P$8:P$37,0)</f>
        <v>10</v>
      </c>
      <c r="R9" s="65">
        <f>VLOOKUP($A9,'Return Data'!$B$7:$R$2843,12,0)</f>
        <v>3.1476000000000002</v>
      </c>
      <c r="S9" s="66">
        <f>RANK(R9,R$8:R$37,0)</f>
        <v>9</v>
      </c>
      <c r="T9" s="65">
        <f>VLOOKUP($A9,'Return Data'!$B$7:$R$2843,13,0)</f>
        <v>3.1236999999999999</v>
      </c>
      <c r="U9" s="66">
        <f>RANK(T9,T$8:T$37,0)</f>
        <v>7</v>
      </c>
      <c r="V9" s="65"/>
      <c r="W9" s="66"/>
      <c r="X9" s="65"/>
      <c r="Y9" s="66"/>
      <c r="Z9" s="65">
        <f>VLOOKUP($A9,'Return Data'!$B$7:$R$2843,16,0)</f>
        <v>4.0183</v>
      </c>
      <c r="AA9" s="67">
        <f t="shared" si="7"/>
        <v>12</v>
      </c>
    </row>
    <row r="10" spans="1:27" x14ac:dyDescent="0.3">
      <c r="A10" s="63" t="s">
        <v>1285</v>
      </c>
      <c r="B10" s="64">
        <f>VLOOKUP($A10,'Return Data'!$B$7:$R$2843,3,0)</f>
        <v>44451</v>
      </c>
      <c r="C10" s="65">
        <f>VLOOKUP($A10,'Return Data'!$B$7:$R$2843,4,0)</f>
        <v>1096.3812</v>
      </c>
      <c r="D10" s="65">
        <f>VLOOKUP($A10,'Return Data'!$B$7:$R$2843,5,0)</f>
        <v>3.1063000000000001</v>
      </c>
      <c r="E10" s="66">
        <f t="shared" si="0"/>
        <v>11</v>
      </c>
      <c r="F10" s="65">
        <f>VLOOKUP($A10,'Return Data'!$B$7:$R$2843,6,0)</f>
        <v>3.1091000000000002</v>
      </c>
      <c r="G10" s="66">
        <f t="shared" si="1"/>
        <v>10</v>
      </c>
      <c r="H10" s="65">
        <f>VLOOKUP($A10,'Return Data'!$B$7:$R$2843,7,0)</f>
        <v>3.036</v>
      </c>
      <c r="I10" s="66">
        <f t="shared" si="2"/>
        <v>13</v>
      </c>
      <c r="J10" s="65">
        <f>VLOOKUP($A10,'Return Data'!$B$7:$R$2843,8,0)</f>
        <v>2.9986999999999999</v>
      </c>
      <c r="K10" s="66">
        <f t="shared" si="3"/>
        <v>17</v>
      </c>
      <c r="L10" s="65">
        <f>VLOOKUP($A10,'Return Data'!$B$7:$R$2843,9,0)</f>
        <v>3.0390999999999999</v>
      </c>
      <c r="M10" s="66">
        <f t="shared" si="4"/>
        <v>8</v>
      </c>
      <c r="N10" s="65">
        <f>VLOOKUP($A10,'Return Data'!$B$7:$R$2843,10,0)</f>
        <v>3.1244000000000001</v>
      </c>
      <c r="O10" s="66">
        <f t="shared" si="5"/>
        <v>7</v>
      </c>
      <c r="P10" s="65">
        <f>VLOOKUP($A10,'Return Data'!$B$7:$R$2843,11,0)</f>
        <v>3.1631999999999998</v>
      </c>
      <c r="Q10" s="66">
        <f>RANK(P10,P$8:P$37,0)</f>
        <v>12</v>
      </c>
      <c r="R10" s="65">
        <f>VLOOKUP($A10,'Return Data'!$B$7:$R$2843,12,0)</f>
        <v>3.1518000000000002</v>
      </c>
      <c r="S10" s="66">
        <f>RANK(R10,R$8:R$37,0)</f>
        <v>8</v>
      </c>
      <c r="T10" s="65">
        <f>VLOOKUP($A10,'Return Data'!$B$7:$R$2843,13,0)</f>
        <v>3.1360999999999999</v>
      </c>
      <c r="U10" s="66">
        <f>RANK(T10,T$8:T$37,0)</f>
        <v>5</v>
      </c>
      <c r="V10" s="65"/>
      <c r="W10" s="66"/>
      <c r="X10" s="65"/>
      <c r="Y10" s="66"/>
      <c r="Z10" s="65">
        <f>VLOOKUP($A10,'Return Data'!$B$7:$R$2843,16,0)</f>
        <v>3.9238</v>
      </c>
      <c r="AA10" s="67">
        <f t="shared" si="7"/>
        <v>15</v>
      </c>
    </row>
    <row r="11" spans="1:27" x14ac:dyDescent="0.3">
      <c r="A11" s="63" t="s">
        <v>1287</v>
      </c>
      <c r="B11" s="64">
        <f>VLOOKUP($A11,'Return Data'!$B$7:$R$2843,3,0)</f>
        <v>44451</v>
      </c>
      <c r="C11" s="65">
        <f>VLOOKUP($A11,'Return Data'!$B$7:$R$2843,4,0)</f>
        <v>1098.617</v>
      </c>
      <c r="D11" s="65">
        <f>VLOOKUP($A11,'Return Data'!$B$7:$R$2843,5,0)</f>
        <v>3.0983000000000001</v>
      </c>
      <c r="E11" s="66">
        <f t="shared" si="0"/>
        <v>12</v>
      </c>
      <c r="F11" s="65">
        <f>VLOOKUP($A11,'Return Data'!$B$7:$R$2843,6,0)</f>
        <v>3.0983000000000001</v>
      </c>
      <c r="G11" s="66">
        <f t="shared" si="1"/>
        <v>12</v>
      </c>
      <c r="H11" s="65">
        <f>VLOOKUP($A11,'Return Data'!$B$7:$R$2843,7,0)</f>
        <v>3.0388999999999999</v>
      </c>
      <c r="I11" s="66">
        <f t="shared" si="2"/>
        <v>10</v>
      </c>
      <c r="J11" s="65">
        <f>VLOOKUP($A11,'Return Data'!$B$7:$R$2843,8,0)</f>
        <v>3.0009000000000001</v>
      </c>
      <c r="K11" s="66">
        <f t="shared" si="3"/>
        <v>15</v>
      </c>
      <c r="L11" s="65">
        <f>VLOOKUP($A11,'Return Data'!$B$7:$R$2843,9,0)</f>
        <v>3.0251000000000001</v>
      </c>
      <c r="M11" s="66">
        <f t="shared" si="4"/>
        <v>13</v>
      </c>
      <c r="N11" s="65">
        <f>VLOOKUP($A11,'Return Data'!$B$7:$R$2843,10,0)</f>
        <v>3.1082000000000001</v>
      </c>
      <c r="O11" s="66">
        <f t="shared" si="5"/>
        <v>12</v>
      </c>
      <c r="P11" s="65">
        <f>VLOOKUP($A11,'Return Data'!$B$7:$R$2843,11,0)</f>
        <v>3.1402999999999999</v>
      </c>
      <c r="Q11" s="66">
        <f>RANK(P11,P$8:P$37,0)</f>
        <v>17</v>
      </c>
      <c r="R11" s="65">
        <f>VLOOKUP($A11,'Return Data'!$B$7:$R$2843,12,0)</f>
        <v>3.1320000000000001</v>
      </c>
      <c r="S11" s="66">
        <f>RANK(R11,R$8:R$37,0)</f>
        <v>13</v>
      </c>
      <c r="T11" s="65">
        <f>VLOOKUP($A11,'Return Data'!$B$7:$R$2843,13,0)</f>
        <v>3.1193</v>
      </c>
      <c r="U11" s="66">
        <f>RANK(T11,T$8:T$37,0)</f>
        <v>10</v>
      </c>
      <c r="V11" s="65"/>
      <c r="W11" s="66"/>
      <c r="X11" s="65"/>
      <c r="Y11" s="66"/>
      <c r="Z11" s="65">
        <f>VLOOKUP($A11,'Return Data'!$B$7:$R$2843,16,0)</f>
        <v>3.9504000000000001</v>
      </c>
      <c r="AA11" s="67">
        <f t="shared" si="7"/>
        <v>14</v>
      </c>
    </row>
    <row r="12" spans="1:27" x14ac:dyDescent="0.3">
      <c r="A12" s="63" t="s">
        <v>1289</v>
      </c>
      <c r="B12" s="64">
        <f>VLOOKUP($A12,'Return Data'!$B$7:$R$2843,3,0)</f>
        <v>44451</v>
      </c>
      <c r="C12" s="65">
        <f>VLOOKUP($A12,'Return Data'!$B$7:$R$2843,4,0)</f>
        <v>1055.9147</v>
      </c>
      <c r="D12" s="65">
        <f>VLOOKUP($A12,'Return Data'!$B$7:$R$2843,5,0)</f>
        <v>3.1355</v>
      </c>
      <c r="E12" s="66">
        <f t="shared" si="0"/>
        <v>5</v>
      </c>
      <c r="F12" s="65">
        <f>VLOOKUP($A12,'Return Data'!$B$7:$R$2843,6,0)</f>
        <v>3.1372</v>
      </c>
      <c r="G12" s="66">
        <f t="shared" si="1"/>
        <v>5</v>
      </c>
      <c r="H12" s="65">
        <f>VLOOKUP($A12,'Return Data'!$B$7:$R$2843,7,0)</f>
        <v>3.1217999999999999</v>
      </c>
      <c r="I12" s="66">
        <f t="shared" si="2"/>
        <v>1</v>
      </c>
      <c r="J12" s="65">
        <f>VLOOKUP($A12,'Return Data'!$B$7:$R$2843,8,0)</f>
        <v>3.113</v>
      </c>
      <c r="K12" s="66">
        <f t="shared" si="3"/>
        <v>1</v>
      </c>
      <c r="L12" s="65">
        <f>VLOOKUP($A12,'Return Data'!$B$7:$R$2843,9,0)</f>
        <v>3.0710000000000002</v>
      </c>
      <c r="M12" s="66">
        <f t="shared" si="4"/>
        <v>4</v>
      </c>
      <c r="N12" s="65">
        <f>VLOOKUP($A12,'Return Data'!$B$7:$R$2843,10,0)</f>
        <v>3.1598999999999999</v>
      </c>
      <c r="O12" s="66">
        <f t="shared" si="5"/>
        <v>5</v>
      </c>
      <c r="P12" s="65">
        <f>VLOOKUP($A12,'Return Data'!$B$7:$R$2843,11,0)</f>
        <v>3.2048000000000001</v>
      </c>
      <c r="Q12" s="66">
        <f t="shared" ref="Q12:Q37" si="8">RANK(P12,P$8:P$37,0)</f>
        <v>4</v>
      </c>
      <c r="R12" s="65">
        <f>VLOOKUP($A12,'Return Data'!$B$7:$R$2843,12,0)</f>
        <v>3.1840999999999999</v>
      </c>
      <c r="S12" s="66">
        <f t="shared" ref="S12" si="9">RANK(R12,R$8:R$37,0)</f>
        <v>4</v>
      </c>
      <c r="T12" s="65"/>
      <c r="U12" s="66"/>
      <c r="V12" s="65"/>
      <c r="W12" s="66"/>
      <c r="X12" s="65"/>
      <c r="Y12" s="66"/>
      <c r="Z12" s="65">
        <f>VLOOKUP($A12,'Return Data'!$B$7:$R$2843,16,0)</f>
        <v>3.3974000000000002</v>
      </c>
      <c r="AA12" s="67">
        <f t="shared" si="7"/>
        <v>28</v>
      </c>
    </row>
    <row r="13" spans="1:27" x14ac:dyDescent="0.3">
      <c r="A13" s="63" t="s">
        <v>1291</v>
      </c>
      <c r="B13" s="64">
        <f>VLOOKUP($A13,'Return Data'!$B$7:$R$2843,3,0)</f>
        <v>44451</v>
      </c>
      <c r="C13" s="65">
        <f>VLOOKUP($A13,'Return Data'!$B$7:$R$2843,4,0)</f>
        <v>1080.7738999999999</v>
      </c>
      <c r="D13" s="65">
        <f>VLOOKUP($A13,'Return Data'!$B$7:$R$2843,5,0)</f>
        <v>3.06</v>
      </c>
      <c r="E13" s="66">
        <f t="shared" si="0"/>
        <v>20</v>
      </c>
      <c r="F13" s="65">
        <f>VLOOKUP($A13,'Return Data'!$B$7:$R$2843,6,0)</f>
        <v>3.0594000000000001</v>
      </c>
      <c r="G13" s="66">
        <f t="shared" si="1"/>
        <v>20</v>
      </c>
      <c r="H13" s="65">
        <f>VLOOKUP($A13,'Return Data'!$B$7:$R$2843,7,0)</f>
        <v>3.0059999999999998</v>
      </c>
      <c r="I13" s="66">
        <f t="shared" si="2"/>
        <v>23</v>
      </c>
      <c r="J13" s="65">
        <f>VLOOKUP($A13,'Return Data'!$B$7:$R$2843,8,0)</f>
        <v>2.9794</v>
      </c>
      <c r="K13" s="66">
        <f t="shared" si="3"/>
        <v>22</v>
      </c>
      <c r="L13" s="65">
        <f>VLOOKUP($A13,'Return Data'!$B$7:$R$2843,9,0)</f>
        <v>3.0036</v>
      </c>
      <c r="M13" s="66">
        <f t="shared" si="4"/>
        <v>23</v>
      </c>
      <c r="N13" s="65">
        <f>VLOOKUP($A13,'Return Data'!$B$7:$R$2843,10,0)</f>
        <v>3.0869</v>
      </c>
      <c r="O13" s="66">
        <f t="shared" si="5"/>
        <v>21</v>
      </c>
      <c r="P13" s="65">
        <f>VLOOKUP($A13,'Return Data'!$B$7:$R$2843,11,0)</f>
        <v>3.1286</v>
      </c>
      <c r="Q13" s="66">
        <f t="shared" si="8"/>
        <v>24</v>
      </c>
      <c r="R13" s="65">
        <f>VLOOKUP($A13,'Return Data'!$B$7:$R$2843,12,0)</f>
        <v>3.1013999999999999</v>
      </c>
      <c r="S13" s="66">
        <f t="shared" ref="S13:S37" si="10">RANK(R13,R$8:R$37,0)</f>
        <v>25</v>
      </c>
      <c r="T13" s="65">
        <f>VLOOKUP($A13,'Return Data'!$B$7:$R$2843,13,0)</f>
        <v>3.089</v>
      </c>
      <c r="U13" s="66">
        <f t="shared" ref="U13:U37" si="11">RANK(T13,T$8:T$37,0)</f>
        <v>21</v>
      </c>
      <c r="V13" s="65"/>
      <c r="W13" s="66"/>
      <c r="X13" s="65"/>
      <c r="Y13" s="66"/>
      <c r="Z13" s="65">
        <f>VLOOKUP($A13,'Return Data'!$B$7:$R$2843,16,0)</f>
        <v>3.6873999999999998</v>
      </c>
      <c r="AA13" s="67">
        <f t="shared" si="7"/>
        <v>22</v>
      </c>
    </row>
    <row r="14" spans="1:27" x14ac:dyDescent="0.3">
      <c r="A14" s="63" t="s">
        <v>1293</v>
      </c>
      <c r="B14" s="64">
        <f>VLOOKUP($A14,'Return Data'!$B$7:$R$2843,3,0)</f>
        <v>44451</v>
      </c>
      <c r="C14" s="65">
        <f>VLOOKUP($A14,'Return Data'!$B$7:$R$2843,4,0)</f>
        <v>1117.8453999999999</v>
      </c>
      <c r="D14" s="65">
        <f>VLOOKUP($A14,'Return Data'!$B$7:$R$2843,5,0)</f>
        <v>3.1202000000000001</v>
      </c>
      <c r="E14" s="66">
        <f t="shared" si="0"/>
        <v>7</v>
      </c>
      <c r="F14" s="65">
        <f>VLOOKUP($A14,'Return Data'!$B$7:$R$2843,6,0)</f>
        <v>3.1202000000000001</v>
      </c>
      <c r="G14" s="66">
        <f t="shared" si="1"/>
        <v>7</v>
      </c>
      <c r="H14" s="65">
        <f>VLOOKUP($A14,'Return Data'!$B$7:$R$2843,7,0)</f>
        <v>3.0529000000000002</v>
      </c>
      <c r="I14" s="66">
        <f t="shared" si="2"/>
        <v>8</v>
      </c>
      <c r="J14" s="65">
        <f>VLOOKUP($A14,'Return Data'!$B$7:$R$2843,8,0)</f>
        <v>3.0236000000000001</v>
      </c>
      <c r="K14" s="66">
        <f t="shared" si="3"/>
        <v>7</v>
      </c>
      <c r="L14" s="65">
        <f>VLOOKUP($A14,'Return Data'!$B$7:$R$2843,9,0)</f>
        <v>3.0449999999999999</v>
      </c>
      <c r="M14" s="66">
        <f t="shared" si="4"/>
        <v>7</v>
      </c>
      <c r="N14" s="65">
        <f>VLOOKUP($A14,'Return Data'!$B$7:$R$2843,10,0)</f>
        <v>3.1183999999999998</v>
      </c>
      <c r="O14" s="66">
        <f t="shared" si="5"/>
        <v>8</v>
      </c>
      <c r="P14" s="65">
        <f>VLOOKUP($A14,'Return Data'!$B$7:$R$2843,11,0)</f>
        <v>3.1396999999999999</v>
      </c>
      <c r="Q14" s="66">
        <f t="shared" si="8"/>
        <v>18</v>
      </c>
      <c r="R14" s="65">
        <f>VLOOKUP($A14,'Return Data'!$B$7:$R$2843,12,0)</f>
        <v>3.1173000000000002</v>
      </c>
      <c r="S14" s="66">
        <f t="shared" si="10"/>
        <v>16</v>
      </c>
      <c r="T14" s="65">
        <f>VLOOKUP($A14,'Return Data'!$B$7:$R$2843,13,0)</f>
        <v>3.1126999999999998</v>
      </c>
      <c r="U14" s="66">
        <f t="shared" si="11"/>
        <v>12</v>
      </c>
      <c r="V14" s="65"/>
      <c r="W14" s="66"/>
      <c r="X14" s="65"/>
      <c r="Y14" s="66"/>
      <c r="Z14" s="65">
        <f>VLOOKUP($A14,'Return Data'!$B$7:$R$2843,16,0)</f>
        <v>4.2427999999999999</v>
      </c>
      <c r="AA14" s="67">
        <f t="shared" si="7"/>
        <v>8</v>
      </c>
    </row>
    <row r="15" spans="1:27" x14ac:dyDescent="0.3">
      <c r="A15" s="63" t="s">
        <v>1295</v>
      </c>
      <c r="B15" s="64">
        <f>VLOOKUP($A15,'Return Data'!$B$7:$R$2843,3,0)</f>
        <v>44451</v>
      </c>
      <c r="C15" s="65">
        <f>VLOOKUP($A15,'Return Data'!$B$7:$R$2843,4,0)</f>
        <v>1082.6144999999999</v>
      </c>
      <c r="D15" s="65">
        <f>VLOOKUP($A15,'Return Data'!$B$7:$R$2843,5,0)</f>
        <v>3.0783999999999998</v>
      </c>
      <c r="E15" s="66">
        <f t="shared" si="0"/>
        <v>18</v>
      </c>
      <c r="F15" s="65">
        <f>VLOOKUP($A15,'Return Data'!$B$7:$R$2843,6,0)</f>
        <v>3.0777999999999999</v>
      </c>
      <c r="G15" s="66">
        <f t="shared" si="1"/>
        <v>18</v>
      </c>
      <c r="H15" s="65">
        <f>VLOOKUP($A15,'Return Data'!$B$7:$R$2843,7,0)</f>
        <v>3.0182000000000002</v>
      </c>
      <c r="I15" s="66">
        <f t="shared" si="2"/>
        <v>17</v>
      </c>
      <c r="J15" s="65">
        <f>VLOOKUP($A15,'Return Data'!$B$7:$R$2843,8,0)</f>
        <v>2.9761000000000002</v>
      </c>
      <c r="K15" s="66">
        <f t="shared" si="3"/>
        <v>24</v>
      </c>
      <c r="L15" s="65">
        <f>VLOOKUP($A15,'Return Data'!$B$7:$R$2843,9,0)</f>
        <v>2.9698000000000002</v>
      </c>
      <c r="M15" s="66">
        <f t="shared" si="4"/>
        <v>27</v>
      </c>
      <c r="N15" s="65">
        <f>VLOOKUP($A15,'Return Data'!$B$7:$R$2843,10,0)</f>
        <v>3.0621</v>
      </c>
      <c r="O15" s="66">
        <f t="shared" si="5"/>
        <v>28</v>
      </c>
      <c r="P15" s="65">
        <f>VLOOKUP($A15,'Return Data'!$B$7:$R$2843,11,0)</f>
        <v>3.1025</v>
      </c>
      <c r="Q15" s="66">
        <f t="shared" si="8"/>
        <v>27</v>
      </c>
      <c r="R15" s="65">
        <f>VLOOKUP($A15,'Return Data'!$B$7:$R$2843,12,0)</f>
        <v>3.1069</v>
      </c>
      <c r="S15" s="66">
        <f t="shared" si="10"/>
        <v>23</v>
      </c>
      <c r="T15" s="65">
        <f>VLOOKUP($A15,'Return Data'!$B$7:$R$2843,13,0)</f>
        <v>3.1232000000000002</v>
      </c>
      <c r="U15" s="66">
        <f t="shared" si="11"/>
        <v>9</v>
      </c>
      <c r="V15" s="65"/>
      <c r="W15" s="66"/>
      <c r="X15" s="65"/>
      <c r="Y15" s="66"/>
      <c r="Z15" s="65">
        <f>VLOOKUP($A15,'Return Data'!$B$7:$R$2843,16,0)</f>
        <v>3.7719999999999998</v>
      </c>
      <c r="AA15" s="67">
        <f t="shared" si="7"/>
        <v>18</v>
      </c>
    </row>
    <row r="16" spans="1:27" x14ac:dyDescent="0.3">
      <c r="A16" s="63" t="s">
        <v>1298</v>
      </c>
      <c r="B16" s="64">
        <f>VLOOKUP($A16,'Return Data'!$B$7:$R$2843,3,0)</f>
        <v>44451</v>
      </c>
      <c r="C16" s="65">
        <f>VLOOKUP($A16,'Return Data'!$B$7:$R$2843,4,0)</f>
        <v>1090.5757000000001</v>
      </c>
      <c r="D16" s="65">
        <f>VLOOKUP($A16,'Return Data'!$B$7:$R$2843,5,0)</f>
        <v>3.0396999999999998</v>
      </c>
      <c r="E16" s="66">
        <f t="shared" si="0"/>
        <v>25</v>
      </c>
      <c r="F16" s="65">
        <f>VLOOKUP($A16,'Return Data'!$B$7:$R$2843,6,0)</f>
        <v>3.0396999999999998</v>
      </c>
      <c r="G16" s="66">
        <f t="shared" si="1"/>
        <v>25</v>
      </c>
      <c r="H16" s="65">
        <f>VLOOKUP($A16,'Return Data'!$B$7:$R$2843,7,0)</f>
        <v>2.9746999999999999</v>
      </c>
      <c r="I16" s="66">
        <f t="shared" si="2"/>
        <v>26</v>
      </c>
      <c r="J16" s="65">
        <f>VLOOKUP($A16,'Return Data'!$B$7:$R$2843,8,0)</f>
        <v>2.9529000000000001</v>
      </c>
      <c r="K16" s="66">
        <f t="shared" si="3"/>
        <v>27</v>
      </c>
      <c r="L16" s="65">
        <f>VLOOKUP($A16,'Return Data'!$B$7:$R$2843,9,0)</f>
        <v>2.9729999999999999</v>
      </c>
      <c r="M16" s="66">
        <f t="shared" si="4"/>
        <v>25</v>
      </c>
      <c r="N16" s="65">
        <f>VLOOKUP($A16,'Return Data'!$B$7:$R$2843,10,0)</f>
        <v>3.0693000000000001</v>
      </c>
      <c r="O16" s="66">
        <f t="shared" si="5"/>
        <v>25</v>
      </c>
      <c r="P16" s="65">
        <f>VLOOKUP($A16,'Return Data'!$B$7:$R$2843,11,0)</f>
        <v>3.1030000000000002</v>
      </c>
      <c r="Q16" s="66">
        <f t="shared" si="8"/>
        <v>26</v>
      </c>
      <c r="R16" s="65">
        <f>VLOOKUP($A16,'Return Data'!$B$7:$R$2843,12,0)</f>
        <v>3.0750999999999999</v>
      </c>
      <c r="S16" s="66">
        <f t="shared" si="10"/>
        <v>27</v>
      </c>
      <c r="T16" s="65">
        <f>VLOOKUP($A16,'Return Data'!$B$7:$R$2843,13,0)</f>
        <v>3.0533999999999999</v>
      </c>
      <c r="U16" s="66">
        <f t="shared" si="11"/>
        <v>24</v>
      </c>
      <c r="V16" s="65"/>
      <c r="W16" s="66"/>
      <c r="X16" s="65"/>
      <c r="Y16" s="66"/>
      <c r="Z16" s="65">
        <f>VLOOKUP($A16,'Return Data'!$B$7:$R$2843,16,0)</f>
        <v>3.7574000000000001</v>
      </c>
      <c r="AA16" s="67">
        <f t="shared" si="7"/>
        <v>19</v>
      </c>
    </row>
    <row r="17" spans="1:27" x14ac:dyDescent="0.3">
      <c r="A17" s="63" t="s">
        <v>1300</v>
      </c>
      <c r="B17" s="64">
        <f>VLOOKUP($A17,'Return Data'!$B$7:$R$2843,3,0)</f>
        <v>44451</v>
      </c>
      <c r="C17" s="65">
        <f>VLOOKUP($A17,'Return Data'!$B$7:$R$2843,4,0)</f>
        <v>3101.1970000000001</v>
      </c>
      <c r="D17" s="65">
        <f>VLOOKUP($A17,'Return Data'!$B$7:$R$2843,5,0)</f>
        <v>3.0478999999999998</v>
      </c>
      <c r="E17" s="66">
        <f t="shared" si="0"/>
        <v>23</v>
      </c>
      <c r="F17" s="65">
        <f>VLOOKUP($A17,'Return Data'!$B$7:$R$2843,6,0)</f>
        <v>3.0478999999999998</v>
      </c>
      <c r="G17" s="66">
        <f t="shared" si="1"/>
        <v>23</v>
      </c>
      <c r="H17" s="65">
        <f>VLOOKUP($A17,'Return Data'!$B$7:$R$2843,7,0)</f>
        <v>2.9950999999999999</v>
      </c>
      <c r="I17" s="66">
        <f t="shared" si="2"/>
        <v>25</v>
      </c>
      <c r="J17" s="65">
        <f>VLOOKUP($A17,'Return Data'!$B$7:$R$2843,8,0)</f>
        <v>2.9706000000000001</v>
      </c>
      <c r="K17" s="66">
        <f t="shared" si="3"/>
        <v>25</v>
      </c>
      <c r="L17" s="65">
        <f>VLOOKUP($A17,'Return Data'!$B$7:$R$2843,9,0)</f>
        <v>2.9964</v>
      </c>
      <c r="M17" s="66">
        <f t="shared" si="4"/>
        <v>24</v>
      </c>
      <c r="N17" s="65">
        <f>VLOOKUP($A17,'Return Data'!$B$7:$R$2843,10,0)</f>
        <v>3.0821000000000001</v>
      </c>
      <c r="O17" s="66">
        <f t="shared" si="5"/>
        <v>24</v>
      </c>
      <c r="P17" s="65">
        <f>VLOOKUP($A17,'Return Data'!$B$7:$R$2843,11,0)</f>
        <v>3.1297999999999999</v>
      </c>
      <c r="Q17" s="66">
        <f t="shared" si="8"/>
        <v>22</v>
      </c>
      <c r="R17" s="65">
        <f>VLOOKUP($A17,'Return Data'!$B$7:$R$2843,12,0)</f>
        <v>3.1055999999999999</v>
      </c>
      <c r="S17" s="66">
        <f t="shared" si="10"/>
        <v>24</v>
      </c>
      <c r="T17" s="65">
        <f>VLOOKUP($A17,'Return Data'!$B$7:$R$2843,13,0)</f>
        <v>3.0807000000000002</v>
      </c>
      <c r="U17" s="66">
        <f t="shared" si="11"/>
        <v>22</v>
      </c>
      <c r="V17" s="65">
        <f>VLOOKUP($A17,'Return Data'!$B$7:$R$2843,17,0)</f>
        <v>3.504</v>
      </c>
      <c r="W17" s="66">
        <f>RANK(V17,V$8:V$37,0)</f>
        <v>5</v>
      </c>
      <c r="X17" s="65">
        <f>VLOOKUP($A17,'Return Data'!$B$7:$R$2843,14,0)</f>
        <v>4.3563000000000001</v>
      </c>
      <c r="Y17" s="66">
        <f>RANK(X17,X$8:X$37,0)</f>
        <v>4</v>
      </c>
      <c r="Z17" s="65">
        <f>VLOOKUP($A17,'Return Data'!$B$7:$R$2843,16,0)</f>
        <v>6.1513999999999998</v>
      </c>
      <c r="AA17" s="67">
        <f t="shared" si="7"/>
        <v>4</v>
      </c>
    </row>
    <row r="18" spans="1:27" x14ac:dyDescent="0.3">
      <c r="A18" s="63" t="s">
        <v>1301</v>
      </c>
      <c r="B18" s="64">
        <f>VLOOKUP($A18,'Return Data'!$B$7:$R$2843,3,0)</f>
        <v>44451</v>
      </c>
      <c r="C18" s="65">
        <f>VLOOKUP($A18,'Return Data'!$B$7:$R$2843,4,0)</f>
        <v>1091.6991</v>
      </c>
      <c r="D18" s="65">
        <f>VLOOKUP($A18,'Return Data'!$B$7:$R$2843,5,0)</f>
        <v>3.1547999999999998</v>
      </c>
      <c r="E18" s="66">
        <f t="shared" si="0"/>
        <v>2</v>
      </c>
      <c r="F18" s="65">
        <f>VLOOKUP($A18,'Return Data'!$B$7:$R$2843,6,0)</f>
        <v>3.1547999999999998</v>
      </c>
      <c r="G18" s="66">
        <f t="shared" si="1"/>
        <v>2</v>
      </c>
      <c r="H18" s="65">
        <f>VLOOKUP($A18,'Return Data'!$B$7:$R$2843,7,0)</f>
        <v>3.1040999999999999</v>
      </c>
      <c r="I18" s="66">
        <f t="shared" si="2"/>
        <v>2</v>
      </c>
      <c r="J18" s="65">
        <f>VLOOKUP($A18,'Return Data'!$B$7:$R$2843,8,0)</f>
        <v>3.0743</v>
      </c>
      <c r="K18" s="66">
        <f t="shared" si="3"/>
        <v>2</v>
      </c>
      <c r="L18" s="65">
        <f>VLOOKUP($A18,'Return Data'!$B$7:$R$2843,9,0)</f>
        <v>3.0882000000000001</v>
      </c>
      <c r="M18" s="66">
        <f t="shared" si="4"/>
        <v>3</v>
      </c>
      <c r="N18" s="65">
        <f>VLOOKUP($A18,'Return Data'!$B$7:$R$2843,10,0)</f>
        <v>3.1783999999999999</v>
      </c>
      <c r="O18" s="66">
        <f t="shared" si="5"/>
        <v>2</v>
      </c>
      <c r="P18" s="65">
        <f>VLOOKUP($A18,'Return Data'!$B$7:$R$2843,11,0)</f>
        <v>3.2099000000000002</v>
      </c>
      <c r="Q18" s="66">
        <f t="shared" si="8"/>
        <v>3</v>
      </c>
      <c r="R18" s="65">
        <f>VLOOKUP($A18,'Return Data'!$B$7:$R$2843,12,0)</f>
        <v>3.1896</v>
      </c>
      <c r="S18" s="66">
        <f t="shared" si="10"/>
        <v>2</v>
      </c>
      <c r="T18" s="65">
        <f>VLOOKUP($A18,'Return Data'!$B$7:$R$2843,13,0)</f>
        <v>3.1682000000000001</v>
      </c>
      <c r="U18" s="66">
        <f t="shared" si="11"/>
        <v>3</v>
      </c>
      <c r="V18" s="65"/>
      <c r="W18" s="66"/>
      <c r="X18" s="65"/>
      <c r="Y18" s="66"/>
      <c r="Z18" s="65">
        <f>VLOOKUP($A18,'Return Data'!$B$7:$R$2843,16,0)</f>
        <v>3.8599000000000001</v>
      </c>
      <c r="AA18" s="67">
        <f t="shared" si="7"/>
        <v>17</v>
      </c>
    </row>
    <row r="19" spans="1:27" x14ac:dyDescent="0.3">
      <c r="A19" s="63" t="s">
        <v>1304</v>
      </c>
      <c r="B19" s="64">
        <f>VLOOKUP($A19,'Return Data'!$B$7:$R$2843,3,0)</f>
        <v>44451</v>
      </c>
      <c r="C19" s="65">
        <f>VLOOKUP($A19,'Return Data'!$B$7:$R$2843,4,0)</f>
        <v>112.5532</v>
      </c>
      <c r="D19" s="65">
        <f>VLOOKUP($A19,'Return Data'!$B$7:$R$2843,5,0)</f>
        <v>3.0815000000000001</v>
      </c>
      <c r="E19" s="66">
        <f t="shared" si="0"/>
        <v>17</v>
      </c>
      <c r="F19" s="65">
        <f>VLOOKUP($A19,'Return Data'!$B$7:$R$2843,6,0)</f>
        <v>3.0815000000000001</v>
      </c>
      <c r="G19" s="66">
        <f t="shared" si="1"/>
        <v>17</v>
      </c>
      <c r="H19" s="65">
        <f>VLOOKUP($A19,'Return Data'!$B$7:$R$2843,7,0)</f>
        <v>3.0129999999999999</v>
      </c>
      <c r="I19" s="66">
        <f t="shared" si="2"/>
        <v>18</v>
      </c>
      <c r="J19" s="65">
        <f>VLOOKUP($A19,'Return Data'!$B$7:$R$2843,8,0)</f>
        <v>2.9799000000000002</v>
      </c>
      <c r="K19" s="66">
        <f t="shared" si="3"/>
        <v>21</v>
      </c>
      <c r="L19" s="65">
        <f>VLOOKUP($A19,'Return Data'!$B$7:$R$2843,9,0)</f>
        <v>3.0057999999999998</v>
      </c>
      <c r="M19" s="66">
        <f t="shared" si="4"/>
        <v>22</v>
      </c>
      <c r="N19" s="65">
        <f>VLOOKUP($A19,'Return Data'!$B$7:$R$2843,10,0)</f>
        <v>3.0857000000000001</v>
      </c>
      <c r="O19" s="66">
        <f t="shared" si="5"/>
        <v>22</v>
      </c>
      <c r="P19" s="65">
        <f>VLOOKUP($A19,'Return Data'!$B$7:$R$2843,11,0)</f>
        <v>3.1448</v>
      </c>
      <c r="Q19" s="66">
        <f t="shared" si="8"/>
        <v>15</v>
      </c>
      <c r="R19" s="65">
        <f>VLOOKUP($A19,'Return Data'!$B$7:$R$2843,12,0)</f>
        <v>3.117</v>
      </c>
      <c r="S19" s="66">
        <f t="shared" si="10"/>
        <v>17</v>
      </c>
      <c r="T19" s="65">
        <f>VLOOKUP($A19,'Return Data'!$B$7:$R$2843,13,0)</f>
        <v>3.0943000000000001</v>
      </c>
      <c r="U19" s="66">
        <f t="shared" si="11"/>
        <v>16</v>
      </c>
      <c r="V19" s="65"/>
      <c r="W19" s="66"/>
      <c r="X19" s="65"/>
      <c r="Y19" s="66"/>
      <c r="Z19" s="65">
        <f>VLOOKUP($A19,'Return Data'!$B$7:$R$2843,16,0)</f>
        <v>4.2652999999999999</v>
      </c>
      <c r="AA19" s="67">
        <f t="shared" si="7"/>
        <v>7</v>
      </c>
    </row>
    <row r="20" spans="1:27" x14ac:dyDescent="0.3">
      <c r="A20" s="63" t="s">
        <v>1305</v>
      </c>
      <c r="B20" s="64">
        <f>VLOOKUP($A20,'Return Data'!$B$7:$R$2843,3,0)</f>
        <v>44451</v>
      </c>
      <c r="C20" s="65">
        <f>VLOOKUP($A20,'Return Data'!$B$7:$R$2843,4,0)</f>
        <v>1113.4034999999999</v>
      </c>
      <c r="D20" s="65">
        <f>VLOOKUP($A20,'Return Data'!$B$7:$R$2843,5,0)</f>
        <v>3.0425</v>
      </c>
      <c r="E20" s="66">
        <f t="shared" si="0"/>
        <v>24</v>
      </c>
      <c r="F20" s="65">
        <f>VLOOKUP($A20,'Return Data'!$B$7:$R$2843,6,0)</f>
        <v>3.0430000000000001</v>
      </c>
      <c r="G20" s="66">
        <f t="shared" si="1"/>
        <v>24</v>
      </c>
      <c r="H20" s="65">
        <f>VLOOKUP($A20,'Return Data'!$B$7:$R$2843,7,0)</f>
        <v>3.0078999999999998</v>
      </c>
      <c r="I20" s="66">
        <f t="shared" si="2"/>
        <v>20</v>
      </c>
      <c r="J20" s="65">
        <f>VLOOKUP($A20,'Return Data'!$B$7:$R$2843,8,0)</f>
        <v>3.0011999999999999</v>
      </c>
      <c r="K20" s="66">
        <f t="shared" si="3"/>
        <v>13</v>
      </c>
      <c r="L20" s="65">
        <f>VLOOKUP($A20,'Return Data'!$B$7:$R$2843,9,0)</f>
        <v>3.0137999999999998</v>
      </c>
      <c r="M20" s="66">
        <f t="shared" si="4"/>
        <v>17</v>
      </c>
      <c r="N20" s="65">
        <f>VLOOKUP($A20,'Return Data'!$B$7:$R$2843,10,0)</f>
        <v>3.0945999999999998</v>
      </c>
      <c r="O20" s="66">
        <f t="shared" si="5"/>
        <v>19</v>
      </c>
      <c r="P20" s="65">
        <f>VLOOKUP($A20,'Return Data'!$B$7:$R$2843,11,0)</f>
        <v>3.1368</v>
      </c>
      <c r="Q20" s="66">
        <f t="shared" si="8"/>
        <v>20</v>
      </c>
      <c r="R20" s="65">
        <f>VLOOKUP($A20,'Return Data'!$B$7:$R$2843,12,0)</f>
        <v>3.1088</v>
      </c>
      <c r="S20" s="66">
        <f t="shared" si="10"/>
        <v>21</v>
      </c>
      <c r="T20" s="65">
        <f>VLOOKUP($A20,'Return Data'!$B$7:$R$2843,13,0)</f>
        <v>3.0914000000000001</v>
      </c>
      <c r="U20" s="66">
        <f t="shared" si="11"/>
        <v>19</v>
      </c>
      <c r="V20" s="65"/>
      <c r="W20" s="66"/>
      <c r="X20" s="65"/>
      <c r="Y20" s="66"/>
      <c r="Z20" s="65">
        <f>VLOOKUP($A20,'Return Data'!$B$7:$R$2843,16,0)</f>
        <v>4.1337000000000002</v>
      </c>
      <c r="AA20" s="67">
        <f t="shared" si="7"/>
        <v>10</v>
      </c>
    </row>
    <row r="21" spans="1:27" x14ac:dyDescent="0.3">
      <c r="A21" s="63" t="s">
        <v>1307</v>
      </c>
      <c r="B21" s="64">
        <f>VLOOKUP($A21,'Return Data'!$B$7:$R$2843,3,0)</f>
        <v>44451</v>
      </c>
      <c r="C21" s="65">
        <f>VLOOKUP($A21,'Return Data'!$B$7:$R$2843,4,0)</f>
        <v>1082.0518</v>
      </c>
      <c r="D21" s="65">
        <f>VLOOKUP($A21,'Return Data'!$B$7:$R$2843,5,0)</f>
        <v>2.9990000000000001</v>
      </c>
      <c r="E21" s="66">
        <f t="shared" si="0"/>
        <v>29</v>
      </c>
      <c r="F21" s="65">
        <f>VLOOKUP($A21,'Return Data'!$B$7:$R$2843,6,0)</f>
        <v>3.0007000000000001</v>
      </c>
      <c r="G21" s="66">
        <f t="shared" si="1"/>
        <v>29</v>
      </c>
      <c r="H21" s="65">
        <f>VLOOKUP($A21,'Return Data'!$B$7:$R$2843,7,0)</f>
        <v>2.9426000000000001</v>
      </c>
      <c r="I21" s="66">
        <f t="shared" si="2"/>
        <v>29</v>
      </c>
      <c r="J21" s="65">
        <f>VLOOKUP($A21,'Return Data'!$B$7:$R$2843,8,0)</f>
        <v>2.9296000000000002</v>
      </c>
      <c r="K21" s="66">
        <f t="shared" si="3"/>
        <v>28</v>
      </c>
      <c r="L21" s="65">
        <f>VLOOKUP($A21,'Return Data'!$B$7:$R$2843,9,0)</f>
        <v>2.9634999999999998</v>
      </c>
      <c r="M21" s="66">
        <f t="shared" si="4"/>
        <v>28</v>
      </c>
      <c r="N21" s="65">
        <f>VLOOKUP($A21,'Return Data'!$B$7:$R$2843,10,0)</f>
        <v>3.0356999999999998</v>
      </c>
      <c r="O21" s="66">
        <f t="shared" si="5"/>
        <v>29</v>
      </c>
      <c r="P21" s="65">
        <f>VLOOKUP($A21,'Return Data'!$B$7:$R$2843,11,0)</f>
        <v>3.0798999999999999</v>
      </c>
      <c r="Q21" s="66">
        <f t="shared" si="8"/>
        <v>30</v>
      </c>
      <c r="R21" s="65">
        <f>VLOOKUP($A21,'Return Data'!$B$7:$R$2843,12,0)</f>
        <v>3.0602</v>
      </c>
      <c r="S21" s="66">
        <f t="shared" si="10"/>
        <v>29</v>
      </c>
      <c r="T21" s="65">
        <f>VLOOKUP($A21,'Return Data'!$B$7:$R$2843,13,0)</f>
        <v>3.04</v>
      </c>
      <c r="U21" s="66">
        <f t="shared" si="11"/>
        <v>26</v>
      </c>
      <c r="V21" s="65"/>
      <c r="W21" s="66"/>
      <c r="X21" s="65"/>
      <c r="Y21" s="66"/>
      <c r="Z21" s="65">
        <f>VLOOKUP($A21,'Return Data'!$B$7:$R$2843,16,0)</f>
        <v>3.6775000000000002</v>
      </c>
      <c r="AA21" s="67">
        <f t="shared" si="7"/>
        <v>23</v>
      </c>
    </row>
    <row r="22" spans="1:27" x14ac:dyDescent="0.3">
      <c r="A22" s="63" t="s">
        <v>1309</v>
      </c>
      <c r="B22" s="64">
        <f>VLOOKUP($A22,'Return Data'!$B$7:$R$2843,3,0)</f>
        <v>44451</v>
      </c>
      <c r="C22" s="65">
        <f>VLOOKUP($A22,'Return Data'!$B$7:$R$2843,4,0)</f>
        <v>1055.1189999999999</v>
      </c>
      <c r="D22" s="65">
        <f>VLOOKUP($A22,'Return Data'!$B$7:$R$2843,5,0)</f>
        <v>3.0687000000000002</v>
      </c>
      <c r="E22" s="66">
        <f t="shared" si="0"/>
        <v>19</v>
      </c>
      <c r="F22" s="65">
        <f>VLOOKUP($A22,'Return Data'!$B$7:$R$2843,6,0)</f>
        <v>3.0703</v>
      </c>
      <c r="G22" s="66">
        <f t="shared" si="1"/>
        <v>19</v>
      </c>
      <c r="H22" s="65">
        <f>VLOOKUP($A22,'Return Data'!$B$7:$R$2843,7,0)</f>
        <v>3.0123000000000002</v>
      </c>
      <c r="I22" s="66">
        <f t="shared" si="2"/>
        <v>19</v>
      </c>
      <c r="J22" s="65">
        <f>VLOOKUP($A22,'Return Data'!$B$7:$R$2843,8,0)</f>
        <v>2.9786999999999999</v>
      </c>
      <c r="K22" s="66">
        <f t="shared" si="3"/>
        <v>23</v>
      </c>
      <c r="L22" s="65">
        <f>VLOOKUP($A22,'Return Data'!$B$7:$R$2843,9,0)</f>
        <v>3.0095000000000001</v>
      </c>
      <c r="M22" s="66">
        <f t="shared" si="4"/>
        <v>20</v>
      </c>
      <c r="N22" s="65">
        <f>VLOOKUP($A22,'Return Data'!$B$7:$R$2843,10,0)</f>
        <v>3.0857000000000001</v>
      </c>
      <c r="O22" s="66">
        <f t="shared" si="5"/>
        <v>22</v>
      </c>
      <c r="P22" s="65">
        <f>VLOOKUP($A22,'Return Data'!$B$7:$R$2843,11,0)</f>
        <v>3.1297999999999999</v>
      </c>
      <c r="Q22" s="66">
        <f t="shared" si="8"/>
        <v>22</v>
      </c>
      <c r="R22" s="65">
        <f>VLOOKUP($A22,'Return Data'!$B$7:$R$2843,12,0)</f>
        <v>3.1073</v>
      </c>
      <c r="S22" s="66">
        <f t="shared" ref="S22" si="12">RANK(R22,R$8:R$37,0)</f>
        <v>22</v>
      </c>
      <c r="T22" s="65"/>
      <c r="U22" s="66"/>
      <c r="V22" s="65"/>
      <c r="W22" s="66"/>
      <c r="X22" s="65"/>
      <c r="Y22" s="66"/>
      <c r="Z22" s="65">
        <f>VLOOKUP($A22,'Return Data'!$B$7:$R$2843,16,0)</f>
        <v>3.2463000000000002</v>
      </c>
      <c r="AA22" s="67">
        <f t="shared" si="7"/>
        <v>30</v>
      </c>
    </row>
    <row r="23" spans="1:27" x14ac:dyDescent="0.3">
      <c r="A23" s="63" t="s">
        <v>1311</v>
      </c>
      <c r="B23" s="64">
        <f>VLOOKUP($A23,'Return Data'!$B$7:$R$2843,3,0)</f>
        <v>44451</v>
      </c>
      <c r="C23" s="65">
        <f>VLOOKUP($A23,'Return Data'!$B$7:$R$2843,4,0)</f>
        <v>1065.2058</v>
      </c>
      <c r="D23" s="65">
        <f>VLOOKUP($A23,'Return Data'!$B$7:$R$2843,5,0)</f>
        <v>3.0019</v>
      </c>
      <c r="E23" s="66">
        <f t="shared" si="0"/>
        <v>28</v>
      </c>
      <c r="F23" s="65">
        <f>VLOOKUP($A23,'Return Data'!$B$7:$R$2843,6,0)</f>
        <v>3.0047000000000001</v>
      </c>
      <c r="G23" s="66">
        <f t="shared" si="1"/>
        <v>28</v>
      </c>
      <c r="H23" s="65">
        <f>VLOOKUP($A23,'Return Data'!$B$7:$R$2843,7,0)</f>
        <v>2.9436</v>
      </c>
      <c r="I23" s="66">
        <f t="shared" si="2"/>
        <v>28</v>
      </c>
      <c r="J23" s="65">
        <f>VLOOKUP($A23,'Return Data'!$B$7:$R$2843,8,0)</f>
        <v>2.9198</v>
      </c>
      <c r="K23" s="66">
        <f t="shared" si="3"/>
        <v>29</v>
      </c>
      <c r="L23" s="65">
        <f>VLOOKUP($A23,'Return Data'!$B$7:$R$2843,9,0)</f>
        <v>2.9618000000000002</v>
      </c>
      <c r="M23" s="66">
        <f t="shared" si="4"/>
        <v>29</v>
      </c>
      <c r="N23" s="65">
        <f>VLOOKUP($A23,'Return Data'!$B$7:$R$2843,10,0)</f>
        <v>3.0682</v>
      </c>
      <c r="O23" s="66">
        <f t="shared" si="5"/>
        <v>26</v>
      </c>
      <c r="P23" s="65">
        <f>VLOOKUP($A23,'Return Data'!$B$7:$R$2843,11,0)</f>
        <v>3.0908000000000002</v>
      </c>
      <c r="Q23" s="66">
        <f t="shared" si="8"/>
        <v>29</v>
      </c>
      <c r="R23" s="65">
        <f>VLOOKUP($A23,'Return Data'!$B$7:$R$2843,12,0)</f>
        <v>3.0651999999999999</v>
      </c>
      <c r="S23" s="66">
        <f t="shared" si="10"/>
        <v>28</v>
      </c>
      <c r="T23" s="65">
        <f>VLOOKUP($A23,'Return Data'!$B$7:$R$2843,13,0)</f>
        <v>3.0404</v>
      </c>
      <c r="U23" s="66">
        <f t="shared" si="11"/>
        <v>25</v>
      </c>
      <c r="V23" s="65"/>
      <c r="W23" s="66"/>
      <c r="X23" s="65"/>
      <c r="Y23" s="66"/>
      <c r="Z23" s="65">
        <f>VLOOKUP($A23,'Return Data'!$B$7:$R$2843,16,0)</f>
        <v>3.403</v>
      </c>
      <c r="AA23" s="67">
        <f t="shared" si="7"/>
        <v>27</v>
      </c>
    </row>
    <row r="24" spans="1:27" x14ac:dyDescent="0.3">
      <c r="A24" s="63" t="s">
        <v>1313</v>
      </c>
      <c r="B24" s="64">
        <f>VLOOKUP($A24,'Return Data'!$B$7:$R$2843,3,0)</f>
        <v>44451</v>
      </c>
      <c r="C24" s="65">
        <f>VLOOKUP($A24,'Return Data'!$B$7:$R$2843,4,0)</f>
        <v>1060.9670000000001</v>
      </c>
      <c r="D24" s="65">
        <f>VLOOKUP($A24,'Return Data'!$B$7:$R$2843,5,0)</f>
        <v>3.1688000000000001</v>
      </c>
      <c r="E24" s="66">
        <f t="shared" si="0"/>
        <v>1</v>
      </c>
      <c r="F24" s="65">
        <f>VLOOKUP($A24,'Return Data'!$B$7:$R$2843,6,0)</f>
        <v>3.1705000000000001</v>
      </c>
      <c r="G24" s="66">
        <f t="shared" si="1"/>
        <v>1</v>
      </c>
      <c r="H24" s="65">
        <f>VLOOKUP($A24,'Return Data'!$B$7:$R$2843,7,0)</f>
        <v>3.069</v>
      </c>
      <c r="I24" s="66">
        <f t="shared" si="2"/>
        <v>5</v>
      </c>
      <c r="J24" s="65">
        <f>VLOOKUP($A24,'Return Data'!$B$7:$R$2843,8,0)</f>
        <v>3.0236000000000001</v>
      </c>
      <c r="K24" s="66">
        <f t="shared" si="3"/>
        <v>7</v>
      </c>
      <c r="L24" s="65">
        <f>VLOOKUP($A24,'Return Data'!$B$7:$R$2843,9,0)</f>
        <v>3.0480999999999998</v>
      </c>
      <c r="M24" s="66">
        <f t="shared" si="4"/>
        <v>6</v>
      </c>
      <c r="N24" s="65">
        <f>VLOOKUP($A24,'Return Data'!$B$7:$R$2843,10,0)</f>
        <v>3.1080999999999999</v>
      </c>
      <c r="O24" s="66">
        <f t="shared" si="5"/>
        <v>13</v>
      </c>
      <c r="P24" s="65">
        <f>VLOOKUP($A24,'Return Data'!$B$7:$R$2843,11,0)</f>
        <v>3.1831999999999998</v>
      </c>
      <c r="Q24" s="66">
        <f t="shared" si="8"/>
        <v>7</v>
      </c>
      <c r="R24" s="65">
        <f>VLOOKUP($A24,'Return Data'!$B$7:$R$2843,12,0)</f>
        <v>3.1593</v>
      </c>
      <c r="S24" s="66">
        <f t="shared" ref="S24" si="13">RANK(R24,R$8:R$37,0)</f>
        <v>6</v>
      </c>
      <c r="T24" s="65"/>
      <c r="U24" s="66"/>
      <c r="V24" s="65"/>
      <c r="W24" s="66"/>
      <c r="X24" s="65"/>
      <c r="Y24" s="66"/>
      <c r="Z24" s="65">
        <f>VLOOKUP($A24,'Return Data'!$B$7:$R$2843,16,0)</f>
        <v>3.3843999999999999</v>
      </c>
      <c r="AA24" s="67">
        <f t="shared" si="7"/>
        <v>29</v>
      </c>
    </row>
    <row r="25" spans="1:27" x14ac:dyDescent="0.3">
      <c r="A25" s="63" t="s">
        <v>1315</v>
      </c>
      <c r="B25" s="64">
        <f>VLOOKUP($A25,'Return Data'!$B$7:$R$2843,3,0)</f>
        <v>44451</v>
      </c>
      <c r="C25" s="65">
        <f>VLOOKUP($A25,'Return Data'!$B$7:$R$2843,4,0)</f>
        <v>1113.4177999999999</v>
      </c>
      <c r="D25" s="65">
        <f>VLOOKUP($A25,'Return Data'!$B$7:$R$2843,5,0)</f>
        <v>3.0571000000000002</v>
      </c>
      <c r="E25" s="66">
        <f t="shared" si="0"/>
        <v>21</v>
      </c>
      <c r="F25" s="65">
        <f>VLOOKUP($A25,'Return Data'!$B$7:$R$2843,6,0)</f>
        <v>3.0571000000000002</v>
      </c>
      <c r="G25" s="66">
        <f t="shared" si="1"/>
        <v>21</v>
      </c>
      <c r="H25" s="65">
        <f>VLOOKUP($A25,'Return Data'!$B$7:$R$2843,7,0)</f>
        <v>3.0003000000000002</v>
      </c>
      <c r="I25" s="66">
        <f t="shared" si="2"/>
        <v>24</v>
      </c>
      <c r="J25" s="65">
        <f>VLOOKUP($A25,'Return Data'!$B$7:$R$2843,8,0)</f>
        <v>2.9870000000000001</v>
      </c>
      <c r="K25" s="66">
        <f t="shared" si="3"/>
        <v>20</v>
      </c>
      <c r="L25" s="65">
        <f>VLOOKUP($A25,'Return Data'!$B$7:$R$2843,9,0)</f>
        <v>3.0064000000000002</v>
      </c>
      <c r="M25" s="66">
        <f t="shared" si="4"/>
        <v>21</v>
      </c>
      <c r="N25" s="65">
        <f>VLOOKUP($A25,'Return Data'!$B$7:$R$2843,10,0)</f>
        <v>3.0901000000000001</v>
      </c>
      <c r="O25" s="66">
        <f t="shared" si="5"/>
        <v>20</v>
      </c>
      <c r="P25" s="65">
        <f>VLOOKUP($A25,'Return Data'!$B$7:$R$2843,11,0)</f>
        <v>3.1326000000000001</v>
      </c>
      <c r="Q25" s="66">
        <f t="shared" si="8"/>
        <v>21</v>
      </c>
      <c r="R25" s="65">
        <f>VLOOKUP($A25,'Return Data'!$B$7:$R$2843,12,0)</f>
        <v>3.1118000000000001</v>
      </c>
      <c r="S25" s="66">
        <f t="shared" si="10"/>
        <v>20</v>
      </c>
      <c r="T25" s="65">
        <f>VLOOKUP($A25,'Return Data'!$B$7:$R$2843,13,0)</f>
        <v>3.0931999999999999</v>
      </c>
      <c r="U25" s="66">
        <f t="shared" si="11"/>
        <v>18</v>
      </c>
      <c r="V25" s="65"/>
      <c r="W25" s="66"/>
      <c r="X25" s="65"/>
      <c r="Y25" s="66"/>
      <c r="Z25" s="65">
        <f>VLOOKUP($A25,'Return Data'!$B$7:$R$2843,16,0)</f>
        <v>4.1211000000000002</v>
      </c>
      <c r="AA25" s="67">
        <f t="shared" si="7"/>
        <v>11</v>
      </c>
    </row>
    <row r="26" spans="1:27" x14ac:dyDescent="0.3">
      <c r="A26" s="63" t="s">
        <v>1317</v>
      </c>
      <c r="B26" s="64">
        <f>VLOOKUP($A26,'Return Data'!$B$7:$R$2843,3,0)</f>
        <v>44451</v>
      </c>
      <c r="C26" s="65">
        <f>VLOOKUP($A26,'Return Data'!$B$7:$R$2843,4,0)</f>
        <v>2714.3040000000001</v>
      </c>
      <c r="D26" s="65">
        <f>VLOOKUP($A26,'Return Data'!$B$7:$R$2843,5,0)</f>
        <v>3.1446999999999998</v>
      </c>
      <c r="E26" s="66">
        <f t="shared" si="0"/>
        <v>4</v>
      </c>
      <c r="F26" s="65">
        <f>VLOOKUP($A26,'Return Data'!$B$7:$R$2843,6,0)</f>
        <v>3.1452</v>
      </c>
      <c r="G26" s="66">
        <f t="shared" si="1"/>
        <v>4</v>
      </c>
      <c r="H26" s="65">
        <f>VLOOKUP($A26,'Return Data'!$B$7:$R$2843,7,0)</f>
        <v>3.0670999999999999</v>
      </c>
      <c r="I26" s="66">
        <f t="shared" si="2"/>
        <v>6</v>
      </c>
      <c r="J26" s="65">
        <f>VLOOKUP($A26,'Return Data'!$B$7:$R$2843,8,0)</f>
        <v>3.0390999999999999</v>
      </c>
      <c r="K26" s="66">
        <f t="shared" si="3"/>
        <v>6</v>
      </c>
      <c r="L26" s="65">
        <f>VLOOKUP($A26,'Return Data'!$B$7:$R$2843,9,0)</f>
        <v>3.0352999999999999</v>
      </c>
      <c r="M26" s="66">
        <f t="shared" si="4"/>
        <v>9</v>
      </c>
      <c r="N26" s="65">
        <f>VLOOKUP($A26,'Return Data'!$B$7:$R$2843,10,0)</f>
        <v>3.1154999999999999</v>
      </c>
      <c r="O26" s="66">
        <f t="shared" si="5"/>
        <v>11</v>
      </c>
      <c r="P26" s="65">
        <f>VLOOKUP($A26,'Return Data'!$B$7:$R$2843,11,0)</f>
        <v>3.1652999999999998</v>
      </c>
      <c r="Q26" s="66">
        <f t="shared" si="8"/>
        <v>11</v>
      </c>
      <c r="R26" s="65">
        <f>VLOOKUP($A26,'Return Data'!$B$7:$R$2843,12,0)</f>
        <v>3.1415999999999999</v>
      </c>
      <c r="S26" s="66">
        <f t="shared" si="10"/>
        <v>12</v>
      </c>
      <c r="T26" s="65">
        <f>VLOOKUP($A26,'Return Data'!$B$7:$R$2843,13,0)</f>
        <v>3.1113</v>
      </c>
      <c r="U26" s="66">
        <f t="shared" si="11"/>
        <v>13</v>
      </c>
      <c r="V26" s="65">
        <f>VLOOKUP($A26,'Return Data'!$B$7:$R$2843,17,0)</f>
        <v>3.556</v>
      </c>
      <c r="W26" s="66">
        <f t="shared" ref="W26:W36" si="14">RANK(V26,V$8:V$37,0)</f>
        <v>2</v>
      </c>
      <c r="X26" s="65">
        <f>VLOOKUP($A26,'Return Data'!$B$7:$R$2843,14,0)</f>
        <v>4.4062999999999999</v>
      </c>
      <c r="Y26" s="66">
        <f t="shared" ref="Y26:Y36" si="15">RANK(X26,X$8:X$37,0)</f>
        <v>2</v>
      </c>
      <c r="Z26" s="65">
        <f>VLOOKUP($A26,'Return Data'!$B$7:$R$2843,16,0)</f>
        <v>6.5522999999999998</v>
      </c>
      <c r="AA26" s="67">
        <f t="shared" si="7"/>
        <v>1</v>
      </c>
    </row>
    <row r="27" spans="1:27" x14ac:dyDescent="0.3">
      <c r="A27" s="63" t="s">
        <v>1319</v>
      </c>
      <c r="B27" s="64">
        <f>VLOOKUP($A27,'Return Data'!$B$7:$R$2843,3,0)</f>
        <v>44451</v>
      </c>
      <c r="C27" s="65">
        <f>VLOOKUP($A27,'Return Data'!$B$7:$R$2843,4,0)</f>
        <v>1081.8481999999999</v>
      </c>
      <c r="D27" s="65">
        <f>VLOOKUP($A27,'Return Data'!$B$7:$R$2843,5,0)</f>
        <v>3.0333000000000001</v>
      </c>
      <c r="E27" s="66">
        <f t="shared" si="0"/>
        <v>26</v>
      </c>
      <c r="F27" s="65">
        <f>VLOOKUP($A27,'Return Data'!$B$7:$R$2843,6,0)</f>
        <v>3.0350000000000001</v>
      </c>
      <c r="G27" s="66">
        <f t="shared" si="1"/>
        <v>26</v>
      </c>
      <c r="H27" s="65">
        <f>VLOOKUP($A27,'Return Data'!$B$7:$R$2843,7,0)</f>
        <v>3.0078</v>
      </c>
      <c r="I27" s="66">
        <f t="shared" si="2"/>
        <v>21</v>
      </c>
      <c r="J27" s="65">
        <f>VLOOKUP($A27,'Return Data'!$B$7:$R$2843,8,0)</f>
        <v>3.0131999999999999</v>
      </c>
      <c r="K27" s="66">
        <f t="shared" si="3"/>
        <v>9</v>
      </c>
      <c r="L27" s="65">
        <f>VLOOKUP($A27,'Return Data'!$B$7:$R$2843,9,0)</f>
        <v>3.0331000000000001</v>
      </c>
      <c r="M27" s="66">
        <f t="shared" si="4"/>
        <v>10</v>
      </c>
      <c r="N27" s="65">
        <f>VLOOKUP($A27,'Return Data'!$B$7:$R$2843,10,0)</f>
        <v>3.1333000000000002</v>
      </c>
      <c r="O27" s="66">
        <f t="shared" si="5"/>
        <v>6</v>
      </c>
      <c r="P27" s="65">
        <f>VLOOKUP($A27,'Return Data'!$B$7:$R$2843,11,0)</f>
        <v>3.1755</v>
      </c>
      <c r="Q27" s="66">
        <f t="shared" si="8"/>
        <v>8</v>
      </c>
      <c r="R27" s="65">
        <f>VLOOKUP($A27,'Return Data'!$B$7:$R$2843,12,0)</f>
        <v>3.1429</v>
      </c>
      <c r="S27" s="66">
        <f t="shared" si="10"/>
        <v>11</v>
      </c>
      <c r="T27" s="65">
        <f>VLOOKUP($A27,'Return Data'!$B$7:$R$2843,13,0)</f>
        <v>3.1133999999999999</v>
      </c>
      <c r="U27" s="66">
        <f t="shared" si="11"/>
        <v>11</v>
      </c>
      <c r="V27" s="65"/>
      <c r="W27" s="66"/>
      <c r="X27" s="65"/>
      <c r="Y27" s="66"/>
      <c r="Z27" s="65">
        <f>VLOOKUP($A27,'Return Data'!$B$7:$R$2843,16,0)</f>
        <v>3.6894</v>
      </c>
      <c r="AA27" s="67">
        <f t="shared" si="7"/>
        <v>21</v>
      </c>
    </row>
    <row r="28" spans="1:27" x14ac:dyDescent="0.3">
      <c r="A28" s="63" t="s">
        <v>1321</v>
      </c>
      <c r="B28" s="64">
        <f>VLOOKUP($A28,'Return Data'!$B$7:$R$2843,3,0)</f>
        <v>44451</v>
      </c>
      <c r="C28" s="65">
        <f>VLOOKUP($A28,'Return Data'!$B$7:$R$2843,4,0)</f>
        <v>1080.2578000000001</v>
      </c>
      <c r="D28" s="65">
        <f>VLOOKUP($A28,'Return Data'!$B$7:$R$2843,5,0)</f>
        <v>3.1154999999999999</v>
      </c>
      <c r="E28" s="66">
        <f t="shared" si="0"/>
        <v>8</v>
      </c>
      <c r="F28" s="65">
        <f>VLOOKUP($A28,'Return Data'!$B$7:$R$2843,6,0)</f>
        <v>3.1172</v>
      </c>
      <c r="G28" s="66">
        <f t="shared" si="1"/>
        <v>8</v>
      </c>
      <c r="H28" s="65">
        <f>VLOOKUP($A28,'Return Data'!$B$7:$R$2843,7,0)</f>
        <v>3.0727000000000002</v>
      </c>
      <c r="I28" s="66">
        <f t="shared" si="2"/>
        <v>4</v>
      </c>
      <c r="J28" s="65">
        <f>VLOOKUP($A28,'Return Data'!$B$7:$R$2843,8,0)</f>
        <v>3.0621999999999998</v>
      </c>
      <c r="K28" s="66">
        <f t="shared" si="3"/>
        <v>4</v>
      </c>
      <c r="L28" s="65">
        <f>VLOOKUP($A28,'Return Data'!$B$7:$R$2843,9,0)</f>
        <v>3.0931000000000002</v>
      </c>
      <c r="M28" s="66">
        <f t="shared" si="4"/>
        <v>1</v>
      </c>
      <c r="N28" s="65">
        <f>VLOOKUP($A28,'Return Data'!$B$7:$R$2843,10,0)</f>
        <v>3.1617000000000002</v>
      </c>
      <c r="O28" s="66">
        <f t="shared" si="5"/>
        <v>4</v>
      </c>
      <c r="P28" s="65">
        <f>VLOOKUP($A28,'Return Data'!$B$7:$R$2843,11,0)</f>
        <v>3.2029000000000001</v>
      </c>
      <c r="Q28" s="66">
        <f t="shared" si="8"/>
        <v>5</v>
      </c>
      <c r="R28" s="65">
        <f>VLOOKUP($A28,'Return Data'!$B$7:$R$2843,12,0)</f>
        <v>3.1656</v>
      </c>
      <c r="S28" s="66">
        <f t="shared" si="10"/>
        <v>5</v>
      </c>
      <c r="T28" s="65">
        <f>VLOOKUP($A28,'Return Data'!$B$7:$R$2843,13,0)</f>
        <v>3.1425999999999998</v>
      </c>
      <c r="U28" s="66">
        <f t="shared" si="11"/>
        <v>4</v>
      </c>
      <c r="V28" s="65"/>
      <c r="W28" s="66"/>
      <c r="X28" s="65"/>
      <c r="Y28" s="66"/>
      <c r="Z28" s="65">
        <f>VLOOKUP($A28,'Return Data'!$B$7:$R$2843,16,0)</f>
        <v>3.669</v>
      </c>
      <c r="AA28" s="67">
        <f t="shared" si="7"/>
        <v>24</v>
      </c>
    </row>
    <row r="29" spans="1:27" x14ac:dyDescent="0.3">
      <c r="A29" s="63" t="s">
        <v>1323</v>
      </c>
      <c r="B29" s="64">
        <f>VLOOKUP($A29,'Return Data'!$B$7:$R$2843,3,0)</f>
        <v>44451</v>
      </c>
      <c r="C29" s="65">
        <f>VLOOKUP($A29,'Return Data'!$B$7:$R$2843,4,0)</f>
        <v>1069.5471</v>
      </c>
      <c r="D29" s="65">
        <f>VLOOKUP($A29,'Return Data'!$B$7:$R$2843,5,0)</f>
        <v>3.0960999999999999</v>
      </c>
      <c r="E29" s="66">
        <f t="shared" si="0"/>
        <v>13</v>
      </c>
      <c r="F29" s="65">
        <f>VLOOKUP($A29,'Return Data'!$B$7:$R$2843,6,0)</f>
        <v>3.0960999999999999</v>
      </c>
      <c r="G29" s="66">
        <f t="shared" si="1"/>
        <v>13</v>
      </c>
      <c r="H29" s="65">
        <f>VLOOKUP($A29,'Return Data'!$B$7:$R$2843,7,0)</f>
        <v>3.0630000000000002</v>
      </c>
      <c r="I29" s="66">
        <f t="shared" si="2"/>
        <v>7</v>
      </c>
      <c r="J29" s="65">
        <f>VLOOKUP($A29,'Return Data'!$B$7:$R$2843,8,0)</f>
        <v>3.0518000000000001</v>
      </c>
      <c r="K29" s="66">
        <f t="shared" si="3"/>
        <v>5</v>
      </c>
      <c r="L29" s="65">
        <f>VLOOKUP($A29,'Return Data'!$B$7:$R$2843,9,0)</f>
        <v>3.0649999999999999</v>
      </c>
      <c r="M29" s="66">
        <f t="shared" si="4"/>
        <v>5</v>
      </c>
      <c r="N29" s="65">
        <f>VLOOKUP($A29,'Return Data'!$B$7:$R$2843,10,0)</f>
        <v>3.1661000000000001</v>
      </c>
      <c r="O29" s="66">
        <f t="shared" si="5"/>
        <v>3</v>
      </c>
      <c r="P29" s="65">
        <f>VLOOKUP($A29,'Return Data'!$B$7:$R$2843,11,0)</f>
        <v>3.2130000000000001</v>
      </c>
      <c r="Q29" s="66">
        <f t="shared" si="8"/>
        <v>2</v>
      </c>
      <c r="R29" s="65">
        <f>VLOOKUP($A29,'Return Data'!$B$7:$R$2843,12,0)</f>
        <v>3.1956000000000002</v>
      </c>
      <c r="S29" s="66">
        <f t="shared" si="10"/>
        <v>1</v>
      </c>
      <c r="T29" s="65">
        <f>VLOOKUP($A29,'Return Data'!$B$7:$R$2843,13,0)</f>
        <v>3.1783000000000001</v>
      </c>
      <c r="U29" s="66">
        <f t="shared" ref="U29" si="16">RANK(T29,T$8:T$37,0)</f>
        <v>1</v>
      </c>
      <c r="V29" s="65"/>
      <c r="W29" s="66"/>
      <c r="X29" s="65"/>
      <c r="Y29" s="66"/>
      <c r="Z29" s="65">
        <f>VLOOKUP($A29,'Return Data'!$B$7:$R$2843,16,0)</f>
        <v>3.5783999999999998</v>
      </c>
      <c r="AA29" s="67">
        <f t="shared" si="7"/>
        <v>25</v>
      </c>
    </row>
    <row r="30" spans="1:27" x14ac:dyDescent="0.3">
      <c r="A30" s="63" t="s">
        <v>1325</v>
      </c>
      <c r="B30" s="64">
        <f>VLOOKUP($A30,'Return Data'!$B$7:$R$2843,3,0)</f>
        <v>44451</v>
      </c>
      <c r="C30" s="65">
        <f>VLOOKUP($A30,'Return Data'!$B$7:$R$2843,4,0)</f>
        <v>112.038</v>
      </c>
      <c r="D30" s="65">
        <f>VLOOKUP($A30,'Return Data'!$B$7:$R$2843,5,0)</f>
        <v>3.0849000000000002</v>
      </c>
      <c r="E30" s="66">
        <f t="shared" si="0"/>
        <v>16</v>
      </c>
      <c r="F30" s="65">
        <f>VLOOKUP($A30,'Return Data'!$B$7:$R$2843,6,0)</f>
        <v>3.0849000000000002</v>
      </c>
      <c r="G30" s="66">
        <f t="shared" si="1"/>
        <v>16</v>
      </c>
      <c r="H30" s="65">
        <f>VLOOKUP($A30,'Return Data'!$B$7:$R$2843,7,0)</f>
        <v>3.0222000000000002</v>
      </c>
      <c r="I30" s="66">
        <f t="shared" si="2"/>
        <v>15</v>
      </c>
      <c r="J30" s="65">
        <f>VLOOKUP($A30,'Return Data'!$B$7:$R$2843,8,0)</f>
        <v>2.9912999999999998</v>
      </c>
      <c r="K30" s="66">
        <f t="shared" si="3"/>
        <v>19</v>
      </c>
      <c r="L30" s="65">
        <f>VLOOKUP($A30,'Return Data'!$B$7:$R$2843,9,0)</f>
        <v>3.0133000000000001</v>
      </c>
      <c r="M30" s="66">
        <f t="shared" si="4"/>
        <v>18</v>
      </c>
      <c r="N30" s="65">
        <f>VLOOKUP($A30,'Return Data'!$B$7:$R$2843,10,0)</f>
        <v>3.0989</v>
      </c>
      <c r="O30" s="66">
        <f t="shared" si="5"/>
        <v>17</v>
      </c>
      <c r="P30" s="65">
        <f>VLOOKUP($A30,'Return Data'!$B$7:$R$2843,11,0)</f>
        <v>3.1404999999999998</v>
      </c>
      <c r="Q30" s="66">
        <f t="shared" si="8"/>
        <v>16</v>
      </c>
      <c r="R30" s="65">
        <f>VLOOKUP($A30,'Return Data'!$B$7:$R$2843,12,0)</f>
        <v>3.1141000000000001</v>
      </c>
      <c r="S30" s="66">
        <f t="shared" si="10"/>
        <v>19</v>
      </c>
      <c r="T30" s="65">
        <f>VLOOKUP($A30,'Return Data'!$B$7:$R$2843,13,0)</f>
        <v>3.1002999999999998</v>
      </c>
      <c r="U30" s="66">
        <f t="shared" si="11"/>
        <v>15</v>
      </c>
      <c r="V30" s="65"/>
      <c r="W30" s="66"/>
      <c r="X30" s="65"/>
      <c r="Y30" s="66"/>
      <c r="Z30" s="65">
        <f>VLOOKUP($A30,'Return Data'!$B$7:$R$2843,16,0)</f>
        <v>4.2404999999999999</v>
      </c>
      <c r="AA30" s="67">
        <f t="shared" si="7"/>
        <v>9</v>
      </c>
    </row>
    <row r="31" spans="1:27" x14ac:dyDescent="0.3">
      <c r="A31" s="63" t="s">
        <v>1327</v>
      </c>
      <c r="B31" s="64">
        <f>VLOOKUP($A31,'Return Data'!$B$7:$R$2843,3,0)</f>
        <v>44451</v>
      </c>
      <c r="C31" s="65">
        <f>VLOOKUP($A31,'Return Data'!$B$7:$R$2843,4,0)</f>
        <v>1077.4262000000001</v>
      </c>
      <c r="D31" s="65">
        <f>VLOOKUP($A31,'Return Data'!$B$7:$R$2843,5,0)</f>
        <v>3.1507999999999998</v>
      </c>
      <c r="E31" s="66">
        <f t="shared" si="0"/>
        <v>3</v>
      </c>
      <c r="F31" s="65">
        <f>VLOOKUP($A31,'Return Data'!$B$7:$R$2843,6,0)</f>
        <v>3.1503000000000001</v>
      </c>
      <c r="G31" s="66">
        <f t="shared" si="1"/>
        <v>3</v>
      </c>
      <c r="H31" s="65">
        <f>VLOOKUP($A31,'Return Data'!$B$7:$R$2843,7,0)</f>
        <v>3.0871</v>
      </c>
      <c r="I31" s="66">
        <f t="shared" si="2"/>
        <v>3</v>
      </c>
      <c r="J31" s="65">
        <f>VLOOKUP($A31,'Return Data'!$B$7:$R$2843,8,0)</f>
        <v>3.0712000000000002</v>
      </c>
      <c r="K31" s="66">
        <f t="shared" si="3"/>
        <v>3</v>
      </c>
      <c r="L31" s="65">
        <f>VLOOKUP($A31,'Return Data'!$B$7:$R$2843,9,0)</f>
        <v>3.0901000000000001</v>
      </c>
      <c r="M31" s="66">
        <f t="shared" si="4"/>
        <v>2</v>
      </c>
      <c r="N31" s="65">
        <f>VLOOKUP($A31,'Return Data'!$B$7:$R$2843,10,0)</f>
        <v>3.1821000000000002</v>
      </c>
      <c r="O31" s="66">
        <f t="shared" si="5"/>
        <v>1</v>
      </c>
      <c r="P31" s="65">
        <f>VLOOKUP($A31,'Return Data'!$B$7:$R$2843,11,0)</f>
        <v>3.2193999999999998</v>
      </c>
      <c r="Q31" s="66">
        <f t="shared" si="8"/>
        <v>1</v>
      </c>
      <c r="R31" s="65">
        <f>VLOOKUP($A31,'Return Data'!$B$7:$R$2843,12,0)</f>
        <v>3.1880999999999999</v>
      </c>
      <c r="S31" s="66">
        <f t="shared" si="10"/>
        <v>3</v>
      </c>
      <c r="T31" s="65">
        <f>VLOOKUP($A31,'Return Data'!$B$7:$R$2843,13,0)</f>
        <v>3.1696</v>
      </c>
      <c r="U31" s="66">
        <f t="shared" si="11"/>
        <v>2</v>
      </c>
      <c r="V31" s="65"/>
      <c r="W31" s="66"/>
      <c r="X31" s="65"/>
      <c r="Y31" s="66"/>
      <c r="Z31" s="65">
        <f>VLOOKUP($A31,'Return Data'!$B$7:$R$2843,16,0)</f>
        <v>3.7111000000000001</v>
      </c>
      <c r="AA31" s="67">
        <f t="shared" si="7"/>
        <v>20</v>
      </c>
    </row>
    <row r="32" spans="1:27" x14ac:dyDescent="0.3">
      <c r="A32" s="63" t="s">
        <v>1329</v>
      </c>
      <c r="B32" s="64">
        <f>VLOOKUP($A32,'Return Data'!$B$7:$R$2843,3,0)</f>
        <v>44451</v>
      </c>
      <c r="C32" s="65">
        <f>VLOOKUP($A32,'Return Data'!$B$7:$R$2843,4,0)</f>
        <v>3399.3515000000002</v>
      </c>
      <c r="D32" s="65">
        <f>VLOOKUP($A32,'Return Data'!$B$7:$R$2843,5,0)</f>
        <v>3.0905</v>
      </c>
      <c r="E32" s="66">
        <f t="shared" si="0"/>
        <v>14</v>
      </c>
      <c r="F32" s="65">
        <f>VLOOKUP($A32,'Return Data'!$B$7:$R$2843,6,0)</f>
        <v>3.0914000000000001</v>
      </c>
      <c r="G32" s="66">
        <f t="shared" si="1"/>
        <v>14</v>
      </c>
      <c r="H32" s="65">
        <f>VLOOKUP($A32,'Return Data'!$B$7:$R$2843,7,0)</f>
        <v>3.0219</v>
      </c>
      <c r="I32" s="66">
        <f t="shared" si="2"/>
        <v>16</v>
      </c>
      <c r="J32" s="65">
        <f>VLOOKUP($A32,'Return Data'!$B$7:$R$2843,8,0)</f>
        <v>2.9962</v>
      </c>
      <c r="K32" s="66">
        <f t="shared" si="3"/>
        <v>18</v>
      </c>
      <c r="L32" s="65">
        <f>VLOOKUP($A32,'Return Data'!$B$7:$R$2843,9,0)</f>
        <v>3.0190000000000001</v>
      </c>
      <c r="M32" s="66">
        <f t="shared" si="4"/>
        <v>16</v>
      </c>
      <c r="N32" s="65">
        <f>VLOOKUP($A32,'Return Data'!$B$7:$R$2843,10,0)</f>
        <v>3.0987</v>
      </c>
      <c r="O32" s="66">
        <f t="shared" si="5"/>
        <v>18</v>
      </c>
      <c r="P32" s="65">
        <f>VLOOKUP($A32,'Return Data'!$B$7:$R$2843,11,0)</f>
        <v>3.1509999999999998</v>
      </c>
      <c r="Q32" s="66">
        <f t="shared" si="8"/>
        <v>13</v>
      </c>
      <c r="R32" s="65">
        <f>VLOOKUP($A32,'Return Data'!$B$7:$R$2843,12,0)</f>
        <v>3.1198000000000001</v>
      </c>
      <c r="S32" s="66">
        <f t="shared" si="10"/>
        <v>15</v>
      </c>
      <c r="T32" s="65">
        <f>VLOOKUP($A32,'Return Data'!$B$7:$R$2843,13,0)</f>
        <v>3.0937999999999999</v>
      </c>
      <c r="U32" s="66">
        <f t="shared" si="11"/>
        <v>17</v>
      </c>
      <c r="V32" s="65">
        <f>VLOOKUP($A32,'Return Data'!$B$7:$R$2843,17,0)</f>
        <v>3.5255999999999998</v>
      </c>
      <c r="W32" s="66">
        <f t="shared" si="14"/>
        <v>4</v>
      </c>
      <c r="X32" s="65">
        <f>VLOOKUP($A32,'Return Data'!$B$7:$R$2843,14,0)</f>
        <v>4.3834</v>
      </c>
      <c r="Y32" s="66">
        <f t="shared" si="15"/>
        <v>3</v>
      </c>
      <c r="Z32" s="65">
        <f>VLOOKUP($A32,'Return Data'!$B$7:$R$2843,16,0)</f>
        <v>6.444</v>
      </c>
      <c r="AA32" s="67">
        <f t="shared" si="7"/>
        <v>3</v>
      </c>
    </row>
    <row r="33" spans="1:27" x14ac:dyDescent="0.3">
      <c r="A33" s="63" t="s">
        <v>1331</v>
      </c>
      <c r="B33" s="64">
        <f>VLOOKUP($A33,'Return Data'!$B$7:$R$2843,3,0)</f>
        <v>44451</v>
      </c>
      <c r="C33" s="65">
        <f>VLOOKUP($A33,'Return Data'!$B$7:$R$2843,4,0)</f>
        <v>1109.7666999999999</v>
      </c>
      <c r="D33" s="65">
        <f>VLOOKUP($A33,'Return Data'!$B$7:$R$2843,5,0)</f>
        <v>3.0261</v>
      </c>
      <c r="E33" s="66">
        <f t="shared" si="0"/>
        <v>27</v>
      </c>
      <c r="F33" s="65">
        <f>VLOOKUP($A33,'Return Data'!$B$7:$R$2843,6,0)</f>
        <v>3.0266000000000002</v>
      </c>
      <c r="G33" s="66">
        <f t="shared" si="1"/>
        <v>27</v>
      </c>
      <c r="H33" s="65">
        <f>VLOOKUP($A33,'Return Data'!$B$7:$R$2843,7,0)</f>
        <v>2.9740000000000002</v>
      </c>
      <c r="I33" s="66">
        <f t="shared" si="2"/>
        <v>27</v>
      </c>
      <c r="J33" s="65">
        <f>VLOOKUP($A33,'Return Data'!$B$7:$R$2843,8,0)</f>
        <v>2.9586999999999999</v>
      </c>
      <c r="K33" s="66">
        <f t="shared" si="3"/>
        <v>26</v>
      </c>
      <c r="L33" s="65">
        <f>VLOOKUP($A33,'Return Data'!$B$7:$R$2843,9,0)</f>
        <v>2.9727999999999999</v>
      </c>
      <c r="M33" s="66">
        <f t="shared" si="4"/>
        <v>26</v>
      </c>
      <c r="N33" s="65">
        <f>VLOOKUP($A33,'Return Data'!$B$7:$R$2843,10,0)</f>
        <v>3.0644999999999998</v>
      </c>
      <c r="O33" s="66">
        <f t="shared" si="5"/>
        <v>27</v>
      </c>
      <c r="P33" s="65">
        <f>VLOOKUP($A33,'Return Data'!$B$7:$R$2843,11,0)</f>
        <v>3.1158000000000001</v>
      </c>
      <c r="Q33" s="66">
        <f t="shared" si="8"/>
        <v>25</v>
      </c>
      <c r="R33" s="65">
        <f>VLOOKUP($A33,'Return Data'!$B$7:$R$2843,12,0)</f>
        <v>3.0912999999999999</v>
      </c>
      <c r="S33" s="66">
        <f t="shared" si="10"/>
        <v>26</v>
      </c>
      <c r="T33" s="65">
        <f>VLOOKUP($A33,'Return Data'!$B$7:$R$2843,13,0)</f>
        <v>3.0686</v>
      </c>
      <c r="U33" s="66">
        <f t="shared" si="11"/>
        <v>23</v>
      </c>
      <c r="V33" s="65"/>
      <c r="W33" s="66"/>
      <c r="X33" s="65"/>
      <c r="Y33" s="66"/>
      <c r="Z33" s="65">
        <f>VLOOKUP($A33,'Return Data'!$B$7:$R$2843,16,0)</f>
        <v>4.2803000000000004</v>
      </c>
      <c r="AA33" s="67">
        <f t="shared" si="7"/>
        <v>6</v>
      </c>
    </row>
    <row r="34" spans="1:27" x14ac:dyDescent="0.3">
      <c r="A34" s="63" t="s">
        <v>1333</v>
      </c>
      <c r="B34" s="64">
        <f>VLOOKUP($A34,'Return Data'!$B$7:$R$2843,3,0)</f>
        <v>44451</v>
      </c>
      <c r="C34" s="65">
        <f>VLOOKUP($A34,'Return Data'!$B$7:$R$2843,4,0)</f>
        <v>1101.337</v>
      </c>
      <c r="D34" s="65">
        <f>VLOOKUP($A34,'Return Data'!$B$7:$R$2843,5,0)</f>
        <v>3.0891000000000002</v>
      </c>
      <c r="E34" s="66">
        <f t="shared" si="0"/>
        <v>15</v>
      </c>
      <c r="F34" s="65">
        <f>VLOOKUP($A34,'Return Data'!$B$7:$R$2843,6,0)</f>
        <v>3.0895999999999999</v>
      </c>
      <c r="G34" s="66">
        <f t="shared" si="1"/>
        <v>15</v>
      </c>
      <c r="H34" s="65">
        <f>VLOOKUP($A34,'Return Data'!$B$7:$R$2843,7,0)</f>
        <v>3.0308999999999999</v>
      </c>
      <c r="I34" s="66">
        <f t="shared" si="2"/>
        <v>14</v>
      </c>
      <c r="J34" s="65">
        <f>VLOOKUP($A34,'Return Data'!$B$7:$R$2843,8,0)</f>
        <v>3.0011000000000001</v>
      </c>
      <c r="K34" s="66">
        <f t="shared" si="3"/>
        <v>14</v>
      </c>
      <c r="L34" s="65">
        <f>VLOOKUP($A34,'Return Data'!$B$7:$R$2843,9,0)</f>
        <v>3.0133000000000001</v>
      </c>
      <c r="M34" s="66">
        <f t="shared" si="4"/>
        <v>18</v>
      </c>
      <c r="N34" s="65">
        <f>VLOOKUP($A34,'Return Data'!$B$7:$R$2843,10,0)</f>
        <v>3.1</v>
      </c>
      <c r="O34" s="66">
        <f t="shared" si="5"/>
        <v>16</v>
      </c>
      <c r="P34" s="65">
        <f>VLOOKUP($A34,'Return Data'!$B$7:$R$2843,11,0)</f>
        <v>3.1739000000000002</v>
      </c>
      <c r="Q34" s="66">
        <f t="shared" si="8"/>
        <v>9</v>
      </c>
      <c r="R34" s="65">
        <f>VLOOKUP($A34,'Return Data'!$B$7:$R$2843,12,0)</f>
        <v>3.1454</v>
      </c>
      <c r="S34" s="66">
        <f t="shared" si="10"/>
        <v>10</v>
      </c>
      <c r="T34" s="65">
        <f>VLOOKUP($A34,'Return Data'!$B$7:$R$2843,13,0)</f>
        <v>3.1251000000000002</v>
      </c>
      <c r="U34" s="66">
        <f t="shared" si="11"/>
        <v>6</v>
      </c>
      <c r="V34" s="65"/>
      <c r="W34" s="66"/>
      <c r="X34" s="65"/>
      <c r="Y34" s="66"/>
      <c r="Z34" s="65">
        <f>VLOOKUP($A34,'Return Data'!$B$7:$R$2843,16,0)</f>
        <v>3.9781</v>
      </c>
      <c r="AA34" s="67">
        <f t="shared" si="7"/>
        <v>13</v>
      </c>
    </row>
    <row r="35" spans="1:27" x14ac:dyDescent="0.3">
      <c r="A35" s="63" t="s">
        <v>1335</v>
      </c>
      <c r="B35" s="64">
        <f>VLOOKUP($A35,'Return Data'!$B$7:$R$2843,3,0)</f>
        <v>44451</v>
      </c>
      <c r="C35" s="65">
        <f>VLOOKUP($A35,'Return Data'!$B$7:$R$2843,4,0)</f>
        <v>1099.1063999999999</v>
      </c>
      <c r="D35" s="65">
        <f>VLOOKUP($A35,'Return Data'!$B$7:$R$2843,5,0)</f>
        <v>3.1252</v>
      </c>
      <c r="E35" s="66">
        <f t="shared" si="0"/>
        <v>6</v>
      </c>
      <c r="F35" s="65">
        <f>VLOOKUP($A35,'Return Data'!$B$7:$R$2843,6,0)</f>
        <v>3.1246</v>
      </c>
      <c r="G35" s="66">
        <f t="shared" si="1"/>
        <v>6</v>
      </c>
      <c r="H35" s="65">
        <f>VLOOKUP($A35,'Return Data'!$B$7:$R$2843,7,0)</f>
        <v>3.0375000000000001</v>
      </c>
      <c r="I35" s="66">
        <f t="shared" si="2"/>
        <v>12</v>
      </c>
      <c r="J35" s="65">
        <f>VLOOKUP($A35,'Return Data'!$B$7:$R$2843,8,0)</f>
        <v>2.9990999999999999</v>
      </c>
      <c r="K35" s="66">
        <f t="shared" si="3"/>
        <v>16</v>
      </c>
      <c r="L35" s="65">
        <f>VLOOKUP($A35,'Return Data'!$B$7:$R$2843,9,0)</f>
        <v>3.0196999999999998</v>
      </c>
      <c r="M35" s="66">
        <f t="shared" si="4"/>
        <v>15</v>
      </c>
      <c r="N35" s="65">
        <f>VLOOKUP($A35,'Return Data'!$B$7:$R$2843,10,0)</f>
        <v>3.1049000000000002</v>
      </c>
      <c r="O35" s="66">
        <f t="shared" si="5"/>
        <v>14</v>
      </c>
      <c r="P35" s="65">
        <f>VLOOKUP($A35,'Return Data'!$B$7:$R$2843,11,0)</f>
        <v>3.1387</v>
      </c>
      <c r="Q35" s="66">
        <f t="shared" si="8"/>
        <v>19</v>
      </c>
      <c r="R35" s="65">
        <f>VLOOKUP($A35,'Return Data'!$B$7:$R$2843,12,0)</f>
        <v>3.1154000000000002</v>
      </c>
      <c r="S35" s="66">
        <f t="shared" si="10"/>
        <v>18</v>
      </c>
      <c r="T35" s="65">
        <f>VLOOKUP($A35,'Return Data'!$B$7:$R$2843,13,0)</f>
        <v>3.0914000000000001</v>
      </c>
      <c r="U35" s="66">
        <f t="shared" si="11"/>
        <v>19</v>
      </c>
      <c r="V35" s="65"/>
      <c r="W35" s="66"/>
      <c r="X35" s="65"/>
      <c r="Y35" s="66"/>
      <c r="Z35" s="65">
        <f>VLOOKUP($A35,'Return Data'!$B$7:$R$2843,16,0)</f>
        <v>3.8999000000000001</v>
      </c>
      <c r="AA35" s="67">
        <f t="shared" si="7"/>
        <v>16</v>
      </c>
    </row>
    <row r="36" spans="1:27" x14ac:dyDescent="0.3">
      <c r="A36" s="63" t="s">
        <v>1337</v>
      </c>
      <c r="B36" s="64">
        <f>VLOOKUP($A36,'Return Data'!$B$7:$R$2843,3,0)</f>
        <v>44451</v>
      </c>
      <c r="C36" s="65">
        <f>VLOOKUP($A36,'Return Data'!$B$7:$R$2843,4,0)</f>
        <v>2857.6122</v>
      </c>
      <c r="D36" s="65">
        <f>VLOOKUP($A36,'Return Data'!$B$7:$R$2843,5,0)</f>
        <v>3.1078999999999999</v>
      </c>
      <c r="E36" s="66">
        <f t="shared" si="0"/>
        <v>10</v>
      </c>
      <c r="F36" s="65">
        <f>VLOOKUP($A36,'Return Data'!$B$7:$R$2843,6,0)</f>
        <v>3.1080000000000001</v>
      </c>
      <c r="G36" s="66">
        <f t="shared" si="1"/>
        <v>11</v>
      </c>
      <c r="H36" s="65">
        <f>VLOOKUP($A36,'Return Data'!$B$7:$R$2843,7,0)</f>
        <v>3.0384000000000002</v>
      </c>
      <c r="I36" s="66">
        <f t="shared" si="2"/>
        <v>11</v>
      </c>
      <c r="J36" s="65">
        <f>VLOOKUP($A36,'Return Data'!$B$7:$R$2843,8,0)</f>
        <v>3.0019999999999998</v>
      </c>
      <c r="K36" s="66">
        <f t="shared" si="3"/>
        <v>12</v>
      </c>
      <c r="L36" s="65">
        <f>VLOOKUP($A36,'Return Data'!$B$7:$R$2843,9,0)</f>
        <v>3.0325000000000002</v>
      </c>
      <c r="M36" s="66">
        <f t="shared" si="4"/>
        <v>11</v>
      </c>
      <c r="N36" s="65">
        <f>VLOOKUP($A36,'Return Data'!$B$7:$R$2843,10,0)</f>
        <v>3.1013999999999999</v>
      </c>
      <c r="O36" s="66">
        <f t="shared" si="5"/>
        <v>15</v>
      </c>
      <c r="P36" s="65">
        <f>VLOOKUP($A36,'Return Data'!$B$7:$R$2843,11,0)</f>
        <v>3.1461000000000001</v>
      </c>
      <c r="Q36" s="66">
        <f t="shared" si="8"/>
        <v>14</v>
      </c>
      <c r="R36" s="65">
        <f>VLOOKUP($A36,'Return Data'!$B$7:$R$2843,12,0)</f>
        <v>3.1231</v>
      </c>
      <c r="S36" s="66">
        <f t="shared" si="10"/>
        <v>14</v>
      </c>
      <c r="T36" s="65">
        <f>VLOOKUP($A36,'Return Data'!$B$7:$R$2843,13,0)</f>
        <v>3.1044999999999998</v>
      </c>
      <c r="U36" s="66">
        <f t="shared" si="11"/>
        <v>14</v>
      </c>
      <c r="V36" s="65">
        <f>VLOOKUP($A36,'Return Data'!$B$7:$R$2843,17,0)</f>
        <v>3.5566</v>
      </c>
      <c r="W36" s="66">
        <f t="shared" si="14"/>
        <v>1</v>
      </c>
      <c r="X36" s="65">
        <f>VLOOKUP($A36,'Return Data'!$B$7:$R$2843,14,0)</f>
        <v>4.4177999999999997</v>
      </c>
      <c r="Y36" s="66">
        <f t="shared" si="15"/>
        <v>1</v>
      </c>
      <c r="Z36" s="65">
        <f>VLOOKUP($A36,'Return Data'!$B$7:$R$2843,16,0)</f>
        <v>6.5442</v>
      </c>
      <c r="AA36" s="67">
        <f t="shared" si="7"/>
        <v>2</v>
      </c>
    </row>
    <row r="37" spans="1:27" x14ac:dyDescent="0.3">
      <c r="A37" s="63" t="s">
        <v>1339</v>
      </c>
      <c r="B37" s="64">
        <f>VLOOKUP($A37,'Return Data'!$B$7:$R$2843,3,0)</f>
        <v>44451</v>
      </c>
      <c r="C37" s="65">
        <f>VLOOKUP($A37,'Return Data'!$B$7:$R$2843,4,0)</f>
        <v>1073.9248</v>
      </c>
      <c r="D37" s="65">
        <f>VLOOKUP($A37,'Return Data'!$B$7:$R$2843,5,0)</f>
        <v>2.8715000000000002</v>
      </c>
      <c r="E37" s="66">
        <f t="shared" si="0"/>
        <v>30</v>
      </c>
      <c r="F37" s="65">
        <f>VLOOKUP($A37,'Return Data'!$B$7:$R$2843,6,0)</f>
        <v>2.8715000000000002</v>
      </c>
      <c r="G37" s="66">
        <f t="shared" si="1"/>
        <v>30</v>
      </c>
      <c r="H37" s="65">
        <f>VLOOKUP($A37,'Return Data'!$B$7:$R$2843,7,0)</f>
        <v>2.8089</v>
      </c>
      <c r="I37" s="66">
        <f t="shared" si="2"/>
        <v>30</v>
      </c>
      <c r="J37" s="65">
        <f>VLOOKUP($A37,'Return Data'!$B$7:$R$2843,8,0)</f>
        <v>2.7999000000000001</v>
      </c>
      <c r="K37" s="66">
        <f t="shared" si="3"/>
        <v>30</v>
      </c>
      <c r="L37" s="65">
        <f>VLOOKUP($A37,'Return Data'!$B$7:$R$2843,9,0)</f>
        <v>2.8365</v>
      </c>
      <c r="M37" s="66">
        <f t="shared" si="4"/>
        <v>30</v>
      </c>
      <c r="N37" s="65">
        <f>VLOOKUP($A37,'Return Data'!$B$7:$R$2843,10,0)</f>
        <v>2.9878</v>
      </c>
      <c r="O37" s="66">
        <f t="shared" si="5"/>
        <v>30</v>
      </c>
      <c r="P37" s="65">
        <f>VLOOKUP($A37,'Return Data'!$B$7:$R$2843,11,0)</f>
        <v>3.0973000000000002</v>
      </c>
      <c r="Q37" s="66">
        <f t="shared" si="8"/>
        <v>28</v>
      </c>
      <c r="R37" s="65">
        <f>VLOOKUP($A37,'Return Data'!$B$7:$R$2843,12,0)</f>
        <v>3.0575999999999999</v>
      </c>
      <c r="S37" s="66">
        <f t="shared" si="10"/>
        <v>30</v>
      </c>
      <c r="T37" s="65">
        <f>VLOOKUP($A37,'Return Data'!$B$7:$R$2843,13,0)</f>
        <v>3.0230000000000001</v>
      </c>
      <c r="U37" s="66">
        <f t="shared" si="11"/>
        <v>27</v>
      </c>
      <c r="V37" s="65"/>
      <c r="W37" s="66"/>
      <c r="X37" s="65"/>
      <c r="Y37" s="66"/>
      <c r="Z37" s="65">
        <f>VLOOKUP($A37,'Return Data'!$B$7:$R$2843,16,0)</f>
        <v>3.5270999999999999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3.0786100000000003</v>
      </c>
      <c r="E39" s="74"/>
      <c r="F39" s="75">
        <f>AVERAGE(F8:F37)</f>
        <v>3.0791933333333343</v>
      </c>
      <c r="G39" s="74"/>
      <c r="H39" s="75">
        <f>AVERAGE(H8:H37)</f>
        <v>3.0209066666666673</v>
      </c>
      <c r="I39" s="74"/>
      <c r="J39" s="75">
        <f>AVERAGE(J8:J37)</f>
        <v>2.9970999999999988</v>
      </c>
      <c r="K39" s="74"/>
      <c r="L39" s="75">
        <f>AVERAGE(L8:L37)</f>
        <v>3.0163533333333339</v>
      </c>
      <c r="M39" s="74"/>
      <c r="N39" s="75">
        <f>AVERAGE(N8:N37)</f>
        <v>3.1035266666666663</v>
      </c>
      <c r="O39" s="74"/>
      <c r="P39" s="75">
        <f>AVERAGE(P8:P37)</f>
        <v>3.1505366666666665</v>
      </c>
      <c r="Q39" s="74"/>
      <c r="R39" s="75">
        <f>AVERAGE(R8:R37)</f>
        <v>3.1265599999999991</v>
      </c>
      <c r="S39" s="74"/>
      <c r="T39" s="75">
        <f>AVERAGE(T8:T37)</f>
        <v>3.1041074074074078</v>
      </c>
      <c r="U39" s="74"/>
      <c r="V39" s="75">
        <f>AVERAGE(V8:V37)</f>
        <v>3.5383800000000001</v>
      </c>
      <c r="W39" s="74"/>
      <c r="X39" s="75">
        <f>AVERAGE(X8:X37)</f>
        <v>4.3909500000000001</v>
      </c>
      <c r="Y39" s="74"/>
      <c r="Z39" s="75">
        <f>AVERAGE(Z8:Z37)</f>
        <v>4.1809400000000005</v>
      </c>
      <c r="AA39" s="76"/>
    </row>
    <row r="40" spans="1:27" x14ac:dyDescent="0.3">
      <c r="A40" s="73" t="s">
        <v>28</v>
      </c>
      <c r="B40" s="74"/>
      <c r="C40" s="74"/>
      <c r="D40" s="75">
        <f>MIN(D8:D37)</f>
        <v>2.8715000000000002</v>
      </c>
      <c r="E40" s="74"/>
      <c r="F40" s="75">
        <f>MIN(F8:F37)</f>
        <v>2.8715000000000002</v>
      </c>
      <c r="G40" s="74"/>
      <c r="H40" s="75">
        <f>MIN(H8:H37)</f>
        <v>2.8089</v>
      </c>
      <c r="I40" s="74"/>
      <c r="J40" s="75">
        <f>MIN(J8:J37)</f>
        <v>2.7999000000000001</v>
      </c>
      <c r="K40" s="74"/>
      <c r="L40" s="75">
        <f>MIN(L8:L37)</f>
        <v>2.8365</v>
      </c>
      <c r="M40" s="74"/>
      <c r="N40" s="75">
        <f>MIN(N8:N37)</f>
        <v>2.9878</v>
      </c>
      <c r="O40" s="74"/>
      <c r="P40" s="75">
        <f>MIN(P8:P37)</f>
        <v>3.0798999999999999</v>
      </c>
      <c r="Q40" s="74"/>
      <c r="R40" s="75">
        <f>MIN(R8:R37)</f>
        <v>3.0575999999999999</v>
      </c>
      <c r="S40" s="74"/>
      <c r="T40" s="75">
        <f>MIN(T8:T37)</f>
        <v>3.0230000000000001</v>
      </c>
      <c r="U40" s="74"/>
      <c r="V40" s="75">
        <f>MIN(V8:V37)</f>
        <v>3.504</v>
      </c>
      <c r="W40" s="74"/>
      <c r="X40" s="75">
        <f>MIN(X8:X37)</f>
        <v>4.3563000000000001</v>
      </c>
      <c r="Y40" s="74"/>
      <c r="Z40" s="75">
        <f>MIN(Z8:Z37)</f>
        <v>3.2463000000000002</v>
      </c>
      <c r="AA40" s="76"/>
    </row>
    <row r="41" spans="1:27" ht="15" thickBot="1" x14ac:dyDescent="0.35">
      <c r="A41" s="77" t="s">
        <v>29</v>
      </c>
      <c r="B41" s="78"/>
      <c r="C41" s="78"/>
      <c r="D41" s="79">
        <f>MAX(D8:D37)</f>
        <v>3.1688000000000001</v>
      </c>
      <c r="E41" s="78"/>
      <c r="F41" s="79">
        <f>MAX(F8:F37)</f>
        <v>3.1705000000000001</v>
      </c>
      <c r="G41" s="78"/>
      <c r="H41" s="79">
        <f>MAX(H8:H37)</f>
        <v>3.1217999999999999</v>
      </c>
      <c r="I41" s="78"/>
      <c r="J41" s="79">
        <f>MAX(J8:J37)</f>
        <v>3.113</v>
      </c>
      <c r="K41" s="78"/>
      <c r="L41" s="79">
        <f>MAX(L8:L37)</f>
        <v>3.0931000000000002</v>
      </c>
      <c r="M41" s="78"/>
      <c r="N41" s="79">
        <f>MAX(N8:N37)</f>
        <v>3.1821000000000002</v>
      </c>
      <c r="O41" s="78"/>
      <c r="P41" s="79">
        <f>MAX(P8:P37)</f>
        <v>3.2193999999999998</v>
      </c>
      <c r="Q41" s="78"/>
      <c r="R41" s="79">
        <f>MAX(R8:R37)</f>
        <v>3.1956000000000002</v>
      </c>
      <c r="S41" s="78"/>
      <c r="T41" s="79">
        <f>MAX(T8:T37)</f>
        <v>3.1783000000000001</v>
      </c>
      <c r="U41" s="78"/>
      <c r="V41" s="79">
        <f>MAX(V8:V37)</f>
        <v>3.5566</v>
      </c>
      <c r="W41" s="78"/>
      <c r="X41" s="79">
        <f>MAX(X8:X37)</f>
        <v>4.4177999999999997</v>
      </c>
      <c r="Y41" s="78"/>
      <c r="Z41" s="79">
        <f>MAX(Z8:Z37)</f>
        <v>6.5522999999999998</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44451</v>
      </c>
      <c r="C8" s="65">
        <f>VLOOKUP($A8,'Return Data'!$B$7:$R$2843,4,0)</f>
        <v>1124.9266</v>
      </c>
      <c r="D8" s="65">
        <f>VLOOKUP($A8,'Return Data'!$B$7:$R$2843,5,0)</f>
        <v>2.9302000000000001</v>
      </c>
      <c r="E8" s="66">
        <f t="shared" ref="E8:E37" si="0">RANK(D8,D$8:D$37,0)</f>
        <v>25</v>
      </c>
      <c r="F8" s="65">
        <f>VLOOKUP($A8,'Return Data'!$B$7:$R$2843,6,0)</f>
        <v>2.9285000000000001</v>
      </c>
      <c r="G8" s="66">
        <f t="shared" ref="G8:G37" si="1">RANK(F8,F$8:F$37,0)</f>
        <v>25</v>
      </c>
      <c r="H8" s="65">
        <f>VLOOKUP($A8,'Return Data'!$B$7:$R$2843,7,0)</f>
        <v>2.887</v>
      </c>
      <c r="I8" s="66">
        <f t="shared" ref="I8:I37" si="2">RANK(H8,H$8:H$37,0)</f>
        <v>25</v>
      </c>
      <c r="J8" s="65">
        <f>VLOOKUP($A8,'Return Data'!$B$7:$R$2843,8,0)</f>
        <v>2.887</v>
      </c>
      <c r="K8" s="66">
        <f t="shared" ref="K8:K37" si="3">RANK(J8,J$8:J$37,0)</f>
        <v>22</v>
      </c>
      <c r="L8" s="65">
        <f>VLOOKUP($A8,'Return Data'!$B$7:$R$2843,9,0)</f>
        <v>2.9051999999999998</v>
      </c>
      <c r="M8" s="66">
        <f t="shared" ref="M8:M37" si="4">RANK(L8,L$8:L$37,0)</f>
        <v>24</v>
      </c>
      <c r="N8" s="65">
        <f>VLOOKUP($A8,'Return Data'!$B$7:$R$2843,10,0)</f>
        <v>3.0070000000000001</v>
      </c>
      <c r="O8" s="66">
        <f t="shared" ref="O8:O37" si="5">RANK(N8,N$8:N$37,0)</f>
        <v>20</v>
      </c>
      <c r="P8" s="65">
        <f>VLOOKUP($A8,'Return Data'!$B$7:$R$2843,11,0)</f>
        <v>3.0716999999999999</v>
      </c>
      <c r="Q8" s="66">
        <f>RANK(P8,P$8:P$37,0)</f>
        <v>11</v>
      </c>
      <c r="R8" s="65">
        <f>VLOOKUP($A8,'Return Data'!$B$7:$R$2843,12,0)</f>
        <v>3.0432999999999999</v>
      </c>
      <c r="S8" s="66">
        <f>RANK(R8,R$8:R$37,0)</f>
        <v>13</v>
      </c>
      <c r="T8" s="65">
        <f>VLOOKUP($A8,'Return Data'!$B$7:$R$2843,13,0)</f>
        <v>3.0078999999999998</v>
      </c>
      <c r="U8" s="66">
        <f>RANK(T8,T$8:T$37,0)</f>
        <v>15</v>
      </c>
      <c r="V8" s="65">
        <f>VLOOKUP($A8,'Return Data'!$B$7:$R$2843,17,0)</f>
        <v>3.4275000000000002</v>
      </c>
      <c r="W8" s="66">
        <f t="shared" ref="W8" si="6">RANK(V8,V$8:V$37,0)</f>
        <v>3</v>
      </c>
      <c r="X8" s="65"/>
      <c r="Y8" s="66"/>
      <c r="Z8" s="65">
        <f>VLOOKUP($A8,'Return Data'!$B$7:$R$2843,16,0)</f>
        <v>4.1932999999999998</v>
      </c>
      <c r="AA8" s="67">
        <f t="shared" ref="AA8:AA37" si="7">RANK(Z8,Z$8:Z$37,0)</f>
        <v>5</v>
      </c>
    </row>
    <row r="9" spans="1:27" x14ac:dyDescent="0.3">
      <c r="A9" s="63" t="s">
        <v>1284</v>
      </c>
      <c r="B9" s="64">
        <f>VLOOKUP($A9,'Return Data'!$B$7:$R$2843,3,0)</f>
        <v>44451</v>
      </c>
      <c r="C9" s="65">
        <f>VLOOKUP($A9,'Return Data'!$B$7:$R$2843,4,0)</f>
        <v>1101.8173999999999</v>
      </c>
      <c r="D9" s="65">
        <f>VLOOKUP($A9,'Return Data'!$B$7:$R$2843,5,0)</f>
        <v>3.0512999999999999</v>
      </c>
      <c r="E9" s="66">
        <f t="shared" si="0"/>
        <v>4</v>
      </c>
      <c r="F9" s="65">
        <f>VLOOKUP($A9,'Return Data'!$B$7:$R$2843,6,0)</f>
        <v>3.0539999999999998</v>
      </c>
      <c r="G9" s="66">
        <f t="shared" si="1"/>
        <v>4</v>
      </c>
      <c r="H9" s="65">
        <f>VLOOKUP($A9,'Return Data'!$B$7:$R$2843,7,0)</f>
        <v>2.9916999999999998</v>
      </c>
      <c r="I9" s="66">
        <f t="shared" si="2"/>
        <v>4</v>
      </c>
      <c r="J9" s="65">
        <f>VLOOKUP($A9,'Return Data'!$B$7:$R$2843,8,0)</f>
        <v>2.9502000000000002</v>
      </c>
      <c r="K9" s="66">
        <f t="shared" si="3"/>
        <v>8</v>
      </c>
      <c r="L9" s="65">
        <f>VLOOKUP($A9,'Return Data'!$B$7:$R$2843,9,0)</f>
        <v>2.9611000000000001</v>
      </c>
      <c r="M9" s="66">
        <f t="shared" si="4"/>
        <v>10</v>
      </c>
      <c r="N9" s="65">
        <f>VLOOKUP($A9,'Return Data'!$B$7:$R$2843,10,0)</f>
        <v>3.0558999999999998</v>
      </c>
      <c r="O9" s="66">
        <f t="shared" si="5"/>
        <v>7</v>
      </c>
      <c r="P9" s="65">
        <f>VLOOKUP($A9,'Return Data'!$B$7:$R$2843,11,0)</f>
        <v>3.1097999999999999</v>
      </c>
      <c r="Q9" s="66">
        <f>RANK(P9,P$8:P$37,0)</f>
        <v>7</v>
      </c>
      <c r="R9" s="65">
        <f>VLOOKUP($A9,'Return Data'!$B$7:$R$2843,12,0)</f>
        <v>3.0891999999999999</v>
      </c>
      <c r="S9" s="66">
        <f>RANK(R9,R$8:R$37,0)</f>
        <v>5</v>
      </c>
      <c r="T9" s="65">
        <f>VLOOKUP($A9,'Return Data'!$B$7:$R$2843,13,0)</f>
        <v>3.0667</v>
      </c>
      <c r="U9" s="66">
        <f>RANK(T9,T$8:T$37,0)</f>
        <v>6</v>
      </c>
      <c r="V9" s="65"/>
      <c r="W9" s="66"/>
      <c r="X9" s="65"/>
      <c r="Y9" s="66"/>
      <c r="Z9" s="65">
        <f>VLOOKUP($A9,'Return Data'!$B$7:$R$2843,16,0)</f>
        <v>3.9567999999999999</v>
      </c>
      <c r="AA9" s="67">
        <f t="shared" si="7"/>
        <v>12</v>
      </c>
    </row>
    <row r="10" spans="1:27" x14ac:dyDescent="0.3">
      <c r="A10" s="63" t="s">
        <v>1286</v>
      </c>
      <c r="B10" s="64">
        <f>VLOOKUP($A10,'Return Data'!$B$7:$R$2843,3,0)</f>
        <v>44451</v>
      </c>
      <c r="C10" s="65">
        <f>VLOOKUP($A10,'Return Data'!$B$7:$R$2843,4,0)</f>
        <v>1094.9548</v>
      </c>
      <c r="D10" s="65">
        <f>VLOOKUP($A10,'Return Data'!$B$7:$R$2843,5,0)</f>
        <v>3.0503999999999998</v>
      </c>
      <c r="E10" s="66">
        <f t="shared" si="0"/>
        <v>6</v>
      </c>
      <c r="F10" s="65">
        <f>VLOOKUP($A10,'Return Data'!$B$7:$R$2843,6,0)</f>
        <v>3.0497999999999998</v>
      </c>
      <c r="G10" s="66">
        <f t="shared" si="1"/>
        <v>6</v>
      </c>
      <c r="H10" s="65">
        <f>VLOOKUP($A10,'Return Data'!$B$7:$R$2843,7,0)</f>
        <v>2.9761000000000002</v>
      </c>
      <c r="I10" s="66">
        <f t="shared" si="2"/>
        <v>8</v>
      </c>
      <c r="J10" s="65">
        <f>VLOOKUP($A10,'Return Data'!$B$7:$R$2843,8,0)</f>
        <v>2.9388999999999998</v>
      </c>
      <c r="K10" s="66">
        <f t="shared" si="3"/>
        <v>11</v>
      </c>
      <c r="L10" s="65">
        <f>VLOOKUP($A10,'Return Data'!$B$7:$R$2843,9,0)</f>
        <v>2.9790000000000001</v>
      </c>
      <c r="M10" s="66">
        <f t="shared" si="4"/>
        <v>5</v>
      </c>
      <c r="N10" s="65">
        <f>VLOOKUP($A10,'Return Data'!$B$7:$R$2843,10,0)</f>
        <v>3.0724</v>
      </c>
      <c r="O10" s="66">
        <f t="shared" si="5"/>
        <v>4</v>
      </c>
      <c r="P10" s="65">
        <f>VLOOKUP($A10,'Return Data'!$B$7:$R$2843,11,0)</f>
        <v>3.1116000000000001</v>
      </c>
      <c r="Q10" s="66">
        <f>RANK(P10,P$8:P$37,0)</f>
        <v>6</v>
      </c>
      <c r="R10" s="65">
        <f>VLOOKUP($A10,'Return Data'!$B$7:$R$2843,12,0)</f>
        <v>3.1000999999999999</v>
      </c>
      <c r="S10" s="66">
        <f>RANK(R10,R$8:R$37,0)</f>
        <v>3</v>
      </c>
      <c r="T10" s="65">
        <f>VLOOKUP($A10,'Return Data'!$B$7:$R$2843,13,0)</f>
        <v>3.0775000000000001</v>
      </c>
      <c r="U10" s="66">
        <f>RANK(T10,T$8:T$37,0)</f>
        <v>3</v>
      </c>
      <c r="V10" s="65"/>
      <c r="W10" s="66"/>
      <c r="X10" s="65"/>
      <c r="Y10" s="66"/>
      <c r="Z10" s="65">
        <f>VLOOKUP($A10,'Return Data'!$B$7:$R$2843,16,0)</f>
        <v>3.8672</v>
      </c>
      <c r="AA10" s="67">
        <f t="shared" si="7"/>
        <v>14</v>
      </c>
    </row>
    <row r="11" spans="1:27" x14ac:dyDescent="0.3">
      <c r="A11" s="63" t="s">
        <v>1288</v>
      </c>
      <c r="B11" s="64">
        <f>VLOOKUP($A11,'Return Data'!$B$7:$R$2843,3,0)</f>
        <v>44451</v>
      </c>
      <c r="C11" s="65">
        <f>VLOOKUP($A11,'Return Data'!$B$7:$R$2843,4,0)</f>
        <v>1095.7529999999999</v>
      </c>
      <c r="D11" s="65">
        <f>VLOOKUP($A11,'Return Data'!$B$7:$R$2843,5,0)</f>
        <v>2.9986999999999999</v>
      </c>
      <c r="E11" s="66">
        <f t="shared" si="0"/>
        <v>17</v>
      </c>
      <c r="F11" s="65">
        <f>VLOOKUP($A11,'Return Data'!$B$7:$R$2843,6,0)</f>
        <v>2.9986999999999999</v>
      </c>
      <c r="G11" s="66">
        <f t="shared" si="1"/>
        <v>17</v>
      </c>
      <c r="H11" s="65">
        <f>VLOOKUP($A11,'Return Data'!$B$7:$R$2843,7,0)</f>
        <v>2.9386999999999999</v>
      </c>
      <c r="I11" s="66">
        <f t="shared" si="2"/>
        <v>16</v>
      </c>
      <c r="J11" s="65">
        <f>VLOOKUP($A11,'Return Data'!$B$7:$R$2843,8,0)</f>
        <v>2.9003000000000001</v>
      </c>
      <c r="K11" s="66">
        <f t="shared" si="3"/>
        <v>20</v>
      </c>
      <c r="L11" s="65">
        <f>VLOOKUP($A11,'Return Data'!$B$7:$R$2843,9,0)</f>
        <v>2.9243000000000001</v>
      </c>
      <c r="M11" s="66">
        <f t="shared" si="4"/>
        <v>15</v>
      </c>
      <c r="N11" s="65">
        <f>VLOOKUP($A11,'Return Data'!$B$7:$R$2843,10,0)</f>
        <v>3.0072000000000001</v>
      </c>
      <c r="O11" s="66">
        <f t="shared" si="5"/>
        <v>19</v>
      </c>
      <c r="P11" s="65">
        <f>VLOOKUP($A11,'Return Data'!$B$7:$R$2843,11,0)</f>
        <v>3.0386000000000002</v>
      </c>
      <c r="Q11" s="66">
        <f>RANK(P11,P$8:P$37,0)</f>
        <v>23</v>
      </c>
      <c r="R11" s="65">
        <f>VLOOKUP($A11,'Return Data'!$B$7:$R$2843,12,0)</f>
        <v>3.0295000000000001</v>
      </c>
      <c r="S11" s="66">
        <f>RANK(R11,R$8:R$37,0)</f>
        <v>17</v>
      </c>
      <c r="T11" s="65">
        <f>VLOOKUP($A11,'Return Data'!$B$7:$R$2843,13,0)</f>
        <v>3.016</v>
      </c>
      <c r="U11" s="66">
        <f>RANK(T11,T$8:T$37,0)</f>
        <v>11</v>
      </c>
      <c r="V11" s="65"/>
      <c r="W11" s="66"/>
      <c r="X11" s="65"/>
      <c r="Y11" s="66"/>
      <c r="Z11" s="65">
        <f>VLOOKUP($A11,'Return Data'!$B$7:$R$2843,16,0)</f>
        <v>3.8384999999999998</v>
      </c>
      <c r="AA11" s="67">
        <f t="shared" si="7"/>
        <v>15</v>
      </c>
    </row>
    <row r="12" spans="1:27" x14ac:dyDescent="0.3">
      <c r="A12" s="63" t="s">
        <v>1290</v>
      </c>
      <c r="B12" s="64">
        <f>VLOOKUP($A12,'Return Data'!$B$7:$R$2843,3,0)</f>
        <v>44451</v>
      </c>
      <c r="C12" s="65">
        <f>VLOOKUP($A12,'Return Data'!$B$7:$R$2843,4,0)</f>
        <v>1054.3543</v>
      </c>
      <c r="D12" s="65">
        <f>VLOOKUP($A12,'Return Data'!$B$7:$R$2843,5,0)</f>
        <v>3.0571000000000002</v>
      </c>
      <c r="E12" s="66">
        <f t="shared" si="0"/>
        <v>3</v>
      </c>
      <c r="F12" s="65">
        <f>VLOOKUP($A12,'Return Data'!$B$7:$R$2843,6,0)</f>
        <v>3.0564</v>
      </c>
      <c r="G12" s="66">
        <f t="shared" si="1"/>
        <v>3</v>
      </c>
      <c r="H12" s="65">
        <f>VLOOKUP($A12,'Return Data'!$B$7:$R$2843,7,0)</f>
        <v>3.0413000000000001</v>
      </c>
      <c r="I12" s="66">
        <f t="shared" si="2"/>
        <v>1</v>
      </c>
      <c r="J12" s="65">
        <f>VLOOKUP($A12,'Return Data'!$B$7:$R$2843,8,0)</f>
        <v>3.0326</v>
      </c>
      <c r="K12" s="66">
        <f t="shared" si="3"/>
        <v>1</v>
      </c>
      <c r="L12" s="65">
        <f>VLOOKUP($A12,'Return Data'!$B$7:$R$2843,9,0)</f>
        <v>2.9903</v>
      </c>
      <c r="M12" s="66">
        <f t="shared" si="4"/>
        <v>3</v>
      </c>
      <c r="N12" s="65">
        <f>VLOOKUP($A12,'Return Data'!$B$7:$R$2843,10,0)</f>
        <v>3.0781999999999998</v>
      </c>
      <c r="O12" s="66">
        <f t="shared" si="5"/>
        <v>3</v>
      </c>
      <c r="P12" s="65">
        <f>VLOOKUP($A12,'Return Data'!$B$7:$R$2843,11,0)</f>
        <v>3.1193</v>
      </c>
      <c r="Q12" s="66">
        <f t="shared" ref="Q12:Q37" si="8">RANK(P12,P$8:P$37,0)</f>
        <v>2</v>
      </c>
      <c r="R12" s="65">
        <f>VLOOKUP($A12,'Return Data'!$B$7:$R$2843,12,0)</f>
        <v>3.0956000000000001</v>
      </c>
      <c r="S12" s="66">
        <f>RANK(R12,R$8:R$37,0)</f>
        <v>4</v>
      </c>
      <c r="T12" s="65"/>
      <c r="U12" s="66"/>
      <c r="V12" s="65"/>
      <c r="W12" s="66"/>
      <c r="X12" s="65"/>
      <c r="Y12" s="66"/>
      <c r="Z12" s="65">
        <f>VLOOKUP($A12,'Return Data'!$B$7:$R$2843,16,0)</f>
        <v>3.3035000000000001</v>
      </c>
      <c r="AA12" s="67">
        <f t="shared" si="7"/>
        <v>28</v>
      </c>
    </row>
    <row r="13" spans="1:27" x14ac:dyDescent="0.3">
      <c r="A13" s="63" t="s">
        <v>1292</v>
      </c>
      <c r="B13" s="64">
        <f>VLOOKUP($A13,'Return Data'!$B$7:$R$2843,3,0)</f>
        <v>44451</v>
      </c>
      <c r="C13" s="65">
        <f>VLOOKUP($A13,'Return Data'!$B$7:$R$2843,4,0)</f>
        <v>1080.1578999999999</v>
      </c>
      <c r="D13" s="65">
        <f>VLOOKUP($A13,'Return Data'!$B$7:$R$2843,5,0)</f>
        <v>3.0381</v>
      </c>
      <c r="E13" s="66">
        <f t="shared" si="0"/>
        <v>9</v>
      </c>
      <c r="F13" s="65">
        <f>VLOOKUP($A13,'Return Data'!$B$7:$R$2843,6,0)</f>
        <v>3.0386000000000002</v>
      </c>
      <c r="G13" s="66">
        <f t="shared" si="1"/>
        <v>9</v>
      </c>
      <c r="H13" s="65">
        <f>VLOOKUP($A13,'Return Data'!$B$7:$R$2843,7,0)</f>
        <v>2.9860000000000002</v>
      </c>
      <c r="I13" s="66">
        <f t="shared" si="2"/>
        <v>5</v>
      </c>
      <c r="J13" s="65">
        <f>VLOOKUP($A13,'Return Data'!$B$7:$R$2843,8,0)</f>
        <v>2.9594</v>
      </c>
      <c r="K13" s="66">
        <f t="shared" si="3"/>
        <v>5</v>
      </c>
      <c r="L13" s="65">
        <f>VLOOKUP($A13,'Return Data'!$B$7:$R$2843,9,0)</f>
        <v>2.9834999999999998</v>
      </c>
      <c r="M13" s="66">
        <f t="shared" si="4"/>
        <v>4</v>
      </c>
      <c r="N13" s="65">
        <f>VLOOKUP($A13,'Return Data'!$B$7:$R$2843,10,0)</f>
        <v>3.0667</v>
      </c>
      <c r="O13" s="66">
        <f t="shared" si="5"/>
        <v>5</v>
      </c>
      <c r="P13" s="65">
        <f>VLOOKUP($A13,'Return Data'!$B$7:$R$2843,11,0)</f>
        <v>3.1126999999999998</v>
      </c>
      <c r="Q13" s="66">
        <f t="shared" si="8"/>
        <v>4</v>
      </c>
      <c r="R13" s="65">
        <f>VLOOKUP($A13,'Return Data'!$B$7:$R$2843,12,0)</f>
        <v>3.0838000000000001</v>
      </c>
      <c r="S13" s="66">
        <f t="shared" ref="S13:S37" si="9">RANK(R13,R$8:R$37,0)</f>
        <v>7</v>
      </c>
      <c r="T13" s="65">
        <f>VLOOKUP($A13,'Return Data'!$B$7:$R$2843,13,0)</f>
        <v>3.0705</v>
      </c>
      <c r="U13" s="66">
        <f t="shared" ref="U13:U37" si="10">RANK(T13,T$8:T$37,0)</f>
        <v>5</v>
      </c>
      <c r="V13" s="65"/>
      <c r="W13" s="66"/>
      <c r="X13" s="65"/>
      <c r="Y13" s="66"/>
      <c r="Z13" s="65">
        <f>VLOOKUP($A13,'Return Data'!$B$7:$R$2843,16,0)</f>
        <v>3.6598999999999999</v>
      </c>
      <c r="AA13" s="67">
        <f t="shared" si="7"/>
        <v>20</v>
      </c>
    </row>
    <row r="14" spans="1:27" x14ac:dyDescent="0.3">
      <c r="A14" s="63" t="s">
        <v>1294</v>
      </c>
      <c r="B14" s="64">
        <f>VLOOKUP($A14,'Return Data'!$B$7:$R$2843,3,0)</f>
        <v>44451</v>
      </c>
      <c r="C14" s="65">
        <f>VLOOKUP($A14,'Return Data'!$B$7:$R$2843,4,0)</f>
        <v>1115.2861</v>
      </c>
      <c r="D14" s="65">
        <f>VLOOKUP($A14,'Return Data'!$B$7:$R$2843,5,0)</f>
        <v>3.0508999999999999</v>
      </c>
      <c r="E14" s="66">
        <f t="shared" si="0"/>
        <v>5</v>
      </c>
      <c r="F14" s="65">
        <f>VLOOKUP($A14,'Return Data'!$B$7:$R$2843,6,0)</f>
        <v>3.0508999999999999</v>
      </c>
      <c r="G14" s="66">
        <f t="shared" si="1"/>
        <v>5</v>
      </c>
      <c r="H14" s="65">
        <f>VLOOKUP($A14,'Return Data'!$B$7:$R$2843,7,0)</f>
        <v>2.9830999999999999</v>
      </c>
      <c r="I14" s="66">
        <f t="shared" si="2"/>
        <v>6</v>
      </c>
      <c r="J14" s="65">
        <f>VLOOKUP($A14,'Return Data'!$B$7:$R$2843,8,0)</f>
        <v>2.9537</v>
      </c>
      <c r="K14" s="66">
        <f t="shared" si="3"/>
        <v>6</v>
      </c>
      <c r="L14" s="65">
        <f>VLOOKUP($A14,'Return Data'!$B$7:$R$2843,9,0)</f>
        <v>2.9748999999999999</v>
      </c>
      <c r="M14" s="66">
        <f t="shared" si="4"/>
        <v>7</v>
      </c>
      <c r="N14" s="65">
        <f>VLOOKUP($A14,'Return Data'!$B$7:$R$2843,10,0)</f>
        <v>3.0478000000000001</v>
      </c>
      <c r="O14" s="66">
        <f t="shared" si="5"/>
        <v>8</v>
      </c>
      <c r="P14" s="65">
        <f>VLOOKUP($A14,'Return Data'!$B$7:$R$2843,11,0)</f>
        <v>3.0653999999999999</v>
      </c>
      <c r="Q14" s="66">
        <f t="shared" si="8"/>
        <v>13</v>
      </c>
      <c r="R14" s="65">
        <f>VLOOKUP($A14,'Return Data'!$B$7:$R$2843,12,0)</f>
        <v>3.0371999999999999</v>
      </c>
      <c r="S14" s="66">
        <f t="shared" si="9"/>
        <v>15</v>
      </c>
      <c r="T14" s="65">
        <f>VLOOKUP($A14,'Return Data'!$B$7:$R$2843,13,0)</f>
        <v>3.0339999999999998</v>
      </c>
      <c r="U14" s="66">
        <f t="shared" si="10"/>
        <v>9</v>
      </c>
      <c r="V14" s="65"/>
      <c r="W14" s="66"/>
      <c r="X14" s="65"/>
      <c r="Y14" s="66"/>
      <c r="Z14" s="65">
        <f>VLOOKUP($A14,'Return Data'!$B$7:$R$2843,16,0)</f>
        <v>4.1536999999999997</v>
      </c>
      <c r="AA14" s="67">
        <f t="shared" si="7"/>
        <v>8</v>
      </c>
    </row>
    <row r="15" spans="1:27" x14ac:dyDescent="0.3">
      <c r="A15" s="63" t="s">
        <v>1296</v>
      </c>
      <c r="B15" s="64">
        <f>VLOOKUP($A15,'Return Data'!$B$7:$R$2843,3,0)</f>
        <v>44451</v>
      </c>
      <c r="C15" s="65">
        <f>VLOOKUP($A15,'Return Data'!$B$7:$R$2843,4,0)</f>
        <v>1081.1436000000001</v>
      </c>
      <c r="D15" s="65">
        <f>VLOOKUP($A15,'Return Data'!$B$7:$R$2843,5,0)</f>
        <v>3.0286</v>
      </c>
      <c r="E15" s="66">
        <f t="shared" si="0"/>
        <v>10</v>
      </c>
      <c r="F15" s="65">
        <f>VLOOKUP($A15,'Return Data'!$B$7:$R$2843,6,0)</f>
        <v>3.0278999999999998</v>
      </c>
      <c r="G15" s="66">
        <f t="shared" si="1"/>
        <v>10</v>
      </c>
      <c r="H15" s="65">
        <f>VLOOKUP($A15,'Return Data'!$B$7:$R$2843,7,0)</f>
        <v>2.9678</v>
      </c>
      <c r="I15" s="66">
        <f t="shared" si="2"/>
        <v>11</v>
      </c>
      <c r="J15" s="65">
        <f>VLOOKUP($A15,'Return Data'!$B$7:$R$2843,8,0)</f>
        <v>2.9260000000000002</v>
      </c>
      <c r="K15" s="66">
        <f t="shared" si="3"/>
        <v>12</v>
      </c>
      <c r="L15" s="65">
        <f>VLOOKUP($A15,'Return Data'!$B$7:$R$2843,9,0)</f>
        <v>2.9196</v>
      </c>
      <c r="M15" s="66">
        <f t="shared" si="4"/>
        <v>18</v>
      </c>
      <c r="N15" s="65">
        <f>VLOOKUP($A15,'Return Data'!$B$7:$R$2843,10,0)</f>
        <v>3.0116999999999998</v>
      </c>
      <c r="O15" s="66">
        <f t="shared" si="5"/>
        <v>16</v>
      </c>
      <c r="P15" s="65">
        <f>VLOOKUP($A15,'Return Data'!$B$7:$R$2843,11,0)</f>
        <v>3.0516999999999999</v>
      </c>
      <c r="Q15" s="66">
        <f t="shared" si="8"/>
        <v>16</v>
      </c>
      <c r="R15" s="65">
        <f>VLOOKUP($A15,'Return Data'!$B$7:$R$2843,12,0)</f>
        <v>3.0556999999999999</v>
      </c>
      <c r="S15" s="66">
        <f t="shared" si="9"/>
        <v>10</v>
      </c>
      <c r="T15" s="65">
        <f>VLOOKUP($A15,'Return Data'!$B$7:$R$2843,13,0)</f>
        <v>3.0716000000000001</v>
      </c>
      <c r="U15" s="66">
        <f t="shared" si="10"/>
        <v>4</v>
      </c>
      <c r="V15" s="65"/>
      <c r="W15" s="66"/>
      <c r="X15" s="65"/>
      <c r="Y15" s="66"/>
      <c r="Z15" s="65">
        <f>VLOOKUP($A15,'Return Data'!$B$7:$R$2843,16,0)</f>
        <v>3.7061999999999999</v>
      </c>
      <c r="AA15" s="67">
        <f t="shared" si="7"/>
        <v>17</v>
      </c>
    </row>
    <row r="16" spans="1:27" x14ac:dyDescent="0.3">
      <c r="A16" s="63" t="s">
        <v>1297</v>
      </c>
      <c r="B16" s="64">
        <f>VLOOKUP($A16,'Return Data'!$B$7:$R$2843,3,0)</f>
        <v>44451</v>
      </c>
      <c r="C16" s="65">
        <f>VLOOKUP($A16,'Return Data'!$B$7:$R$2843,4,0)</f>
        <v>1089.1251999999999</v>
      </c>
      <c r="D16" s="65">
        <f>VLOOKUP($A16,'Return Data'!$B$7:$R$2843,5,0)</f>
        <v>2.9912000000000001</v>
      </c>
      <c r="E16" s="66">
        <f t="shared" si="0"/>
        <v>19</v>
      </c>
      <c r="F16" s="65">
        <f>VLOOKUP($A16,'Return Data'!$B$7:$R$2843,6,0)</f>
        <v>2.9912000000000001</v>
      </c>
      <c r="G16" s="66">
        <f t="shared" si="1"/>
        <v>19</v>
      </c>
      <c r="H16" s="65">
        <f>VLOOKUP($A16,'Return Data'!$B$7:$R$2843,7,0)</f>
        <v>2.9253999999999998</v>
      </c>
      <c r="I16" s="66">
        <f t="shared" si="2"/>
        <v>20</v>
      </c>
      <c r="J16" s="65">
        <f>VLOOKUP($A16,'Return Data'!$B$7:$R$2843,8,0)</f>
        <v>2.9028</v>
      </c>
      <c r="K16" s="66">
        <f t="shared" si="3"/>
        <v>16</v>
      </c>
      <c r="L16" s="65">
        <f>VLOOKUP($A16,'Return Data'!$B$7:$R$2843,9,0)</f>
        <v>2.9226000000000001</v>
      </c>
      <c r="M16" s="66">
        <f t="shared" si="4"/>
        <v>16</v>
      </c>
      <c r="N16" s="65">
        <f>VLOOKUP($A16,'Return Data'!$B$7:$R$2843,10,0)</f>
        <v>3.0179999999999998</v>
      </c>
      <c r="O16" s="66">
        <f t="shared" si="5"/>
        <v>14</v>
      </c>
      <c r="P16" s="65">
        <f>VLOOKUP($A16,'Return Data'!$B$7:$R$2843,11,0)</f>
        <v>3.0512000000000001</v>
      </c>
      <c r="Q16" s="66">
        <f t="shared" si="8"/>
        <v>18</v>
      </c>
      <c r="R16" s="65">
        <f>VLOOKUP($A16,'Return Data'!$B$7:$R$2843,12,0)</f>
        <v>3.0230000000000001</v>
      </c>
      <c r="S16" s="66">
        <f t="shared" si="9"/>
        <v>19</v>
      </c>
      <c r="T16" s="65">
        <f>VLOOKUP($A16,'Return Data'!$B$7:$R$2843,13,0)</f>
        <v>3.0009999999999999</v>
      </c>
      <c r="U16" s="66">
        <f t="shared" si="10"/>
        <v>17</v>
      </c>
      <c r="V16" s="65"/>
      <c r="W16" s="66"/>
      <c r="X16" s="65"/>
      <c r="Y16" s="66"/>
      <c r="Z16" s="65">
        <f>VLOOKUP($A16,'Return Data'!$B$7:$R$2843,16,0)</f>
        <v>3.6987000000000001</v>
      </c>
      <c r="AA16" s="67">
        <f t="shared" si="7"/>
        <v>19</v>
      </c>
    </row>
    <row r="17" spans="1:27" x14ac:dyDescent="0.3">
      <c r="A17" s="63" t="s">
        <v>1299</v>
      </c>
      <c r="B17" s="64">
        <f>VLOOKUP($A17,'Return Data'!$B$7:$R$2843,3,0)</f>
        <v>44451</v>
      </c>
      <c r="C17" s="65">
        <f>VLOOKUP($A17,'Return Data'!$B$7:$R$2843,4,0)</f>
        <v>3081.8008</v>
      </c>
      <c r="D17" s="65">
        <f>VLOOKUP($A17,'Return Data'!$B$7:$R$2843,5,0)</f>
        <v>2.9478</v>
      </c>
      <c r="E17" s="66">
        <f t="shared" si="0"/>
        <v>23</v>
      </c>
      <c r="F17" s="65">
        <f>VLOOKUP($A17,'Return Data'!$B$7:$R$2843,6,0)</f>
        <v>2.9478</v>
      </c>
      <c r="G17" s="66">
        <f t="shared" si="1"/>
        <v>23</v>
      </c>
      <c r="H17" s="65">
        <f>VLOOKUP($A17,'Return Data'!$B$7:$R$2843,7,0)</f>
        <v>2.895</v>
      </c>
      <c r="I17" s="66">
        <f t="shared" si="2"/>
        <v>24</v>
      </c>
      <c r="J17" s="65">
        <f>VLOOKUP($A17,'Return Data'!$B$7:$R$2843,8,0)</f>
        <v>2.8704000000000001</v>
      </c>
      <c r="K17" s="66">
        <f t="shared" si="3"/>
        <v>26</v>
      </c>
      <c r="L17" s="65">
        <f>VLOOKUP($A17,'Return Data'!$B$7:$R$2843,9,0)</f>
        <v>2.8963999999999999</v>
      </c>
      <c r="M17" s="66">
        <f t="shared" si="4"/>
        <v>26</v>
      </c>
      <c r="N17" s="65">
        <f>VLOOKUP($A17,'Return Data'!$B$7:$R$2843,10,0)</f>
        <v>2.9817</v>
      </c>
      <c r="O17" s="66">
        <f t="shared" si="5"/>
        <v>26</v>
      </c>
      <c r="P17" s="65">
        <f>VLOOKUP($A17,'Return Data'!$B$7:$R$2843,11,0)</f>
        <v>3.0283000000000002</v>
      </c>
      <c r="Q17" s="66">
        <f t="shared" si="8"/>
        <v>26</v>
      </c>
      <c r="R17" s="65">
        <f>VLOOKUP($A17,'Return Data'!$B$7:$R$2843,12,0)</f>
        <v>3.0032999999999999</v>
      </c>
      <c r="S17" s="66">
        <f t="shared" si="9"/>
        <v>25</v>
      </c>
      <c r="T17" s="65">
        <f>VLOOKUP($A17,'Return Data'!$B$7:$R$2843,13,0)</f>
        <v>2.9775</v>
      </c>
      <c r="U17" s="66">
        <f t="shared" si="10"/>
        <v>22</v>
      </c>
      <c r="V17" s="65">
        <f>VLOOKUP($A17,'Return Data'!$B$7:$R$2843,17,0)</f>
        <v>3.4</v>
      </c>
      <c r="W17" s="66">
        <f>RANK(V17,V$8:V$37,0)</f>
        <v>4</v>
      </c>
      <c r="X17" s="65">
        <f>VLOOKUP($A17,'Return Data'!$B$7:$R$2843,14,0)</f>
        <v>4.2515999999999998</v>
      </c>
      <c r="Y17" s="66">
        <f>RANK(X17,X$8:X$37,0)</f>
        <v>3</v>
      </c>
      <c r="Z17" s="65">
        <f>VLOOKUP($A17,'Return Data'!$B$7:$R$2843,16,0)</f>
        <v>5.9070999999999998</v>
      </c>
      <c r="AA17" s="67">
        <f t="shared" si="7"/>
        <v>4</v>
      </c>
    </row>
    <row r="18" spans="1:27" x14ac:dyDescent="0.3">
      <c r="A18" s="63" t="s">
        <v>1302</v>
      </c>
      <c r="B18" s="64">
        <f>VLOOKUP($A18,'Return Data'!$B$7:$R$2843,3,0)</f>
        <v>44451</v>
      </c>
      <c r="C18" s="65">
        <f>VLOOKUP($A18,'Return Data'!$B$7:$R$2843,4,0)</f>
        <v>1087.9058</v>
      </c>
      <c r="D18" s="65">
        <f>VLOOKUP($A18,'Return Data'!$B$7:$R$2843,5,0)</f>
        <v>3.0045999999999999</v>
      </c>
      <c r="E18" s="66">
        <f t="shared" si="0"/>
        <v>16</v>
      </c>
      <c r="F18" s="65">
        <f>VLOOKUP($A18,'Return Data'!$B$7:$R$2843,6,0)</f>
        <v>3.0045999999999999</v>
      </c>
      <c r="G18" s="66">
        <f t="shared" si="1"/>
        <v>16</v>
      </c>
      <c r="H18" s="65">
        <f>VLOOKUP($A18,'Return Data'!$B$7:$R$2843,7,0)</f>
        <v>2.9540999999999999</v>
      </c>
      <c r="I18" s="66">
        <f t="shared" si="2"/>
        <v>13</v>
      </c>
      <c r="J18" s="65">
        <f>VLOOKUP($A18,'Return Data'!$B$7:$R$2843,8,0)</f>
        <v>2.9241000000000001</v>
      </c>
      <c r="K18" s="66">
        <f t="shared" si="3"/>
        <v>13</v>
      </c>
      <c r="L18" s="65">
        <f>VLOOKUP($A18,'Return Data'!$B$7:$R$2843,9,0)</f>
        <v>2.9378000000000002</v>
      </c>
      <c r="M18" s="66">
        <f t="shared" si="4"/>
        <v>13</v>
      </c>
      <c r="N18" s="65">
        <f>VLOOKUP($A18,'Return Data'!$B$7:$R$2843,10,0)</f>
        <v>3.0272000000000001</v>
      </c>
      <c r="O18" s="66">
        <f t="shared" si="5"/>
        <v>11</v>
      </c>
      <c r="P18" s="65">
        <f>VLOOKUP($A18,'Return Data'!$B$7:$R$2843,11,0)</f>
        <v>3.0575000000000001</v>
      </c>
      <c r="Q18" s="66">
        <f t="shared" si="8"/>
        <v>15</v>
      </c>
      <c r="R18" s="65">
        <f>VLOOKUP($A18,'Return Data'!$B$7:$R$2843,12,0)</f>
        <v>3.0360999999999998</v>
      </c>
      <c r="S18" s="66">
        <f t="shared" si="9"/>
        <v>16</v>
      </c>
      <c r="T18" s="65">
        <f>VLOOKUP($A18,'Return Data'!$B$7:$R$2843,13,0)</f>
        <v>3.0135000000000001</v>
      </c>
      <c r="U18" s="66">
        <f t="shared" si="10"/>
        <v>12</v>
      </c>
      <c r="V18" s="65"/>
      <c r="W18" s="66"/>
      <c r="X18" s="65"/>
      <c r="Y18" s="66"/>
      <c r="Z18" s="65">
        <f>VLOOKUP($A18,'Return Data'!$B$7:$R$2843,16,0)</f>
        <v>3.7039</v>
      </c>
      <c r="AA18" s="67">
        <f t="shared" si="7"/>
        <v>18</v>
      </c>
    </row>
    <row r="19" spans="1:27" x14ac:dyDescent="0.3">
      <c r="A19" s="63" t="s">
        <v>1303</v>
      </c>
      <c r="B19" s="64">
        <f>VLOOKUP($A19,'Return Data'!$B$7:$R$2843,3,0)</f>
        <v>44451</v>
      </c>
      <c r="C19" s="65">
        <f>VLOOKUP($A19,'Return Data'!$B$7:$R$2843,4,0)</f>
        <v>112.23520000000001</v>
      </c>
      <c r="D19" s="65">
        <f>VLOOKUP($A19,'Return Data'!$B$7:$R$2843,5,0)</f>
        <v>2.9817999999999998</v>
      </c>
      <c r="E19" s="66">
        <f t="shared" si="0"/>
        <v>21</v>
      </c>
      <c r="F19" s="65">
        <f>VLOOKUP($A19,'Return Data'!$B$7:$R$2843,6,0)</f>
        <v>2.9817999999999998</v>
      </c>
      <c r="G19" s="66">
        <f t="shared" si="1"/>
        <v>21</v>
      </c>
      <c r="H19" s="65">
        <f>VLOOKUP($A19,'Return Data'!$B$7:$R$2843,7,0)</f>
        <v>2.9146000000000001</v>
      </c>
      <c r="I19" s="66">
        <f t="shared" si="2"/>
        <v>21</v>
      </c>
      <c r="J19" s="65">
        <f>VLOOKUP($A19,'Return Data'!$B$7:$R$2843,8,0)</f>
        <v>2.8813</v>
      </c>
      <c r="K19" s="66">
        <f t="shared" si="3"/>
        <v>25</v>
      </c>
      <c r="L19" s="65">
        <f>VLOOKUP($A19,'Return Data'!$B$7:$R$2843,9,0)</f>
        <v>2.9056999999999999</v>
      </c>
      <c r="M19" s="66">
        <f t="shared" si="4"/>
        <v>23</v>
      </c>
      <c r="N19" s="65">
        <f>VLOOKUP($A19,'Return Data'!$B$7:$R$2843,10,0)</f>
        <v>2.9851000000000001</v>
      </c>
      <c r="O19" s="66">
        <f t="shared" si="5"/>
        <v>25</v>
      </c>
      <c r="P19" s="65">
        <f>VLOOKUP($A19,'Return Data'!$B$7:$R$2843,11,0)</f>
        <v>3.0432000000000001</v>
      </c>
      <c r="Q19" s="66">
        <f t="shared" si="8"/>
        <v>21</v>
      </c>
      <c r="R19" s="65">
        <f>VLOOKUP($A19,'Return Data'!$B$7:$R$2843,12,0)</f>
        <v>3.0146999999999999</v>
      </c>
      <c r="S19" s="66">
        <f t="shared" si="9"/>
        <v>22</v>
      </c>
      <c r="T19" s="65">
        <f>VLOOKUP($A19,'Return Data'!$B$7:$R$2843,13,0)</f>
        <v>2.9912999999999998</v>
      </c>
      <c r="U19" s="66">
        <f t="shared" si="10"/>
        <v>19</v>
      </c>
      <c r="V19" s="65"/>
      <c r="W19" s="66"/>
      <c r="X19" s="65"/>
      <c r="Y19" s="66"/>
      <c r="Z19" s="65">
        <f>VLOOKUP($A19,'Return Data'!$B$7:$R$2843,16,0)</f>
        <v>4.1612</v>
      </c>
      <c r="AA19" s="67">
        <f t="shared" si="7"/>
        <v>7</v>
      </c>
    </row>
    <row r="20" spans="1:27" x14ac:dyDescent="0.3">
      <c r="A20" s="63" t="s">
        <v>1306</v>
      </c>
      <c r="B20" s="64">
        <f>VLOOKUP($A20,'Return Data'!$B$7:$R$2843,3,0)</f>
        <v>44451</v>
      </c>
      <c r="C20" s="65">
        <f>VLOOKUP($A20,'Return Data'!$B$7:$R$2843,4,0)</f>
        <v>1109.8747000000001</v>
      </c>
      <c r="D20" s="65">
        <f>VLOOKUP($A20,'Return Data'!$B$7:$R$2843,5,0)</f>
        <v>2.9436</v>
      </c>
      <c r="E20" s="66">
        <f t="shared" si="0"/>
        <v>24</v>
      </c>
      <c r="F20" s="65">
        <f>VLOOKUP($A20,'Return Data'!$B$7:$R$2843,6,0)</f>
        <v>2.9441000000000002</v>
      </c>
      <c r="G20" s="66">
        <f t="shared" si="1"/>
        <v>24</v>
      </c>
      <c r="H20" s="65">
        <f>VLOOKUP($A20,'Return Data'!$B$7:$R$2843,7,0)</f>
        <v>2.9074</v>
      </c>
      <c r="I20" s="66">
        <f t="shared" si="2"/>
        <v>22</v>
      </c>
      <c r="J20" s="65">
        <f>VLOOKUP($A20,'Return Data'!$B$7:$R$2843,8,0)</f>
        <v>2.9007999999999998</v>
      </c>
      <c r="K20" s="66">
        <f t="shared" si="3"/>
        <v>19</v>
      </c>
      <c r="L20" s="65">
        <f>VLOOKUP($A20,'Return Data'!$B$7:$R$2843,9,0)</f>
        <v>2.9133</v>
      </c>
      <c r="M20" s="66">
        <f t="shared" si="4"/>
        <v>20</v>
      </c>
      <c r="N20" s="65">
        <f>VLOOKUP($A20,'Return Data'!$B$7:$R$2843,10,0)</f>
        <v>2.9935</v>
      </c>
      <c r="O20" s="66">
        <f t="shared" si="5"/>
        <v>23</v>
      </c>
      <c r="P20" s="65">
        <f>VLOOKUP($A20,'Return Data'!$B$7:$R$2843,11,0)</f>
        <v>3.0348999999999999</v>
      </c>
      <c r="Q20" s="66">
        <f t="shared" si="8"/>
        <v>24</v>
      </c>
      <c r="R20" s="65">
        <f>VLOOKUP($A20,'Return Data'!$B$7:$R$2843,12,0)</f>
        <v>3.0024000000000002</v>
      </c>
      <c r="S20" s="66">
        <f t="shared" si="9"/>
        <v>26</v>
      </c>
      <c r="T20" s="65">
        <f>VLOOKUP($A20,'Return Data'!$B$7:$R$2843,13,0)</f>
        <v>2.9775</v>
      </c>
      <c r="U20" s="66">
        <f t="shared" si="10"/>
        <v>22</v>
      </c>
      <c r="V20" s="65"/>
      <c r="W20" s="66"/>
      <c r="X20" s="65"/>
      <c r="Y20" s="66"/>
      <c r="Z20" s="65">
        <f>VLOOKUP($A20,'Return Data'!$B$7:$R$2843,16,0)</f>
        <v>4.0091000000000001</v>
      </c>
      <c r="AA20" s="67">
        <f t="shared" si="7"/>
        <v>11</v>
      </c>
    </row>
    <row r="21" spans="1:27" x14ac:dyDescent="0.3">
      <c r="A21" s="63" t="s">
        <v>1308</v>
      </c>
      <c r="B21" s="64">
        <f>VLOOKUP($A21,'Return Data'!$B$7:$R$2843,3,0)</f>
        <v>44451</v>
      </c>
      <c r="C21" s="65">
        <f>VLOOKUP($A21,'Return Data'!$B$7:$R$2843,4,0)</f>
        <v>1079.6756</v>
      </c>
      <c r="D21" s="65">
        <f>VLOOKUP($A21,'Return Data'!$B$7:$R$2843,5,0)</f>
        <v>2.8974000000000002</v>
      </c>
      <c r="E21" s="66">
        <f t="shared" si="0"/>
        <v>29</v>
      </c>
      <c r="F21" s="65">
        <f>VLOOKUP($A21,'Return Data'!$B$7:$R$2843,6,0)</f>
        <v>2.9001999999999999</v>
      </c>
      <c r="G21" s="66">
        <f t="shared" si="1"/>
        <v>29</v>
      </c>
      <c r="H21" s="65">
        <f>VLOOKUP($A21,'Return Data'!$B$7:$R$2843,7,0)</f>
        <v>2.8393999999999999</v>
      </c>
      <c r="I21" s="66">
        <f t="shared" si="2"/>
        <v>29</v>
      </c>
      <c r="J21" s="65">
        <f>VLOOKUP($A21,'Return Data'!$B$7:$R$2843,8,0)</f>
        <v>2.8290000000000002</v>
      </c>
      <c r="K21" s="66">
        <f t="shared" si="3"/>
        <v>28</v>
      </c>
      <c r="L21" s="65">
        <f>VLOOKUP($A21,'Return Data'!$B$7:$R$2843,9,0)</f>
        <v>2.8628999999999998</v>
      </c>
      <c r="M21" s="66">
        <f t="shared" si="4"/>
        <v>27</v>
      </c>
      <c r="N21" s="65">
        <f>VLOOKUP($A21,'Return Data'!$B$7:$R$2843,10,0)</f>
        <v>2.9342999999999999</v>
      </c>
      <c r="O21" s="66">
        <f t="shared" si="5"/>
        <v>29</v>
      </c>
      <c r="P21" s="65">
        <f>VLOOKUP($A21,'Return Data'!$B$7:$R$2843,11,0)</f>
        <v>2.9771999999999998</v>
      </c>
      <c r="Q21" s="66">
        <f t="shared" si="8"/>
        <v>30</v>
      </c>
      <c r="R21" s="65">
        <f>VLOOKUP($A21,'Return Data'!$B$7:$R$2843,12,0)</f>
        <v>2.9573</v>
      </c>
      <c r="S21" s="66">
        <f t="shared" si="9"/>
        <v>30</v>
      </c>
      <c r="T21" s="65">
        <f>VLOOKUP($A21,'Return Data'!$B$7:$R$2843,13,0)</f>
        <v>2.9365000000000001</v>
      </c>
      <c r="U21" s="66">
        <f t="shared" si="10"/>
        <v>27</v>
      </c>
      <c r="V21" s="65"/>
      <c r="W21" s="66"/>
      <c r="X21" s="65"/>
      <c r="Y21" s="66"/>
      <c r="Z21" s="65">
        <f>VLOOKUP($A21,'Return Data'!$B$7:$R$2843,16,0)</f>
        <v>3.5731999999999999</v>
      </c>
      <c r="AA21" s="67">
        <f t="shared" si="7"/>
        <v>22</v>
      </c>
    </row>
    <row r="22" spans="1:27" x14ac:dyDescent="0.3">
      <c r="A22" s="63" t="s">
        <v>1310</v>
      </c>
      <c r="B22" s="64">
        <f>VLOOKUP($A22,'Return Data'!$B$7:$R$2843,3,0)</f>
        <v>44451</v>
      </c>
      <c r="C22" s="65">
        <f>VLOOKUP($A22,'Return Data'!$B$7:$R$2843,4,0)</f>
        <v>1054.0523000000001</v>
      </c>
      <c r="D22" s="65">
        <f>VLOOKUP($A22,'Return Data'!$B$7:$R$2843,5,0)</f>
        <v>3.0129000000000001</v>
      </c>
      <c r="E22" s="66">
        <f t="shared" si="0"/>
        <v>13</v>
      </c>
      <c r="F22" s="65">
        <f>VLOOKUP($A22,'Return Data'!$B$7:$R$2843,6,0)</f>
        <v>3.0110999999999999</v>
      </c>
      <c r="G22" s="66">
        <f t="shared" si="1"/>
        <v>14</v>
      </c>
      <c r="H22" s="65">
        <f>VLOOKUP($A22,'Return Data'!$B$7:$R$2843,7,0)</f>
        <v>2.9525000000000001</v>
      </c>
      <c r="I22" s="66">
        <f t="shared" si="2"/>
        <v>14</v>
      </c>
      <c r="J22" s="65">
        <f>VLOOKUP($A22,'Return Data'!$B$7:$R$2843,8,0)</f>
        <v>2.919</v>
      </c>
      <c r="K22" s="66">
        <f t="shared" si="3"/>
        <v>14</v>
      </c>
      <c r="L22" s="65">
        <f>VLOOKUP($A22,'Return Data'!$B$7:$R$2843,9,0)</f>
        <v>2.9495</v>
      </c>
      <c r="M22" s="66">
        <f t="shared" si="4"/>
        <v>11</v>
      </c>
      <c r="N22" s="65">
        <f>VLOOKUP($A22,'Return Data'!$B$7:$R$2843,10,0)</f>
        <v>3.0253000000000001</v>
      </c>
      <c r="O22" s="66">
        <f t="shared" si="5"/>
        <v>13</v>
      </c>
      <c r="P22" s="65">
        <f>VLOOKUP($A22,'Return Data'!$B$7:$R$2843,11,0)</f>
        <v>3.0688</v>
      </c>
      <c r="Q22" s="66">
        <f t="shared" si="8"/>
        <v>12</v>
      </c>
      <c r="R22" s="65">
        <f>VLOOKUP($A22,'Return Data'!$B$7:$R$2843,12,0)</f>
        <v>3.0457999999999998</v>
      </c>
      <c r="S22" s="66">
        <f>RANK(R22,R$8:R$37,0)</f>
        <v>12</v>
      </c>
      <c r="T22" s="65"/>
      <c r="U22" s="66"/>
      <c r="V22" s="65"/>
      <c r="W22" s="66"/>
      <c r="X22" s="65"/>
      <c r="Y22" s="66"/>
      <c r="Z22" s="65">
        <f>VLOOKUP($A22,'Return Data'!$B$7:$R$2843,16,0)</f>
        <v>3.1840999999999999</v>
      </c>
      <c r="AA22" s="67">
        <f t="shared" si="7"/>
        <v>30</v>
      </c>
    </row>
    <row r="23" spans="1:27" x14ac:dyDescent="0.3">
      <c r="A23" s="63" t="s">
        <v>1312</v>
      </c>
      <c r="B23" s="64">
        <f>VLOOKUP($A23,'Return Data'!$B$7:$R$2843,3,0)</f>
        <v>44451</v>
      </c>
      <c r="C23" s="65">
        <f>VLOOKUP($A23,'Return Data'!$B$7:$R$2843,4,0)</f>
        <v>1063.1985</v>
      </c>
      <c r="D23" s="65">
        <f>VLOOKUP($A23,'Return Data'!$B$7:$R$2843,5,0)</f>
        <v>2.9045999999999998</v>
      </c>
      <c r="E23" s="66">
        <f t="shared" si="0"/>
        <v>27</v>
      </c>
      <c r="F23" s="65">
        <f>VLOOKUP($A23,'Return Data'!$B$7:$R$2843,6,0)</f>
        <v>2.9049999999999998</v>
      </c>
      <c r="G23" s="66">
        <f t="shared" si="1"/>
        <v>27</v>
      </c>
      <c r="H23" s="65">
        <f>VLOOKUP($A23,'Return Data'!$B$7:$R$2843,7,0)</f>
        <v>2.8441000000000001</v>
      </c>
      <c r="I23" s="66">
        <f t="shared" si="2"/>
        <v>28</v>
      </c>
      <c r="J23" s="65">
        <f>VLOOKUP($A23,'Return Data'!$B$7:$R$2843,8,0)</f>
        <v>2.8195999999999999</v>
      </c>
      <c r="K23" s="66">
        <f t="shared" si="3"/>
        <v>29</v>
      </c>
      <c r="L23" s="65">
        <f>VLOOKUP($A23,'Return Data'!$B$7:$R$2843,9,0)</f>
        <v>2.8616000000000001</v>
      </c>
      <c r="M23" s="66">
        <f t="shared" si="4"/>
        <v>28</v>
      </c>
      <c r="N23" s="65">
        <f>VLOOKUP($A23,'Return Data'!$B$7:$R$2843,10,0)</f>
        <v>2.9674999999999998</v>
      </c>
      <c r="O23" s="66">
        <f t="shared" si="5"/>
        <v>27</v>
      </c>
      <c r="P23" s="65">
        <f>VLOOKUP($A23,'Return Data'!$B$7:$R$2843,11,0)</f>
        <v>2.9893999999999998</v>
      </c>
      <c r="Q23" s="66">
        <f t="shared" si="8"/>
        <v>29</v>
      </c>
      <c r="R23" s="65">
        <f>VLOOKUP($A23,'Return Data'!$B$7:$R$2843,12,0)</f>
        <v>2.9628999999999999</v>
      </c>
      <c r="S23" s="66">
        <f t="shared" si="9"/>
        <v>29</v>
      </c>
      <c r="T23" s="65">
        <f>VLOOKUP($A23,'Return Data'!$B$7:$R$2843,13,0)</f>
        <v>2.9371</v>
      </c>
      <c r="U23" s="66">
        <f t="shared" si="10"/>
        <v>26</v>
      </c>
      <c r="V23" s="65"/>
      <c r="W23" s="66"/>
      <c r="X23" s="65"/>
      <c r="Y23" s="66"/>
      <c r="Z23" s="65">
        <f>VLOOKUP($A23,'Return Data'!$B$7:$R$2843,16,0)</f>
        <v>3.2997000000000001</v>
      </c>
      <c r="AA23" s="67">
        <f t="shared" si="7"/>
        <v>29</v>
      </c>
    </row>
    <row r="24" spans="1:27" x14ac:dyDescent="0.3">
      <c r="A24" s="63" t="s">
        <v>1314</v>
      </c>
      <c r="B24" s="64">
        <f>VLOOKUP($A24,'Return Data'!$B$7:$R$2843,3,0)</f>
        <v>44451</v>
      </c>
      <c r="C24" s="65">
        <f>VLOOKUP($A24,'Return Data'!$B$7:$R$2843,4,0)</f>
        <v>1059.6578</v>
      </c>
      <c r="D24" s="65">
        <f>VLOOKUP($A24,'Return Data'!$B$7:$R$2843,5,0)</f>
        <v>3.1002999999999998</v>
      </c>
      <c r="E24" s="66">
        <f t="shared" si="0"/>
        <v>1</v>
      </c>
      <c r="F24" s="65">
        <f>VLOOKUP($A24,'Return Data'!$B$7:$R$2843,6,0)</f>
        <v>3.0996999999999999</v>
      </c>
      <c r="G24" s="66">
        <f t="shared" si="1"/>
        <v>1</v>
      </c>
      <c r="H24" s="65">
        <f>VLOOKUP($A24,'Return Data'!$B$7:$R$2843,7,0)</f>
        <v>2.9984000000000002</v>
      </c>
      <c r="I24" s="66">
        <f t="shared" si="2"/>
        <v>3</v>
      </c>
      <c r="J24" s="65">
        <f>VLOOKUP($A24,'Return Data'!$B$7:$R$2843,8,0)</f>
        <v>2.9531000000000001</v>
      </c>
      <c r="K24" s="66">
        <f t="shared" si="3"/>
        <v>7</v>
      </c>
      <c r="L24" s="65">
        <f>VLOOKUP($A24,'Return Data'!$B$7:$R$2843,9,0)</f>
        <v>2.9777999999999998</v>
      </c>
      <c r="M24" s="66">
        <f t="shared" si="4"/>
        <v>6</v>
      </c>
      <c r="N24" s="65">
        <f>VLOOKUP($A24,'Return Data'!$B$7:$R$2843,10,0)</f>
        <v>3.0375000000000001</v>
      </c>
      <c r="O24" s="66">
        <f t="shared" si="5"/>
        <v>10</v>
      </c>
      <c r="P24" s="65">
        <f>VLOOKUP($A24,'Return Data'!$B$7:$R$2843,11,0)</f>
        <v>3.1120999999999999</v>
      </c>
      <c r="Q24" s="66">
        <f t="shared" si="8"/>
        <v>5</v>
      </c>
      <c r="R24" s="65">
        <f>VLOOKUP($A24,'Return Data'!$B$7:$R$2843,12,0)</f>
        <v>3.0876999999999999</v>
      </c>
      <c r="S24" s="66">
        <f>RANK(R24,R$8:R$37,0)</f>
        <v>6</v>
      </c>
      <c r="T24" s="65"/>
      <c r="U24" s="66"/>
      <c r="V24" s="65"/>
      <c r="W24" s="66"/>
      <c r="X24" s="65"/>
      <c r="Y24" s="66"/>
      <c r="Z24" s="65">
        <f>VLOOKUP($A24,'Return Data'!$B$7:$R$2843,16,0)</f>
        <v>3.3126000000000002</v>
      </c>
      <c r="AA24" s="67">
        <f t="shared" si="7"/>
        <v>27</v>
      </c>
    </row>
    <row r="25" spans="1:27" x14ac:dyDescent="0.3">
      <c r="A25" s="63" t="s">
        <v>1316</v>
      </c>
      <c r="B25" s="64">
        <f>VLOOKUP($A25,'Return Data'!$B$7:$R$2843,3,0)</f>
        <v>44451</v>
      </c>
      <c r="C25" s="65">
        <f>VLOOKUP($A25,'Return Data'!$B$7:$R$2843,4,0)</f>
        <v>1111.1368</v>
      </c>
      <c r="D25" s="65">
        <f>VLOOKUP($A25,'Return Data'!$B$7:$R$2843,5,0)</f>
        <v>2.9561000000000002</v>
      </c>
      <c r="E25" s="66">
        <f t="shared" si="0"/>
        <v>22</v>
      </c>
      <c r="F25" s="65">
        <f>VLOOKUP($A25,'Return Data'!$B$7:$R$2843,6,0)</f>
        <v>2.9561000000000002</v>
      </c>
      <c r="G25" s="66">
        <f t="shared" si="1"/>
        <v>22</v>
      </c>
      <c r="H25" s="65">
        <f>VLOOKUP($A25,'Return Data'!$B$7:$R$2843,7,0)</f>
        <v>2.8999000000000001</v>
      </c>
      <c r="I25" s="66">
        <f t="shared" si="2"/>
        <v>23</v>
      </c>
      <c r="J25" s="65">
        <f>VLOOKUP($A25,'Return Data'!$B$7:$R$2843,8,0)</f>
        <v>2.8866999999999998</v>
      </c>
      <c r="K25" s="66">
        <f t="shared" si="3"/>
        <v>23</v>
      </c>
      <c r="L25" s="65">
        <f>VLOOKUP($A25,'Return Data'!$B$7:$R$2843,9,0)</f>
        <v>2.9058000000000002</v>
      </c>
      <c r="M25" s="66">
        <f t="shared" si="4"/>
        <v>22</v>
      </c>
      <c r="N25" s="65">
        <f>VLOOKUP($A25,'Return Data'!$B$7:$R$2843,10,0)</f>
        <v>2.9891000000000001</v>
      </c>
      <c r="O25" s="66">
        <f t="shared" si="5"/>
        <v>24</v>
      </c>
      <c r="P25" s="65">
        <f>VLOOKUP($A25,'Return Data'!$B$7:$R$2843,11,0)</f>
        <v>3.0308999999999999</v>
      </c>
      <c r="Q25" s="66">
        <f t="shared" si="8"/>
        <v>25</v>
      </c>
      <c r="R25" s="65">
        <f>VLOOKUP($A25,'Return Data'!$B$7:$R$2843,12,0)</f>
        <v>3.0093000000000001</v>
      </c>
      <c r="S25" s="66">
        <f t="shared" si="9"/>
        <v>24</v>
      </c>
      <c r="T25" s="65">
        <f>VLOOKUP($A25,'Return Data'!$B$7:$R$2843,13,0)</f>
        <v>2.9899</v>
      </c>
      <c r="U25" s="66">
        <f t="shared" si="10"/>
        <v>20</v>
      </c>
      <c r="V25" s="65"/>
      <c r="W25" s="66"/>
      <c r="X25" s="65"/>
      <c r="Y25" s="66"/>
      <c r="Z25" s="65">
        <f>VLOOKUP($A25,'Return Data'!$B$7:$R$2843,16,0)</f>
        <v>4.0408999999999997</v>
      </c>
      <c r="AA25" s="67">
        <f t="shared" si="7"/>
        <v>10</v>
      </c>
    </row>
    <row r="26" spans="1:27" x14ac:dyDescent="0.3">
      <c r="A26" s="63" t="s">
        <v>1318</v>
      </c>
      <c r="B26" s="64">
        <f>VLOOKUP($A26,'Return Data'!$B$7:$R$2843,3,0)</f>
        <v>44451</v>
      </c>
      <c r="C26" s="65">
        <f>VLOOKUP($A26,'Return Data'!$B$7:$R$2843,4,0)</f>
        <v>2583.8053333333301</v>
      </c>
      <c r="D26" s="65">
        <f>VLOOKUP($A26,'Return Data'!$B$7:$R$2843,5,0)</f>
        <v>3.0445000000000002</v>
      </c>
      <c r="E26" s="66">
        <f t="shared" si="0"/>
        <v>8</v>
      </c>
      <c r="F26" s="65">
        <f>VLOOKUP($A26,'Return Data'!$B$7:$R$2843,6,0)</f>
        <v>3.0449999999999999</v>
      </c>
      <c r="G26" s="66">
        <f t="shared" si="1"/>
        <v>8</v>
      </c>
      <c r="H26" s="65">
        <f>VLOOKUP($A26,'Return Data'!$B$7:$R$2843,7,0)</f>
        <v>2.9672000000000001</v>
      </c>
      <c r="I26" s="66">
        <f t="shared" si="2"/>
        <v>12</v>
      </c>
      <c r="J26" s="65">
        <f>VLOOKUP($A26,'Return Data'!$B$7:$R$2843,8,0)</f>
        <v>2.9390999999999998</v>
      </c>
      <c r="K26" s="66">
        <f t="shared" si="3"/>
        <v>10</v>
      </c>
      <c r="L26" s="65">
        <f>VLOOKUP($A26,'Return Data'!$B$7:$R$2843,9,0)</f>
        <v>2.9350000000000001</v>
      </c>
      <c r="M26" s="66">
        <f t="shared" si="4"/>
        <v>14</v>
      </c>
      <c r="N26" s="65">
        <f>VLOOKUP($A26,'Return Data'!$B$7:$R$2843,10,0)</f>
        <v>3.0146999999999999</v>
      </c>
      <c r="O26" s="66">
        <f t="shared" si="5"/>
        <v>15</v>
      </c>
      <c r="P26" s="65">
        <f>VLOOKUP($A26,'Return Data'!$B$7:$R$2843,11,0)</f>
        <v>3.0636999999999999</v>
      </c>
      <c r="Q26" s="66">
        <f t="shared" si="8"/>
        <v>14</v>
      </c>
      <c r="R26" s="65">
        <f>VLOOKUP($A26,'Return Data'!$B$7:$R$2843,12,0)</f>
        <v>3.0392999999999999</v>
      </c>
      <c r="S26" s="66">
        <f t="shared" si="9"/>
        <v>14</v>
      </c>
      <c r="T26" s="65">
        <f>VLOOKUP($A26,'Return Data'!$B$7:$R$2843,13,0)</f>
        <v>3.0083000000000002</v>
      </c>
      <c r="U26" s="66">
        <f t="shared" si="10"/>
        <v>14</v>
      </c>
      <c r="V26" s="65">
        <f>VLOOKUP($A26,'Return Data'!$B$7:$R$2843,17,0)</f>
        <v>3.2669999999999999</v>
      </c>
      <c r="W26" s="66">
        <f t="shared" ref="W26:W36" si="11">RANK(V26,V$8:V$37,0)</f>
        <v>5</v>
      </c>
      <c r="X26" s="65">
        <f>VLOOKUP($A26,'Return Data'!$B$7:$R$2843,14,0)</f>
        <v>3.9598</v>
      </c>
      <c r="Y26" s="66">
        <f t="shared" ref="Y26:Y36" si="12">RANK(X26,X$8:X$37,0)</f>
        <v>4</v>
      </c>
      <c r="Z26" s="65">
        <f>VLOOKUP($A26,'Return Data'!$B$7:$R$2843,16,0)</f>
        <v>6.6227999999999998</v>
      </c>
      <c r="AA26" s="67">
        <f t="shared" si="7"/>
        <v>1</v>
      </c>
    </row>
    <row r="27" spans="1:27" x14ac:dyDescent="0.3">
      <c r="A27" s="63" t="s">
        <v>1320</v>
      </c>
      <c r="B27" s="64">
        <f>VLOOKUP($A27,'Return Data'!$B$7:$R$2843,3,0)</f>
        <v>44451</v>
      </c>
      <c r="C27" s="65">
        <f>VLOOKUP($A27,'Return Data'!$B$7:$R$2843,4,0)</f>
        <v>1078.8150000000001</v>
      </c>
      <c r="D27" s="65">
        <f>VLOOKUP($A27,'Return Data'!$B$7:$R$2843,5,0)</f>
        <v>2.9030999999999998</v>
      </c>
      <c r="E27" s="66">
        <f t="shared" si="0"/>
        <v>28</v>
      </c>
      <c r="F27" s="65">
        <f>VLOOKUP($A27,'Return Data'!$B$7:$R$2843,6,0)</f>
        <v>2.9047000000000001</v>
      </c>
      <c r="G27" s="66">
        <f t="shared" si="1"/>
        <v>28</v>
      </c>
      <c r="H27" s="65">
        <f>VLOOKUP($A27,'Return Data'!$B$7:$R$2843,7,0)</f>
        <v>2.8774000000000002</v>
      </c>
      <c r="I27" s="66">
        <f t="shared" si="2"/>
        <v>26</v>
      </c>
      <c r="J27" s="65">
        <f>VLOOKUP($A27,'Return Data'!$B$7:$R$2843,8,0)</f>
        <v>2.8831000000000002</v>
      </c>
      <c r="K27" s="66">
        <f t="shared" si="3"/>
        <v>24</v>
      </c>
      <c r="L27" s="65">
        <f>VLOOKUP($A27,'Return Data'!$B$7:$R$2843,9,0)</f>
        <v>2.9026999999999998</v>
      </c>
      <c r="M27" s="66">
        <f t="shared" si="4"/>
        <v>25</v>
      </c>
      <c r="N27" s="65">
        <f>VLOOKUP($A27,'Return Data'!$B$7:$R$2843,10,0)</f>
        <v>3.0021</v>
      </c>
      <c r="O27" s="66">
        <f t="shared" si="5"/>
        <v>21</v>
      </c>
      <c r="P27" s="65">
        <f>VLOOKUP($A27,'Return Data'!$B$7:$R$2843,11,0)</f>
        <v>3.0432999999999999</v>
      </c>
      <c r="Q27" s="66">
        <f t="shared" si="8"/>
        <v>20</v>
      </c>
      <c r="R27" s="65">
        <f>VLOOKUP($A27,'Return Data'!$B$7:$R$2843,12,0)</f>
        <v>3.0097999999999998</v>
      </c>
      <c r="S27" s="66">
        <f t="shared" si="9"/>
        <v>23</v>
      </c>
      <c r="T27" s="65">
        <f>VLOOKUP($A27,'Return Data'!$B$7:$R$2843,13,0)</f>
        <v>2.9792000000000001</v>
      </c>
      <c r="U27" s="66">
        <f t="shared" si="10"/>
        <v>21</v>
      </c>
      <c r="V27" s="65"/>
      <c r="W27" s="66"/>
      <c r="X27" s="65"/>
      <c r="Y27" s="66"/>
      <c r="Z27" s="65">
        <f>VLOOKUP($A27,'Return Data'!$B$7:$R$2843,16,0)</f>
        <v>3.5547</v>
      </c>
      <c r="AA27" s="67">
        <f t="shared" si="7"/>
        <v>24</v>
      </c>
    </row>
    <row r="28" spans="1:27" x14ac:dyDescent="0.3">
      <c r="A28" s="63" t="s">
        <v>1322</v>
      </c>
      <c r="B28" s="64">
        <f>VLOOKUP($A28,'Return Data'!$B$7:$R$2843,3,0)</f>
        <v>44451</v>
      </c>
      <c r="C28" s="65">
        <f>VLOOKUP($A28,'Return Data'!$B$7:$R$2843,4,0)</f>
        <v>1077.9096</v>
      </c>
      <c r="D28" s="65">
        <f>VLOOKUP($A28,'Return Data'!$B$7:$R$2843,5,0)</f>
        <v>3.0139999999999998</v>
      </c>
      <c r="E28" s="66">
        <f t="shared" si="0"/>
        <v>12</v>
      </c>
      <c r="F28" s="65">
        <f>VLOOKUP($A28,'Return Data'!$B$7:$R$2843,6,0)</f>
        <v>3.0167000000000002</v>
      </c>
      <c r="G28" s="66">
        <f t="shared" si="1"/>
        <v>12</v>
      </c>
      <c r="H28" s="65">
        <f>VLOOKUP($A28,'Return Data'!$B$7:$R$2843,7,0)</f>
        <v>2.9719000000000002</v>
      </c>
      <c r="I28" s="66">
        <f t="shared" si="2"/>
        <v>10</v>
      </c>
      <c r="J28" s="65">
        <f>VLOOKUP($A28,'Return Data'!$B$7:$R$2843,8,0)</f>
        <v>2.9611999999999998</v>
      </c>
      <c r="K28" s="66">
        <f t="shared" si="3"/>
        <v>4</v>
      </c>
      <c r="L28" s="65">
        <f>VLOOKUP($A28,'Return Data'!$B$7:$R$2843,9,0)</f>
        <v>2.9925000000000002</v>
      </c>
      <c r="M28" s="66">
        <f t="shared" si="4"/>
        <v>2</v>
      </c>
      <c r="N28" s="65">
        <f>VLOOKUP($A28,'Return Data'!$B$7:$R$2843,10,0)</f>
        <v>3.0569000000000002</v>
      </c>
      <c r="O28" s="66">
        <f t="shared" si="5"/>
        <v>6</v>
      </c>
      <c r="P28" s="65">
        <f>VLOOKUP($A28,'Return Data'!$B$7:$R$2843,11,0)</f>
        <v>3.0992000000000002</v>
      </c>
      <c r="Q28" s="66">
        <f t="shared" si="8"/>
        <v>8</v>
      </c>
      <c r="R28" s="65">
        <f>VLOOKUP($A28,'Return Data'!$B$7:$R$2843,12,0)</f>
        <v>3.0619999999999998</v>
      </c>
      <c r="S28" s="66">
        <f t="shared" si="9"/>
        <v>8</v>
      </c>
      <c r="T28" s="65">
        <f>VLOOKUP($A28,'Return Data'!$B$7:$R$2843,13,0)</f>
        <v>3.0385</v>
      </c>
      <c r="U28" s="66">
        <f t="shared" si="10"/>
        <v>8</v>
      </c>
      <c r="V28" s="65"/>
      <c r="W28" s="66"/>
      <c r="X28" s="65"/>
      <c r="Y28" s="66"/>
      <c r="Z28" s="65">
        <f>VLOOKUP($A28,'Return Data'!$B$7:$R$2843,16,0)</f>
        <v>3.5638000000000001</v>
      </c>
      <c r="AA28" s="67">
        <f t="shared" si="7"/>
        <v>23</v>
      </c>
    </row>
    <row r="29" spans="1:27" x14ac:dyDescent="0.3">
      <c r="A29" s="63" t="s">
        <v>1324</v>
      </c>
      <c r="B29" s="64">
        <f>VLOOKUP($A29,'Return Data'!$B$7:$R$2843,3,0)</f>
        <v>44451</v>
      </c>
      <c r="C29" s="65">
        <f>VLOOKUP($A29,'Return Data'!$B$7:$R$2843,4,0)</f>
        <v>1067.5261</v>
      </c>
      <c r="D29" s="65">
        <f>VLOOKUP($A29,'Return Data'!$B$7:$R$2843,5,0)</f>
        <v>3.0061</v>
      </c>
      <c r="E29" s="66">
        <f t="shared" si="0"/>
        <v>15</v>
      </c>
      <c r="F29" s="65">
        <f>VLOOKUP($A29,'Return Data'!$B$7:$R$2843,6,0)</f>
        <v>3.0061</v>
      </c>
      <c r="G29" s="66">
        <f t="shared" si="1"/>
        <v>15</v>
      </c>
      <c r="H29" s="65">
        <f>VLOOKUP($A29,'Return Data'!$B$7:$R$2843,7,0)</f>
        <v>2.9729000000000001</v>
      </c>
      <c r="I29" s="66">
        <f t="shared" si="2"/>
        <v>9</v>
      </c>
      <c r="J29" s="65">
        <f>VLOOKUP($A29,'Return Data'!$B$7:$R$2843,8,0)</f>
        <v>2.9615999999999998</v>
      </c>
      <c r="K29" s="66">
        <f t="shared" si="3"/>
        <v>3</v>
      </c>
      <c r="L29" s="65">
        <f>VLOOKUP($A29,'Return Data'!$B$7:$R$2843,9,0)</f>
        <v>2.9739</v>
      </c>
      <c r="M29" s="66">
        <f t="shared" si="4"/>
        <v>8</v>
      </c>
      <c r="N29" s="65">
        <f>VLOOKUP($A29,'Return Data'!$B$7:$R$2843,10,0)</f>
        <v>3.0783</v>
      </c>
      <c r="O29" s="66">
        <f t="shared" si="5"/>
        <v>2</v>
      </c>
      <c r="P29" s="65">
        <f>VLOOKUP($A29,'Return Data'!$B$7:$R$2843,11,0)</f>
        <v>3.1193</v>
      </c>
      <c r="Q29" s="66">
        <f t="shared" si="8"/>
        <v>2</v>
      </c>
      <c r="R29" s="65">
        <f>VLOOKUP($A29,'Return Data'!$B$7:$R$2843,12,0)</f>
        <v>3.1002000000000001</v>
      </c>
      <c r="S29" s="66">
        <f t="shared" si="9"/>
        <v>2</v>
      </c>
      <c r="T29" s="65">
        <f>VLOOKUP($A29,'Return Data'!$B$7:$R$2843,13,0)</f>
        <v>3.0806</v>
      </c>
      <c r="U29" s="66">
        <f t="shared" ref="U29" si="13">RANK(T29,T$8:T$37,0)</f>
        <v>2</v>
      </c>
      <c r="V29" s="65"/>
      <c r="W29" s="66"/>
      <c r="X29" s="65"/>
      <c r="Y29" s="66"/>
      <c r="Z29" s="65">
        <f>VLOOKUP($A29,'Return Data'!$B$7:$R$2843,16,0)</f>
        <v>3.476</v>
      </c>
      <c r="AA29" s="67">
        <f t="shared" si="7"/>
        <v>25</v>
      </c>
    </row>
    <row r="30" spans="1:27" x14ac:dyDescent="0.3">
      <c r="A30" s="63" t="s">
        <v>1326</v>
      </c>
      <c r="B30" s="64">
        <f>VLOOKUP($A30,'Return Data'!$B$7:$R$2843,3,0)</f>
        <v>44451</v>
      </c>
      <c r="C30" s="65">
        <f>VLOOKUP($A30,'Return Data'!$B$7:$R$2843,4,0)</f>
        <v>111.744</v>
      </c>
      <c r="D30" s="65">
        <f>VLOOKUP($A30,'Return Data'!$B$7:$R$2843,5,0)</f>
        <v>2.9948999999999999</v>
      </c>
      <c r="E30" s="66">
        <f t="shared" si="0"/>
        <v>18</v>
      </c>
      <c r="F30" s="65">
        <f>VLOOKUP($A30,'Return Data'!$B$7:$R$2843,6,0)</f>
        <v>2.9948999999999999</v>
      </c>
      <c r="G30" s="66">
        <f t="shared" si="1"/>
        <v>18</v>
      </c>
      <c r="H30" s="65">
        <f>VLOOKUP($A30,'Return Data'!$B$7:$R$2843,7,0)</f>
        <v>2.9321000000000002</v>
      </c>
      <c r="I30" s="66">
        <f t="shared" si="2"/>
        <v>18</v>
      </c>
      <c r="J30" s="65">
        <f>VLOOKUP($A30,'Return Data'!$B$7:$R$2843,8,0)</f>
        <v>2.9009999999999998</v>
      </c>
      <c r="K30" s="66">
        <f t="shared" si="3"/>
        <v>17</v>
      </c>
      <c r="L30" s="65">
        <f>VLOOKUP($A30,'Return Data'!$B$7:$R$2843,9,0)</f>
        <v>2.9217</v>
      </c>
      <c r="M30" s="66">
        <f t="shared" si="4"/>
        <v>17</v>
      </c>
      <c r="N30" s="65">
        <f>VLOOKUP($A30,'Return Data'!$B$7:$R$2843,10,0)</f>
        <v>3.0083000000000002</v>
      </c>
      <c r="O30" s="66">
        <f t="shared" si="5"/>
        <v>18</v>
      </c>
      <c r="P30" s="65">
        <f>VLOOKUP($A30,'Return Data'!$B$7:$R$2843,11,0)</f>
        <v>3.0489000000000002</v>
      </c>
      <c r="Q30" s="66">
        <f t="shared" si="8"/>
        <v>19</v>
      </c>
      <c r="R30" s="65">
        <f>VLOOKUP($A30,'Return Data'!$B$7:$R$2843,12,0)</f>
        <v>3.0219</v>
      </c>
      <c r="S30" s="66">
        <f t="shared" si="9"/>
        <v>20</v>
      </c>
      <c r="T30" s="65">
        <f>VLOOKUP($A30,'Return Data'!$B$7:$R$2843,13,0)</f>
        <v>3.0074999999999998</v>
      </c>
      <c r="U30" s="66">
        <f t="shared" si="10"/>
        <v>16</v>
      </c>
      <c r="V30" s="65"/>
      <c r="W30" s="66"/>
      <c r="X30" s="65"/>
      <c r="Y30" s="66"/>
      <c r="Z30" s="65">
        <f>VLOOKUP($A30,'Return Data'!$B$7:$R$2843,16,0)</f>
        <v>4.1405000000000003</v>
      </c>
      <c r="AA30" s="67">
        <f t="shared" si="7"/>
        <v>9</v>
      </c>
    </row>
    <row r="31" spans="1:27" x14ac:dyDescent="0.3">
      <c r="A31" s="63" t="s">
        <v>1328</v>
      </c>
      <c r="B31" s="64">
        <f>VLOOKUP($A31,'Return Data'!$B$7:$R$2843,3,0)</f>
        <v>44451</v>
      </c>
      <c r="C31" s="65">
        <f>VLOOKUP($A31,'Return Data'!$B$7:$R$2843,4,0)</f>
        <v>1075.3524</v>
      </c>
      <c r="D31" s="65">
        <f>VLOOKUP($A31,'Return Data'!$B$7:$R$2843,5,0)</f>
        <v>3.0992000000000002</v>
      </c>
      <c r="E31" s="66">
        <f t="shared" si="0"/>
        <v>2</v>
      </c>
      <c r="F31" s="65">
        <f>VLOOKUP($A31,'Return Data'!$B$7:$R$2843,6,0)</f>
        <v>3.0996999999999999</v>
      </c>
      <c r="G31" s="66">
        <f t="shared" si="1"/>
        <v>1</v>
      </c>
      <c r="H31" s="65">
        <f>VLOOKUP($A31,'Return Data'!$B$7:$R$2843,7,0)</f>
        <v>3.0362</v>
      </c>
      <c r="I31" s="66">
        <f t="shared" si="2"/>
        <v>2</v>
      </c>
      <c r="J31" s="65">
        <f>VLOOKUP($A31,'Return Data'!$B$7:$R$2843,8,0)</f>
        <v>3.0209999999999999</v>
      </c>
      <c r="K31" s="66">
        <f t="shared" si="3"/>
        <v>2</v>
      </c>
      <c r="L31" s="65">
        <f>VLOOKUP($A31,'Return Data'!$B$7:$R$2843,9,0)</f>
        <v>3.04</v>
      </c>
      <c r="M31" s="66">
        <f t="shared" si="4"/>
        <v>1</v>
      </c>
      <c r="N31" s="65">
        <f>VLOOKUP($A31,'Return Data'!$B$7:$R$2843,10,0)</f>
        <v>3.1316000000000002</v>
      </c>
      <c r="O31" s="66">
        <f t="shared" si="5"/>
        <v>1</v>
      </c>
      <c r="P31" s="65">
        <f>VLOOKUP($A31,'Return Data'!$B$7:$R$2843,11,0)</f>
        <v>3.1631999999999998</v>
      </c>
      <c r="Q31" s="66">
        <f t="shared" si="8"/>
        <v>1</v>
      </c>
      <c r="R31" s="65">
        <f>VLOOKUP($A31,'Return Data'!$B$7:$R$2843,12,0)</f>
        <v>3.1164000000000001</v>
      </c>
      <c r="S31" s="66">
        <f t="shared" si="9"/>
        <v>1</v>
      </c>
      <c r="T31" s="65">
        <f>VLOOKUP($A31,'Return Data'!$B$7:$R$2843,13,0)</f>
        <v>3.0895000000000001</v>
      </c>
      <c r="U31" s="66">
        <f t="shared" si="10"/>
        <v>1</v>
      </c>
      <c r="V31" s="65"/>
      <c r="W31" s="66"/>
      <c r="X31" s="65"/>
      <c r="Y31" s="66"/>
      <c r="Z31" s="65">
        <f>VLOOKUP($A31,'Return Data'!$B$7:$R$2843,16,0)</f>
        <v>3.6135000000000002</v>
      </c>
      <c r="AA31" s="67">
        <f t="shared" si="7"/>
        <v>21</v>
      </c>
    </row>
    <row r="32" spans="1:27" x14ac:dyDescent="0.3">
      <c r="A32" s="63" t="s">
        <v>1330</v>
      </c>
      <c r="B32" s="64">
        <f>VLOOKUP($A32,'Return Data'!$B$7:$R$2843,3,0)</f>
        <v>44451</v>
      </c>
      <c r="C32" s="65">
        <f>VLOOKUP($A32,'Return Data'!$B$7:$R$2843,4,0)</f>
        <v>3365.4063999999998</v>
      </c>
      <c r="D32" s="65">
        <f>VLOOKUP($A32,'Return Data'!$B$7:$R$2843,5,0)</f>
        <v>3.0110000000000001</v>
      </c>
      <c r="E32" s="66">
        <f t="shared" si="0"/>
        <v>14</v>
      </c>
      <c r="F32" s="65">
        <f>VLOOKUP($A32,'Return Data'!$B$7:$R$2843,6,0)</f>
        <v>3.0114999999999998</v>
      </c>
      <c r="G32" s="66">
        <f t="shared" si="1"/>
        <v>13</v>
      </c>
      <c r="H32" s="65">
        <f>VLOOKUP($A32,'Return Data'!$B$7:$R$2843,7,0)</f>
        <v>2.9418000000000002</v>
      </c>
      <c r="I32" s="66">
        <f t="shared" si="2"/>
        <v>15</v>
      </c>
      <c r="J32" s="65">
        <f>VLOOKUP($A32,'Return Data'!$B$7:$R$2843,8,0)</f>
        <v>2.9167000000000001</v>
      </c>
      <c r="K32" s="66">
        <f t="shared" si="3"/>
        <v>15</v>
      </c>
      <c r="L32" s="65">
        <f>VLOOKUP($A32,'Return Data'!$B$7:$R$2843,9,0)</f>
        <v>2.9445000000000001</v>
      </c>
      <c r="M32" s="66">
        <f t="shared" si="4"/>
        <v>12</v>
      </c>
      <c r="N32" s="65">
        <f>VLOOKUP($A32,'Return Data'!$B$7:$R$2843,10,0)</f>
        <v>3.0264000000000002</v>
      </c>
      <c r="O32" s="66">
        <f t="shared" si="5"/>
        <v>12</v>
      </c>
      <c r="P32" s="65">
        <f>VLOOKUP($A32,'Return Data'!$B$7:$R$2843,11,0)</f>
        <v>3.0790000000000002</v>
      </c>
      <c r="Q32" s="66">
        <f t="shared" si="8"/>
        <v>10</v>
      </c>
      <c r="R32" s="65">
        <f>VLOOKUP($A32,'Return Data'!$B$7:$R$2843,12,0)</f>
        <v>3.0476000000000001</v>
      </c>
      <c r="S32" s="66">
        <f t="shared" si="9"/>
        <v>11</v>
      </c>
      <c r="T32" s="65">
        <f>VLOOKUP($A32,'Return Data'!$B$7:$R$2843,13,0)</f>
        <v>3.0211999999999999</v>
      </c>
      <c r="U32" s="66">
        <f t="shared" si="10"/>
        <v>10</v>
      </c>
      <c r="V32" s="65">
        <f>VLOOKUP($A32,'Return Data'!$B$7:$R$2843,17,0)</f>
        <v>3.4527999999999999</v>
      </c>
      <c r="W32" s="66">
        <f t="shared" si="11"/>
        <v>2</v>
      </c>
      <c r="X32" s="65">
        <f>VLOOKUP($A32,'Return Data'!$B$7:$R$2843,14,0)</f>
        <v>4.3132999999999999</v>
      </c>
      <c r="Y32" s="66">
        <f t="shared" si="12"/>
        <v>2</v>
      </c>
      <c r="Z32" s="65">
        <f>VLOOKUP($A32,'Return Data'!$B$7:$R$2843,16,0)</f>
        <v>6.6024000000000003</v>
      </c>
      <c r="AA32" s="67">
        <f t="shared" si="7"/>
        <v>2</v>
      </c>
    </row>
    <row r="33" spans="1:27" x14ac:dyDescent="0.3">
      <c r="A33" s="63" t="s">
        <v>1332</v>
      </c>
      <c r="B33" s="64">
        <f>VLOOKUP($A33,'Return Data'!$B$7:$R$2843,3,0)</f>
        <v>44451</v>
      </c>
      <c r="C33" s="65">
        <f>VLOOKUP($A33,'Return Data'!$B$7:$R$2843,4,0)</f>
        <v>1106.8566000000001</v>
      </c>
      <c r="D33" s="65">
        <f>VLOOKUP($A33,'Return Data'!$B$7:$R$2843,5,0)</f>
        <v>2.9119999999999999</v>
      </c>
      <c r="E33" s="66">
        <f t="shared" si="0"/>
        <v>26</v>
      </c>
      <c r="F33" s="65">
        <f>VLOOKUP($A33,'Return Data'!$B$7:$R$2843,6,0)</f>
        <v>2.9136000000000002</v>
      </c>
      <c r="G33" s="66">
        <f t="shared" si="1"/>
        <v>26</v>
      </c>
      <c r="H33" s="65">
        <f>VLOOKUP($A33,'Return Data'!$B$7:$R$2843,7,0)</f>
        <v>2.8611</v>
      </c>
      <c r="I33" s="66">
        <f t="shared" si="2"/>
        <v>27</v>
      </c>
      <c r="J33" s="65">
        <f>VLOOKUP($A33,'Return Data'!$B$7:$R$2843,8,0)</f>
        <v>2.8454000000000002</v>
      </c>
      <c r="K33" s="66">
        <f t="shared" si="3"/>
        <v>27</v>
      </c>
      <c r="L33" s="65">
        <f>VLOOKUP($A33,'Return Data'!$B$7:$R$2843,9,0)</f>
        <v>2.8593999999999999</v>
      </c>
      <c r="M33" s="66">
        <f t="shared" si="4"/>
        <v>29</v>
      </c>
      <c r="N33" s="65">
        <f>VLOOKUP($A33,'Return Data'!$B$7:$R$2843,10,0)</f>
        <v>2.9504999999999999</v>
      </c>
      <c r="O33" s="66">
        <f t="shared" si="5"/>
        <v>28</v>
      </c>
      <c r="P33" s="65">
        <f>VLOOKUP($A33,'Return Data'!$B$7:$R$2843,11,0)</f>
        <v>2.9948999999999999</v>
      </c>
      <c r="Q33" s="66">
        <f t="shared" si="8"/>
        <v>28</v>
      </c>
      <c r="R33" s="65">
        <f>VLOOKUP($A33,'Return Data'!$B$7:$R$2843,12,0)</f>
        <v>2.9761000000000002</v>
      </c>
      <c r="S33" s="66">
        <f t="shared" si="9"/>
        <v>28</v>
      </c>
      <c r="T33" s="65">
        <f>VLOOKUP($A33,'Return Data'!$B$7:$R$2843,13,0)</f>
        <v>2.9559000000000002</v>
      </c>
      <c r="U33" s="66">
        <f t="shared" si="10"/>
        <v>24</v>
      </c>
      <c r="V33" s="65"/>
      <c r="W33" s="66"/>
      <c r="X33" s="65"/>
      <c r="Y33" s="66"/>
      <c r="Z33" s="65">
        <f>VLOOKUP($A33,'Return Data'!$B$7:$R$2843,16,0)</f>
        <v>4.1702000000000004</v>
      </c>
      <c r="AA33" s="67">
        <f t="shared" si="7"/>
        <v>6</v>
      </c>
    </row>
    <row r="34" spans="1:27" x14ac:dyDescent="0.3">
      <c r="A34" s="63" t="s">
        <v>1334</v>
      </c>
      <c r="B34" s="64">
        <f>VLOOKUP($A34,'Return Data'!$B$7:$R$2843,3,0)</f>
        <v>44451</v>
      </c>
      <c r="C34" s="65">
        <f>VLOOKUP($A34,'Return Data'!$B$7:$R$2843,4,0)</f>
        <v>1098.4708000000001</v>
      </c>
      <c r="D34" s="65">
        <f>VLOOKUP($A34,'Return Data'!$B$7:$R$2843,5,0)</f>
        <v>2.9874000000000001</v>
      </c>
      <c r="E34" s="66">
        <f t="shared" si="0"/>
        <v>20</v>
      </c>
      <c r="F34" s="65">
        <f>VLOOKUP($A34,'Return Data'!$B$7:$R$2843,6,0)</f>
        <v>2.9889999999999999</v>
      </c>
      <c r="G34" s="66">
        <f t="shared" si="1"/>
        <v>20</v>
      </c>
      <c r="H34" s="65">
        <f>VLOOKUP($A34,'Return Data'!$B$7:$R$2843,7,0)</f>
        <v>2.9304999999999999</v>
      </c>
      <c r="I34" s="66">
        <f t="shared" si="2"/>
        <v>19</v>
      </c>
      <c r="J34" s="65">
        <f>VLOOKUP($A34,'Return Data'!$B$7:$R$2843,8,0)</f>
        <v>2.9009</v>
      </c>
      <c r="K34" s="66">
        <f t="shared" si="3"/>
        <v>18</v>
      </c>
      <c r="L34" s="65">
        <f>VLOOKUP($A34,'Return Data'!$B$7:$R$2843,9,0)</f>
        <v>2.9129999999999998</v>
      </c>
      <c r="M34" s="66">
        <f t="shared" si="4"/>
        <v>21</v>
      </c>
      <c r="N34" s="65">
        <f>VLOOKUP($A34,'Return Data'!$B$7:$R$2843,10,0)</f>
        <v>2.9992999999999999</v>
      </c>
      <c r="O34" s="66">
        <f t="shared" si="5"/>
        <v>22</v>
      </c>
      <c r="P34" s="65">
        <f>VLOOKUP($A34,'Return Data'!$B$7:$R$2843,11,0)</f>
        <v>3.0516000000000001</v>
      </c>
      <c r="Q34" s="66">
        <f t="shared" si="8"/>
        <v>17</v>
      </c>
      <c r="R34" s="65">
        <f>VLOOKUP($A34,'Return Data'!$B$7:$R$2843,12,0)</f>
        <v>3.0289999999999999</v>
      </c>
      <c r="S34" s="66">
        <f t="shared" si="9"/>
        <v>18</v>
      </c>
      <c r="T34" s="65">
        <f>VLOOKUP($A34,'Return Data'!$B$7:$R$2843,13,0)</f>
        <v>3.0112999999999999</v>
      </c>
      <c r="U34" s="66">
        <f t="shared" si="10"/>
        <v>13</v>
      </c>
      <c r="V34" s="65"/>
      <c r="W34" s="66"/>
      <c r="X34" s="65"/>
      <c r="Y34" s="66"/>
      <c r="Z34" s="65">
        <f>VLOOKUP($A34,'Return Data'!$B$7:$R$2843,16,0)</f>
        <v>3.8683999999999998</v>
      </c>
      <c r="AA34" s="67">
        <f t="shared" si="7"/>
        <v>13</v>
      </c>
    </row>
    <row r="35" spans="1:27" x14ac:dyDescent="0.3">
      <c r="A35" s="63" t="s">
        <v>1336</v>
      </c>
      <c r="B35" s="64">
        <f>VLOOKUP($A35,'Return Data'!$B$7:$R$2843,3,0)</f>
        <v>44451</v>
      </c>
      <c r="C35" s="65">
        <f>VLOOKUP($A35,'Return Data'!$B$7:$R$2843,4,0)</f>
        <v>1096.4473</v>
      </c>
      <c r="D35" s="65">
        <f>VLOOKUP($A35,'Return Data'!$B$7:$R$2843,5,0)</f>
        <v>3.0228999999999999</v>
      </c>
      <c r="E35" s="66">
        <f t="shared" si="0"/>
        <v>11</v>
      </c>
      <c r="F35" s="65">
        <f>VLOOKUP($A35,'Return Data'!$B$7:$R$2843,6,0)</f>
        <v>3.0245000000000002</v>
      </c>
      <c r="G35" s="66">
        <f t="shared" si="1"/>
        <v>11</v>
      </c>
      <c r="H35" s="65">
        <f>VLOOKUP($A35,'Return Data'!$B$7:$R$2843,7,0)</f>
        <v>2.9367999999999999</v>
      </c>
      <c r="I35" s="66">
        <f t="shared" si="2"/>
        <v>17</v>
      </c>
      <c r="J35" s="65">
        <f>VLOOKUP($A35,'Return Data'!$B$7:$R$2843,8,0)</f>
        <v>2.8982000000000001</v>
      </c>
      <c r="K35" s="66">
        <f t="shared" si="3"/>
        <v>21</v>
      </c>
      <c r="L35" s="65">
        <f>VLOOKUP($A35,'Return Data'!$B$7:$R$2843,9,0)</f>
        <v>2.919</v>
      </c>
      <c r="M35" s="66">
        <f t="shared" si="4"/>
        <v>19</v>
      </c>
      <c r="N35" s="65">
        <f>VLOOKUP($A35,'Return Data'!$B$7:$R$2843,10,0)</f>
        <v>3.0095000000000001</v>
      </c>
      <c r="O35" s="66">
        <f t="shared" si="5"/>
        <v>17</v>
      </c>
      <c r="P35" s="65">
        <f>VLOOKUP($A35,'Return Data'!$B$7:$R$2843,11,0)</f>
        <v>3.0417999999999998</v>
      </c>
      <c r="Q35" s="66">
        <f t="shared" si="8"/>
        <v>22</v>
      </c>
      <c r="R35" s="65">
        <f>VLOOKUP($A35,'Return Data'!$B$7:$R$2843,12,0)</f>
        <v>3.0192000000000001</v>
      </c>
      <c r="S35" s="66">
        <f t="shared" si="9"/>
        <v>21</v>
      </c>
      <c r="T35" s="65">
        <f>VLOOKUP($A35,'Return Data'!$B$7:$R$2843,13,0)</f>
        <v>2.9929999999999999</v>
      </c>
      <c r="U35" s="66">
        <f t="shared" si="10"/>
        <v>18</v>
      </c>
      <c r="V35" s="65"/>
      <c r="W35" s="66"/>
      <c r="X35" s="65"/>
      <c r="Y35" s="66"/>
      <c r="Z35" s="65">
        <f>VLOOKUP($A35,'Return Data'!$B$7:$R$2843,16,0)</f>
        <v>3.798</v>
      </c>
      <c r="AA35" s="67">
        <f t="shared" si="7"/>
        <v>16</v>
      </c>
    </row>
    <row r="36" spans="1:27" x14ac:dyDescent="0.3">
      <c r="A36" s="63" t="s">
        <v>1338</v>
      </c>
      <c r="B36" s="64">
        <f>VLOOKUP($A36,'Return Data'!$B$7:$R$2843,3,0)</f>
        <v>44451</v>
      </c>
      <c r="C36" s="65">
        <f>VLOOKUP($A36,'Return Data'!$B$7:$R$2843,4,0)</f>
        <v>2832.5367999999999</v>
      </c>
      <c r="D36" s="65">
        <f>VLOOKUP($A36,'Return Data'!$B$7:$R$2843,5,0)</f>
        <v>3.0465</v>
      </c>
      <c r="E36" s="66">
        <f t="shared" si="0"/>
        <v>7</v>
      </c>
      <c r="F36" s="65">
        <f>VLOOKUP($A36,'Return Data'!$B$7:$R$2843,6,0)</f>
        <v>3.0478999999999998</v>
      </c>
      <c r="G36" s="66">
        <f t="shared" si="1"/>
        <v>7</v>
      </c>
      <c r="H36" s="65">
        <f>VLOOKUP($A36,'Return Data'!$B$7:$R$2843,7,0)</f>
        <v>2.9777999999999998</v>
      </c>
      <c r="I36" s="66">
        <f t="shared" si="2"/>
        <v>7</v>
      </c>
      <c r="J36" s="65">
        <f>VLOOKUP($A36,'Return Data'!$B$7:$R$2843,8,0)</f>
        <v>2.9417</v>
      </c>
      <c r="K36" s="66">
        <f t="shared" si="3"/>
        <v>9</v>
      </c>
      <c r="L36" s="65">
        <f>VLOOKUP($A36,'Return Data'!$B$7:$R$2843,9,0)</f>
        <v>2.9723000000000002</v>
      </c>
      <c r="M36" s="66">
        <f t="shared" si="4"/>
        <v>9</v>
      </c>
      <c r="N36" s="65">
        <f>VLOOKUP($A36,'Return Data'!$B$7:$R$2843,10,0)</f>
        <v>3.0409000000000002</v>
      </c>
      <c r="O36" s="66">
        <f t="shared" si="5"/>
        <v>9</v>
      </c>
      <c r="P36" s="65">
        <f>VLOOKUP($A36,'Return Data'!$B$7:$R$2843,11,0)</f>
        <v>3.0851999999999999</v>
      </c>
      <c r="Q36" s="66">
        <f t="shared" si="8"/>
        <v>9</v>
      </c>
      <c r="R36" s="65">
        <f>VLOOKUP($A36,'Return Data'!$B$7:$R$2843,12,0)</f>
        <v>3.0617999999999999</v>
      </c>
      <c r="S36" s="66">
        <f t="shared" si="9"/>
        <v>9</v>
      </c>
      <c r="T36" s="65">
        <f>VLOOKUP($A36,'Return Data'!$B$7:$R$2843,13,0)</f>
        <v>3.0434000000000001</v>
      </c>
      <c r="U36" s="66">
        <f t="shared" si="10"/>
        <v>7</v>
      </c>
      <c r="V36" s="65">
        <f>VLOOKUP($A36,'Return Data'!$B$7:$R$2843,17,0)</f>
        <v>3.4904000000000002</v>
      </c>
      <c r="W36" s="66">
        <f t="shared" si="11"/>
        <v>1</v>
      </c>
      <c r="X36" s="65">
        <f>VLOOKUP($A36,'Return Data'!$B$7:$R$2843,14,0)</f>
        <v>4.3480999999999996</v>
      </c>
      <c r="Y36" s="66">
        <f t="shared" si="12"/>
        <v>1</v>
      </c>
      <c r="Z36" s="65">
        <f>VLOOKUP($A36,'Return Data'!$B$7:$R$2843,16,0)</f>
        <v>6.0332999999999997</v>
      </c>
      <c r="AA36" s="67">
        <f t="shared" si="7"/>
        <v>3</v>
      </c>
    </row>
    <row r="37" spans="1:27" x14ac:dyDescent="0.3">
      <c r="A37" s="63" t="s">
        <v>1340</v>
      </c>
      <c r="B37" s="64">
        <f>VLOOKUP($A37,'Return Data'!$B$7:$R$2843,3,0)</f>
        <v>44451</v>
      </c>
      <c r="C37" s="65">
        <f>VLOOKUP($A37,'Return Data'!$B$7:$R$2843,4,0)</f>
        <v>1072.5265999999999</v>
      </c>
      <c r="D37" s="65">
        <f>VLOOKUP($A37,'Return Data'!$B$7:$R$2843,5,0)</f>
        <v>2.7957999999999998</v>
      </c>
      <c r="E37" s="66">
        <f t="shared" si="0"/>
        <v>30</v>
      </c>
      <c r="F37" s="65">
        <f>VLOOKUP($A37,'Return Data'!$B$7:$R$2843,6,0)</f>
        <v>2.7957999999999998</v>
      </c>
      <c r="G37" s="66">
        <f t="shared" si="1"/>
        <v>30</v>
      </c>
      <c r="H37" s="65">
        <f>VLOOKUP($A37,'Return Data'!$B$7:$R$2843,7,0)</f>
        <v>2.7151999999999998</v>
      </c>
      <c r="I37" s="66">
        <f t="shared" si="2"/>
        <v>30</v>
      </c>
      <c r="J37" s="65">
        <f>VLOOKUP($A37,'Return Data'!$B$7:$R$2843,8,0)</f>
        <v>2.7174</v>
      </c>
      <c r="K37" s="66">
        <f t="shared" si="3"/>
        <v>30</v>
      </c>
      <c r="L37" s="65">
        <f>VLOOKUP($A37,'Return Data'!$B$7:$R$2843,9,0)</f>
        <v>2.7522000000000002</v>
      </c>
      <c r="M37" s="66">
        <f t="shared" si="4"/>
        <v>30</v>
      </c>
      <c r="N37" s="65">
        <f>VLOOKUP($A37,'Return Data'!$B$7:$R$2843,10,0)</f>
        <v>2.9045000000000001</v>
      </c>
      <c r="O37" s="66">
        <f t="shared" si="5"/>
        <v>30</v>
      </c>
      <c r="P37" s="65">
        <f>VLOOKUP($A37,'Return Data'!$B$7:$R$2843,11,0)</f>
        <v>3.0196999999999998</v>
      </c>
      <c r="Q37" s="66">
        <f t="shared" si="8"/>
        <v>27</v>
      </c>
      <c r="R37" s="65">
        <f>VLOOKUP($A37,'Return Data'!$B$7:$R$2843,12,0)</f>
        <v>2.9836</v>
      </c>
      <c r="S37" s="66">
        <f t="shared" si="9"/>
        <v>27</v>
      </c>
      <c r="T37" s="65">
        <f>VLOOKUP($A37,'Return Data'!$B$7:$R$2843,13,0)</f>
        <v>2.9525000000000001</v>
      </c>
      <c r="U37" s="66">
        <f t="shared" si="10"/>
        <v>25</v>
      </c>
      <c r="V37" s="65"/>
      <c r="W37" s="66"/>
      <c r="X37" s="65"/>
      <c r="Y37" s="66"/>
      <c r="Z37" s="65">
        <f>VLOOKUP($A37,'Return Data'!$B$7:$R$2843,16,0)</f>
        <v>3.4615</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2.9927666666666664</v>
      </c>
      <c r="E39" s="74"/>
      <c r="F39" s="75">
        <f>AVERAGE(F8:F37)</f>
        <v>2.9931933333333332</v>
      </c>
      <c r="G39" s="74"/>
      <c r="H39" s="75">
        <f>AVERAGE(H8:H37)</f>
        <v>2.9341133333333334</v>
      </c>
      <c r="I39" s="74"/>
      <c r="J39" s="75">
        <f>AVERAGE(J8:J37)</f>
        <v>2.9107399999999992</v>
      </c>
      <c r="K39" s="74"/>
      <c r="L39" s="75">
        <f>AVERAGE(L8:L37)</f>
        <v>2.9299166666666667</v>
      </c>
      <c r="M39" s="74"/>
      <c r="N39" s="75">
        <f>AVERAGE(N8:N37)</f>
        <v>3.0176366666666672</v>
      </c>
      <c r="O39" s="74"/>
      <c r="P39" s="75">
        <f>AVERAGE(P8:P37)</f>
        <v>3.0628033333333331</v>
      </c>
      <c r="Q39" s="74"/>
      <c r="R39" s="75">
        <f>AVERAGE(R8:R37)</f>
        <v>3.038126666666666</v>
      </c>
      <c r="S39" s="74"/>
      <c r="T39" s="75">
        <f>AVERAGE(T8:T37)</f>
        <v>3.0129407407407407</v>
      </c>
      <c r="U39" s="74"/>
      <c r="V39" s="75">
        <f>AVERAGE(V8:V37)</f>
        <v>3.40754</v>
      </c>
      <c r="W39" s="74"/>
      <c r="X39" s="75">
        <f>AVERAGE(X8:X37)</f>
        <v>4.2181999999999995</v>
      </c>
      <c r="Y39" s="74"/>
      <c r="Z39" s="75">
        <f>AVERAGE(Z8:Z37)</f>
        <v>4.0824899999999991</v>
      </c>
      <c r="AA39" s="76"/>
    </row>
    <row r="40" spans="1:27" x14ac:dyDescent="0.3">
      <c r="A40" s="73" t="s">
        <v>28</v>
      </c>
      <c r="B40" s="74"/>
      <c r="C40" s="74"/>
      <c r="D40" s="75">
        <f>MIN(D8:D37)</f>
        <v>2.7957999999999998</v>
      </c>
      <c r="E40" s="74"/>
      <c r="F40" s="75">
        <f>MIN(F8:F37)</f>
        <v>2.7957999999999998</v>
      </c>
      <c r="G40" s="74"/>
      <c r="H40" s="75">
        <f>MIN(H8:H37)</f>
        <v>2.7151999999999998</v>
      </c>
      <c r="I40" s="74"/>
      <c r="J40" s="75">
        <f>MIN(J8:J37)</f>
        <v>2.7174</v>
      </c>
      <c r="K40" s="74"/>
      <c r="L40" s="75">
        <f>MIN(L8:L37)</f>
        <v>2.7522000000000002</v>
      </c>
      <c r="M40" s="74"/>
      <c r="N40" s="75">
        <f>MIN(N8:N37)</f>
        <v>2.9045000000000001</v>
      </c>
      <c r="O40" s="74"/>
      <c r="P40" s="75">
        <f>MIN(P8:P37)</f>
        <v>2.9771999999999998</v>
      </c>
      <c r="Q40" s="74"/>
      <c r="R40" s="75">
        <f>MIN(R8:R37)</f>
        <v>2.9573</v>
      </c>
      <c r="S40" s="74"/>
      <c r="T40" s="75">
        <f>MIN(T8:T37)</f>
        <v>2.9365000000000001</v>
      </c>
      <c r="U40" s="74"/>
      <c r="V40" s="75">
        <f>MIN(V8:V37)</f>
        <v>3.2669999999999999</v>
      </c>
      <c r="W40" s="74"/>
      <c r="X40" s="75">
        <f>MIN(X8:X37)</f>
        <v>3.9598</v>
      </c>
      <c r="Y40" s="74"/>
      <c r="Z40" s="75">
        <f>MIN(Z8:Z37)</f>
        <v>3.1840999999999999</v>
      </c>
      <c r="AA40" s="76"/>
    </row>
    <row r="41" spans="1:27" ht="15" thickBot="1" x14ac:dyDescent="0.35">
      <c r="A41" s="77" t="s">
        <v>29</v>
      </c>
      <c r="B41" s="78"/>
      <c r="C41" s="78"/>
      <c r="D41" s="79">
        <f>MAX(D8:D37)</f>
        <v>3.1002999999999998</v>
      </c>
      <c r="E41" s="78"/>
      <c r="F41" s="79">
        <f>MAX(F8:F37)</f>
        <v>3.0996999999999999</v>
      </c>
      <c r="G41" s="78"/>
      <c r="H41" s="79">
        <f>MAX(H8:H37)</f>
        <v>3.0413000000000001</v>
      </c>
      <c r="I41" s="78"/>
      <c r="J41" s="79">
        <f>MAX(J8:J37)</f>
        <v>3.0326</v>
      </c>
      <c r="K41" s="78"/>
      <c r="L41" s="79">
        <f>MAX(L8:L37)</f>
        <v>3.04</v>
      </c>
      <c r="M41" s="78"/>
      <c r="N41" s="79">
        <f>MAX(N8:N37)</f>
        <v>3.1316000000000002</v>
      </c>
      <c r="O41" s="78"/>
      <c r="P41" s="79">
        <f>MAX(P8:P37)</f>
        <v>3.1631999999999998</v>
      </c>
      <c r="Q41" s="78"/>
      <c r="R41" s="79">
        <f>MAX(R8:R37)</f>
        <v>3.1164000000000001</v>
      </c>
      <c r="S41" s="78"/>
      <c r="T41" s="79">
        <f>MAX(T8:T37)</f>
        <v>3.0895000000000001</v>
      </c>
      <c r="U41" s="78"/>
      <c r="V41" s="79">
        <f>MAX(V8:V37)</f>
        <v>3.4904000000000002</v>
      </c>
      <c r="W41" s="78"/>
      <c r="X41" s="79">
        <f>MAX(X8:X37)</f>
        <v>4.3480999999999996</v>
      </c>
      <c r="Y41" s="78"/>
      <c r="Z41" s="79">
        <f>MAX(Z8:Z37)</f>
        <v>6.6227999999999998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44448</v>
      </c>
      <c r="C8" s="65">
        <f>VLOOKUP($A8,'Return Data'!$B$7:$R$2843,4,0)</f>
        <v>565.30880000000002</v>
      </c>
      <c r="D8" s="65">
        <f>VLOOKUP($A8,'Return Data'!$B$7:$R$2843,5,0)</f>
        <v>2.641</v>
      </c>
      <c r="E8" s="66">
        <f t="shared" ref="E8:E33" si="0">RANK(D8,D$8:D$33,0)</f>
        <v>21</v>
      </c>
      <c r="F8" s="65">
        <f>VLOOKUP($A8,'Return Data'!$B$7:$R$2843,6,0)</f>
        <v>2.5122</v>
      </c>
      <c r="G8" s="66">
        <f t="shared" ref="G8:G33" si="1">RANK(F8,F$8:F$33,0)</f>
        <v>13</v>
      </c>
      <c r="H8" s="65">
        <f>VLOOKUP($A8,'Return Data'!$B$7:$R$2843,7,0)</f>
        <v>2.8628</v>
      </c>
      <c r="I8" s="66">
        <f t="shared" ref="I8:I33" si="2">RANK(H8,H$8:H$33,0)</f>
        <v>16</v>
      </c>
      <c r="J8" s="65">
        <f>VLOOKUP($A8,'Return Data'!$B$7:$R$2843,8,0)</f>
        <v>4.9856999999999996</v>
      </c>
      <c r="K8" s="66">
        <f t="shared" ref="K8:K33" si="3">RANK(J8,J$8:J$33,0)</f>
        <v>9</v>
      </c>
      <c r="L8" s="65">
        <f>VLOOKUP($A8,'Return Data'!$B$7:$R$2843,9,0)</f>
        <v>5.8341000000000003</v>
      </c>
      <c r="M8" s="66">
        <f t="shared" ref="M8:M33" si="4">RANK(L8,L$8:L$33,0)</f>
        <v>7</v>
      </c>
      <c r="N8" s="65">
        <f>VLOOKUP($A8,'Return Data'!$B$7:$R$2843,10,0)</f>
        <v>4.9736000000000002</v>
      </c>
      <c r="O8" s="66">
        <f t="shared" ref="O8:O33" si="5">RANK(N8,N$8:N$33,0)</f>
        <v>7</v>
      </c>
      <c r="P8" s="65">
        <f>VLOOKUP($A8,'Return Data'!$B$7:$R$2843,11,0)</f>
        <v>5.6760999999999999</v>
      </c>
      <c r="Q8" s="66">
        <f t="shared" ref="Q8:Q33" si="6">RANK(P8,P$8:P$33,0)</f>
        <v>3</v>
      </c>
      <c r="R8" s="65">
        <f>VLOOKUP($A8,'Return Data'!$B$7:$R$2843,12,0)</f>
        <v>4.6909000000000001</v>
      </c>
      <c r="S8" s="66">
        <f t="shared" ref="S8:S33" si="7">RANK(R8,R$8:R$33,0)</f>
        <v>7</v>
      </c>
      <c r="T8" s="65">
        <f>VLOOKUP($A8,'Return Data'!$B$7:$R$2843,13,0)</f>
        <v>5.3734999999999999</v>
      </c>
      <c r="U8" s="66">
        <f t="shared" ref="U8:U33" si="8">RANK(T8,T$8:T$33,0)</f>
        <v>7</v>
      </c>
      <c r="V8" s="65">
        <f>VLOOKUP($A8,'Return Data'!$B$7:$R$2843,17,0)</f>
        <v>7.0957999999999997</v>
      </c>
      <c r="W8" s="66">
        <f t="shared" ref="W8:W31" si="9">RANK(V8,V$8:V$33,0)</f>
        <v>5</v>
      </c>
      <c r="X8" s="65">
        <f>VLOOKUP($A8,'Return Data'!$B$7:$R$2843,14,0)</f>
        <v>7.9263000000000003</v>
      </c>
      <c r="Y8" s="66">
        <f t="shared" ref="Y8:Y31" si="10">RANK(X8,X$8:X$33,0)</f>
        <v>1</v>
      </c>
      <c r="Z8" s="65">
        <f>VLOOKUP($A8,'Return Data'!$B$7:$R$2843,16,0)</f>
        <v>8.5310000000000006</v>
      </c>
      <c r="AA8" s="67">
        <f t="shared" ref="AA8:AA33" si="11">RANK(Z8,Z$8:Z$33,0)</f>
        <v>2</v>
      </c>
    </row>
    <row r="9" spans="1:27" x14ac:dyDescent="0.3">
      <c r="A9" s="63" t="s">
        <v>1014</v>
      </c>
      <c r="B9" s="64">
        <f>VLOOKUP($A9,'Return Data'!$B$7:$R$2843,3,0)</f>
        <v>44448</v>
      </c>
      <c r="C9" s="65">
        <f>VLOOKUP($A9,'Return Data'!$B$7:$R$2843,4,0)</f>
        <v>2535.4598000000001</v>
      </c>
      <c r="D9" s="65">
        <f>VLOOKUP($A9,'Return Data'!$B$7:$R$2843,5,0)</f>
        <v>3.9117999999999999</v>
      </c>
      <c r="E9" s="66">
        <f t="shared" si="0"/>
        <v>11</v>
      </c>
      <c r="F9" s="65">
        <f>VLOOKUP($A9,'Return Data'!$B$7:$R$2843,6,0)</f>
        <v>2.2846000000000002</v>
      </c>
      <c r="G9" s="66">
        <f t="shared" si="1"/>
        <v>14</v>
      </c>
      <c r="H9" s="65">
        <f>VLOOKUP($A9,'Return Data'!$B$7:$R$2843,7,0)</f>
        <v>2.9592000000000001</v>
      </c>
      <c r="I9" s="66">
        <f t="shared" si="2"/>
        <v>14</v>
      </c>
      <c r="J9" s="65">
        <f>VLOOKUP($A9,'Return Data'!$B$7:$R$2843,8,0)</f>
        <v>5.0723000000000003</v>
      </c>
      <c r="K9" s="66">
        <f t="shared" si="3"/>
        <v>8</v>
      </c>
      <c r="L9" s="65">
        <f>VLOOKUP($A9,'Return Data'!$B$7:$R$2843,9,0)</f>
        <v>5.3598999999999997</v>
      </c>
      <c r="M9" s="66">
        <f t="shared" si="4"/>
        <v>12</v>
      </c>
      <c r="N9" s="65">
        <f>VLOOKUP($A9,'Return Data'!$B$7:$R$2843,10,0)</f>
        <v>4.5879000000000003</v>
      </c>
      <c r="O9" s="66">
        <f t="shared" si="5"/>
        <v>11</v>
      </c>
      <c r="P9" s="65">
        <f>VLOOKUP($A9,'Return Data'!$B$7:$R$2843,11,0)</f>
        <v>4.99</v>
      </c>
      <c r="Q9" s="66">
        <f t="shared" si="6"/>
        <v>13</v>
      </c>
      <c r="R9" s="65">
        <f>VLOOKUP($A9,'Return Data'!$B$7:$R$2843,12,0)</f>
        <v>4.3494999999999999</v>
      </c>
      <c r="S9" s="66">
        <f t="shared" si="7"/>
        <v>13</v>
      </c>
      <c r="T9" s="65">
        <f>VLOOKUP($A9,'Return Data'!$B$7:$R$2843,13,0)</f>
        <v>4.8358999999999996</v>
      </c>
      <c r="U9" s="66">
        <f t="shared" si="8"/>
        <v>12</v>
      </c>
      <c r="V9" s="65">
        <f>VLOOKUP($A9,'Return Data'!$B$7:$R$2843,17,0)</f>
        <v>6.4499000000000004</v>
      </c>
      <c r="W9" s="66">
        <f t="shared" si="9"/>
        <v>9</v>
      </c>
      <c r="X9" s="65">
        <f>VLOOKUP($A9,'Return Data'!$B$7:$R$2843,14,0)</f>
        <v>7.4816000000000003</v>
      </c>
      <c r="Y9" s="66">
        <f t="shared" si="10"/>
        <v>5</v>
      </c>
      <c r="Z9" s="65">
        <f>VLOOKUP($A9,'Return Data'!$B$7:$R$2843,16,0)</f>
        <v>8.202</v>
      </c>
      <c r="AA9" s="67">
        <f t="shared" si="11"/>
        <v>5</v>
      </c>
    </row>
    <row r="10" spans="1:27" x14ac:dyDescent="0.3">
      <c r="A10" s="63" t="s">
        <v>1017</v>
      </c>
      <c r="B10" s="64">
        <f>VLOOKUP($A10,'Return Data'!$B$7:$R$2843,3,0)</f>
        <v>44448</v>
      </c>
      <c r="C10" s="65">
        <f>VLOOKUP($A10,'Return Data'!$B$7:$R$2843,4,0)</f>
        <v>1622.1769999999999</v>
      </c>
      <c r="D10" s="65">
        <f>VLOOKUP($A10,'Return Data'!$B$7:$R$2843,5,0)</f>
        <v>7.7305999999999999</v>
      </c>
      <c r="E10" s="66">
        <f t="shared" si="0"/>
        <v>3</v>
      </c>
      <c r="F10" s="65">
        <f>VLOOKUP($A10,'Return Data'!$B$7:$R$2843,6,0)</f>
        <v>6.8590999999999998</v>
      </c>
      <c r="G10" s="66">
        <f t="shared" si="1"/>
        <v>2</v>
      </c>
      <c r="H10" s="65">
        <f>VLOOKUP($A10,'Return Data'!$B$7:$R$2843,7,0)</f>
        <v>4.8586</v>
      </c>
      <c r="I10" s="66">
        <f t="shared" si="2"/>
        <v>4</v>
      </c>
      <c r="J10" s="65">
        <f>VLOOKUP($A10,'Return Data'!$B$7:$R$2843,8,0)</f>
        <v>5.3414999999999999</v>
      </c>
      <c r="K10" s="66">
        <f t="shared" si="3"/>
        <v>6</v>
      </c>
      <c r="L10" s="65">
        <f>VLOOKUP($A10,'Return Data'!$B$7:$R$2843,9,0)</f>
        <v>5.3059000000000003</v>
      </c>
      <c r="M10" s="66">
        <f t="shared" si="4"/>
        <v>13</v>
      </c>
      <c r="N10" s="65">
        <f>VLOOKUP($A10,'Return Data'!$B$7:$R$2843,10,0)</f>
        <v>3.5857000000000001</v>
      </c>
      <c r="O10" s="66">
        <f t="shared" si="5"/>
        <v>25</v>
      </c>
      <c r="P10" s="65">
        <f>VLOOKUP($A10,'Return Data'!$B$7:$R$2843,11,0)</f>
        <v>5.14</v>
      </c>
      <c r="Q10" s="66">
        <f t="shared" si="6"/>
        <v>10</v>
      </c>
      <c r="R10" s="65">
        <f>VLOOKUP($A10,'Return Data'!$B$7:$R$2843,12,0)</f>
        <v>7.7446000000000002</v>
      </c>
      <c r="S10" s="66">
        <f t="shared" si="7"/>
        <v>2</v>
      </c>
      <c r="T10" s="65">
        <f>VLOOKUP($A10,'Return Data'!$B$7:$R$2843,13,0)</f>
        <v>7.8501000000000003</v>
      </c>
      <c r="U10" s="66">
        <f t="shared" si="8"/>
        <v>2</v>
      </c>
      <c r="V10" s="65">
        <f>VLOOKUP($A10,'Return Data'!$B$7:$R$2843,17,0)</f>
        <v>-4.0625</v>
      </c>
      <c r="W10" s="66">
        <f t="shared" si="9"/>
        <v>25</v>
      </c>
      <c r="X10" s="65">
        <f>VLOOKUP($A10,'Return Data'!$B$7:$R$2843,14,0)</f>
        <v>-8.6343999999999994</v>
      </c>
      <c r="Y10" s="66">
        <f t="shared" si="10"/>
        <v>25</v>
      </c>
      <c r="Z10" s="65">
        <f>VLOOKUP($A10,'Return Data'!$B$7:$R$2843,16,0)</f>
        <v>2.5453999999999999</v>
      </c>
      <c r="AA10" s="67">
        <f t="shared" si="11"/>
        <v>25</v>
      </c>
    </row>
    <row r="11" spans="1:27" x14ac:dyDescent="0.3">
      <c r="A11" s="63" t="s">
        <v>1021</v>
      </c>
      <c r="B11" s="64">
        <f>VLOOKUP($A11,'Return Data'!$B$7:$R$2843,3,0)</f>
        <v>44448</v>
      </c>
      <c r="C11" s="65">
        <f>VLOOKUP($A11,'Return Data'!$B$7:$R$2843,4,0)</f>
        <v>34.429699999999997</v>
      </c>
      <c r="D11" s="65">
        <f>VLOOKUP($A11,'Return Data'!$B$7:$R$2843,5,0)</f>
        <v>3.6048</v>
      </c>
      <c r="E11" s="66">
        <f t="shared" si="0"/>
        <v>15</v>
      </c>
      <c r="F11" s="65">
        <f>VLOOKUP($A11,'Return Data'!$B$7:$R$2843,6,0)</f>
        <v>1.6611</v>
      </c>
      <c r="G11" s="66">
        <f t="shared" si="1"/>
        <v>24</v>
      </c>
      <c r="H11" s="65">
        <f>VLOOKUP($A11,'Return Data'!$B$7:$R$2843,7,0)</f>
        <v>2.4546000000000001</v>
      </c>
      <c r="I11" s="66">
        <f t="shared" si="2"/>
        <v>22</v>
      </c>
      <c r="J11" s="65">
        <f>VLOOKUP($A11,'Return Data'!$B$7:$R$2843,8,0)</f>
        <v>4.6805000000000003</v>
      </c>
      <c r="K11" s="66">
        <f t="shared" si="3"/>
        <v>13</v>
      </c>
      <c r="L11" s="65">
        <f>VLOOKUP($A11,'Return Data'!$B$7:$R$2843,9,0)</f>
        <v>4.8521000000000001</v>
      </c>
      <c r="M11" s="66">
        <f t="shared" si="4"/>
        <v>20</v>
      </c>
      <c r="N11" s="65">
        <f>VLOOKUP($A11,'Return Data'!$B$7:$R$2843,10,0)</f>
        <v>4.6528</v>
      </c>
      <c r="O11" s="66">
        <f t="shared" si="5"/>
        <v>9</v>
      </c>
      <c r="P11" s="65">
        <f>VLOOKUP($A11,'Return Data'!$B$7:$R$2843,11,0)</f>
        <v>5.4352</v>
      </c>
      <c r="Q11" s="66">
        <f t="shared" si="6"/>
        <v>7</v>
      </c>
      <c r="R11" s="65">
        <f>VLOOKUP($A11,'Return Data'!$B$7:$R$2843,12,0)</f>
        <v>4.5891000000000002</v>
      </c>
      <c r="S11" s="66">
        <f t="shared" si="7"/>
        <v>9</v>
      </c>
      <c r="T11" s="65">
        <f>VLOOKUP($A11,'Return Data'!$B$7:$R$2843,13,0)</f>
        <v>5.1387999999999998</v>
      </c>
      <c r="U11" s="66">
        <f t="shared" si="8"/>
        <v>8</v>
      </c>
      <c r="V11" s="65">
        <f>VLOOKUP($A11,'Return Data'!$B$7:$R$2843,17,0)</f>
        <v>6.8490000000000002</v>
      </c>
      <c r="W11" s="66">
        <f t="shared" si="9"/>
        <v>7</v>
      </c>
      <c r="X11" s="65">
        <f>VLOOKUP($A11,'Return Data'!$B$7:$R$2843,14,0)</f>
        <v>7.3518999999999997</v>
      </c>
      <c r="Y11" s="66">
        <f t="shared" si="10"/>
        <v>7</v>
      </c>
      <c r="Z11" s="65">
        <f>VLOOKUP($A11,'Return Data'!$B$7:$R$2843,16,0)</f>
        <v>8.1293000000000006</v>
      </c>
      <c r="AA11" s="67">
        <f t="shared" si="11"/>
        <v>7</v>
      </c>
    </row>
    <row r="12" spans="1:27" x14ac:dyDescent="0.3">
      <c r="A12" s="63" t="s">
        <v>1022</v>
      </c>
      <c r="B12" s="64">
        <f>VLOOKUP($A12,'Return Data'!$B$7:$R$2843,3,0)</f>
        <v>44448</v>
      </c>
      <c r="C12" s="65">
        <f>VLOOKUP($A12,'Return Data'!$B$7:$R$2843,4,0)</f>
        <v>34.208599999999997</v>
      </c>
      <c r="D12" s="65">
        <f>VLOOKUP($A12,'Return Data'!$B$7:$R$2843,5,0)</f>
        <v>2.8811</v>
      </c>
      <c r="E12" s="66">
        <f t="shared" si="0"/>
        <v>18</v>
      </c>
      <c r="F12" s="65">
        <f>VLOOKUP($A12,'Return Data'!$B$7:$R$2843,6,0)</f>
        <v>2.5613000000000001</v>
      </c>
      <c r="G12" s="66">
        <f t="shared" si="1"/>
        <v>12</v>
      </c>
      <c r="H12" s="65">
        <f>VLOOKUP($A12,'Return Data'!$B$7:$R$2843,7,0)</f>
        <v>3.0503</v>
      </c>
      <c r="I12" s="66">
        <f t="shared" si="2"/>
        <v>12</v>
      </c>
      <c r="J12" s="65">
        <f>VLOOKUP($A12,'Return Data'!$B$7:$R$2843,8,0)</f>
        <v>4.3132000000000001</v>
      </c>
      <c r="K12" s="66">
        <f t="shared" si="3"/>
        <v>18</v>
      </c>
      <c r="L12" s="65">
        <f>VLOOKUP($A12,'Return Data'!$B$7:$R$2843,9,0)</f>
        <v>4.5852000000000004</v>
      </c>
      <c r="M12" s="66">
        <f t="shared" si="4"/>
        <v>25</v>
      </c>
      <c r="N12" s="65">
        <f>VLOOKUP($A12,'Return Data'!$B$7:$R$2843,10,0)</f>
        <v>4.0016999999999996</v>
      </c>
      <c r="O12" s="66">
        <f t="shared" si="5"/>
        <v>23</v>
      </c>
      <c r="P12" s="65">
        <f>VLOOKUP($A12,'Return Data'!$B$7:$R$2843,11,0)</f>
        <v>4.1252000000000004</v>
      </c>
      <c r="Q12" s="66">
        <f t="shared" si="6"/>
        <v>25</v>
      </c>
      <c r="R12" s="65">
        <f>VLOOKUP($A12,'Return Data'!$B$7:$R$2843,12,0)</f>
        <v>3.6038999999999999</v>
      </c>
      <c r="S12" s="66">
        <f t="shared" si="7"/>
        <v>25</v>
      </c>
      <c r="T12" s="65">
        <f>VLOOKUP($A12,'Return Data'!$B$7:$R$2843,13,0)</f>
        <v>4.0335000000000001</v>
      </c>
      <c r="U12" s="66">
        <f t="shared" si="8"/>
        <v>24</v>
      </c>
      <c r="V12" s="65">
        <f>VLOOKUP($A12,'Return Data'!$B$7:$R$2843,17,0)</f>
        <v>5.5518000000000001</v>
      </c>
      <c r="W12" s="66">
        <f t="shared" si="9"/>
        <v>20</v>
      </c>
      <c r="X12" s="65">
        <f>VLOOKUP($A12,'Return Data'!$B$7:$R$2843,14,0)</f>
        <v>6.6280000000000001</v>
      </c>
      <c r="Y12" s="66">
        <f t="shared" si="10"/>
        <v>13</v>
      </c>
      <c r="Z12" s="65">
        <f>VLOOKUP($A12,'Return Data'!$B$7:$R$2843,16,0)</f>
        <v>7.7115</v>
      </c>
      <c r="AA12" s="67">
        <f t="shared" si="11"/>
        <v>13</v>
      </c>
    </row>
    <row r="13" spans="1:27" x14ac:dyDescent="0.3">
      <c r="A13" s="63" t="s">
        <v>1024</v>
      </c>
      <c r="B13" s="64">
        <f>VLOOKUP($A13,'Return Data'!$B$7:$R$2843,3,0)</f>
        <v>44448</v>
      </c>
      <c r="C13" s="65">
        <f>VLOOKUP($A13,'Return Data'!$B$7:$R$2843,4,0)</f>
        <v>16.1386</v>
      </c>
      <c r="D13" s="65">
        <f>VLOOKUP($A13,'Return Data'!$B$7:$R$2843,5,0)</f>
        <v>3.6190000000000002</v>
      </c>
      <c r="E13" s="66">
        <f t="shared" si="0"/>
        <v>14</v>
      </c>
      <c r="F13" s="65">
        <f>VLOOKUP($A13,'Return Data'!$B$7:$R$2843,6,0)</f>
        <v>3.1671</v>
      </c>
      <c r="G13" s="66">
        <f t="shared" si="1"/>
        <v>8</v>
      </c>
      <c r="H13" s="65">
        <f>VLOOKUP($A13,'Return Data'!$B$7:$R$2843,7,0)</f>
        <v>3.0388999999999999</v>
      </c>
      <c r="I13" s="66">
        <f t="shared" si="2"/>
        <v>13</v>
      </c>
      <c r="J13" s="65">
        <f>VLOOKUP($A13,'Return Data'!$B$7:$R$2843,8,0)</f>
        <v>4.4500999999999999</v>
      </c>
      <c r="K13" s="66">
        <f t="shared" si="3"/>
        <v>16</v>
      </c>
      <c r="L13" s="65">
        <f>VLOOKUP($A13,'Return Data'!$B$7:$R$2843,9,0)</f>
        <v>5.0850999999999997</v>
      </c>
      <c r="M13" s="66">
        <f t="shared" si="4"/>
        <v>14</v>
      </c>
      <c r="N13" s="65">
        <f>VLOOKUP($A13,'Return Data'!$B$7:$R$2843,10,0)</f>
        <v>4.4044999999999996</v>
      </c>
      <c r="O13" s="66">
        <f t="shared" si="5"/>
        <v>14</v>
      </c>
      <c r="P13" s="65">
        <f>VLOOKUP($A13,'Return Data'!$B$7:$R$2843,11,0)</f>
        <v>4.8105000000000002</v>
      </c>
      <c r="Q13" s="66">
        <f t="shared" si="6"/>
        <v>16</v>
      </c>
      <c r="R13" s="65">
        <f>VLOOKUP($A13,'Return Data'!$B$7:$R$2843,12,0)</f>
        <v>4.0282999999999998</v>
      </c>
      <c r="S13" s="66">
        <f t="shared" si="7"/>
        <v>18</v>
      </c>
      <c r="T13" s="65">
        <f>VLOOKUP($A13,'Return Data'!$B$7:$R$2843,13,0)</f>
        <v>4.4832999999999998</v>
      </c>
      <c r="U13" s="66">
        <f t="shared" si="8"/>
        <v>20</v>
      </c>
      <c r="V13" s="65">
        <f>VLOOKUP($A13,'Return Data'!$B$7:$R$2843,17,0)</f>
        <v>5.9833999999999996</v>
      </c>
      <c r="W13" s="66">
        <f t="shared" si="9"/>
        <v>17</v>
      </c>
      <c r="X13" s="65">
        <f>VLOOKUP($A13,'Return Data'!$B$7:$R$2843,14,0)</f>
        <v>7.1551999999999998</v>
      </c>
      <c r="Y13" s="66">
        <f t="shared" si="10"/>
        <v>10</v>
      </c>
      <c r="Z13" s="65">
        <f>VLOOKUP($A13,'Return Data'!$B$7:$R$2843,16,0)</f>
        <v>7.6330999999999998</v>
      </c>
      <c r="AA13" s="67">
        <f t="shared" si="11"/>
        <v>14</v>
      </c>
    </row>
    <row r="14" spans="1:27" x14ac:dyDescent="0.3">
      <c r="A14" s="63" t="s">
        <v>1931</v>
      </c>
      <c r="B14" s="64">
        <f>VLOOKUP($A14,'Return Data'!$B$7:$R$2843,3,0)</f>
        <v>44448</v>
      </c>
      <c r="C14" s="65">
        <f>VLOOKUP($A14,'Return Data'!$B$7:$R$2843,4,0)</f>
        <v>24.716899999999999</v>
      </c>
      <c r="D14" s="65">
        <f>VLOOKUP($A14,'Return Data'!$B$7:$R$2843,5,0)</f>
        <v>4.4306999999999999</v>
      </c>
      <c r="E14" s="66">
        <f t="shared" si="0"/>
        <v>8</v>
      </c>
      <c r="F14" s="65">
        <f>VLOOKUP($A14,'Return Data'!$B$7:$R$2843,6,0)</f>
        <v>9.7542000000000009</v>
      </c>
      <c r="G14" s="66">
        <f t="shared" si="1"/>
        <v>1</v>
      </c>
      <c r="H14" s="65">
        <f>VLOOKUP($A14,'Return Data'!$B$7:$R$2843,7,0)</f>
        <v>12.349299999999999</v>
      </c>
      <c r="I14" s="66">
        <f t="shared" si="2"/>
        <v>1</v>
      </c>
      <c r="J14" s="65">
        <f>VLOOKUP($A14,'Return Data'!$B$7:$R$2843,8,0)</f>
        <v>19.8323</v>
      </c>
      <c r="K14" s="66">
        <f t="shared" si="3"/>
        <v>1</v>
      </c>
      <c r="L14" s="65">
        <f>VLOOKUP($A14,'Return Data'!$B$7:$R$2843,9,0)</f>
        <v>13.452</v>
      </c>
      <c r="M14" s="66">
        <f t="shared" si="4"/>
        <v>1</v>
      </c>
      <c r="N14" s="65">
        <f>VLOOKUP($A14,'Return Data'!$B$7:$R$2843,10,0)</f>
        <v>7.8922999999999996</v>
      </c>
      <c r="O14" s="66">
        <f t="shared" si="5"/>
        <v>1</v>
      </c>
      <c r="P14" s="65">
        <f>VLOOKUP($A14,'Return Data'!$B$7:$R$2843,11,0)</f>
        <v>9.0050000000000008</v>
      </c>
      <c r="Q14" s="66">
        <f t="shared" si="6"/>
        <v>1</v>
      </c>
      <c r="R14" s="65">
        <f>VLOOKUP($A14,'Return Data'!$B$7:$R$2843,12,0)</f>
        <v>10.3409</v>
      </c>
      <c r="S14" s="66">
        <f t="shared" si="7"/>
        <v>1</v>
      </c>
      <c r="T14" s="65">
        <f>VLOOKUP($A14,'Return Data'!$B$7:$R$2843,13,0)</f>
        <v>11.904999999999999</v>
      </c>
      <c r="U14" s="66">
        <f t="shared" si="8"/>
        <v>1</v>
      </c>
      <c r="V14" s="65">
        <f>VLOOKUP($A14,'Return Data'!$B$7:$R$2843,17,0)</f>
        <v>3.9767999999999999</v>
      </c>
      <c r="W14" s="66">
        <f t="shared" si="9"/>
        <v>24</v>
      </c>
      <c r="X14" s="65">
        <f>VLOOKUP($A14,'Return Data'!$B$7:$R$2843,14,0)</f>
        <v>5.6341999999999999</v>
      </c>
      <c r="Y14" s="66">
        <f t="shared" si="10"/>
        <v>17</v>
      </c>
      <c r="Z14" s="65">
        <f>VLOOKUP($A14,'Return Data'!$B$7:$R$2843,16,0)</f>
        <v>8.2207000000000008</v>
      </c>
      <c r="AA14" s="67">
        <f t="shared" si="11"/>
        <v>4</v>
      </c>
    </row>
    <row r="15" spans="1:27" x14ac:dyDescent="0.3">
      <c r="A15" s="63" t="s">
        <v>1031</v>
      </c>
      <c r="B15" s="64">
        <f>VLOOKUP($A15,'Return Data'!$B$7:$R$2843,3,0)</f>
        <v>44448</v>
      </c>
      <c r="C15" s="65">
        <f>VLOOKUP($A15,'Return Data'!$B$7:$R$2843,4,0)</f>
        <v>48.7761</v>
      </c>
      <c r="D15" s="65">
        <f>VLOOKUP($A15,'Return Data'!$B$7:$R$2843,5,0)</f>
        <v>9.2814999999999994</v>
      </c>
      <c r="E15" s="66">
        <f t="shared" si="0"/>
        <v>2</v>
      </c>
      <c r="F15" s="65">
        <f>VLOOKUP($A15,'Return Data'!$B$7:$R$2843,6,0)</f>
        <v>5.2904</v>
      </c>
      <c r="G15" s="66">
        <f t="shared" si="1"/>
        <v>4</v>
      </c>
      <c r="H15" s="65">
        <f>VLOOKUP($A15,'Return Data'!$B$7:$R$2843,7,0)</f>
        <v>4.8792999999999997</v>
      </c>
      <c r="I15" s="66">
        <f t="shared" si="2"/>
        <v>3</v>
      </c>
      <c r="J15" s="65">
        <f>VLOOKUP($A15,'Return Data'!$B$7:$R$2843,8,0)</f>
        <v>6.8813000000000004</v>
      </c>
      <c r="K15" s="66">
        <f t="shared" si="3"/>
        <v>4</v>
      </c>
      <c r="L15" s="65">
        <f>VLOOKUP($A15,'Return Data'!$B$7:$R$2843,9,0)</f>
        <v>6.6393000000000004</v>
      </c>
      <c r="M15" s="66">
        <f t="shared" si="4"/>
        <v>4</v>
      </c>
      <c r="N15" s="65">
        <f>VLOOKUP($A15,'Return Data'!$B$7:$R$2843,10,0)</f>
        <v>5.4621000000000004</v>
      </c>
      <c r="O15" s="66">
        <f t="shared" si="5"/>
        <v>3</v>
      </c>
      <c r="P15" s="65">
        <f>VLOOKUP($A15,'Return Data'!$B$7:$R$2843,11,0)</f>
        <v>5.4802999999999997</v>
      </c>
      <c r="Q15" s="66">
        <f t="shared" si="6"/>
        <v>5</v>
      </c>
      <c r="R15" s="65">
        <f>VLOOKUP($A15,'Return Data'!$B$7:$R$2843,12,0)</f>
        <v>4.9005999999999998</v>
      </c>
      <c r="S15" s="66">
        <f t="shared" si="7"/>
        <v>4</v>
      </c>
      <c r="T15" s="65">
        <f>VLOOKUP($A15,'Return Data'!$B$7:$R$2843,13,0)</f>
        <v>5.8037999999999998</v>
      </c>
      <c r="U15" s="66">
        <f t="shared" si="8"/>
        <v>3</v>
      </c>
      <c r="V15" s="65">
        <f>VLOOKUP($A15,'Return Data'!$B$7:$R$2843,17,0)</f>
        <v>7.1238999999999999</v>
      </c>
      <c r="W15" s="66">
        <f t="shared" si="9"/>
        <v>3</v>
      </c>
      <c r="X15" s="65">
        <f>VLOOKUP($A15,'Return Data'!$B$7:$R$2843,14,0)</f>
        <v>7.7382999999999997</v>
      </c>
      <c r="Y15" s="66">
        <f t="shared" si="10"/>
        <v>4</v>
      </c>
      <c r="Z15" s="65">
        <f>VLOOKUP($A15,'Return Data'!$B$7:$R$2843,16,0)</f>
        <v>8.1652000000000005</v>
      </c>
      <c r="AA15" s="67">
        <f t="shared" si="11"/>
        <v>6</v>
      </c>
    </row>
    <row r="16" spans="1:27" x14ac:dyDescent="0.3">
      <c r="A16" s="63" t="s">
        <v>1033</v>
      </c>
      <c r="B16" s="64">
        <f>VLOOKUP($A16,'Return Data'!$B$7:$R$2843,3,0)</f>
        <v>44448</v>
      </c>
      <c r="C16" s="65">
        <f>VLOOKUP($A16,'Return Data'!$B$7:$R$2843,4,0)</f>
        <v>17.5825</v>
      </c>
      <c r="D16" s="65">
        <f>VLOOKUP($A16,'Return Data'!$B$7:$R$2843,5,0)</f>
        <v>4.9828999999999999</v>
      </c>
      <c r="E16" s="66">
        <f t="shared" si="0"/>
        <v>6</v>
      </c>
      <c r="F16" s="65">
        <f>VLOOKUP($A16,'Return Data'!$B$7:$R$2843,6,0)</f>
        <v>3.3915999999999999</v>
      </c>
      <c r="G16" s="66">
        <f t="shared" si="1"/>
        <v>7</v>
      </c>
      <c r="H16" s="65">
        <f>VLOOKUP($A16,'Return Data'!$B$7:$R$2843,7,0)</f>
        <v>3.6206</v>
      </c>
      <c r="I16" s="66">
        <f t="shared" si="2"/>
        <v>6</v>
      </c>
      <c r="J16" s="65">
        <f>VLOOKUP($A16,'Return Data'!$B$7:$R$2843,8,0)</f>
        <v>4.6642999999999999</v>
      </c>
      <c r="K16" s="66">
        <f t="shared" si="3"/>
        <v>14</v>
      </c>
      <c r="L16" s="65">
        <f>VLOOKUP($A16,'Return Data'!$B$7:$R$2843,9,0)</f>
        <v>5.6386000000000003</v>
      </c>
      <c r="M16" s="66">
        <f t="shared" si="4"/>
        <v>9</v>
      </c>
      <c r="N16" s="65">
        <f>VLOOKUP($A16,'Return Data'!$B$7:$R$2843,10,0)</f>
        <v>4.6687000000000003</v>
      </c>
      <c r="O16" s="66">
        <f t="shared" si="5"/>
        <v>8</v>
      </c>
      <c r="P16" s="65">
        <f>VLOOKUP($A16,'Return Data'!$B$7:$R$2843,11,0)</f>
        <v>5.2199</v>
      </c>
      <c r="Q16" s="66">
        <f t="shared" si="6"/>
        <v>9</v>
      </c>
      <c r="R16" s="65">
        <f>VLOOKUP($A16,'Return Data'!$B$7:$R$2843,12,0)</f>
        <v>4.2362000000000002</v>
      </c>
      <c r="S16" s="66">
        <f t="shared" si="7"/>
        <v>15</v>
      </c>
      <c r="T16" s="65">
        <f>VLOOKUP($A16,'Return Data'!$B$7:$R$2843,13,0)</f>
        <v>4.7126000000000001</v>
      </c>
      <c r="U16" s="66">
        <f t="shared" si="8"/>
        <v>13</v>
      </c>
      <c r="V16" s="65">
        <f>VLOOKUP($A16,'Return Data'!$B$7:$R$2843,17,0)</f>
        <v>4.5697000000000001</v>
      </c>
      <c r="W16" s="66">
        <f t="shared" si="9"/>
        <v>22</v>
      </c>
      <c r="X16" s="65">
        <f>VLOOKUP($A16,'Return Data'!$B$7:$R$2843,14,0)</f>
        <v>2.5653999999999999</v>
      </c>
      <c r="Y16" s="66">
        <f t="shared" si="10"/>
        <v>22</v>
      </c>
      <c r="Z16" s="65">
        <f>VLOOKUP($A16,'Return Data'!$B$7:$R$2843,16,0)</f>
        <v>6.4222999999999999</v>
      </c>
      <c r="AA16" s="67">
        <f t="shared" si="11"/>
        <v>22</v>
      </c>
    </row>
    <row r="17" spans="1:27" x14ac:dyDescent="0.3">
      <c r="A17" s="63" t="s">
        <v>1035</v>
      </c>
      <c r="B17" s="64">
        <f>VLOOKUP($A17,'Return Data'!$B$7:$R$2843,3,0)</f>
        <v>44448</v>
      </c>
      <c r="C17" s="65">
        <f>VLOOKUP($A17,'Return Data'!$B$7:$R$2843,4,0)</f>
        <v>431.01330000000002</v>
      </c>
      <c r="D17" s="65">
        <f>VLOOKUP($A17,'Return Data'!$B$7:$R$2843,5,0)</f>
        <v>12.105399999999999</v>
      </c>
      <c r="E17" s="66">
        <f t="shared" si="0"/>
        <v>1</v>
      </c>
      <c r="F17" s="65">
        <f>VLOOKUP($A17,'Return Data'!$B$7:$R$2843,6,0)</f>
        <v>5.4673999999999996</v>
      </c>
      <c r="G17" s="66">
        <f t="shared" si="1"/>
        <v>3</v>
      </c>
      <c r="H17" s="65">
        <f>VLOOKUP($A17,'Return Data'!$B$7:$R$2843,7,0)</f>
        <v>4.2230999999999996</v>
      </c>
      <c r="I17" s="66">
        <f t="shared" si="2"/>
        <v>5</v>
      </c>
      <c r="J17" s="65">
        <f>VLOOKUP($A17,'Return Data'!$B$7:$R$2843,8,0)</f>
        <v>7.9889999999999999</v>
      </c>
      <c r="K17" s="66">
        <f t="shared" si="3"/>
        <v>2</v>
      </c>
      <c r="L17" s="65">
        <f>VLOOKUP($A17,'Return Data'!$B$7:$R$2843,9,0)</f>
        <v>7.0294999999999996</v>
      </c>
      <c r="M17" s="66">
        <f t="shared" si="4"/>
        <v>2</v>
      </c>
      <c r="N17" s="65">
        <f>VLOOKUP($A17,'Return Data'!$B$7:$R$2843,10,0)</f>
        <v>6.0636000000000001</v>
      </c>
      <c r="O17" s="66">
        <f t="shared" si="5"/>
        <v>2</v>
      </c>
      <c r="P17" s="65">
        <f>VLOOKUP($A17,'Return Data'!$B$7:$R$2843,11,0)</f>
        <v>5.4404000000000003</v>
      </c>
      <c r="Q17" s="66">
        <f t="shared" si="6"/>
        <v>6</v>
      </c>
      <c r="R17" s="65">
        <f>VLOOKUP($A17,'Return Data'!$B$7:$R$2843,12,0)</f>
        <v>4.7243000000000004</v>
      </c>
      <c r="S17" s="66">
        <f t="shared" si="7"/>
        <v>5</v>
      </c>
      <c r="T17" s="65">
        <f>VLOOKUP($A17,'Return Data'!$B$7:$R$2843,13,0)</f>
        <v>5.6295999999999999</v>
      </c>
      <c r="U17" s="66">
        <f t="shared" si="8"/>
        <v>5</v>
      </c>
      <c r="V17" s="65">
        <f>VLOOKUP($A17,'Return Data'!$B$7:$R$2843,17,0)</f>
        <v>7.1177999999999999</v>
      </c>
      <c r="W17" s="66">
        <f t="shared" si="9"/>
        <v>4</v>
      </c>
      <c r="X17" s="65">
        <f>VLOOKUP($A17,'Return Data'!$B$7:$R$2843,14,0)</f>
        <v>7.7451999999999996</v>
      </c>
      <c r="Y17" s="66">
        <f t="shared" si="10"/>
        <v>3</v>
      </c>
      <c r="Z17" s="65">
        <f>VLOOKUP($A17,'Return Data'!$B$7:$R$2843,16,0)</f>
        <v>8.3591999999999995</v>
      </c>
      <c r="AA17" s="67">
        <f t="shared" si="11"/>
        <v>3</v>
      </c>
    </row>
    <row r="18" spans="1:27" x14ac:dyDescent="0.3">
      <c r="A18" s="63" t="s">
        <v>1036</v>
      </c>
      <c r="B18" s="64">
        <f>VLOOKUP($A18,'Return Data'!$B$7:$R$2843,3,0)</f>
        <v>44448</v>
      </c>
      <c r="C18" s="65">
        <f>VLOOKUP($A18,'Return Data'!$B$7:$R$2843,4,0)</f>
        <v>31.2453</v>
      </c>
      <c r="D18" s="65">
        <f>VLOOKUP($A18,'Return Data'!$B$7:$R$2843,5,0)</f>
        <v>2.8037999999999998</v>
      </c>
      <c r="E18" s="66">
        <f t="shared" si="0"/>
        <v>19</v>
      </c>
      <c r="F18" s="65">
        <f>VLOOKUP($A18,'Return Data'!$B$7:$R$2843,6,0)</f>
        <v>1.8304</v>
      </c>
      <c r="G18" s="66">
        <f t="shared" si="1"/>
        <v>21</v>
      </c>
      <c r="H18" s="65">
        <f>VLOOKUP($A18,'Return Data'!$B$7:$R$2843,7,0)</f>
        <v>2.5377999999999998</v>
      </c>
      <c r="I18" s="66">
        <f t="shared" si="2"/>
        <v>21</v>
      </c>
      <c r="J18" s="65">
        <f>VLOOKUP($A18,'Return Data'!$B$7:$R$2843,8,0)</f>
        <v>4.2122000000000002</v>
      </c>
      <c r="K18" s="66">
        <f t="shared" si="3"/>
        <v>20</v>
      </c>
      <c r="L18" s="65">
        <f>VLOOKUP($A18,'Return Data'!$B$7:$R$2843,9,0)</f>
        <v>4.8737000000000004</v>
      </c>
      <c r="M18" s="66">
        <f t="shared" si="4"/>
        <v>19</v>
      </c>
      <c r="N18" s="65">
        <f>VLOOKUP($A18,'Return Data'!$B$7:$R$2843,10,0)</f>
        <v>4.0236000000000001</v>
      </c>
      <c r="O18" s="66">
        <f t="shared" si="5"/>
        <v>22</v>
      </c>
      <c r="P18" s="65">
        <f>VLOOKUP($A18,'Return Data'!$B$7:$R$2843,11,0)</f>
        <v>4.6848999999999998</v>
      </c>
      <c r="Q18" s="66">
        <f t="shared" si="6"/>
        <v>18</v>
      </c>
      <c r="R18" s="65">
        <f>VLOOKUP($A18,'Return Data'!$B$7:$R$2843,12,0)</f>
        <v>3.9346000000000001</v>
      </c>
      <c r="S18" s="66">
        <f t="shared" si="7"/>
        <v>22</v>
      </c>
      <c r="T18" s="65">
        <f>VLOOKUP($A18,'Return Data'!$B$7:$R$2843,13,0)</f>
        <v>4.3342999999999998</v>
      </c>
      <c r="U18" s="66">
        <f t="shared" si="8"/>
        <v>21</v>
      </c>
      <c r="V18" s="65">
        <f>VLOOKUP($A18,'Return Data'!$B$7:$R$2843,17,0)</f>
        <v>5.9961000000000002</v>
      </c>
      <c r="W18" s="66">
        <f t="shared" si="9"/>
        <v>16</v>
      </c>
      <c r="X18" s="65">
        <f>VLOOKUP($A18,'Return Data'!$B$7:$R$2843,14,0)</f>
        <v>7.0208000000000004</v>
      </c>
      <c r="Y18" s="66">
        <f t="shared" si="10"/>
        <v>12</v>
      </c>
      <c r="Z18" s="65">
        <f>VLOOKUP($A18,'Return Data'!$B$7:$R$2843,16,0)</f>
        <v>8.0335000000000001</v>
      </c>
      <c r="AA18" s="67">
        <f t="shared" si="11"/>
        <v>10</v>
      </c>
    </row>
    <row r="19" spans="1:27" x14ac:dyDescent="0.3">
      <c r="A19" s="63" t="s">
        <v>1039</v>
      </c>
      <c r="B19" s="64">
        <f>VLOOKUP($A19,'Return Data'!$B$7:$R$2843,3,0)</f>
        <v>44448</v>
      </c>
      <c r="C19" s="65">
        <f>VLOOKUP($A19,'Return Data'!$B$7:$R$2843,4,0)</f>
        <v>3112.8395999999998</v>
      </c>
      <c r="D19" s="65">
        <f>VLOOKUP($A19,'Return Data'!$B$7:$R$2843,5,0)</f>
        <v>2.4026999999999998</v>
      </c>
      <c r="E19" s="66">
        <f t="shared" si="0"/>
        <v>22</v>
      </c>
      <c r="F19" s="65">
        <f>VLOOKUP($A19,'Return Data'!$B$7:$R$2843,6,0)</f>
        <v>1.7755000000000001</v>
      </c>
      <c r="G19" s="66">
        <f t="shared" si="1"/>
        <v>23</v>
      </c>
      <c r="H19" s="65">
        <f>VLOOKUP($A19,'Return Data'!$B$7:$R$2843,7,0)</f>
        <v>2.6819999999999999</v>
      </c>
      <c r="I19" s="66">
        <f t="shared" si="2"/>
        <v>17</v>
      </c>
      <c r="J19" s="65">
        <f>VLOOKUP($A19,'Return Data'!$B$7:$R$2843,8,0)</f>
        <v>4.1871999999999998</v>
      </c>
      <c r="K19" s="66">
        <f t="shared" si="3"/>
        <v>22</v>
      </c>
      <c r="L19" s="65">
        <f>VLOOKUP($A19,'Return Data'!$B$7:$R$2843,9,0)</f>
        <v>5.0403000000000002</v>
      </c>
      <c r="M19" s="66">
        <f t="shared" si="4"/>
        <v>16</v>
      </c>
      <c r="N19" s="65">
        <f>VLOOKUP($A19,'Return Data'!$B$7:$R$2843,10,0)</f>
        <v>4.2179000000000002</v>
      </c>
      <c r="O19" s="66">
        <f t="shared" si="5"/>
        <v>17</v>
      </c>
      <c r="P19" s="65">
        <f>VLOOKUP($A19,'Return Data'!$B$7:$R$2843,11,0)</f>
        <v>4.8113000000000001</v>
      </c>
      <c r="Q19" s="66">
        <f t="shared" si="6"/>
        <v>15</v>
      </c>
      <c r="R19" s="65">
        <f>VLOOKUP($A19,'Return Data'!$B$7:$R$2843,12,0)</f>
        <v>4.0972</v>
      </c>
      <c r="S19" s="66">
        <f t="shared" si="7"/>
        <v>16</v>
      </c>
      <c r="T19" s="65">
        <f>VLOOKUP($A19,'Return Data'!$B$7:$R$2843,13,0)</f>
        <v>4.5199999999999996</v>
      </c>
      <c r="U19" s="66">
        <f t="shared" si="8"/>
        <v>18</v>
      </c>
      <c r="V19" s="65">
        <f>VLOOKUP($A19,'Return Data'!$B$7:$R$2843,17,0)</f>
        <v>6.2827000000000002</v>
      </c>
      <c r="W19" s="66">
        <f t="shared" si="9"/>
        <v>12</v>
      </c>
      <c r="X19" s="65">
        <f>VLOOKUP($A19,'Return Data'!$B$7:$R$2843,14,0)</f>
        <v>7.3826000000000001</v>
      </c>
      <c r="Y19" s="66">
        <f t="shared" si="10"/>
        <v>6</v>
      </c>
      <c r="Z19" s="65">
        <f>VLOOKUP($A19,'Return Data'!$B$7:$R$2843,16,0)</f>
        <v>8.0406999999999993</v>
      </c>
      <c r="AA19" s="67">
        <f t="shared" si="11"/>
        <v>9</v>
      </c>
    </row>
    <row r="20" spans="1:27" x14ac:dyDescent="0.3">
      <c r="A20" s="63" t="s">
        <v>1041</v>
      </c>
      <c r="B20" s="64">
        <f>VLOOKUP($A20,'Return Data'!$B$7:$R$2843,3,0)</f>
        <v>44448</v>
      </c>
      <c r="C20" s="65">
        <f>VLOOKUP($A20,'Return Data'!$B$7:$R$2843,4,0)</f>
        <v>30.006</v>
      </c>
      <c r="D20" s="65">
        <f>VLOOKUP($A20,'Return Data'!$B$7:$R$2843,5,0)</f>
        <v>2.6762999999999999</v>
      </c>
      <c r="E20" s="66">
        <f t="shared" si="0"/>
        <v>20</v>
      </c>
      <c r="F20" s="65">
        <f>VLOOKUP($A20,'Return Data'!$B$7:$R$2843,6,0)</f>
        <v>2.2711000000000001</v>
      </c>
      <c r="G20" s="66">
        <f t="shared" si="1"/>
        <v>15</v>
      </c>
      <c r="H20" s="65">
        <f>VLOOKUP($A20,'Return Data'!$B$7:$R$2843,7,0)</f>
        <v>2.1383000000000001</v>
      </c>
      <c r="I20" s="66">
        <f t="shared" si="2"/>
        <v>25</v>
      </c>
      <c r="J20" s="65">
        <f>VLOOKUP($A20,'Return Data'!$B$7:$R$2843,8,0)</f>
        <v>4.3079999999999998</v>
      </c>
      <c r="K20" s="66">
        <f t="shared" si="3"/>
        <v>19</v>
      </c>
      <c r="L20" s="65">
        <f>VLOOKUP($A20,'Return Data'!$B$7:$R$2843,9,0)</f>
        <v>4.8780000000000001</v>
      </c>
      <c r="M20" s="66">
        <f t="shared" si="4"/>
        <v>18</v>
      </c>
      <c r="N20" s="65">
        <f>VLOOKUP($A20,'Return Data'!$B$7:$R$2843,10,0)</f>
        <v>4.1064999999999996</v>
      </c>
      <c r="O20" s="66">
        <f t="shared" si="5"/>
        <v>19</v>
      </c>
      <c r="P20" s="65">
        <f>VLOOKUP($A20,'Return Data'!$B$7:$R$2843,11,0)</f>
        <v>4.2328999999999999</v>
      </c>
      <c r="Q20" s="66">
        <f t="shared" si="6"/>
        <v>24</v>
      </c>
      <c r="R20" s="65">
        <f>VLOOKUP($A20,'Return Data'!$B$7:$R$2843,12,0)</f>
        <v>3.6105</v>
      </c>
      <c r="S20" s="66">
        <f t="shared" si="7"/>
        <v>24</v>
      </c>
      <c r="T20" s="65">
        <f>VLOOKUP($A20,'Return Data'!$B$7:$R$2843,13,0)</f>
        <v>3.9241000000000001</v>
      </c>
      <c r="U20" s="66">
        <f t="shared" si="8"/>
        <v>25</v>
      </c>
      <c r="V20" s="65">
        <f>VLOOKUP($A20,'Return Data'!$B$7:$R$2843,17,0)</f>
        <v>10.7059</v>
      </c>
      <c r="W20" s="66">
        <f t="shared" si="9"/>
        <v>1</v>
      </c>
      <c r="X20" s="65">
        <f>VLOOKUP($A20,'Return Data'!$B$7:$R$2843,14,0)</f>
        <v>5.4531000000000001</v>
      </c>
      <c r="Y20" s="66">
        <f t="shared" si="10"/>
        <v>18</v>
      </c>
      <c r="Z20" s="65">
        <f>VLOOKUP($A20,'Return Data'!$B$7:$R$2843,16,0)</f>
        <v>7.2840999999999996</v>
      </c>
      <c r="AA20" s="67">
        <f t="shared" si="11"/>
        <v>18</v>
      </c>
    </row>
    <row r="21" spans="1:27" x14ac:dyDescent="0.3">
      <c r="A21" s="63" t="s">
        <v>1043</v>
      </c>
      <c r="B21" s="64">
        <f>VLOOKUP($A21,'Return Data'!$B$7:$R$2843,3,0)</f>
        <v>44448</v>
      </c>
      <c r="C21" s="65">
        <f>VLOOKUP($A21,'Return Data'!$B$7:$R$2843,4,0)</f>
        <v>2842.8514</v>
      </c>
      <c r="D21" s="65">
        <f>VLOOKUP($A21,'Return Data'!$B$7:$R$2843,5,0)</f>
        <v>4.4134000000000002</v>
      </c>
      <c r="E21" s="66">
        <f t="shared" si="0"/>
        <v>9</v>
      </c>
      <c r="F21" s="65">
        <f>VLOOKUP($A21,'Return Data'!$B$7:$R$2843,6,0)</f>
        <v>4.1463000000000001</v>
      </c>
      <c r="G21" s="66">
        <f t="shared" si="1"/>
        <v>5</v>
      </c>
      <c r="H21" s="65">
        <f>VLOOKUP($A21,'Return Data'!$B$7:$R$2843,7,0)</f>
        <v>4.9157999999999999</v>
      </c>
      <c r="I21" s="66">
        <f t="shared" si="2"/>
        <v>2</v>
      </c>
      <c r="J21" s="65">
        <f>VLOOKUP($A21,'Return Data'!$B$7:$R$2843,8,0)</f>
        <v>7.1599000000000004</v>
      </c>
      <c r="K21" s="66">
        <f t="shared" si="3"/>
        <v>3</v>
      </c>
      <c r="L21" s="65">
        <f>VLOOKUP($A21,'Return Data'!$B$7:$R$2843,9,0)</f>
        <v>6.8986999999999998</v>
      </c>
      <c r="M21" s="66">
        <f t="shared" si="4"/>
        <v>3</v>
      </c>
      <c r="N21" s="65">
        <f>VLOOKUP($A21,'Return Data'!$B$7:$R$2843,10,0)</f>
        <v>5.2333999999999996</v>
      </c>
      <c r="O21" s="66">
        <f t="shared" si="5"/>
        <v>4</v>
      </c>
      <c r="P21" s="65">
        <f>VLOOKUP($A21,'Return Data'!$B$7:$R$2843,11,0)</f>
        <v>5.6513</v>
      </c>
      <c r="Q21" s="66">
        <f t="shared" si="6"/>
        <v>4</v>
      </c>
      <c r="R21" s="65">
        <f>VLOOKUP($A21,'Return Data'!$B$7:$R$2843,12,0)</f>
        <v>4.6658999999999997</v>
      </c>
      <c r="S21" s="66">
        <f t="shared" si="7"/>
        <v>8</v>
      </c>
      <c r="T21" s="65">
        <f>VLOOKUP($A21,'Return Data'!$B$7:$R$2843,13,0)</f>
        <v>5.3756000000000004</v>
      </c>
      <c r="U21" s="66">
        <f t="shared" si="8"/>
        <v>6</v>
      </c>
      <c r="V21" s="65">
        <f>VLOOKUP($A21,'Return Data'!$B$7:$R$2843,17,0)</f>
        <v>7.3148</v>
      </c>
      <c r="W21" s="66">
        <f t="shared" si="9"/>
        <v>2</v>
      </c>
      <c r="X21" s="65">
        <f>VLOOKUP($A21,'Return Data'!$B$7:$R$2843,14,0)</f>
        <v>7.9194000000000004</v>
      </c>
      <c r="Y21" s="66">
        <f t="shared" si="10"/>
        <v>2</v>
      </c>
      <c r="Z21" s="65">
        <f>VLOOKUP($A21,'Return Data'!$B$7:$R$2843,16,0)</f>
        <v>8.5327000000000002</v>
      </c>
      <c r="AA21" s="67">
        <f t="shared" si="11"/>
        <v>1</v>
      </c>
    </row>
    <row r="22" spans="1:27" x14ac:dyDescent="0.3">
      <c r="A22" s="63" t="s">
        <v>1044</v>
      </c>
      <c r="B22" s="64">
        <f>VLOOKUP($A22,'Return Data'!$B$7:$R$2843,3,0)</f>
        <v>44448</v>
      </c>
      <c r="C22" s="65">
        <f>VLOOKUP($A22,'Return Data'!$B$7:$R$2843,4,0)</f>
        <v>23.373799999999999</v>
      </c>
      <c r="D22" s="65">
        <f>VLOOKUP($A22,'Return Data'!$B$7:$R$2843,5,0)</f>
        <v>3.9043999999999999</v>
      </c>
      <c r="E22" s="66">
        <f t="shared" si="0"/>
        <v>12</v>
      </c>
      <c r="F22" s="65">
        <f>VLOOKUP($A22,'Return Data'!$B$7:$R$2843,6,0)</f>
        <v>1.9782999999999999</v>
      </c>
      <c r="G22" s="66">
        <f t="shared" si="1"/>
        <v>20</v>
      </c>
      <c r="H22" s="65">
        <f>VLOOKUP($A22,'Return Data'!$B$7:$R$2843,7,0)</f>
        <v>2.9016999999999999</v>
      </c>
      <c r="I22" s="66">
        <f t="shared" si="2"/>
        <v>15</v>
      </c>
      <c r="J22" s="65">
        <f>VLOOKUP($A22,'Return Data'!$B$7:$R$2843,8,0)</f>
        <v>4.7603</v>
      </c>
      <c r="K22" s="66">
        <f t="shared" si="3"/>
        <v>11</v>
      </c>
      <c r="L22" s="65">
        <f>VLOOKUP($A22,'Return Data'!$B$7:$R$2843,9,0)</f>
        <v>5.9793000000000003</v>
      </c>
      <c r="M22" s="66">
        <f t="shared" si="4"/>
        <v>6</v>
      </c>
      <c r="N22" s="65">
        <f>VLOOKUP($A22,'Return Data'!$B$7:$R$2843,10,0)</f>
        <v>4.6069000000000004</v>
      </c>
      <c r="O22" s="66">
        <f t="shared" si="5"/>
        <v>10</v>
      </c>
      <c r="P22" s="65">
        <f>VLOOKUP($A22,'Return Data'!$B$7:$R$2843,11,0)</f>
        <v>5.0914000000000001</v>
      </c>
      <c r="Q22" s="66">
        <f t="shared" si="6"/>
        <v>11</v>
      </c>
      <c r="R22" s="65">
        <f>VLOOKUP($A22,'Return Data'!$B$7:$R$2843,12,0)</f>
        <v>4.4039000000000001</v>
      </c>
      <c r="S22" s="66">
        <f t="shared" si="7"/>
        <v>10</v>
      </c>
      <c r="T22" s="65">
        <f>VLOOKUP($A22,'Return Data'!$B$7:$R$2843,13,0)</f>
        <v>5.0517000000000003</v>
      </c>
      <c r="U22" s="66">
        <f t="shared" si="8"/>
        <v>9</v>
      </c>
      <c r="V22" s="65">
        <f>VLOOKUP($A22,'Return Data'!$B$7:$R$2843,17,0)</f>
        <v>6.2660999999999998</v>
      </c>
      <c r="W22" s="66">
        <f t="shared" si="9"/>
        <v>13</v>
      </c>
      <c r="X22" s="65">
        <f>VLOOKUP($A22,'Return Data'!$B$7:$R$2843,14,0)</f>
        <v>6.2663000000000002</v>
      </c>
      <c r="Y22" s="66">
        <f t="shared" si="10"/>
        <v>15</v>
      </c>
      <c r="Z22" s="65">
        <f>VLOOKUP($A22,'Return Data'!$B$7:$R$2843,16,0)</f>
        <v>8.0047999999999995</v>
      </c>
      <c r="AA22" s="67">
        <f t="shared" si="11"/>
        <v>11</v>
      </c>
    </row>
    <row r="23" spans="1:27" x14ac:dyDescent="0.3">
      <c r="A23" s="63" t="s">
        <v>1047</v>
      </c>
      <c r="B23" s="64">
        <f>VLOOKUP($A23,'Return Data'!$B$7:$R$2843,3,0)</f>
        <v>44448</v>
      </c>
      <c r="C23" s="65">
        <f>VLOOKUP($A23,'Return Data'!$B$7:$R$2843,4,0)</f>
        <v>33.76</v>
      </c>
      <c r="D23" s="65">
        <f>VLOOKUP($A23,'Return Data'!$B$7:$R$2843,5,0)</f>
        <v>2.0543</v>
      </c>
      <c r="E23" s="66">
        <f t="shared" si="0"/>
        <v>23</v>
      </c>
      <c r="F23" s="65">
        <f>VLOOKUP($A23,'Return Data'!$B$7:$R$2843,6,0)</f>
        <v>1.8022</v>
      </c>
      <c r="G23" s="66">
        <f t="shared" si="1"/>
        <v>22</v>
      </c>
      <c r="H23" s="65">
        <f>VLOOKUP($A23,'Return Data'!$B$7:$R$2843,7,0)</f>
        <v>2.6425000000000001</v>
      </c>
      <c r="I23" s="66">
        <f t="shared" si="2"/>
        <v>19</v>
      </c>
      <c r="J23" s="65">
        <f>VLOOKUP($A23,'Return Data'!$B$7:$R$2843,8,0)</f>
        <v>4.1226000000000003</v>
      </c>
      <c r="K23" s="66">
        <f t="shared" si="3"/>
        <v>23</v>
      </c>
      <c r="L23" s="65">
        <f>VLOOKUP($A23,'Return Data'!$B$7:$R$2843,9,0)</f>
        <v>4.8151000000000002</v>
      </c>
      <c r="M23" s="66">
        <f t="shared" si="4"/>
        <v>21</v>
      </c>
      <c r="N23" s="65">
        <f>VLOOKUP($A23,'Return Data'!$B$7:$R$2843,10,0)</f>
        <v>4.1657999999999999</v>
      </c>
      <c r="O23" s="66">
        <f t="shared" si="5"/>
        <v>18</v>
      </c>
      <c r="P23" s="65">
        <f>VLOOKUP($A23,'Return Data'!$B$7:$R$2843,11,0)</f>
        <v>4.4787999999999997</v>
      </c>
      <c r="Q23" s="66">
        <f t="shared" si="6"/>
        <v>22</v>
      </c>
      <c r="R23" s="65">
        <f>VLOOKUP($A23,'Return Data'!$B$7:$R$2843,12,0)</f>
        <v>4.702</v>
      </c>
      <c r="S23" s="66">
        <f t="shared" si="7"/>
        <v>6</v>
      </c>
      <c r="T23" s="65">
        <f>VLOOKUP($A23,'Return Data'!$B$7:$R$2843,13,0)</f>
        <v>4.9275000000000002</v>
      </c>
      <c r="U23" s="66">
        <f t="shared" si="8"/>
        <v>11</v>
      </c>
      <c r="V23" s="65">
        <f>VLOOKUP($A23,'Return Data'!$B$7:$R$2843,17,0)</f>
        <v>6.5361000000000002</v>
      </c>
      <c r="W23" s="66">
        <f t="shared" si="9"/>
        <v>8</v>
      </c>
      <c r="X23" s="65">
        <f>VLOOKUP($A23,'Return Data'!$B$7:$R$2843,14,0)</f>
        <v>5.8143000000000002</v>
      </c>
      <c r="Y23" s="66">
        <f t="shared" si="10"/>
        <v>16</v>
      </c>
      <c r="Z23" s="65">
        <f>VLOOKUP($A23,'Return Data'!$B$7:$R$2843,16,0)</f>
        <v>7.5818000000000003</v>
      </c>
      <c r="AA23" s="67">
        <f t="shared" si="11"/>
        <v>15</v>
      </c>
    </row>
    <row r="24" spans="1:27" x14ac:dyDescent="0.3">
      <c r="A24" s="63" t="s">
        <v>1048</v>
      </c>
      <c r="B24" s="64">
        <f>VLOOKUP($A24,'Return Data'!$B$7:$R$2843,3,0)</f>
        <v>44448</v>
      </c>
      <c r="C24" s="65">
        <f>VLOOKUP($A24,'Return Data'!$B$7:$R$2843,4,0)</f>
        <v>1372.0710999999999</v>
      </c>
      <c r="D24" s="65">
        <f>VLOOKUP($A24,'Return Data'!$B$7:$R$2843,5,0)</f>
        <v>5.1669</v>
      </c>
      <c r="E24" s="66">
        <f t="shared" si="0"/>
        <v>5</v>
      </c>
      <c r="F24" s="65">
        <f>VLOOKUP($A24,'Return Data'!$B$7:$R$2843,6,0)</f>
        <v>2.1417999999999999</v>
      </c>
      <c r="G24" s="66">
        <f t="shared" si="1"/>
        <v>18</v>
      </c>
      <c r="H24" s="65">
        <f>VLOOKUP($A24,'Return Data'!$B$7:$R$2843,7,0)</f>
        <v>3.4049999999999998</v>
      </c>
      <c r="I24" s="66">
        <f t="shared" si="2"/>
        <v>7</v>
      </c>
      <c r="J24" s="65">
        <f>VLOOKUP($A24,'Return Data'!$B$7:$R$2843,8,0)</f>
        <v>4.9036</v>
      </c>
      <c r="K24" s="66">
        <f t="shared" si="3"/>
        <v>10</v>
      </c>
      <c r="L24" s="65">
        <f>VLOOKUP($A24,'Return Data'!$B$7:$R$2843,9,0)</f>
        <v>5.5731000000000002</v>
      </c>
      <c r="M24" s="66">
        <f t="shared" si="4"/>
        <v>10</v>
      </c>
      <c r="N24" s="65">
        <f>VLOOKUP($A24,'Return Data'!$B$7:$R$2843,10,0)</f>
        <v>4.4767000000000001</v>
      </c>
      <c r="O24" s="66">
        <f t="shared" si="5"/>
        <v>12</v>
      </c>
      <c r="P24" s="65">
        <f>VLOOKUP($A24,'Return Data'!$B$7:$R$2843,11,0)</f>
        <v>4.9961000000000002</v>
      </c>
      <c r="Q24" s="66">
        <f t="shared" si="6"/>
        <v>12</v>
      </c>
      <c r="R24" s="65">
        <f>VLOOKUP($A24,'Return Data'!$B$7:$R$2843,12,0)</f>
        <v>4.2636000000000003</v>
      </c>
      <c r="S24" s="66">
        <f t="shared" si="7"/>
        <v>14</v>
      </c>
      <c r="T24" s="65">
        <f>VLOOKUP($A24,'Return Data'!$B$7:$R$2843,13,0)</f>
        <v>4.6957000000000004</v>
      </c>
      <c r="U24" s="66">
        <f t="shared" si="8"/>
        <v>14</v>
      </c>
      <c r="V24" s="65">
        <f>VLOOKUP($A24,'Return Data'!$B$7:$R$2843,17,0)</f>
        <v>6.2320000000000002</v>
      </c>
      <c r="W24" s="66">
        <f t="shared" si="9"/>
        <v>14</v>
      </c>
      <c r="X24" s="65">
        <f>VLOOKUP($A24,'Return Data'!$B$7:$R$2843,14,0)</f>
        <v>7.1943000000000001</v>
      </c>
      <c r="Y24" s="66">
        <f t="shared" si="10"/>
        <v>9</v>
      </c>
      <c r="Z24" s="65">
        <f>VLOOKUP($A24,'Return Data'!$B$7:$R$2843,16,0)</f>
        <v>7.1715</v>
      </c>
      <c r="AA24" s="67">
        <f t="shared" si="11"/>
        <v>19</v>
      </c>
    </row>
    <row r="25" spans="1:27" x14ac:dyDescent="0.3">
      <c r="A25" s="63" t="s">
        <v>1050</v>
      </c>
      <c r="B25" s="64">
        <f>VLOOKUP($A25,'Return Data'!$B$7:$R$2843,3,0)</f>
        <v>44448</v>
      </c>
      <c r="C25" s="65">
        <f>VLOOKUP($A25,'Return Data'!$B$7:$R$2843,4,0)</f>
        <v>1928.5346</v>
      </c>
      <c r="D25" s="65">
        <f>VLOOKUP($A25,'Return Data'!$B$7:$R$2843,5,0)</f>
        <v>3.7515999999999998</v>
      </c>
      <c r="E25" s="66">
        <f t="shared" si="0"/>
        <v>13</v>
      </c>
      <c r="F25" s="65">
        <f>VLOOKUP($A25,'Return Data'!$B$7:$R$2843,6,0)</f>
        <v>2.1857000000000002</v>
      </c>
      <c r="G25" s="66">
        <f t="shared" si="1"/>
        <v>16</v>
      </c>
      <c r="H25" s="65">
        <f>VLOOKUP($A25,'Return Data'!$B$7:$R$2843,7,0)</f>
        <v>2.5539000000000001</v>
      </c>
      <c r="I25" s="66">
        <f t="shared" si="2"/>
        <v>20</v>
      </c>
      <c r="J25" s="65">
        <f>VLOOKUP($A25,'Return Data'!$B$7:$R$2843,8,0)</f>
        <v>4.3193999999999999</v>
      </c>
      <c r="K25" s="66">
        <f t="shared" si="3"/>
        <v>17</v>
      </c>
      <c r="L25" s="65">
        <f>VLOOKUP($A25,'Return Data'!$B$7:$R$2843,9,0)</f>
        <v>5.3878000000000004</v>
      </c>
      <c r="M25" s="66">
        <f t="shared" si="4"/>
        <v>11</v>
      </c>
      <c r="N25" s="65">
        <f>VLOOKUP($A25,'Return Data'!$B$7:$R$2843,10,0)</f>
        <v>4.3547000000000002</v>
      </c>
      <c r="O25" s="66">
        <f t="shared" si="5"/>
        <v>16</v>
      </c>
      <c r="P25" s="65">
        <f>VLOOKUP($A25,'Return Data'!$B$7:$R$2843,11,0)</f>
        <v>4.7672999999999996</v>
      </c>
      <c r="Q25" s="66">
        <f t="shared" si="6"/>
        <v>17</v>
      </c>
      <c r="R25" s="65">
        <f>VLOOKUP($A25,'Return Data'!$B$7:$R$2843,12,0)</f>
        <v>4.0026000000000002</v>
      </c>
      <c r="S25" s="66">
        <f t="shared" si="7"/>
        <v>19</v>
      </c>
      <c r="T25" s="65">
        <f>VLOOKUP($A25,'Return Data'!$B$7:$R$2843,13,0)</f>
        <v>4.5664999999999996</v>
      </c>
      <c r="U25" s="66">
        <f t="shared" si="8"/>
        <v>17</v>
      </c>
      <c r="V25" s="65">
        <f>VLOOKUP($A25,'Return Data'!$B$7:$R$2843,17,0)</f>
        <v>5.7713999999999999</v>
      </c>
      <c r="W25" s="66">
        <f t="shared" si="9"/>
        <v>18</v>
      </c>
      <c r="X25" s="65">
        <f>VLOOKUP($A25,'Return Data'!$B$7:$R$2843,14,0)</f>
        <v>6.3564999999999996</v>
      </c>
      <c r="Y25" s="66">
        <f t="shared" si="10"/>
        <v>14</v>
      </c>
      <c r="Z25" s="65">
        <f>VLOOKUP($A25,'Return Data'!$B$7:$R$2843,16,0)</f>
        <v>7.306</v>
      </c>
      <c r="AA25" s="67">
        <f t="shared" si="11"/>
        <v>17</v>
      </c>
    </row>
    <row r="26" spans="1:27" x14ac:dyDescent="0.3">
      <c r="A26" s="63" t="s">
        <v>1053</v>
      </c>
      <c r="B26" s="64">
        <f>VLOOKUP($A26,'Return Data'!$B$7:$R$2843,3,0)</f>
        <v>44448</v>
      </c>
      <c r="C26" s="65">
        <f>VLOOKUP($A26,'Return Data'!$B$7:$R$2843,4,0)</f>
        <v>3095.6968999999999</v>
      </c>
      <c r="D26" s="65">
        <f>VLOOKUP($A26,'Return Data'!$B$7:$R$2843,5,0)</f>
        <v>3.0823</v>
      </c>
      <c r="E26" s="66">
        <f t="shared" si="0"/>
        <v>16</v>
      </c>
      <c r="F26" s="65">
        <f>VLOOKUP($A26,'Return Data'!$B$7:$R$2843,6,0)</f>
        <v>3.1052</v>
      </c>
      <c r="G26" s="66">
        <f t="shared" si="1"/>
        <v>9</v>
      </c>
      <c r="H26" s="65">
        <f>VLOOKUP($A26,'Return Data'!$B$7:$R$2843,7,0)</f>
        <v>3.3237000000000001</v>
      </c>
      <c r="I26" s="66">
        <f t="shared" si="2"/>
        <v>8</v>
      </c>
      <c r="J26" s="65">
        <f>VLOOKUP($A26,'Return Data'!$B$7:$R$2843,8,0)</f>
        <v>5.0728</v>
      </c>
      <c r="K26" s="66">
        <f t="shared" si="3"/>
        <v>7</v>
      </c>
      <c r="L26" s="65">
        <f>VLOOKUP($A26,'Return Data'!$B$7:$R$2843,9,0)</f>
        <v>5.7127999999999997</v>
      </c>
      <c r="M26" s="66">
        <f t="shared" si="4"/>
        <v>8</v>
      </c>
      <c r="N26" s="65">
        <f>VLOOKUP($A26,'Return Data'!$B$7:$R$2843,10,0)</f>
        <v>5.0462999999999996</v>
      </c>
      <c r="O26" s="66">
        <f t="shared" si="5"/>
        <v>6</v>
      </c>
      <c r="P26" s="65">
        <f>VLOOKUP($A26,'Return Data'!$B$7:$R$2843,11,0)</f>
        <v>5.9997999999999996</v>
      </c>
      <c r="Q26" s="66">
        <f t="shared" si="6"/>
        <v>2</v>
      </c>
      <c r="R26" s="65">
        <f>VLOOKUP($A26,'Return Data'!$B$7:$R$2843,12,0)</f>
        <v>5.2168000000000001</v>
      </c>
      <c r="S26" s="66">
        <f t="shared" si="7"/>
        <v>3</v>
      </c>
      <c r="T26" s="65">
        <f>VLOOKUP($A26,'Return Data'!$B$7:$R$2843,13,0)</f>
        <v>5.7840999999999996</v>
      </c>
      <c r="U26" s="66">
        <f t="shared" si="8"/>
        <v>4</v>
      </c>
      <c r="V26" s="65">
        <f>VLOOKUP($A26,'Return Data'!$B$7:$R$2843,17,0)</f>
        <v>7.0900999999999996</v>
      </c>
      <c r="W26" s="66">
        <f t="shared" si="9"/>
        <v>6</v>
      </c>
      <c r="X26" s="65">
        <f>VLOOKUP($A26,'Return Data'!$B$7:$R$2843,14,0)</f>
        <v>7.2271000000000001</v>
      </c>
      <c r="Y26" s="66">
        <f t="shared" si="10"/>
        <v>8</v>
      </c>
      <c r="Z26" s="65">
        <f>VLOOKUP($A26,'Return Data'!$B$7:$R$2843,16,0)</f>
        <v>8.1199999999999992</v>
      </c>
      <c r="AA26" s="67">
        <f t="shared" si="11"/>
        <v>8</v>
      </c>
    </row>
    <row r="27" spans="1:27" x14ac:dyDescent="0.3">
      <c r="A27" s="63" t="s">
        <v>1055</v>
      </c>
      <c r="B27" s="64">
        <f>VLOOKUP($A27,'Return Data'!$B$7:$R$2843,3,0)</f>
        <v>44448</v>
      </c>
      <c r="C27" s="65">
        <f>VLOOKUP($A27,'Return Data'!$B$7:$R$2843,4,0)</f>
        <v>25.028300000000002</v>
      </c>
      <c r="D27" s="65">
        <f>VLOOKUP($A27,'Return Data'!$B$7:$R$2843,5,0)</f>
        <v>5.5426000000000002</v>
      </c>
      <c r="E27" s="66">
        <f t="shared" si="0"/>
        <v>4</v>
      </c>
      <c r="F27" s="65">
        <f>VLOOKUP($A27,'Return Data'!$B$7:$R$2843,6,0)</f>
        <v>3.7928999999999999</v>
      </c>
      <c r="G27" s="66">
        <f t="shared" si="1"/>
        <v>6</v>
      </c>
      <c r="H27" s="65">
        <f>VLOOKUP($A27,'Return Data'!$B$7:$R$2843,7,0)</f>
        <v>3.1686000000000001</v>
      </c>
      <c r="I27" s="66">
        <f t="shared" si="2"/>
        <v>10</v>
      </c>
      <c r="J27" s="65">
        <f>VLOOKUP($A27,'Return Data'!$B$7:$R$2843,8,0)</f>
        <v>4.6959999999999997</v>
      </c>
      <c r="K27" s="66">
        <f t="shared" si="3"/>
        <v>12</v>
      </c>
      <c r="L27" s="65">
        <f>VLOOKUP($A27,'Return Data'!$B$7:$R$2843,9,0)</f>
        <v>4.5904999999999996</v>
      </c>
      <c r="M27" s="66">
        <f t="shared" si="4"/>
        <v>24</v>
      </c>
      <c r="N27" s="65">
        <f>VLOOKUP($A27,'Return Data'!$B$7:$R$2843,10,0)</f>
        <v>4.0563000000000002</v>
      </c>
      <c r="O27" s="66">
        <f t="shared" si="5"/>
        <v>21</v>
      </c>
      <c r="P27" s="65">
        <f>VLOOKUP($A27,'Return Data'!$B$7:$R$2843,11,0)</f>
        <v>4.5906000000000002</v>
      </c>
      <c r="Q27" s="66">
        <f t="shared" si="6"/>
        <v>19</v>
      </c>
      <c r="R27" s="65">
        <f>VLOOKUP($A27,'Return Data'!$B$7:$R$2843,12,0)</f>
        <v>4.3883000000000001</v>
      </c>
      <c r="S27" s="66">
        <f t="shared" si="7"/>
        <v>11</v>
      </c>
      <c r="T27" s="65">
        <f>VLOOKUP($A27,'Return Data'!$B$7:$R$2843,13,0)</f>
        <v>4.9466000000000001</v>
      </c>
      <c r="U27" s="66">
        <f t="shared" si="8"/>
        <v>10</v>
      </c>
      <c r="V27" s="65">
        <f>VLOOKUP($A27,'Return Data'!$B$7:$R$2843,17,0)</f>
        <v>4.3411999999999997</v>
      </c>
      <c r="W27" s="66">
        <f t="shared" si="9"/>
        <v>23</v>
      </c>
      <c r="X27" s="65">
        <f>VLOOKUP($A27,'Return Data'!$B$7:$R$2843,14,0)</f>
        <v>-0.19439999999999999</v>
      </c>
      <c r="Y27" s="66">
        <f t="shared" si="10"/>
        <v>23</v>
      </c>
      <c r="Z27" s="65">
        <f>VLOOKUP($A27,'Return Data'!$B$7:$R$2843,16,0)</f>
        <v>5.8140999999999998</v>
      </c>
      <c r="AA27" s="67">
        <f t="shared" si="11"/>
        <v>23</v>
      </c>
    </row>
    <row r="28" spans="1:27" x14ac:dyDescent="0.3">
      <c r="A28" s="63" t="s">
        <v>1057</v>
      </c>
      <c r="B28" s="64">
        <f>VLOOKUP($A28,'Return Data'!$B$7:$R$2843,3,0)</f>
        <v>44448</v>
      </c>
      <c r="C28" s="65">
        <f>VLOOKUP($A28,'Return Data'!$B$7:$R$2843,4,0)</f>
        <v>2901.1480000000001</v>
      </c>
      <c r="D28" s="65">
        <f>VLOOKUP($A28,'Return Data'!$B$7:$R$2843,5,0)</f>
        <v>1.9791000000000001</v>
      </c>
      <c r="E28" s="66">
        <f t="shared" si="0"/>
        <v>24</v>
      </c>
      <c r="F28" s="65">
        <f>VLOOKUP($A28,'Return Data'!$B$7:$R$2843,6,0)</f>
        <v>2.0434999999999999</v>
      </c>
      <c r="G28" s="66">
        <f t="shared" si="1"/>
        <v>19</v>
      </c>
      <c r="H28" s="65">
        <f>VLOOKUP($A28,'Return Data'!$B$7:$R$2843,7,0)</f>
        <v>2.6791999999999998</v>
      </c>
      <c r="I28" s="66">
        <f t="shared" si="2"/>
        <v>18</v>
      </c>
      <c r="J28" s="65">
        <f>VLOOKUP($A28,'Return Data'!$B$7:$R$2843,8,0)</f>
        <v>3.6739000000000002</v>
      </c>
      <c r="K28" s="66">
        <f t="shared" si="3"/>
        <v>25</v>
      </c>
      <c r="L28" s="65">
        <f>VLOOKUP($A28,'Return Data'!$B$7:$R$2843,9,0)</f>
        <v>4.6821999999999999</v>
      </c>
      <c r="M28" s="66">
        <f t="shared" si="4"/>
        <v>22</v>
      </c>
      <c r="N28" s="65">
        <f>VLOOKUP($A28,'Return Data'!$B$7:$R$2843,10,0)</f>
        <v>4.1056999999999997</v>
      </c>
      <c r="O28" s="66">
        <f t="shared" si="5"/>
        <v>20</v>
      </c>
      <c r="P28" s="65">
        <f>VLOOKUP($A28,'Return Data'!$B$7:$R$2843,11,0)</f>
        <v>4.4911000000000003</v>
      </c>
      <c r="Q28" s="66">
        <f t="shared" si="6"/>
        <v>20</v>
      </c>
      <c r="R28" s="65">
        <f>VLOOKUP($A28,'Return Data'!$B$7:$R$2843,12,0)</f>
        <v>3.9815</v>
      </c>
      <c r="S28" s="66">
        <f t="shared" si="7"/>
        <v>20</v>
      </c>
      <c r="T28" s="65">
        <f>VLOOKUP($A28,'Return Data'!$B$7:$R$2843,13,0)</f>
        <v>4.2465000000000002</v>
      </c>
      <c r="U28" s="66">
        <f t="shared" si="8"/>
        <v>22</v>
      </c>
      <c r="V28" s="65">
        <f>VLOOKUP($A28,'Return Data'!$B$7:$R$2843,17,0)</f>
        <v>4.9817999999999998</v>
      </c>
      <c r="W28" s="66">
        <f t="shared" si="9"/>
        <v>21</v>
      </c>
      <c r="X28" s="65">
        <f>VLOOKUP($A28,'Return Data'!$B$7:$R$2843,14,0)</f>
        <v>-0.49199999999999999</v>
      </c>
      <c r="Y28" s="66">
        <f t="shared" si="10"/>
        <v>24</v>
      </c>
      <c r="Z28" s="65">
        <f>VLOOKUP($A28,'Return Data'!$B$7:$R$2843,16,0)</f>
        <v>5.4793000000000003</v>
      </c>
      <c r="AA28" s="67">
        <f t="shared" si="11"/>
        <v>24</v>
      </c>
    </row>
    <row r="29" spans="1:27" x14ac:dyDescent="0.3">
      <c r="A29" s="63" t="s">
        <v>1059</v>
      </c>
      <c r="B29" s="64">
        <f>VLOOKUP($A29,'Return Data'!$B$7:$R$2843,3,0)</f>
        <v>44448</v>
      </c>
      <c r="C29" s="65">
        <f>VLOOKUP($A29,'Return Data'!$B$7:$R$2843,4,0)</f>
        <v>2851.6822000000002</v>
      </c>
      <c r="D29" s="65">
        <f>VLOOKUP($A29,'Return Data'!$B$7:$R$2843,5,0)</f>
        <v>4.3933</v>
      </c>
      <c r="E29" s="66">
        <f t="shared" si="0"/>
        <v>10</v>
      </c>
      <c r="F29" s="65">
        <f>VLOOKUP($A29,'Return Data'!$B$7:$R$2843,6,0)</f>
        <v>2.5800999999999998</v>
      </c>
      <c r="G29" s="66">
        <f t="shared" si="1"/>
        <v>10</v>
      </c>
      <c r="H29" s="65">
        <f>VLOOKUP($A29,'Return Data'!$B$7:$R$2843,7,0)</f>
        <v>3.1724999999999999</v>
      </c>
      <c r="I29" s="66">
        <f t="shared" si="2"/>
        <v>9</v>
      </c>
      <c r="J29" s="65">
        <f>VLOOKUP($A29,'Return Data'!$B$7:$R$2843,8,0)</f>
        <v>4.5960999999999999</v>
      </c>
      <c r="K29" s="66">
        <f t="shared" si="3"/>
        <v>15</v>
      </c>
      <c r="L29" s="65">
        <f>VLOOKUP($A29,'Return Data'!$B$7:$R$2843,9,0)</f>
        <v>4.9089</v>
      </c>
      <c r="M29" s="66">
        <f t="shared" si="4"/>
        <v>17</v>
      </c>
      <c r="N29" s="65">
        <f>VLOOKUP($A29,'Return Data'!$B$7:$R$2843,10,0)</f>
        <v>4.4581999999999997</v>
      </c>
      <c r="O29" s="66">
        <f t="shared" si="5"/>
        <v>13</v>
      </c>
      <c r="P29" s="65">
        <f>VLOOKUP($A29,'Return Data'!$B$7:$R$2843,11,0)</f>
        <v>4.4880000000000004</v>
      </c>
      <c r="Q29" s="66">
        <f t="shared" si="6"/>
        <v>21</v>
      </c>
      <c r="R29" s="65">
        <f>VLOOKUP($A29,'Return Data'!$B$7:$R$2843,12,0)</f>
        <v>3.9687999999999999</v>
      </c>
      <c r="S29" s="66">
        <f t="shared" si="7"/>
        <v>21</v>
      </c>
      <c r="T29" s="65">
        <f>VLOOKUP($A29,'Return Data'!$B$7:$R$2843,13,0)</f>
        <v>4.4965999999999999</v>
      </c>
      <c r="U29" s="66">
        <f t="shared" si="8"/>
        <v>19</v>
      </c>
      <c r="V29" s="65">
        <f>VLOOKUP($A29,'Return Data'!$B$7:$R$2843,17,0)</f>
        <v>6.1685999999999996</v>
      </c>
      <c r="W29" s="66">
        <f t="shared" si="9"/>
        <v>15</v>
      </c>
      <c r="X29" s="65">
        <f>VLOOKUP($A29,'Return Data'!$B$7:$R$2843,14,0)</f>
        <v>7.1230000000000002</v>
      </c>
      <c r="Y29" s="66">
        <f t="shared" si="10"/>
        <v>11</v>
      </c>
      <c r="Z29" s="65">
        <f>VLOOKUP($A29,'Return Data'!$B$7:$R$2843,16,0)</f>
        <v>7.8765000000000001</v>
      </c>
      <c r="AA29" s="67">
        <f t="shared" si="11"/>
        <v>12</v>
      </c>
    </row>
    <row r="30" spans="1:27" x14ac:dyDescent="0.3">
      <c r="A30" s="63" t="s">
        <v>1060</v>
      </c>
      <c r="B30" s="64">
        <f>VLOOKUP($A30,'Return Data'!$B$7:$R$2843,3,0)</f>
        <v>44448</v>
      </c>
      <c r="C30" s="65">
        <f>VLOOKUP($A30,'Return Data'!$B$7:$R$2843,4,0)</f>
        <v>27.6159</v>
      </c>
      <c r="D30" s="65">
        <f>VLOOKUP($A30,'Return Data'!$B$7:$R$2843,5,0)</f>
        <v>4.6265000000000001</v>
      </c>
      <c r="E30" s="66">
        <f t="shared" si="0"/>
        <v>7</v>
      </c>
      <c r="F30" s="65">
        <f>VLOOKUP($A30,'Return Data'!$B$7:$R$2843,6,0)</f>
        <v>2.1591999999999998</v>
      </c>
      <c r="G30" s="66">
        <f t="shared" si="1"/>
        <v>17</v>
      </c>
      <c r="H30" s="65">
        <f>VLOOKUP($A30,'Return Data'!$B$7:$R$2843,7,0)</f>
        <v>2.399</v>
      </c>
      <c r="I30" s="66">
        <f t="shared" si="2"/>
        <v>23</v>
      </c>
      <c r="J30" s="65">
        <f>VLOOKUP($A30,'Return Data'!$B$7:$R$2843,8,0)</f>
        <v>4.0848000000000004</v>
      </c>
      <c r="K30" s="66">
        <f t="shared" si="3"/>
        <v>24</v>
      </c>
      <c r="L30" s="65">
        <f>VLOOKUP($A30,'Return Data'!$B$7:$R$2843,9,0)</f>
        <v>4.6485000000000003</v>
      </c>
      <c r="M30" s="66">
        <f t="shared" si="4"/>
        <v>23</v>
      </c>
      <c r="N30" s="65">
        <f>VLOOKUP($A30,'Return Data'!$B$7:$R$2843,10,0)</f>
        <v>3.9493999999999998</v>
      </c>
      <c r="O30" s="66">
        <f t="shared" si="5"/>
        <v>24</v>
      </c>
      <c r="P30" s="65">
        <f>VLOOKUP($A30,'Return Data'!$B$7:$R$2843,11,0)</f>
        <v>4.4280999999999997</v>
      </c>
      <c r="Q30" s="66">
        <f t="shared" si="6"/>
        <v>23</v>
      </c>
      <c r="R30" s="65">
        <f>VLOOKUP($A30,'Return Data'!$B$7:$R$2843,12,0)</f>
        <v>3.9276</v>
      </c>
      <c r="S30" s="66">
        <f t="shared" si="7"/>
        <v>23</v>
      </c>
      <c r="T30" s="65">
        <f>VLOOKUP($A30,'Return Data'!$B$7:$R$2843,13,0)</f>
        <v>4.1810999999999998</v>
      </c>
      <c r="U30" s="66">
        <f t="shared" si="8"/>
        <v>23</v>
      </c>
      <c r="V30" s="65">
        <f>VLOOKUP($A30,'Return Data'!$B$7:$R$2843,17,0)</f>
        <v>5.7196999999999996</v>
      </c>
      <c r="W30" s="66">
        <f t="shared" si="9"/>
        <v>19</v>
      </c>
      <c r="X30" s="65">
        <f>VLOOKUP($A30,'Return Data'!$B$7:$R$2843,14,0)</f>
        <v>3.2490000000000001</v>
      </c>
      <c r="Y30" s="66">
        <f t="shared" si="10"/>
        <v>20</v>
      </c>
      <c r="Z30" s="65">
        <f>VLOOKUP($A30,'Return Data'!$B$7:$R$2843,16,0)</f>
        <v>6.7550999999999997</v>
      </c>
      <c r="AA30" s="67">
        <f t="shared" si="11"/>
        <v>20</v>
      </c>
    </row>
    <row r="31" spans="1:27" x14ac:dyDescent="0.3">
      <c r="A31" s="63" t="s">
        <v>1064</v>
      </c>
      <c r="B31" s="64">
        <f>VLOOKUP($A31,'Return Data'!$B$7:$R$2843,3,0)</f>
        <v>44448</v>
      </c>
      <c r="C31" s="65">
        <f>VLOOKUP($A31,'Return Data'!$B$7:$R$2843,4,0)</f>
        <v>3183.7498999999998</v>
      </c>
      <c r="D31" s="65">
        <f>VLOOKUP($A31,'Return Data'!$B$7:$R$2843,5,0)</f>
        <v>2.9144999999999999</v>
      </c>
      <c r="E31" s="66">
        <f t="shared" si="0"/>
        <v>17</v>
      </c>
      <c r="F31" s="65">
        <f>VLOOKUP($A31,'Return Data'!$B$7:$R$2843,6,0)</f>
        <v>2.5705</v>
      </c>
      <c r="G31" s="66">
        <f t="shared" si="1"/>
        <v>11</v>
      </c>
      <c r="H31" s="65">
        <f>VLOOKUP($A31,'Return Data'!$B$7:$R$2843,7,0)</f>
        <v>3.0678999999999998</v>
      </c>
      <c r="I31" s="66">
        <f t="shared" si="2"/>
        <v>11</v>
      </c>
      <c r="J31" s="65">
        <f>VLOOKUP($A31,'Return Data'!$B$7:$R$2843,8,0)</f>
        <v>4.2093999999999996</v>
      </c>
      <c r="K31" s="66">
        <f t="shared" si="3"/>
        <v>21</v>
      </c>
      <c r="L31" s="65">
        <f>VLOOKUP($A31,'Return Data'!$B$7:$R$2843,9,0)</f>
        <v>5.0678000000000001</v>
      </c>
      <c r="M31" s="66">
        <f t="shared" si="4"/>
        <v>15</v>
      </c>
      <c r="N31" s="65">
        <f>VLOOKUP($A31,'Return Data'!$B$7:$R$2843,10,0)</f>
        <v>4.3959999999999999</v>
      </c>
      <c r="O31" s="66">
        <f t="shared" si="5"/>
        <v>15</v>
      </c>
      <c r="P31" s="65">
        <f>VLOOKUP($A31,'Return Data'!$B$7:$R$2843,11,0)</f>
        <v>4.9619999999999997</v>
      </c>
      <c r="Q31" s="66">
        <f t="shared" si="6"/>
        <v>14</v>
      </c>
      <c r="R31" s="65">
        <f>VLOOKUP($A31,'Return Data'!$B$7:$R$2843,12,0)</f>
        <v>4.0822000000000003</v>
      </c>
      <c r="S31" s="66">
        <f t="shared" si="7"/>
        <v>17</v>
      </c>
      <c r="T31" s="65">
        <f>VLOOKUP($A31,'Return Data'!$B$7:$R$2843,13,0)</f>
        <v>4.6750999999999996</v>
      </c>
      <c r="U31" s="66">
        <f t="shared" si="8"/>
        <v>16</v>
      </c>
      <c r="V31" s="65">
        <f>VLOOKUP($A31,'Return Data'!$B$7:$R$2843,17,0)</f>
        <v>6.3236999999999997</v>
      </c>
      <c r="W31" s="66">
        <f t="shared" si="9"/>
        <v>10</v>
      </c>
      <c r="X31" s="65">
        <f>VLOOKUP($A31,'Return Data'!$B$7:$R$2843,14,0)</f>
        <v>5.1326000000000001</v>
      </c>
      <c r="Y31" s="66">
        <f t="shared" si="10"/>
        <v>19</v>
      </c>
      <c r="Z31" s="65">
        <f>VLOOKUP($A31,'Return Data'!$B$7:$R$2843,16,0)</f>
        <v>7.3329000000000004</v>
      </c>
      <c r="AA31" s="67">
        <f t="shared" si="11"/>
        <v>16</v>
      </c>
    </row>
    <row r="32" spans="1:27" x14ac:dyDescent="0.3">
      <c r="A32" s="63" t="s">
        <v>1065</v>
      </c>
      <c r="B32" s="64">
        <f>VLOOKUP($A32,'Return Data'!$B$7:$R$2843,3,0)</f>
        <v>44448</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-7.6E-3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-16.169799999999999</v>
      </c>
      <c r="AA32" s="67">
        <f t="shared" si="11"/>
        <v>26</v>
      </c>
    </row>
    <row r="33" spans="1:27" x14ac:dyDescent="0.3">
      <c r="A33" s="63" t="s">
        <v>1066</v>
      </c>
      <c r="B33" s="64">
        <f>VLOOKUP($A33,'Return Data'!$B$7:$R$2843,3,0)</f>
        <v>44448</v>
      </c>
      <c r="C33" s="65">
        <f>VLOOKUP($A33,'Return Data'!$B$7:$R$2843,4,0)</f>
        <v>2703.8573999999999</v>
      </c>
      <c r="D33" s="65">
        <f>VLOOKUP($A33,'Return Data'!$B$7:$R$2843,5,0)</f>
        <v>1.0881000000000001</v>
      </c>
      <c r="E33" s="66">
        <f t="shared" si="0"/>
        <v>25</v>
      </c>
      <c r="F33" s="65">
        <f>VLOOKUP($A33,'Return Data'!$B$7:$R$2843,6,0)</f>
        <v>0.36359999999999998</v>
      </c>
      <c r="G33" s="66">
        <f t="shared" si="1"/>
        <v>25</v>
      </c>
      <c r="H33" s="65">
        <f>VLOOKUP($A33,'Return Data'!$B$7:$R$2843,7,0)</f>
        <v>2.2000000000000002</v>
      </c>
      <c r="I33" s="66">
        <f t="shared" si="2"/>
        <v>24</v>
      </c>
      <c r="J33" s="65">
        <f>VLOOKUP($A33,'Return Data'!$B$7:$R$2843,8,0)</f>
        <v>5.6109999999999998</v>
      </c>
      <c r="K33" s="66">
        <f t="shared" si="3"/>
        <v>5</v>
      </c>
      <c r="L33" s="65">
        <f>VLOOKUP($A33,'Return Data'!$B$7:$R$2843,9,0)</f>
        <v>6.1326000000000001</v>
      </c>
      <c r="M33" s="66">
        <f t="shared" si="4"/>
        <v>5</v>
      </c>
      <c r="N33" s="65">
        <f>VLOOKUP($A33,'Return Data'!$B$7:$R$2843,10,0)</f>
        <v>5.1258999999999997</v>
      </c>
      <c r="O33" s="66">
        <f t="shared" si="5"/>
        <v>5</v>
      </c>
      <c r="P33" s="65">
        <f>VLOOKUP($A33,'Return Data'!$B$7:$R$2843,11,0)</f>
        <v>5.23</v>
      </c>
      <c r="Q33" s="66">
        <f t="shared" si="6"/>
        <v>8</v>
      </c>
      <c r="R33" s="65">
        <f>VLOOKUP($A33,'Return Data'!$B$7:$R$2843,12,0)</f>
        <v>4.3674999999999997</v>
      </c>
      <c r="S33" s="66">
        <f t="shared" si="7"/>
        <v>12</v>
      </c>
      <c r="T33" s="65">
        <f>VLOOKUP($A33,'Return Data'!$B$7:$R$2843,13,0)</f>
        <v>4.6825999999999999</v>
      </c>
      <c r="U33" s="66">
        <f t="shared" si="8"/>
        <v>15</v>
      </c>
      <c r="V33" s="65">
        <f>VLOOKUP($A33,'Return Data'!$B$7:$R$2843,17,0)</f>
        <v>6.3003</v>
      </c>
      <c r="W33" s="66">
        <f>RANK(V33,V$8:V$33,0)</f>
        <v>11</v>
      </c>
      <c r="X33" s="65">
        <f>VLOOKUP($A33,'Return Data'!$B$7:$R$2843,14,0)</f>
        <v>2.8308</v>
      </c>
      <c r="Y33" s="66">
        <f>RANK(X33,X$8:X$33,0)</f>
        <v>21</v>
      </c>
      <c r="Z33" s="65">
        <f>VLOOKUP($A33,'Return Data'!$B$7:$R$2843,16,0)</f>
        <v>6.6016000000000004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4.076484615384615</v>
      </c>
      <c r="E35" s="74"/>
      <c r="F35" s="75">
        <f>AVERAGE(F8:F33)</f>
        <v>2.9882807692307685</v>
      </c>
      <c r="G35" s="74"/>
      <c r="H35" s="75">
        <f>AVERAGE(H8:H33)</f>
        <v>3.3878692307692306</v>
      </c>
      <c r="I35" s="74"/>
      <c r="J35" s="75">
        <f>AVERAGE(J8:J33)</f>
        <v>5.3125923076923067</v>
      </c>
      <c r="K35" s="74"/>
      <c r="L35" s="75">
        <f>AVERAGE(L8:L33)</f>
        <v>5.4988846153846156</v>
      </c>
      <c r="M35" s="74"/>
      <c r="N35" s="75">
        <f>AVERAGE(N8:N33)</f>
        <v>4.4852384615384615</v>
      </c>
      <c r="O35" s="74"/>
      <c r="P35" s="75">
        <f>AVERAGE(P8:P33)</f>
        <v>4.9314846153846172</v>
      </c>
      <c r="Q35" s="74"/>
      <c r="R35" s="75">
        <f>AVERAGE(R8:R33)</f>
        <v>4.4929307692307692</v>
      </c>
      <c r="S35" s="74"/>
      <c r="T35" s="75">
        <f>AVERAGE(T8:T33)</f>
        <v>5.0065499999999998</v>
      </c>
      <c r="U35" s="74"/>
      <c r="V35" s="75">
        <f>AVERAGE(V8:V33)</f>
        <v>5.867443999999999</v>
      </c>
      <c r="W35" s="74"/>
      <c r="X35" s="75">
        <f>AVERAGE(X8:X33)</f>
        <v>5.195004</v>
      </c>
      <c r="Y35" s="74"/>
      <c r="Z35" s="75">
        <f>AVERAGE(Z8:Z33)</f>
        <v>6.4494038461538459</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-7.6E-3</v>
      </c>
      <c r="Q36" s="74"/>
      <c r="R36" s="75">
        <f>MIN(R8:R33)</f>
        <v>-5.1000000000000004E-3</v>
      </c>
      <c r="S36" s="74"/>
      <c r="T36" s="75">
        <f>MIN(T8:T33)</f>
        <v>-3.8E-3</v>
      </c>
      <c r="U36" s="74"/>
      <c r="V36" s="75">
        <f>MIN(V8:V33)</f>
        <v>-4.0625</v>
      </c>
      <c r="W36" s="74"/>
      <c r="X36" s="75">
        <f>MIN(X8:X33)</f>
        <v>-8.6343999999999994</v>
      </c>
      <c r="Y36" s="74"/>
      <c r="Z36" s="75">
        <f>MIN(Z8:Z33)</f>
        <v>-16.169799999999999</v>
      </c>
      <c r="AA36" s="76"/>
    </row>
    <row r="37" spans="1:27" ht="15" thickBot="1" x14ac:dyDescent="0.35">
      <c r="A37" s="77" t="s">
        <v>29</v>
      </c>
      <c r="B37" s="78"/>
      <c r="C37" s="78"/>
      <c r="D37" s="79">
        <f>MAX(D8:D33)</f>
        <v>12.105399999999999</v>
      </c>
      <c r="E37" s="78"/>
      <c r="F37" s="79">
        <f>MAX(F8:F33)</f>
        <v>9.7542000000000009</v>
      </c>
      <c r="G37" s="78"/>
      <c r="H37" s="79">
        <f>MAX(H8:H33)</f>
        <v>12.349299999999999</v>
      </c>
      <c r="I37" s="78"/>
      <c r="J37" s="79">
        <f>MAX(J8:J33)</f>
        <v>19.8323</v>
      </c>
      <c r="K37" s="78"/>
      <c r="L37" s="79">
        <f>MAX(L8:L33)</f>
        <v>13.452</v>
      </c>
      <c r="M37" s="78"/>
      <c r="N37" s="79">
        <f>MAX(N8:N33)</f>
        <v>7.8922999999999996</v>
      </c>
      <c r="O37" s="78"/>
      <c r="P37" s="79">
        <f>MAX(P8:P33)</f>
        <v>9.0050000000000008</v>
      </c>
      <c r="Q37" s="78"/>
      <c r="R37" s="79">
        <f>MAX(R8:R33)</f>
        <v>10.3409</v>
      </c>
      <c r="S37" s="78"/>
      <c r="T37" s="79">
        <f>MAX(T8:T33)</f>
        <v>11.904999999999999</v>
      </c>
      <c r="U37" s="78"/>
      <c r="V37" s="79">
        <f>MAX(V8:V33)</f>
        <v>10.7059</v>
      </c>
      <c r="W37" s="78"/>
      <c r="X37" s="79">
        <f>MAX(X8:X33)</f>
        <v>7.9263000000000003</v>
      </c>
      <c r="Y37" s="78"/>
      <c r="Z37" s="79">
        <f>MAX(Z8:Z33)</f>
        <v>8.5327000000000002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44448</v>
      </c>
      <c r="C8" s="65">
        <f>VLOOKUP($A8,'Return Data'!$B$7:$R$2843,4,0)</f>
        <v>526.27239999999995</v>
      </c>
      <c r="D8" s="65">
        <f>VLOOKUP($A8,'Return Data'!$B$7:$R$2843,5,0)</f>
        <v>1.8103</v>
      </c>
      <c r="E8" s="66">
        <f t="shared" ref="E8:E33" si="0">RANK(D8,D$8:D$33,0)</f>
        <v>22</v>
      </c>
      <c r="F8" s="65">
        <f>VLOOKUP($A8,'Return Data'!$B$7:$R$2843,6,0)</f>
        <v>1.681</v>
      </c>
      <c r="G8" s="66">
        <f t="shared" ref="G8:G33" si="1">RANK(F8,F$8:F$33,0)</f>
        <v>16</v>
      </c>
      <c r="H8" s="65">
        <f>VLOOKUP($A8,'Return Data'!$B$7:$R$2843,7,0)</f>
        <v>2.0329000000000002</v>
      </c>
      <c r="I8" s="66">
        <f t="shared" ref="I8:I33" si="2">RANK(H8,H$8:H$33,0)</f>
        <v>21</v>
      </c>
      <c r="J8" s="65">
        <f>VLOOKUP($A8,'Return Data'!$B$7:$R$2843,8,0)</f>
        <v>4.1525999999999996</v>
      </c>
      <c r="K8" s="66">
        <f t="shared" ref="K8:K33" si="3">RANK(J8,J$8:J$33,0)</f>
        <v>10</v>
      </c>
      <c r="L8" s="65">
        <f>VLOOKUP($A8,'Return Data'!$B$7:$R$2843,9,0)</f>
        <v>4.9992999999999999</v>
      </c>
      <c r="M8" s="66">
        <f t="shared" ref="M8:M33" si="4">RANK(L8,L$8:L$33,0)</f>
        <v>10</v>
      </c>
      <c r="N8" s="65">
        <f>VLOOKUP($A8,'Return Data'!$B$7:$R$2843,10,0)</f>
        <v>4.1405000000000003</v>
      </c>
      <c r="O8" s="66">
        <f t="shared" ref="O8:O33" si="5">RANK(N8,N$8:N$33,0)</f>
        <v>8</v>
      </c>
      <c r="P8" s="65">
        <f>VLOOKUP($A8,'Return Data'!$B$7:$R$2843,11,0)</f>
        <v>4.8695000000000004</v>
      </c>
      <c r="Q8" s="66">
        <f t="shared" ref="Q8:Q33" si="6">RANK(P8,P$8:P$33,0)</f>
        <v>6</v>
      </c>
      <c r="R8" s="65">
        <f>VLOOKUP($A8,'Return Data'!$B$7:$R$2843,12,0)</f>
        <v>3.8816999999999999</v>
      </c>
      <c r="S8" s="66">
        <f t="shared" ref="S8:S33" si="7">RANK(R8,R$8:R$33,0)</f>
        <v>9</v>
      </c>
      <c r="T8" s="65">
        <f>VLOOKUP($A8,'Return Data'!$B$7:$R$2843,13,0)</f>
        <v>4.5411000000000001</v>
      </c>
      <c r="U8" s="66">
        <f t="shared" ref="U8:U33" si="8">RANK(T8,T$8:T$33,0)</f>
        <v>8</v>
      </c>
      <c r="V8" s="65">
        <f>VLOOKUP($A8,'Return Data'!$B$7:$R$2843,17,0)</f>
        <v>6.2263999999999999</v>
      </c>
      <c r="W8" s="66">
        <f t="shared" ref="W8:W31" si="9">RANK(V8,V$8:V$33,0)</f>
        <v>6</v>
      </c>
      <c r="X8" s="65">
        <f>VLOOKUP($A8,'Return Data'!$B$7:$R$2843,14,0)</f>
        <v>7.0412999999999997</v>
      </c>
      <c r="Y8" s="66">
        <f t="shared" ref="Y8:Y31" si="10">RANK(X8,X$8:X$33,0)</f>
        <v>6</v>
      </c>
      <c r="Z8" s="65">
        <f>VLOOKUP($A8,'Return Data'!$B$7:$R$2843,16,0)</f>
        <v>7.3743999999999996</v>
      </c>
      <c r="AA8" s="67">
        <f t="shared" ref="AA8:AA33" si="11">RANK(Z8,Z$8:Z$33,0)</f>
        <v>14</v>
      </c>
    </row>
    <row r="9" spans="1:27" x14ac:dyDescent="0.3">
      <c r="A9" s="63" t="s">
        <v>1015</v>
      </c>
      <c r="B9" s="64">
        <f>VLOOKUP($A9,'Return Data'!$B$7:$R$2843,3,0)</f>
        <v>44448</v>
      </c>
      <c r="C9" s="65">
        <f>VLOOKUP($A9,'Return Data'!$B$7:$R$2843,4,0)</f>
        <v>2448.7525000000001</v>
      </c>
      <c r="D9" s="65">
        <f>VLOOKUP($A9,'Return Data'!$B$7:$R$2843,5,0)</f>
        <v>3.6120000000000001</v>
      </c>
      <c r="E9" s="66">
        <f t="shared" si="0"/>
        <v>11</v>
      </c>
      <c r="F9" s="65">
        <f>VLOOKUP($A9,'Return Data'!$B$7:$R$2843,6,0)</f>
        <v>1.9846999999999999</v>
      </c>
      <c r="G9" s="66">
        <f t="shared" si="1"/>
        <v>14</v>
      </c>
      <c r="H9" s="65">
        <f>VLOOKUP($A9,'Return Data'!$B$7:$R$2843,7,0)</f>
        <v>2.6606999999999998</v>
      </c>
      <c r="I9" s="66">
        <f t="shared" si="2"/>
        <v>10</v>
      </c>
      <c r="J9" s="65">
        <f>VLOOKUP($A9,'Return Data'!$B$7:$R$2843,8,0)</f>
        <v>4.7737999999999996</v>
      </c>
      <c r="K9" s="66">
        <f t="shared" si="3"/>
        <v>7</v>
      </c>
      <c r="L9" s="65">
        <f>VLOOKUP($A9,'Return Data'!$B$7:$R$2843,9,0)</f>
        <v>5.0606999999999998</v>
      </c>
      <c r="M9" s="66">
        <f t="shared" si="4"/>
        <v>8</v>
      </c>
      <c r="N9" s="65">
        <f>VLOOKUP($A9,'Return Data'!$B$7:$R$2843,10,0)</f>
        <v>4.2835999999999999</v>
      </c>
      <c r="O9" s="66">
        <f t="shared" si="5"/>
        <v>7</v>
      </c>
      <c r="P9" s="65">
        <f>VLOOKUP($A9,'Return Data'!$B$7:$R$2843,11,0)</f>
        <v>4.6723999999999997</v>
      </c>
      <c r="Q9" s="66">
        <f t="shared" si="6"/>
        <v>10</v>
      </c>
      <c r="R9" s="65">
        <f>VLOOKUP($A9,'Return Data'!$B$7:$R$2843,12,0)</f>
        <v>4.0266000000000002</v>
      </c>
      <c r="S9" s="66">
        <f t="shared" si="7"/>
        <v>8</v>
      </c>
      <c r="T9" s="65">
        <f>VLOOKUP($A9,'Return Data'!$B$7:$R$2843,13,0)</f>
        <v>4.5088999999999997</v>
      </c>
      <c r="U9" s="66">
        <f t="shared" si="8"/>
        <v>9</v>
      </c>
      <c r="V9" s="65">
        <f>VLOOKUP($A9,'Return Data'!$B$7:$R$2843,17,0)</f>
        <v>6.1234999999999999</v>
      </c>
      <c r="W9" s="66">
        <f t="shared" si="9"/>
        <v>9</v>
      </c>
      <c r="X9" s="65">
        <f>VLOOKUP($A9,'Return Data'!$B$7:$R$2843,14,0)</f>
        <v>7.1318000000000001</v>
      </c>
      <c r="Y9" s="66">
        <f t="shared" si="10"/>
        <v>2</v>
      </c>
      <c r="Z9" s="65">
        <f>VLOOKUP($A9,'Return Data'!$B$7:$R$2843,16,0)</f>
        <v>7.7986000000000004</v>
      </c>
      <c r="AA9" s="67">
        <f t="shared" si="11"/>
        <v>6</v>
      </c>
    </row>
    <row r="10" spans="1:27" x14ac:dyDescent="0.3">
      <c r="A10" s="63" t="s">
        <v>1016</v>
      </c>
      <c r="B10" s="64">
        <f>VLOOKUP($A10,'Return Data'!$B$7:$R$2843,3,0)</f>
        <v>44448</v>
      </c>
      <c r="C10" s="65">
        <f>VLOOKUP($A10,'Return Data'!$B$7:$R$2843,4,0)</f>
        <v>1580.3798999999999</v>
      </c>
      <c r="D10" s="65">
        <f>VLOOKUP($A10,'Return Data'!$B$7:$R$2843,5,0)</f>
        <v>7.5214999999999996</v>
      </c>
      <c r="E10" s="66">
        <f t="shared" si="0"/>
        <v>3</v>
      </c>
      <c r="F10" s="65">
        <f>VLOOKUP($A10,'Return Data'!$B$7:$R$2843,6,0)</f>
        <v>6.649</v>
      </c>
      <c r="G10" s="66">
        <f t="shared" si="1"/>
        <v>2</v>
      </c>
      <c r="H10" s="65">
        <f>VLOOKUP($A10,'Return Data'!$B$7:$R$2843,7,0)</f>
        <v>4.6500000000000004</v>
      </c>
      <c r="I10" s="66">
        <f t="shared" si="2"/>
        <v>2</v>
      </c>
      <c r="J10" s="65">
        <f>VLOOKUP($A10,'Return Data'!$B$7:$R$2843,8,0)</f>
        <v>5.1323999999999996</v>
      </c>
      <c r="K10" s="66">
        <f t="shared" si="3"/>
        <v>6</v>
      </c>
      <c r="L10" s="65">
        <f>VLOOKUP($A10,'Return Data'!$B$7:$R$2843,9,0)</f>
        <v>5.0952999999999999</v>
      </c>
      <c r="M10" s="66">
        <f t="shared" si="4"/>
        <v>7</v>
      </c>
      <c r="N10" s="65">
        <f>VLOOKUP($A10,'Return Data'!$B$7:$R$2843,10,0)</f>
        <v>3.3736000000000002</v>
      </c>
      <c r="O10" s="66">
        <f t="shared" si="5"/>
        <v>23</v>
      </c>
      <c r="P10" s="65">
        <f>VLOOKUP($A10,'Return Data'!$B$7:$R$2843,11,0)</f>
        <v>4.9245000000000001</v>
      </c>
      <c r="Q10" s="66">
        <f t="shared" si="6"/>
        <v>5</v>
      </c>
      <c r="R10" s="65">
        <f>VLOOKUP($A10,'Return Data'!$B$7:$R$2843,12,0)</f>
        <v>7.5225999999999997</v>
      </c>
      <c r="S10" s="66">
        <f t="shared" si="7"/>
        <v>2</v>
      </c>
      <c r="T10" s="65">
        <f>VLOOKUP($A10,'Return Data'!$B$7:$R$2843,13,0)</f>
        <v>7.6238000000000001</v>
      </c>
      <c r="U10" s="66">
        <f t="shared" si="8"/>
        <v>2</v>
      </c>
      <c r="V10" s="65">
        <f>VLOOKUP($A10,'Return Data'!$B$7:$R$2843,17,0)</f>
        <v>-4.2988</v>
      </c>
      <c r="W10" s="66">
        <f t="shared" si="9"/>
        <v>25</v>
      </c>
      <c r="X10" s="65">
        <f>VLOOKUP($A10,'Return Data'!$B$7:$R$2843,14,0)</f>
        <v>-8.8754000000000008</v>
      </c>
      <c r="Y10" s="66">
        <f t="shared" si="10"/>
        <v>25</v>
      </c>
      <c r="Z10" s="65">
        <f>VLOOKUP($A10,'Return Data'!$B$7:$R$2843,16,0)</f>
        <v>3.8165</v>
      </c>
      <c r="AA10" s="67">
        <f t="shared" si="11"/>
        <v>24</v>
      </c>
    </row>
    <row r="11" spans="1:27" x14ac:dyDescent="0.3">
      <c r="A11" s="63" t="s">
        <v>1020</v>
      </c>
      <c r="B11" s="64">
        <f>VLOOKUP($A11,'Return Data'!$B$7:$R$2843,3,0)</f>
        <v>44448</v>
      </c>
      <c r="C11" s="65">
        <f>VLOOKUP($A11,'Return Data'!$B$7:$R$2843,4,0)</f>
        <v>32.360999999999997</v>
      </c>
      <c r="D11" s="65">
        <f>VLOOKUP($A11,'Return Data'!$B$7:$R$2843,5,0)</f>
        <v>2.82</v>
      </c>
      <c r="E11" s="66">
        <f t="shared" si="0"/>
        <v>15</v>
      </c>
      <c r="F11" s="65">
        <f>VLOOKUP($A11,'Return Data'!$B$7:$R$2843,6,0)</f>
        <v>0.90239999999999998</v>
      </c>
      <c r="G11" s="66">
        <f t="shared" si="1"/>
        <v>24</v>
      </c>
      <c r="H11" s="65">
        <f>VLOOKUP($A11,'Return Data'!$B$7:$R$2843,7,0)</f>
        <v>1.6923999999999999</v>
      </c>
      <c r="I11" s="66">
        <f t="shared" si="2"/>
        <v>25</v>
      </c>
      <c r="J11" s="65">
        <f>VLOOKUP($A11,'Return Data'!$B$7:$R$2843,8,0)</f>
        <v>3.9051999999999998</v>
      </c>
      <c r="K11" s="66">
        <f t="shared" si="3"/>
        <v>19</v>
      </c>
      <c r="L11" s="65">
        <f>VLOOKUP($A11,'Return Data'!$B$7:$R$2843,9,0)</f>
        <v>4.0744999999999996</v>
      </c>
      <c r="M11" s="66">
        <f t="shared" si="4"/>
        <v>23</v>
      </c>
      <c r="N11" s="65">
        <f>VLOOKUP($A11,'Return Data'!$B$7:$R$2843,10,0)</f>
        <v>3.8660000000000001</v>
      </c>
      <c r="O11" s="66">
        <f t="shared" si="5"/>
        <v>14</v>
      </c>
      <c r="P11" s="65">
        <f>VLOOKUP($A11,'Return Data'!$B$7:$R$2843,11,0)</f>
        <v>4.5967000000000002</v>
      </c>
      <c r="Q11" s="66">
        <f t="shared" si="6"/>
        <v>11</v>
      </c>
      <c r="R11" s="65">
        <f>VLOOKUP($A11,'Return Data'!$B$7:$R$2843,12,0)</f>
        <v>3.762</v>
      </c>
      <c r="S11" s="66">
        <f t="shared" si="7"/>
        <v>12</v>
      </c>
      <c r="T11" s="65">
        <f>VLOOKUP($A11,'Return Data'!$B$7:$R$2843,13,0)</f>
        <v>4.3048999999999999</v>
      </c>
      <c r="U11" s="66">
        <f t="shared" si="8"/>
        <v>13</v>
      </c>
      <c r="V11" s="65">
        <f>VLOOKUP($A11,'Return Data'!$B$7:$R$2843,17,0)</f>
        <v>5.9842000000000004</v>
      </c>
      <c r="W11" s="66">
        <f t="shared" si="9"/>
        <v>10</v>
      </c>
      <c r="X11" s="65">
        <f>VLOOKUP($A11,'Return Data'!$B$7:$R$2843,14,0)</f>
        <v>6.4869000000000003</v>
      </c>
      <c r="Y11" s="66">
        <f t="shared" si="10"/>
        <v>11</v>
      </c>
      <c r="Z11" s="65">
        <f>VLOOKUP($A11,'Return Data'!$B$7:$R$2843,16,0)</f>
        <v>7.6676000000000002</v>
      </c>
      <c r="AA11" s="67">
        <f t="shared" si="11"/>
        <v>7</v>
      </c>
    </row>
    <row r="12" spans="1:27" x14ac:dyDescent="0.3">
      <c r="A12" s="63" t="s">
        <v>1023</v>
      </c>
      <c r="B12" s="64">
        <f>VLOOKUP($A12,'Return Data'!$B$7:$R$2843,3,0)</f>
        <v>44448</v>
      </c>
      <c r="C12" s="65">
        <f>VLOOKUP($A12,'Return Data'!$B$7:$R$2843,4,0)</f>
        <v>33.639400000000002</v>
      </c>
      <c r="D12" s="65">
        <f>VLOOKUP($A12,'Return Data'!$B$7:$R$2843,5,0)</f>
        <v>2.4958</v>
      </c>
      <c r="E12" s="66">
        <f t="shared" si="0"/>
        <v>18</v>
      </c>
      <c r="F12" s="65">
        <f>VLOOKUP($A12,'Return Data'!$B$7:$R$2843,6,0)</f>
        <v>2.2789999999999999</v>
      </c>
      <c r="G12" s="66">
        <f t="shared" si="1"/>
        <v>11</v>
      </c>
      <c r="H12" s="65">
        <f>VLOOKUP($A12,'Return Data'!$B$7:$R$2843,7,0)</f>
        <v>2.7761</v>
      </c>
      <c r="I12" s="66">
        <f t="shared" si="2"/>
        <v>8</v>
      </c>
      <c r="J12" s="65">
        <f>VLOOKUP($A12,'Return Data'!$B$7:$R$2843,8,0)</f>
        <v>4.0442</v>
      </c>
      <c r="K12" s="66">
        <f t="shared" si="3"/>
        <v>14</v>
      </c>
      <c r="L12" s="65">
        <f>VLOOKUP($A12,'Return Data'!$B$7:$R$2843,9,0)</f>
        <v>4.3174000000000001</v>
      </c>
      <c r="M12" s="66">
        <f t="shared" si="4"/>
        <v>21</v>
      </c>
      <c r="N12" s="65">
        <f>VLOOKUP($A12,'Return Data'!$B$7:$R$2843,10,0)</f>
        <v>3.7357999999999998</v>
      </c>
      <c r="O12" s="66">
        <f t="shared" si="5"/>
        <v>19</v>
      </c>
      <c r="P12" s="65">
        <f>VLOOKUP($A12,'Return Data'!$B$7:$R$2843,11,0)</f>
        <v>3.8496999999999999</v>
      </c>
      <c r="Q12" s="66">
        <f t="shared" si="6"/>
        <v>24</v>
      </c>
      <c r="R12" s="65">
        <f>VLOOKUP($A12,'Return Data'!$B$7:$R$2843,12,0)</f>
        <v>3.3382999999999998</v>
      </c>
      <c r="S12" s="66">
        <f t="shared" si="7"/>
        <v>23</v>
      </c>
      <c r="T12" s="65">
        <f>VLOOKUP($A12,'Return Data'!$B$7:$R$2843,13,0)</f>
        <v>3.7667000000000002</v>
      </c>
      <c r="U12" s="66">
        <f t="shared" si="8"/>
        <v>23</v>
      </c>
      <c r="V12" s="65">
        <f>VLOOKUP($A12,'Return Data'!$B$7:$R$2843,17,0)</f>
        <v>5.2919</v>
      </c>
      <c r="W12" s="66">
        <f t="shared" si="9"/>
        <v>18</v>
      </c>
      <c r="X12" s="65">
        <f>VLOOKUP($A12,'Return Data'!$B$7:$R$2843,14,0)</f>
        <v>6.3658000000000001</v>
      </c>
      <c r="Y12" s="66">
        <f t="shared" si="10"/>
        <v>12</v>
      </c>
      <c r="Z12" s="65">
        <f>VLOOKUP($A12,'Return Data'!$B$7:$R$2843,16,0)</f>
        <v>7.6154000000000002</v>
      </c>
      <c r="AA12" s="67">
        <f t="shared" si="11"/>
        <v>8</v>
      </c>
    </row>
    <row r="13" spans="1:27" x14ac:dyDescent="0.3">
      <c r="A13" s="63" t="s">
        <v>1025</v>
      </c>
      <c r="B13" s="64">
        <f>VLOOKUP($A13,'Return Data'!$B$7:$R$2843,3,0)</f>
        <v>44448</v>
      </c>
      <c r="C13" s="65">
        <f>VLOOKUP($A13,'Return Data'!$B$7:$R$2843,4,0)</f>
        <v>15.8133</v>
      </c>
      <c r="D13" s="65">
        <f>VLOOKUP($A13,'Return Data'!$B$7:$R$2843,5,0)</f>
        <v>3.2317</v>
      </c>
      <c r="E13" s="66">
        <f t="shared" si="0"/>
        <v>12</v>
      </c>
      <c r="F13" s="65">
        <f>VLOOKUP($A13,'Return Data'!$B$7:$R$2843,6,0)</f>
        <v>2.8473999999999999</v>
      </c>
      <c r="G13" s="66">
        <f t="shared" si="1"/>
        <v>7</v>
      </c>
      <c r="H13" s="65">
        <f>VLOOKUP($A13,'Return Data'!$B$7:$R$2843,7,0)</f>
        <v>2.7713000000000001</v>
      </c>
      <c r="I13" s="66">
        <f t="shared" si="2"/>
        <v>9</v>
      </c>
      <c r="J13" s="65">
        <f>VLOOKUP($A13,'Return Data'!$B$7:$R$2843,8,0)</f>
        <v>4.1614000000000004</v>
      </c>
      <c r="K13" s="66">
        <f t="shared" si="3"/>
        <v>9</v>
      </c>
      <c r="L13" s="65">
        <f>VLOOKUP($A13,'Return Data'!$B$7:$R$2843,9,0)</f>
        <v>4.7922000000000002</v>
      </c>
      <c r="M13" s="66">
        <f t="shared" si="4"/>
        <v>12</v>
      </c>
      <c r="N13" s="65">
        <f>VLOOKUP($A13,'Return Data'!$B$7:$R$2843,10,0)</f>
        <v>4.1116000000000001</v>
      </c>
      <c r="O13" s="66">
        <f t="shared" si="5"/>
        <v>10</v>
      </c>
      <c r="P13" s="65">
        <f>VLOOKUP($A13,'Return Data'!$B$7:$R$2843,11,0)</f>
        <v>4.5201000000000002</v>
      </c>
      <c r="Q13" s="66">
        <f t="shared" si="6"/>
        <v>12</v>
      </c>
      <c r="R13" s="65">
        <f>VLOOKUP($A13,'Return Data'!$B$7:$R$2843,12,0)</f>
        <v>3.7414000000000001</v>
      </c>
      <c r="S13" s="66">
        <f t="shared" si="7"/>
        <v>14</v>
      </c>
      <c r="T13" s="65">
        <f>VLOOKUP($A13,'Return Data'!$B$7:$R$2843,13,0)</f>
        <v>4.1973000000000003</v>
      </c>
      <c r="U13" s="66">
        <f t="shared" si="8"/>
        <v>15</v>
      </c>
      <c r="V13" s="65">
        <f>VLOOKUP($A13,'Return Data'!$B$7:$R$2843,17,0)</f>
        <v>5.6863000000000001</v>
      </c>
      <c r="W13" s="66">
        <f t="shared" si="9"/>
        <v>14</v>
      </c>
      <c r="X13" s="65">
        <f>VLOOKUP($A13,'Return Data'!$B$7:$R$2843,14,0)</f>
        <v>6.8455000000000004</v>
      </c>
      <c r="Y13" s="66">
        <f t="shared" si="10"/>
        <v>7</v>
      </c>
      <c r="Z13" s="65">
        <f>VLOOKUP($A13,'Return Data'!$B$7:$R$2843,16,0)</f>
        <v>7.2968000000000002</v>
      </c>
      <c r="AA13" s="67">
        <f t="shared" si="11"/>
        <v>15</v>
      </c>
    </row>
    <row r="14" spans="1:27" x14ac:dyDescent="0.3">
      <c r="A14" s="63" t="s">
        <v>1930</v>
      </c>
      <c r="B14" s="64">
        <f>VLOOKUP($A14,'Return Data'!$B$7:$R$2843,3,0)</f>
        <v>44448</v>
      </c>
      <c r="C14" s="65">
        <f>VLOOKUP($A14,'Return Data'!$B$7:$R$2843,4,0)</f>
        <v>24.066099999999999</v>
      </c>
      <c r="D14" s="65">
        <f>VLOOKUP($A14,'Return Data'!$B$7:$R$2843,5,0)</f>
        <v>4.3987999999999996</v>
      </c>
      <c r="E14" s="66">
        <f t="shared" si="0"/>
        <v>5</v>
      </c>
      <c r="F14" s="65">
        <f>VLOOKUP($A14,'Return Data'!$B$7:$R$2843,6,0)</f>
        <v>9.7142999999999997</v>
      </c>
      <c r="G14" s="66">
        <f t="shared" si="1"/>
        <v>1</v>
      </c>
      <c r="H14" s="65">
        <f>VLOOKUP($A14,'Return Data'!$B$7:$R$2843,7,0)</f>
        <v>12.335699999999999</v>
      </c>
      <c r="I14" s="66">
        <f t="shared" si="2"/>
        <v>1</v>
      </c>
      <c r="J14" s="65">
        <f>VLOOKUP($A14,'Return Data'!$B$7:$R$2843,8,0)</f>
        <v>19.8338</v>
      </c>
      <c r="K14" s="66">
        <f t="shared" si="3"/>
        <v>1</v>
      </c>
      <c r="L14" s="65">
        <f>VLOOKUP($A14,'Return Data'!$B$7:$R$2843,9,0)</f>
        <v>13.454599999999999</v>
      </c>
      <c r="M14" s="66">
        <f t="shared" si="4"/>
        <v>1</v>
      </c>
      <c r="N14" s="65">
        <f>VLOOKUP($A14,'Return Data'!$B$7:$R$2843,10,0)</f>
        <v>7.8939000000000004</v>
      </c>
      <c r="O14" s="66">
        <f t="shared" si="5"/>
        <v>1</v>
      </c>
      <c r="P14" s="65">
        <f>VLOOKUP($A14,'Return Data'!$B$7:$R$2843,11,0)</f>
        <v>8.9974000000000007</v>
      </c>
      <c r="Q14" s="66">
        <f t="shared" si="6"/>
        <v>1</v>
      </c>
      <c r="R14" s="65">
        <f>VLOOKUP($A14,'Return Data'!$B$7:$R$2843,12,0)</f>
        <v>10.2072</v>
      </c>
      <c r="S14" s="66">
        <f t="shared" si="7"/>
        <v>1</v>
      </c>
      <c r="T14" s="65">
        <f>VLOOKUP($A14,'Return Data'!$B$7:$R$2843,13,0)</f>
        <v>11.701000000000001</v>
      </c>
      <c r="U14" s="66">
        <f t="shared" si="8"/>
        <v>1</v>
      </c>
      <c r="V14" s="65">
        <f>VLOOKUP($A14,'Return Data'!$B$7:$R$2843,17,0)</f>
        <v>3.6934</v>
      </c>
      <c r="W14" s="66">
        <f t="shared" si="9"/>
        <v>23</v>
      </c>
      <c r="X14" s="65">
        <f>VLOOKUP($A14,'Return Data'!$B$7:$R$2843,14,0)</f>
        <v>5.3129999999999997</v>
      </c>
      <c r="Y14" s="66">
        <f t="shared" si="10"/>
        <v>16</v>
      </c>
      <c r="Z14" s="65">
        <f>VLOOKUP($A14,'Return Data'!$B$7:$R$2843,16,0)</f>
        <v>8.2090999999999994</v>
      </c>
      <c r="AA14" s="67">
        <f t="shared" si="11"/>
        <v>1</v>
      </c>
    </row>
    <row r="15" spans="1:27" x14ac:dyDescent="0.3">
      <c r="A15" s="63" t="s">
        <v>1030</v>
      </c>
      <c r="B15" s="64">
        <f>VLOOKUP($A15,'Return Data'!$B$7:$R$2843,3,0)</f>
        <v>44448</v>
      </c>
      <c r="C15" s="65">
        <f>VLOOKUP($A15,'Return Data'!$B$7:$R$2843,4,0)</f>
        <v>46.024099999999997</v>
      </c>
      <c r="D15" s="65">
        <f>VLOOKUP($A15,'Return Data'!$B$7:$R$2843,5,0)</f>
        <v>8.6463999999999999</v>
      </c>
      <c r="E15" s="66">
        <f t="shared" si="0"/>
        <v>2</v>
      </c>
      <c r="F15" s="65">
        <f>VLOOKUP($A15,'Return Data'!$B$7:$R$2843,6,0)</f>
        <v>4.6809000000000003</v>
      </c>
      <c r="G15" s="66">
        <f t="shared" si="1"/>
        <v>4</v>
      </c>
      <c r="H15" s="65">
        <f>VLOOKUP($A15,'Return Data'!$B$7:$R$2843,7,0)</f>
        <v>4.2861000000000002</v>
      </c>
      <c r="I15" s="66">
        <f t="shared" si="2"/>
        <v>3</v>
      </c>
      <c r="J15" s="65">
        <f>VLOOKUP($A15,'Return Data'!$B$7:$R$2843,8,0)</f>
        <v>6.2803000000000004</v>
      </c>
      <c r="K15" s="66">
        <f t="shared" si="3"/>
        <v>4</v>
      </c>
      <c r="L15" s="65">
        <f>VLOOKUP($A15,'Return Data'!$B$7:$R$2843,9,0)</f>
        <v>6.0350000000000001</v>
      </c>
      <c r="M15" s="66">
        <f t="shared" si="4"/>
        <v>4</v>
      </c>
      <c r="N15" s="65">
        <f>VLOOKUP($A15,'Return Data'!$B$7:$R$2843,10,0)</f>
        <v>4.8567999999999998</v>
      </c>
      <c r="O15" s="66">
        <f t="shared" si="5"/>
        <v>4</v>
      </c>
      <c r="P15" s="65">
        <f>VLOOKUP($A15,'Return Data'!$B$7:$R$2843,11,0)</f>
        <v>4.8654000000000002</v>
      </c>
      <c r="Q15" s="66">
        <f t="shared" si="6"/>
        <v>7</v>
      </c>
      <c r="R15" s="65">
        <f>VLOOKUP($A15,'Return Data'!$B$7:$R$2843,12,0)</f>
        <v>4.2805999999999997</v>
      </c>
      <c r="S15" s="66">
        <f t="shared" si="7"/>
        <v>5</v>
      </c>
      <c r="T15" s="65">
        <f>VLOOKUP($A15,'Return Data'!$B$7:$R$2843,13,0)</f>
        <v>5.1712999999999996</v>
      </c>
      <c r="U15" s="66">
        <f t="shared" si="8"/>
        <v>4</v>
      </c>
      <c r="V15" s="65">
        <f>VLOOKUP($A15,'Return Data'!$B$7:$R$2843,17,0)</f>
        <v>6.4840999999999998</v>
      </c>
      <c r="W15" s="66">
        <f t="shared" si="9"/>
        <v>4</v>
      </c>
      <c r="X15" s="65">
        <f>VLOOKUP($A15,'Return Data'!$B$7:$R$2843,14,0)</f>
        <v>7.0929000000000002</v>
      </c>
      <c r="Y15" s="66">
        <f t="shared" si="10"/>
        <v>4</v>
      </c>
      <c r="Z15" s="65">
        <f>VLOOKUP($A15,'Return Data'!$B$7:$R$2843,16,0)</f>
        <v>7.2451999999999996</v>
      </c>
      <c r="AA15" s="67">
        <f t="shared" si="11"/>
        <v>16</v>
      </c>
    </row>
    <row r="16" spans="1:27" x14ac:dyDescent="0.3">
      <c r="A16" s="63" t="s">
        <v>1032</v>
      </c>
      <c r="B16" s="64">
        <f>VLOOKUP($A16,'Return Data'!$B$7:$R$2843,3,0)</f>
        <v>44448</v>
      </c>
      <c r="C16" s="65">
        <f>VLOOKUP($A16,'Return Data'!$B$7:$R$2843,4,0)</f>
        <v>16.478400000000001</v>
      </c>
      <c r="D16" s="65">
        <f>VLOOKUP($A16,'Return Data'!$B$7:$R$2843,5,0)</f>
        <v>4.2089999999999996</v>
      </c>
      <c r="E16" s="66">
        <f t="shared" si="0"/>
        <v>7</v>
      </c>
      <c r="F16" s="65">
        <f>VLOOKUP($A16,'Return Data'!$B$7:$R$2843,6,0)</f>
        <v>2.5847000000000002</v>
      </c>
      <c r="G16" s="66">
        <f t="shared" si="1"/>
        <v>8</v>
      </c>
      <c r="H16" s="65">
        <f>VLOOKUP($A16,'Return Data'!$B$7:$R$2843,7,0)</f>
        <v>2.8178000000000001</v>
      </c>
      <c r="I16" s="66">
        <f t="shared" si="2"/>
        <v>7</v>
      </c>
      <c r="J16" s="65">
        <f>VLOOKUP($A16,'Return Data'!$B$7:$R$2843,8,0)</f>
        <v>3.8502999999999998</v>
      </c>
      <c r="K16" s="66">
        <f t="shared" si="3"/>
        <v>21</v>
      </c>
      <c r="L16" s="65">
        <f>VLOOKUP($A16,'Return Data'!$B$7:$R$2843,9,0)</f>
        <v>4.8357000000000001</v>
      </c>
      <c r="M16" s="66">
        <f t="shared" si="4"/>
        <v>11</v>
      </c>
      <c r="N16" s="65">
        <f>VLOOKUP($A16,'Return Data'!$B$7:$R$2843,10,0)</f>
        <v>3.8506999999999998</v>
      </c>
      <c r="O16" s="66">
        <f t="shared" si="5"/>
        <v>15</v>
      </c>
      <c r="P16" s="65">
        <f>VLOOKUP($A16,'Return Data'!$B$7:$R$2843,11,0)</f>
        <v>4.3864999999999998</v>
      </c>
      <c r="Q16" s="66">
        <f t="shared" si="6"/>
        <v>16</v>
      </c>
      <c r="R16" s="65">
        <f>VLOOKUP($A16,'Return Data'!$B$7:$R$2843,12,0)</f>
        <v>3.3965000000000001</v>
      </c>
      <c r="S16" s="66">
        <f t="shared" si="7"/>
        <v>21</v>
      </c>
      <c r="T16" s="65">
        <f>VLOOKUP($A16,'Return Data'!$B$7:$R$2843,13,0)</f>
        <v>3.8611</v>
      </c>
      <c r="U16" s="66">
        <f t="shared" si="8"/>
        <v>21</v>
      </c>
      <c r="V16" s="65">
        <f>VLOOKUP($A16,'Return Data'!$B$7:$R$2843,17,0)</f>
        <v>3.7212000000000001</v>
      </c>
      <c r="W16" s="66">
        <f t="shared" si="9"/>
        <v>22</v>
      </c>
      <c r="X16" s="65">
        <f>VLOOKUP($A16,'Return Data'!$B$7:$R$2843,14,0)</f>
        <v>1.7384999999999999</v>
      </c>
      <c r="Y16" s="66">
        <f t="shared" si="10"/>
        <v>22</v>
      </c>
      <c r="Z16" s="65">
        <f>VLOOKUP($A16,'Return Data'!$B$7:$R$2843,16,0)</f>
        <v>3.4073000000000002</v>
      </c>
      <c r="AA16" s="67">
        <f t="shared" si="11"/>
        <v>25</v>
      </c>
    </row>
    <row r="17" spans="1:27" x14ac:dyDescent="0.3">
      <c r="A17" s="63" t="s">
        <v>1034</v>
      </c>
      <c r="B17" s="64">
        <f>VLOOKUP($A17,'Return Data'!$B$7:$R$2843,3,0)</f>
        <v>44448</v>
      </c>
      <c r="C17" s="65">
        <f>VLOOKUP($A17,'Return Data'!$B$7:$R$2843,4,0)</f>
        <v>427.01560000000001</v>
      </c>
      <c r="D17" s="65">
        <f>VLOOKUP($A17,'Return Data'!$B$7:$R$2843,5,0)</f>
        <v>11.9964</v>
      </c>
      <c r="E17" s="66">
        <f t="shared" si="0"/>
        <v>1</v>
      </c>
      <c r="F17" s="65">
        <f>VLOOKUP($A17,'Return Data'!$B$7:$R$2843,6,0)</f>
        <v>5.3503999999999996</v>
      </c>
      <c r="G17" s="66">
        <f t="shared" si="1"/>
        <v>3</v>
      </c>
      <c r="H17" s="65">
        <f>VLOOKUP($A17,'Return Data'!$B$7:$R$2843,7,0)</f>
        <v>4.1048999999999998</v>
      </c>
      <c r="I17" s="66">
        <f t="shared" si="2"/>
        <v>5</v>
      </c>
      <c r="J17" s="65">
        <f>VLOOKUP($A17,'Return Data'!$B$7:$R$2843,8,0)</f>
        <v>7.8685999999999998</v>
      </c>
      <c r="K17" s="66">
        <f t="shared" si="3"/>
        <v>2</v>
      </c>
      <c r="L17" s="65">
        <f>VLOOKUP($A17,'Return Data'!$B$7:$R$2843,9,0)</f>
        <v>6.9088000000000003</v>
      </c>
      <c r="M17" s="66">
        <f t="shared" si="4"/>
        <v>2</v>
      </c>
      <c r="N17" s="65">
        <f>VLOOKUP($A17,'Return Data'!$B$7:$R$2843,10,0)</f>
        <v>5.9485000000000001</v>
      </c>
      <c r="O17" s="66">
        <f t="shared" si="5"/>
        <v>2</v>
      </c>
      <c r="P17" s="65">
        <f>VLOOKUP($A17,'Return Data'!$B$7:$R$2843,11,0)</f>
        <v>5.3254999999999999</v>
      </c>
      <c r="Q17" s="66">
        <f t="shared" si="6"/>
        <v>2</v>
      </c>
      <c r="R17" s="65">
        <f>VLOOKUP($A17,'Return Data'!$B$7:$R$2843,12,0)</f>
        <v>4.6092000000000004</v>
      </c>
      <c r="S17" s="66">
        <f t="shared" si="7"/>
        <v>3</v>
      </c>
      <c r="T17" s="65">
        <f>VLOOKUP($A17,'Return Data'!$B$7:$R$2843,13,0)</f>
        <v>5.5125999999999999</v>
      </c>
      <c r="U17" s="66">
        <f t="shared" si="8"/>
        <v>3</v>
      </c>
      <c r="V17" s="65">
        <f>VLOOKUP($A17,'Return Data'!$B$7:$R$2843,17,0)</f>
        <v>7.0083000000000002</v>
      </c>
      <c r="W17" s="66">
        <f t="shared" si="9"/>
        <v>2</v>
      </c>
      <c r="X17" s="65">
        <f>VLOOKUP($A17,'Return Data'!$B$7:$R$2843,14,0)</f>
        <v>7.6241000000000003</v>
      </c>
      <c r="Y17" s="66">
        <f t="shared" si="10"/>
        <v>1</v>
      </c>
      <c r="Z17" s="65">
        <f>VLOOKUP($A17,'Return Data'!$B$7:$R$2843,16,0)</f>
        <v>7.9551999999999996</v>
      </c>
      <c r="AA17" s="67">
        <f t="shared" si="11"/>
        <v>2</v>
      </c>
    </row>
    <row r="18" spans="1:27" x14ac:dyDescent="0.3">
      <c r="A18" s="63" t="s">
        <v>1037</v>
      </c>
      <c r="B18" s="64">
        <f>VLOOKUP($A18,'Return Data'!$B$7:$R$2843,3,0)</f>
        <v>44448</v>
      </c>
      <c r="C18" s="65">
        <f>VLOOKUP($A18,'Return Data'!$B$7:$R$2843,4,0)</f>
        <v>30.794599999999999</v>
      </c>
      <c r="D18" s="65">
        <f>VLOOKUP($A18,'Return Data'!$B$7:$R$2843,5,0)</f>
        <v>2.6078000000000001</v>
      </c>
      <c r="E18" s="66">
        <f t="shared" si="0"/>
        <v>17</v>
      </c>
      <c r="F18" s="65">
        <f>VLOOKUP($A18,'Return Data'!$B$7:$R$2843,6,0)</f>
        <v>1.6201000000000001</v>
      </c>
      <c r="G18" s="66">
        <f t="shared" si="1"/>
        <v>17</v>
      </c>
      <c r="H18" s="65">
        <f>VLOOKUP($A18,'Return Data'!$B$7:$R$2843,7,0)</f>
        <v>2.3208000000000002</v>
      </c>
      <c r="I18" s="66">
        <f t="shared" si="2"/>
        <v>17</v>
      </c>
      <c r="J18" s="65">
        <f>VLOOKUP($A18,'Return Data'!$B$7:$R$2843,8,0)</f>
        <v>3.9937</v>
      </c>
      <c r="K18" s="66">
        <f t="shared" si="3"/>
        <v>17</v>
      </c>
      <c r="L18" s="65">
        <f>VLOOKUP($A18,'Return Data'!$B$7:$R$2843,9,0)</f>
        <v>4.6485000000000003</v>
      </c>
      <c r="M18" s="66">
        <f t="shared" si="4"/>
        <v>17</v>
      </c>
      <c r="N18" s="65">
        <f>VLOOKUP($A18,'Return Data'!$B$7:$R$2843,10,0)</f>
        <v>3.8006000000000002</v>
      </c>
      <c r="O18" s="66">
        <f t="shared" si="5"/>
        <v>17</v>
      </c>
      <c r="P18" s="65">
        <f>VLOOKUP($A18,'Return Data'!$B$7:$R$2843,11,0)</f>
        <v>4.4664999999999999</v>
      </c>
      <c r="Q18" s="66">
        <f t="shared" si="6"/>
        <v>14</v>
      </c>
      <c r="R18" s="65">
        <f>VLOOKUP($A18,'Return Data'!$B$7:$R$2843,12,0)</f>
        <v>3.7155</v>
      </c>
      <c r="S18" s="66">
        <f t="shared" si="7"/>
        <v>16</v>
      </c>
      <c r="T18" s="65">
        <f>VLOOKUP($A18,'Return Data'!$B$7:$R$2843,13,0)</f>
        <v>4.1100000000000003</v>
      </c>
      <c r="U18" s="66">
        <f t="shared" si="8"/>
        <v>17</v>
      </c>
      <c r="V18" s="65">
        <f>VLOOKUP($A18,'Return Data'!$B$7:$R$2843,17,0)</f>
        <v>5.7648000000000001</v>
      </c>
      <c r="W18" s="66">
        <f t="shared" si="9"/>
        <v>13</v>
      </c>
      <c r="X18" s="65">
        <f>VLOOKUP($A18,'Return Data'!$B$7:$R$2843,14,0)</f>
        <v>6.7916999999999996</v>
      </c>
      <c r="Y18" s="66">
        <f t="shared" si="10"/>
        <v>8</v>
      </c>
      <c r="Z18" s="65">
        <f>VLOOKUP($A18,'Return Data'!$B$7:$R$2843,16,0)</f>
        <v>7.4490999999999996</v>
      </c>
      <c r="AA18" s="67">
        <f t="shared" si="11"/>
        <v>12</v>
      </c>
    </row>
    <row r="19" spans="1:27" x14ac:dyDescent="0.3">
      <c r="A19" s="63" t="s">
        <v>1038</v>
      </c>
      <c r="B19" s="64">
        <f>VLOOKUP($A19,'Return Data'!$B$7:$R$2843,3,0)</f>
        <v>44448</v>
      </c>
      <c r="C19" s="65">
        <f>VLOOKUP($A19,'Return Data'!$B$7:$R$2843,4,0)</f>
        <v>3020.2901999999999</v>
      </c>
      <c r="D19" s="65">
        <f>VLOOKUP($A19,'Return Data'!$B$7:$R$2843,5,0)</f>
        <v>2.0727000000000002</v>
      </c>
      <c r="E19" s="66">
        <f t="shared" si="0"/>
        <v>21</v>
      </c>
      <c r="F19" s="65">
        <f>VLOOKUP($A19,'Return Data'!$B$7:$R$2843,6,0)</f>
        <v>1.4451000000000001</v>
      </c>
      <c r="G19" s="66">
        <f t="shared" si="1"/>
        <v>19</v>
      </c>
      <c r="H19" s="65">
        <f>VLOOKUP($A19,'Return Data'!$B$7:$R$2843,7,0)</f>
        <v>2.3519000000000001</v>
      </c>
      <c r="I19" s="66">
        <f t="shared" si="2"/>
        <v>16</v>
      </c>
      <c r="J19" s="65">
        <f>VLOOKUP($A19,'Return Data'!$B$7:$R$2843,8,0)</f>
        <v>3.8567</v>
      </c>
      <c r="K19" s="66">
        <f t="shared" si="3"/>
        <v>20</v>
      </c>
      <c r="L19" s="65">
        <f>VLOOKUP($A19,'Return Data'!$B$7:$R$2843,9,0)</f>
        <v>4.7088999999999999</v>
      </c>
      <c r="M19" s="66">
        <f t="shared" si="4"/>
        <v>16</v>
      </c>
      <c r="N19" s="65">
        <f>VLOOKUP($A19,'Return Data'!$B$7:$R$2843,10,0)</f>
        <v>3.8845000000000001</v>
      </c>
      <c r="O19" s="66">
        <f t="shared" si="5"/>
        <v>13</v>
      </c>
      <c r="P19" s="65">
        <f>VLOOKUP($A19,'Return Data'!$B$7:$R$2843,11,0)</f>
        <v>4.4736000000000002</v>
      </c>
      <c r="Q19" s="66">
        <f t="shared" si="6"/>
        <v>13</v>
      </c>
      <c r="R19" s="65">
        <f>VLOOKUP($A19,'Return Data'!$B$7:$R$2843,12,0)</f>
        <v>3.7574999999999998</v>
      </c>
      <c r="S19" s="66">
        <f t="shared" si="7"/>
        <v>13</v>
      </c>
      <c r="T19" s="65">
        <f>VLOOKUP($A19,'Return Data'!$B$7:$R$2843,13,0)</f>
        <v>4.1757</v>
      </c>
      <c r="U19" s="66">
        <f t="shared" si="8"/>
        <v>16</v>
      </c>
      <c r="V19" s="65">
        <f>VLOOKUP($A19,'Return Data'!$B$7:$R$2843,17,0)</f>
        <v>5.9467999999999996</v>
      </c>
      <c r="W19" s="66">
        <f t="shared" si="9"/>
        <v>12</v>
      </c>
      <c r="X19" s="65">
        <f>VLOOKUP($A19,'Return Data'!$B$7:$R$2843,14,0)</f>
        <v>7.0495000000000001</v>
      </c>
      <c r="Y19" s="66">
        <f t="shared" si="10"/>
        <v>5</v>
      </c>
      <c r="Z19" s="65">
        <f>VLOOKUP($A19,'Return Data'!$B$7:$R$2843,16,0)</f>
        <v>7.8343999999999996</v>
      </c>
      <c r="AA19" s="67">
        <f t="shared" si="11"/>
        <v>5</v>
      </c>
    </row>
    <row r="20" spans="1:27" x14ac:dyDescent="0.3">
      <c r="A20" s="63" t="s">
        <v>1040</v>
      </c>
      <c r="B20" s="64">
        <f>VLOOKUP($A20,'Return Data'!$B$7:$R$2843,3,0)</f>
        <v>44448</v>
      </c>
      <c r="C20" s="65">
        <f>VLOOKUP($A20,'Return Data'!$B$7:$R$2843,4,0)</f>
        <v>29.69</v>
      </c>
      <c r="D20" s="65">
        <f>VLOOKUP($A20,'Return Data'!$B$7:$R$2843,5,0)</f>
        <v>2.4588999999999999</v>
      </c>
      <c r="E20" s="66">
        <f t="shared" si="0"/>
        <v>19</v>
      </c>
      <c r="F20" s="65">
        <f>VLOOKUP($A20,'Return Data'!$B$7:$R$2843,6,0)</f>
        <v>2.0083000000000002</v>
      </c>
      <c r="G20" s="66">
        <f t="shared" si="1"/>
        <v>13</v>
      </c>
      <c r="H20" s="65">
        <f>VLOOKUP($A20,'Return Data'!$B$7:$R$2843,7,0)</f>
        <v>1.8447</v>
      </c>
      <c r="I20" s="66">
        <f t="shared" si="2"/>
        <v>23</v>
      </c>
      <c r="J20" s="65">
        <f>VLOOKUP($A20,'Return Data'!$B$7:$R$2843,8,0)</f>
        <v>4.0103999999999997</v>
      </c>
      <c r="K20" s="66">
        <f t="shared" si="3"/>
        <v>16</v>
      </c>
      <c r="L20" s="65">
        <f>VLOOKUP($A20,'Return Data'!$B$7:$R$2843,9,0)</f>
        <v>4.5782999999999996</v>
      </c>
      <c r="M20" s="66">
        <f t="shared" si="4"/>
        <v>18</v>
      </c>
      <c r="N20" s="65">
        <f>VLOOKUP($A20,'Return Data'!$B$7:$R$2843,10,0)</f>
        <v>3.8043999999999998</v>
      </c>
      <c r="O20" s="66">
        <f t="shared" si="5"/>
        <v>16</v>
      </c>
      <c r="P20" s="65">
        <f>VLOOKUP($A20,'Return Data'!$B$7:$R$2843,11,0)</f>
        <v>3.9266999999999999</v>
      </c>
      <c r="Q20" s="66">
        <f t="shared" si="6"/>
        <v>22</v>
      </c>
      <c r="R20" s="65">
        <f>VLOOKUP($A20,'Return Data'!$B$7:$R$2843,12,0)</f>
        <v>3.3182999999999998</v>
      </c>
      <c r="S20" s="66">
        <f t="shared" si="7"/>
        <v>24</v>
      </c>
      <c r="T20" s="65">
        <f>VLOOKUP($A20,'Return Data'!$B$7:$R$2843,13,0)</f>
        <v>3.6766999999999999</v>
      </c>
      <c r="U20" s="66">
        <f t="shared" si="8"/>
        <v>24</v>
      </c>
      <c r="V20" s="65">
        <f>VLOOKUP($A20,'Return Data'!$B$7:$R$2843,17,0)</f>
        <v>10.518800000000001</v>
      </c>
      <c r="W20" s="66">
        <f t="shared" si="9"/>
        <v>1</v>
      </c>
      <c r="X20" s="65">
        <f>VLOOKUP($A20,'Return Data'!$B$7:$R$2843,14,0)</f>
        <v>5.2983000000000002</v>
      </c>
      <c r="Y20" s="66">
        <f t="shared" si="10"/>
        <v>17</v>
      </c>
      <c r="Z20" s="65">
        <f>VLOOKUP($A20,'Return Data'!$B$7:$R$2843,16,0)</f>
        <v>7.5445000000000002</v>
      </c>
      <c r="AA20" s="67">
        <f t="shared" si="11"/>
        <v>11</v>
      </c>
    </row>
    <row r="21" spans="1:27" x14ac:dyDescent="0.3">
      <c r="A21" s="63" t="s">
        <v>1042</v>
      </c>
      <c r="B21" s="64">
        <f>VLOOKUP($A21,'Return Data'!$B$7:$R$2843,3,0)</f>
        <v>44448</v>
      </c>
      <c r="C21" s="65">
        <f>VLOOKUP($A21,'Return Data'!$B$7:$R$2843,4,0)</f>
        <v>2684.2680999999998</v>
      </c>
      <c r="D21" s="65">
        <f>VLOOKUP($A21,'Return Data'!$B$7:$R$2843,5,0)</f>
        <v>3.6337000000000002</v>
      </c>
      <c r="E21" s="66">
        <f t="shared" si="0"/>
        <v>10</v>
      </c>
      <c r="F21" s="65">
        <f>VLOOKUP($A21,'Return Data'!$B$7:$R$2843,6,0)</f>
        <v>3.3664000000000001</v>
      </c>
      <c r="G21" s="66">
        <f t="shared" si="1"/>
        <v>5</v>
      </c>
      <c r="H21" s="65">
        <f>VLOOKUP($A21,'Return Data'!$B$7:$R$2843,7,0)</f>
        <v>4.1356000000000002</v>
      </c>
      <c r="I21" s="66">
        <f t="shared" si="2"/>
        <v>4</v>
      </c>
      <c r="J21" s="65">
        <f>VLOOKUP($A21,'Return Data'!$B$7:$R$2843,8,0)</f>
        <v>6.3902000000000001</v>
      </c>
      <c r="K21" s="66">
        <f t="shared" si="3"/>
        <v>3</v>
      </c>
      <c r="L21" s="65">
        <f>VLOOKUP($A21,'Return Data'!$B$7:$R$2843,9,0)</f>
        <v>6.1257000000000001</v>
      </c>
      <c r="M21" s="66">
        <f t="shared" si="4"/>
        <v>3</v>
      </c>
      <c r="N21" s="65">
        <f>VLOOKUP($A21,'Return Data'!$B$7:$R$2843,10,0)</f>
        <v>4.4512999999999998</v>
      </c>
      <c r="O21" s="66">
        <f t="shared" si="5"/>
        <v>5</v>
      </c>
      <c r="P21" s="65">
        <f>VLOOKUP($A21,'Return Data'!$B$7:$R$2843,11,0)</f>
        <v>4.8518999999999997</v>
      </c>
      <c r="Q21" s="66">
        <f t="shared" si="6"/>
        <v>8</v>
      </c>
      <c r="R21" s="65">
        <f>VLOOKUP($A21,'Return Data'!$B$7:$R$2843,12,0)</f>
        <v>3.8624000000000001</v>
      </c>
      <c r="S21" s="66">
        <f t="shared" si="7"/>
        <v>10</v>
      </c>
      <c r="T21" s="65">
        <f>VLOOKUP($A21,'Return Data'!$B$7:$R$2843,13,0)</f>
        <v>4.5616000000000003</v>
      </c>
      <c r="U21" s="66">
        <f t="shared" si="8"/>
        <v>7</v>
      </c>
      <c r="V21" s="65">
        <f>VLOOKUP($A21,'Return Data'!$B$7:$R$2843,17,0)</f>
        <v>6.4995000000000003</v>
      </c>
      <c r="W21" s="66">
        <f t="shared" si="9"/>
        <v>3</v>
      </c>
      <c r="X21" s="65">
        <f>VLOOKUP($A21,'Return Data'!$B$7:$R$2843,14,0)</f>
        <v>7.1063999999999998</v>
      </c>
      <c r="Y21" s="66">
        <f t="shared" si="10"/>
        <v>3</v>
      </c>
      <c r="Z21" s="65">
        <f>VLOOKUP($A21,'Return Data'!$B$7:$R$2843,16,0)</f>
        <v>7.5762999999999998</v>
      </c>
      <c r="AA21" s="67">
        <f t="shared" si="11"/>
        <v>9</v>
      </c>
    </row>
    <row r="22" spans="1:27" x14ac:dyDescent="0.3">
      <c r="A22" s="63" t="s">
        <v>1045</v>
      </c>
      <c r="B22" s="64">
        <f>VLOOKUP($A22,'Return Data'!$B$7:$R$2843,3,0)</f>
        <v>44448</v>
      </c>
      <c r="C22" s="65">
        <f>VLOOKUP($A22,'Return Data'!$B$7:$R$2843,4,0)</f>
        <v>22.584599999999998</v>
      </c>
      <c r="D22" s="65">
        <f>VLOOKUP($A22,'Return Data'!$B$7:$R$2843,5,0)</f>
        <v>3.0709</v>
      </c>
      <c r="E22" s="66">
        <f t="shared" si="0"/>
        <v>14</v>
      </c>
      <c r="F22" s="65">
        <f>VLOOKUP($A22,'Return Data'!$B$7:$R$2843,6,0)</f>
        <v>1.2392000000000001</v>
      </c>
      <c r="G22" s="66">
        <f t="shared" si="1"/>
        <v>23</v>
      </c>
      <c r="H22" s="65">
        <f>VLOOKUP($A22,'Return Data'!$B$7:$R$2843,7,0)</f>
        <v>2.2404999999999999</v>
      </c>
      <c r="I22" s="66">
        <f t="shared" si="2"/>
        <v>18</v>
      </c>
      <c r="J22" s="65">
        <f>VLOOKUP($A22,'Return Data'!$B$7:$R$2843,8,0)</f>
        <v>4.1044999999999998</v>
      </c>
      <c r="K22" s="66">
        <f t="shared" si="3"/>
        <v>11</v>
      </c>
      <c r="L22" s="65">
        <f>VLOOKUP($A22,'Return Data'!$B$7:$R$2843,9,0)</f>
        <v>5.3207000000000004</v>
      </c>
      <c r="M22" s="66">
        <f t="shared" si="4"/>
        <v>6</v>
      </c>
      <c r="N22" s="65">
        <f>VLOOKUP($A22,'Return Data'!$B$7:$R$2843,10,0)</f>
        <v>3.9474999999999998</v>
      </c>
      <c r="O22" s="66">
        <f t="shared" si="5"/>
        <v>11</v>
      </c>
      <c r="P22" s="65">
        <f>VLOOKUP($A22,'Return Data'!$B$7:$R$2843,11,0)</f>
        <v>4.4249999999999998</v>
      </c>
      <c r="Q22" s="66">
        <f t="shared" si="6"/>
        <v>15</v>
      </c>
      <c r="R22" s="65">
        <f>VLOOKUP($A22,'Return Data'!$B$7:$R$2843,12,0)</f>
        <v>3.7334000000000001</v>
      </c>
      <c r="S22" s="66">
        <f t="shared" si="7"/>
        <v>15</v>
      </c>
      <c r="T22" s="65">
        <f>VLOOKUP($A22,'Return Data'!$B$7:$R$2843,13,0)</f>
        <v>4.3704000000000001</v>
      </c>
      <c r="U22" s="66">
        <f t="shared" si="8"/>
        <v>11</v>
      </c>
      <c r="V22" s="65">
        <f>VLOOKUP($A22,'Return Data'!$B$7:$R$2843,17,0)</f>
        <v>5.6417999999999999</v>
      </c>
      <c r="W22" s="66">
        <f t="shared" si="9"/>
        <v>15</v>
      </c>
      <c r="X22" s="65">
        <f>VLOOKUP($A22,'Return Data'!$B$7:$R$2843,14,0)</f>
        <v>5.6797000000000004</v>
      </c>
      <c r="Y22" s="66">
        <f t="shared" si="10"/>
        <v>14</v>
      </c>
      <c r="Z22" s="65">
        <f>VLOOKUP($A22,'Return Data'!$B$7:$R$2843,16,0)</f>
        <v>7.8559000000000001</v>
      </c>
      <c r="AA22" s="67">
        <f t="shared" si="11"/>
        <v>3</v>
      </c>
    </row>
    <row r="23" spans="1:27" x14ac:dyDescent="0.3">
      <c r="A23" s="63" t="s">
        <v>1046</v>
      </c>
      <c r="B23" s="64">
        <f>VLOOKUP($A23,'Return Data'!$B$7:$R$2843,3,0)</f>
        <v>44448</v>
      </c>
      <c r="C23" s="65">
        <f>VLOOKUP($A23,'Return Data'!$B$7:$R$2843,4,0)</f>
        <v>31.883299999999998</v>
      </c>
      <c r="D23" s="65">
        <f>VLOOKUP($A23,'Return Data'!$B$7:$R$2843,5,0)</f>
        <v>1.4883</v>
      </c>
      <c r="E23" s="66">
        <f t="shared" si="0"/>
        <v>24</v>
      </c>
      <c r="F23" s="65">
        <f>VLOOKUP($A23,'Return Data'!$B$7:$R$2843,6,0)</f>
        <v>1.2594000000000001</v>
      </c>
      <c r="G23" s="66">
        <f t="shared" si="1"/>
        <v>22</v>
      </c>
      <c r="H23" s="65">
        <f>VLOOKUP($A23,'Return Data'!$B$7:$R$2843,7,0)</f>
        <v>2.1105999999999998</v>
      </c>
      <c r="I23" s="66">
        <f t="shared" si="2"/>
        <v>19</v>
      </c>
      <c r="J23" s="65">
        <f>VLOOKUP($A23,'Return Data'!$B$7:$R$2843,8,0)</f>
        <v>3.5865</v>
      </c>
      <c r="K23" s="66">
        <f t="shared" si="3"/>
        <v>23</v>
      </c>
      <c r="L23" s="65">
        <f>VLOOKUP($A23,'Return Data'!$B$7:$R$2843,9,0)</f>
        <v>4.2770999999999999</v>
      </c>
      <c r="M23" s="66">
        <f t="shared" si="4"/>
        <v>22</v>
      </c>
      <c r="N23" s="65">
        <f>VLOOKUP($A23,'Return Data'!$B$7:$R$2843,10,0)</f>
        <v>3.6227</v>
      </c>
      <c r="O23" s="66">
        <f t="shared" si="5"/>
        <v>22</v>
      </c>
      <c r="P23" s="65">
        <f>VLOOKUP($A23,'Return Data'!$B$7:$R$2843,11,0)</f>
        <v>3.9268999999999998</v>
      </c>
      <c r="Q23" s="66">
        <f t="shared" si="6"/>
        <v>21</v>
      </c>
      <c r="R23" s="65">
        <f>VLOOKUP($A23,'Return Data'!$B$7:$R$2843,12,0)</f>
        <v>4.1462000000000003</v>
      </c>
      <c r="S23" s="66">
        <f t="shared" si="7"/>
        <v>7</v>
      </c>
      <c r="T23" s="65">
        <f>VLOOKUP($A23,'Return Data'!$B$7:$R$2843,13,0)</f>
        <v>4.3639999999999999</v>
      </c>
      <c r="U23" s="66">
        <f t="shared" si="8"/>
        <v>12</v>
      </c>
      <c r="V23" s="65">
        <f>VLOOKUP($A23,'Return Data'!$B$7:$R$2843,17,0)</f>
        <v>5.9760999999999997</v>
      </c>
      <c r="W23" s="66">
        <f t="shared" si="9"/>
        <v>11</v>
      </c>
      <c r="X23" s="65">
        <f>VLOOKUP($A23,'Return Data'!$B$7:$R$2843,14,0)</f>
        <v>5.2664999999999997</v>
      </c>
      <c r="Y23" s="66">
        <f t="shared" si="10"/>
        <v>18</v>
      </c>
      <c r="Z23" s="65">
        <f>VLOOKUP($A23,'Return Data'!$B$7:$R$2843,16,0)</f>
        <v>6.5487000000000002</v>
      </c>
      <c r="AA23" s="67">
        <f t="shared" si="11"/>
        <v>19</v>
      </c>
    </row>
    <row r="24" spans="1:27" x14ac:dyDescent="0.3">
      <c r="A24" s="63" t="s">
        <v>1049</v>
      </c>
      <c r="B24" s="64">
        <f>VLOOKUP($A24,'Return Data'!$B$7:$R$2843,3,0)</f>
        <v>44448</v>
      </c>
      <c r="C24" s="65">
        <f>VLOOKUP($A24,'Return Data'!$B$7:$R$2843,4,0)</f>
        <v>1318.1708000000001</v>
      </c>
      <c r="D24" s="65">
        <f>VLOOKUP($A24,'Return Data'!$B$7:$R$2843,5,0)</f>
        <v>4.3672000000000004</v>
      </c>
      <c r="E24" s="66">
        <f t="shared" si="0"/>
        <v>6</v>
      </c>
      <c r="F24" s="65">
        <f>VLOOKUP($A24,'Return Data'!$B$7:$R$2843,6,0)</f>
        <v>1.3412999999999999</v>
      </c>
      <c r="G24" s="66">
        <f t="shared" si="1"/>
        <v>21</v>
      </c>
      <c r="H24" s="65">
        <f>VLOOKUP($A24,'Return Data'!$B$7:$R$2843,7,0)</f>
        <v>2.6049000000000002</v>
      </c>
      <c r="I24" s="66">
        <f t="shared" si="2"/>
        <v>13</v>
      </c>
      <c r="J24" s="65">
        <f>VLOOKUP($A24,'Return Data'!$B$7:$R$2843,8,0)</f>
        <v>4.1021999999999998</v>
      </c>
      <c r="K24" s="66">
        <f t="shared" si="3"/>
        <v>12</v>
      </c>
      <c r="L24" s="65">
        <f>VLOOKUP($A24,'Return Data'!$B$7:$R$2843,9,0)</f>
        <v>4.7694999999999999</v>
      </c>
      <c r="M24" s="66">
        <f t="shared" si="4"/>
        <v>13</v>
      </c>
      <c r="N24" s="65">
        <f>VLOOKUP($A24,'Return Data'!$B$7:$R$2843,10,0)</f>
        <v>3.6684000000000001</v>
      </c>
      <c r="O24" s="66">
        <f t="shared" si="5"/>
        <v>21</v>
      </c>
      <c r="P24" s="65">
        <f>VLOOKUP($A24,'Return Data'!$B$7:$R$2843,11,0)</f>
        <v>4.1695000000000002</v>
      </c>
      <c r="Q24" s="66">
        <f t="shared" si="6"/>
        <v>17</v>
      </c>
      <c r="R24" s="65">
        <f>VLOOKUP($A24,'Return Data'!$B$7:$R$2843,12,0)</f>
        <v>3.4281999999999999</v>
      </c>
      <c r="S24" s="66">
        <f t="shared" si="7"/>
        <v>20</v>
      </c>
      <c r="T24" s="65">
        <f>VLOOKUP($A24,'Return Data'!$B$7:$R$2843,13,0)</f>
        <v>3.8472</v>
      </c>
      <c r="U24" s="66">
        <f t="shared" si="8"/>
        <v>22</v>
      </c>
      <c r="V24" s="65">
        <f>VLOOKUP($A24,'Return Data'!$B$7:$R$2843,17,0)</f>
        <v>5.3697999999999997</v>
      </c>
      <c r="W24" s="66">
        <f t="shared" si="9"/>
        <v>17</v>
      </c>
      <c r="X24" s="65">
        <f>VLOOKUP($A24,'Return Data'!$B$7:$R$2843,14,0)</f>
        <v>6.3205999999999998</v>
      </c>
      <c r="Y24" s="66">
        <f t="shared" si="10"/>
        <v>13</v>
      </c>
      <c r="Z24" s="65">
        <f>VLOOKUP($A24,'Return Data'!$B$7:$R$2843,16,0)</f>
        <v>6.2351999999999999</v>
      </c>
      <c r="AA24" s="67">
        <f t="shared" si="11"/>
        <v>21</v>
      </c>
    </row>
    <row r="25" spans="1:27" x14ac:dyDescent="0.3">
      <c r="A25" s="63" t="s">
        <v>1051</v>
      </c>
      <c r="B25" s="64">
        <f>VLOOKUP($A25,'Return Data'!$B$7:$R$2843,3,0)</f>
        <v>44448</v>
      </c>
      <c r="C25" s="65">
        <f>VLOOKUP($A25,'Return Data'!$B$7:$R$2843,4,0)</f>
        <v>1813.4789000000001</v>
      </c>
      <c r="D25" s="65">
        <f>VLOOKUP($A25,'Return Data'!$B$7:$R$2843,5,0)</f>
        <v>3.1118999999999999</v>
      </c>
      <c r="E25" s="66">
        <f t="shared" si="0"/>
        <v>13</v>
      </c>
      <c r="F25" s="65">
        <f>VLOOKUP($A25,'Return Data'!$B$7:$R$2843,6,0)</f>
        <v>1.5466</v>
      </c>
      <c r="G25" s="66">
        <f t="shared" si="1"/>
        <v>18</v>
      </c>
      <c r="H25" s="65">
        <f>VLOOKUP($A25,'Return Data'!$B$7:$R$2843,7,0)</f>
        <v>1.9133</v>
      </c>
      <c r="I25" s="66">
        <f t="shared" si="2"/>
        <v>22</v>
      </c>
      <c r="J25" s="65">
        <f>VLOOKUP($A25,'Return Data'!$B$7:$R$2843,8,0)</f>
        <v>3.6781999999999999</v>
      </c>
      <c r="K25" s="66">
        <f t="shared" si="3"/>
        <v>22</v>
      </c>
      <c r="L25" s="65">
        <f>VLOOKUP($A25,'Return Data'!$B$7:$R$2843,9,0)</f>
        <v>4.7446999999999999</v>
      </c>
      <c r="M25" s="66">
        <f t="shared" si="4"/>
        <v>15</v>
      </c>
      <c r="N25" s="65">
        <f>VLOOKUP($A25,'Return Data'!$B$7:$R$2843,10,0)</f>
        <v>3.7054</v>
      </c>
      <c r="O25" s="66">
        <f t="shared" si="5"/>
        <v>20</v>
      </c>
      <c r="P25" s="65">
        <f>VLOOKUP($A25,'Return Data'!$B$7:$R$2843,11,0)</f>
        <v>4.1005000000000003</v>
      </c>
      <c r="Q25" s="66">
        <f t="shared" si="6"/>
        <v>19</v>
      </c>
      <c r="R25" s="65">
        <f>VLOOKUP($A25,'Return Data'!$B$7:$R$2843,12,0)</f>
        <v>3.3399000000000001</v>
      </c>
      <c r="S25" s="66">
        <f t="shared" si="7"/>
        <v>22</v>
      </c>
      <c r="T25" s="65">
        <f>VLOOKUP($A25,'Return Data'!$B$7:$R$2843,13,0)</f>
        <v>3.8975</v>
      </c>
      <c r="U25" s="66">
        <f t="shared" si="8"/>
        <v>19</v>
      </c>
      <c r="V25" s="65">
        <f>VLOOKUP($A25,'Return Data'!$B$7:$R$2843,17,0)</f>
        <v>5.1191000000000004</v>
      </c>
      <c r="W25" s="66">
        <f t="shared" si="9"/>
        <v>20</v>
      </c>
      <c r="X25" s="65">
        <f>VLOOKUP($A25,'Return Data'!$B$7:$R$2843,14,0)</f>
        <v>5.6752000000000002</v>
      </c>
      <c r="Y25" s="66">
        <f t="shared" si="10"/>
        <v>15</v>
      </c>
      <c r="Z25" s="65">
        <f>VLOOKUP($A25,'Return Data'!$B$7:$R$2843,16,0)</f>
        <v>4.5</v>
      </c>
      <c r="AA25" s="67">
        <f t="shared" si="11"/>
        <v>23</v>
      </c>
    </row>
    <row r="26" spans="1:27" x14ac:dyDescent="0.3">
      <c r="A26" s="63" t="s">
        <v>1052</v>
      </c>
      <c r="B26" s="64">
        <f>VLOOKUP($A26,'Return Data'!$B$7:$R$2843,3,0)</f>
        <v>44448</v>
      </c>
      <c r="C26" s="65">
        <f>VLOOKUP($A26,'Return Data'!$B$7:$R$2843,4,0)</f>
        <v>2987.6095</v>
      </c>
      <c r="D26" s="65">
        <f>VLOOKUP($A26,'Return Data'!$B$7:$R$2843,5,0)</f>
        <v>2.391</v>
      </c>
      <c r="E26" s="66">
        <f t="shared" si="0"/>
        <v>20</v>
      </c>
      <c r="F26" s="65">
        <f>VLOOKUP($A26,'Return Data'!$B$7:$R$2843,6,0)</f>
        <v>2.4146000000000001</v>
      </c>
      <c r="G26" s="66">
        <f t="shared" si="1"/>
        <v>9</v>
      </c>
      <c r="H26" s="65">
        <f>VLOOKUP($A26,'Return Data'!$B$7:$R$2843,7,0)</f>
        <v>2.6331000000000002</v>
      </c>
      <c r="I26" s="66">
        <f t="shared" si="2"/>
        <v>12</v>
      </c>
      <c r="J26" s="65">
        <f>VLOOKUP($A26,'Return Data'!$B$7:$R$2843,8,0)</f>
        <v>4.3792</v>
      </c>
      <c r="K26" s="66">
        <f t="shared" si="3"/>
        <v>8</v>
      </c>
      <c r="L26" s="65">
        <f>VLOOKUP($A26,'Return Data'!$B$7:$R$2843,9,0)</f>
        <v>5.0186999999999999</v>
      </c>
      <c r="M26" s="66">
        <f t="shared" si="4"/>
        <v>9</v>
      </c>
      <c r="N26" s="65">
        <f>VLOOKUP($A26,'Return Data'!$B$7:$R$2843,10,0)</f>
        <v>4.3479000000000001</v>
      </c>
      <c r="O26" s="66">
        <f t="shared" si="5"/>
        <v>6</v>
      </c>
      <c r="P26" s="65">
        <f>VLOOKUP($A26,'Return Data'!$B$7:$R$2843,11,0)</f>
        <v>5.2899000000000003</v>
      </c>
      <c r="Q26" s="66">
        <f t="shared" si="6"/>
        <v>3</v>
      </c>
      <c r="R26" s="65">
        <f>VLOOKUP($A26,'Return Data'!$B$7:$R$2843,12,0)</f>
        <v>4.5015000000000001</v>
      </c>
      <c r="S26" s="66">
        <f t="shared" si="7"/>
        <v>4</v>
      </c>
      <c r="T26" s="65">
        <f>VLOOKUP($A26,'Return Data'!$B$7:$R$2843,13,0)</f>
        <v>5.0566000000000004</v>
      </c>
      <c r="U26" s="66">
        <f t="shared" si="8"/>
        <v>5</v>
      </c>
      <c r="V26" s="65">
        <f>VLOOKUP($A26,'Return Data'!$B$7:$R$2843,17,0)</f>
        <v>6.4080000000000004</v>
      </c>
      <c r="W26" s="66">
        <f t="shared" si="9"/>
        <v>5</v>
      </c>
      <c r="X26" s="65">
        <f>VLOOKUP($A26,'Return Data'!$B$7:$R$2843,14,0)</f>
        <v>6.6612999999999998</v>
      </c>
      <c r="Y26" s="66">
        <f t="shared" si="10"/>
        <v>9</v>
      </c>
      <c r="Z26" s="65">
        <f>VLOOKUP($A26,'Return Data'!$B$7:$R$2843,16,0)</f>
        <v>7.8487</v>
      </c>
      <c r="AA26" s="67">
        <f t="shared" si="11"/>
        <v>4</v>
      </c>
    </row>
    <row r="27" spans="1:27" x14ac:dyDescent="0.3">
      <c r="A27" s="63" t="s">
        <v>1054</v>
      </c>
      <c r="B27" s="64">
        <f>VLOOKUP($A27,'Return Data'!$B$7:$R$2843,3,0)</f>
        <v>44448</v>
      </c>
      <c r="C27" s="65">
        <f>VLOOKUP($A27,'Return Data'!$B$7:$R$2843,4,0)</f>
        <v>23.723400000000002</v>
      </c>
      <c r="D27" s="65">
        <f>VLOOKUP($A27,'Return Data'!$B$7:$R$2843,5,0)</f>
        <v>4.7702</v>
      </c>
      <c r="E27" s="66">
        <f t="shared" si="0"/>
        <v>4</v>
      </c>
      <c r="F27" s="65">
        <f>VLOOKUP($A27,'Return Data'!$B$7:$R$2843,6,0)</f>
        <v>3.1292</v>
      </c>
      <c r="G27" s="66">
        <f t="shared" si="1"/>
        <v>6</v>
      </c>
      <c r="H27" s="65">
        <f>VLOOKUP($A27,'Return Data'!$B$7:$R$2843,7,0)</f>
        <v>2.5068999999999999</v>
      </c>
      <c r="I27" s="66">
        <f t="shared" si="2"/>
        <v>14</v>
      </c>
      <c r="J27" s="65">
        <f>VLOOKUP($A27,'Return Data'!$B$7:$R$2843,8,0)</f>
        <v>4.0285000000000002</v>
      </c>
      <c r="K27" s="66">
        <f t="shared" si="3"/>
        <v>15</v>
      </c>
      <c r="L27" s="65">
        <f>VLOOKUP($A27,'Return Data'!$B$7:$R$2843,9,0)</f>
        <v>3.9089999999999998</v>
      </c>
      <c r="M27" s="66">
        <f t="shared" si="4"/>
        <v>25</v>
      </c>
      <c r="N27" s="65">
        <f>VLOOKUP($A27,'Return Data'!$B$7:$R$2843,10,0)</f>
        <v>3.3645999999999998</v>
      </c>
      <c r="O27" s="66">
        <f t="shared" si="5"/>
        <v>24</v>
      </c>
      <c r="P27" s="65">
        <f>VLOOKUP($A27,'Return Data'!$B$7:$R$2843,11,0)</f>
        <v>3.8902999999999999</v>
      </c>
      <c r="Q27" s="66">
        <f t="shared" si="6"/>
        <v>23</v>
      </c>
      <c r="R27" s="65">
        <f>VLOOKUP($A27,'Return Data'!$B$7:$R$2843,12,0)</f>
        <v>3.6850999999999998</v>
      </c>
      <c r="S27" s="66">
        <f t="shared" si="7"/>
        <v>17</v>
      </c>
      <c r="T27" s="65">
        <f>VLOOKUP($A27,'Return Data'!$B$7:$R$2843,13,0)</f>
        <v>4.2278000000000002</v>
      </c>
      <c r="U27" s="66">
        <f t="shared" si="8"/>
        <v>14</v>
      </c>
      <c r="V27" s="65">
        <f>VLOOKUP($A27,'Return Data'!$B$7:$R$2843,17,0)</f>
        <v>3.5929000000000002</v>
      </c>
      <c r="W27" s="66">
        <f t="shared" si="9"/>
        <v>24</v>
      </c>
      <c r="X27" s="65">
        <f>VLOOKUP($A27,'Return Data'!$B$7:$R$2843,14,0)</f>
        <v>-0.9103</v>
      </c>
      <c r="Y27" s="66">
        <f t="shared" si="10"/>
        <v>24</v>
      </c>
      <c r="Z27" s="65">
        <f>VLOOKUP($A27,'Return Data'!$B$7:$R$2843,16,0)</f>
        <v>6.2601000000000004</v>
      </c>
      <c r="AA27" s="67">
        <f t="shared" si="11"/>
        <v>20</v>
      </c>
    </row>
    <row r="28" spans="1:27" x14ac:dyDescent="0.3">
      <c r="A28" s="63" t="s">
        <v>1056</v>
      </c>
      <c r="B28" s="64">
        <f>VLOOKUP($A28,'Return Data'!$B$7:$R$2843,3,0)</f>
        <v>44448</v>
      </c>
      <c r="C28" s="65">
        <f>VLOOKUP($A28,'Return Data'!$B$7:$R$2843,4,0)</f>
        <v>2779.3386</v>
      </c>
      <c r="D28" s="65">
        <f>VLOOKUP($A28,'Return Data'!$B$7:$R$2843,5,0)</f>
        <v>1.66</v>
      </c>
      <c r="E28" s="66">
        <f t="shared" si="0"/>
        <v>23</v>
      </c>
      <c r="F28" s="65">
        <f>VLOOKUP($A28,'Return Data'!$B$7:$R$2843,6,0)</f>
        <v>1.7262999999999999</v>
      </c>
      <c r="G28" s="66">
        <f t="shared" si="1"/>
        <v>15</v>
      </c>
      <c r="H28" s="65">
        <f>VLOOKUP($A28,'Return Data'!$B$7:$R$2843,7,0)</f>
        <v>2.3605999999999998</v>
      </c>
      <c r="I28" s="66">
        <f t="shared" si="2"/>
        <v>15</v>
      </c>
      <c r="J28" s="65">
        <f>VLOOKUP($A28,'Return Data'!$B$7:$R$2843,8,0)</f>
        <v>3.3532000000000002</v>
      </c>
      <c r="K28" s="66">
        <f t="shared" si="3"/>
        <v>25</v>
      </c>
      <c r="L28" s="65">
        <f>VLOOKUP($A28,'Return Data'!$B$7:$R$2843,9,0)</f>
        <v>4.3482000000000003</v>
      </c>
      <c r="M28" s="66">
        <f t="shared" si="4"/>
        <v>20</v>
      </c>
      <c r="N28" s="65">
        <f>VLOOKUP($A28,'Return Data'!$B$7:$R$2843,10,0)</f>
        <v>3.7810999999999999</v>
      </c>
      <c r="O28" s="66">
        <f t="shared" si="5"/>
        <v>18</v>
      </c>
      <c r="P28" s="65">
        <f>VLOOKUP($A28,'Return Data'!$B$7:$R$2843,11,0)</f>
        <v>4.1502999999999997</v>
      </c>
      <c r="Q28" s="66">
        <f t="shared" si="6"/>
        <v>18</v>
      </c>
      <c r="R28" s="65">
        <f>VLOOKUP($A28,'Return Data'!$B$7:$R$2843,12,0)</f>
        <v>3.6345000000000001</v>
      </c>
      <c r="S28" s="66">
        <f t="shared" si="7"/>
        <v>18</v>
      </c>
      <c r="T28" s="65">
        <f>VLOOKUP($A28,'Return Data'!$B$7:$R$2843,13,0)</f>
        <v>3.8973</v>
      </c>
      <c r="U28" s="66">
        <f t="shared" si="8"/>
        <v>20</v>
      </c>
      <c r="V28" s="65">
        <f>VLOOKUP($A28,'Return Data'!$B$7:$R$2843,17,0)</f>
        <v>4.7249999999999996</v>
      </c>
      <c r="W28" s="66">
        <f t="shared" si="9"/>
        <v>21</v>
      </c>
      <c r="X28" s="65">
        <f>VLOOKUP($A28,'Return Data'!$B$7:$R$2843,14,0)</f>
        <v>-0.76880000000000004</v>
      </c>
      <c r="Y28" s="66">
        <f t="shared" si="10"/>
        <v>23</v>
      </c>
      <c r="Z28" s="65">
        <f>VLOOKUP($A28,'Return Data'!$B$7:$R$2843,16,0)</f>
        <v>6.1985000000000001</v>
      </c>
      <c r="AA28" s="67">
        <f t="shared" si="11"/>
        <v>22</v>
      </c>
    </row>
    <row r="29" spans="1:27" x14ac:dyDescent="0.3">
      <c r="A29" s="63" t="s">
        <v>1058</v>
      </c>
      <c r="B29" s="64">
        <f>VLOOKUP($A29,'Return Data'!$B$7:$R$2843,3,0)</f>
        <v>44448</v>
      </c>
      <c r="C29" s="65">
        <f>VLOOKUP($A29,'Return Data'!$B$7:$R$2843,4,0)</f>
        <v>2798.6532999999999</v>
      </c>
      <c r="D29" s="65">
        <f>VLOOKUP($A29,'Return Data'!$B$7:$R$2843,5,0)</f>
        <v>3.84</v>
      </c>
      <c r="E29" s="66">
        <f t="shared" si="0"/>
        <v>9</v>
      </c>
      <c r="F29" s="65">
        <f>VLOOKUP($A29,'Return Data'!$B$7:$R$2843,6,0)</f>
        <v>2.0270999999999999</v>
      </c>
      <c r="G29" s="66">
        <f t="shared" si="1"/>
        <v>12</v>
      </c>
      <c r="H29" s="65">
        <f>VLOOKUP($A29,'Return Data'!$B$7:$R$2843,7,0)</f>
        <v>2.6364000000000001</v>
      </c>
      <c r="I29" s="66">
        <f t="shared" si="2"/>
        <v>11</v>
      </c>
      <c r="J29" s="65">
        <f>VLOOKUP($A29,'Return Data'!$B$7:$R$2843,8,0)</f>
        <v>4.0682</v>
      </c>
      <c r="K29" s="66">
        <f t="shared" si="3"/>
        <v>13</v>
      </c>
      <c r="L29" s="65">
        <f>VLOOKUP($A29,'Return Data'!$B$7:$R$2843,9,0)</f>
        <v>4.3733000000000004</v>
      </c>
      <c r="M29" s="66">
        <f t="shared" si="4"/>
        <v>19</v>
      </c>
      <c r="N29" s="65">
        <f>VLOOKUP($A29,'Return Data'!$B$7:$R$2843,10,0)</f>
        <v>3.9119999999999999</v>
      </c>
      <c r="O29" s="66">
        <f t="shared" si="5"/>
        <v>12</v>
      </c>
      <c r="P29" s="65">
        <f>VLOOKUP($A29,'Return Data'!$B$7:$R$2843,11,0)</f>
        <v>3.9289999999999998</v>
      </c>
      <c r="Q29" s="66">
        <f t="shared" si="6"/>
        <v>20</v>
      </c>
      <c r="R29" s="65">
        <f>VLOOKUP($A29,'Return Data'!$B$7:$R$2843,12,0)</f>
        <v>3.4415</v>
      </c>
      <c r="S29" s="66">
        <f t="shared" si="7"/>
        <v>19</v>
      </c>
      <c r="T29" s="65">
        <f>VLOOKUP($A29,'Return Data'!$B$7:$R$2843,13,0)</f>
        <v>3.923</v>
      </c>
      <c r="U29" s="66">
        <f t="shared" si="8"/>
        <v>18</v>
      </c>
      <c r="V29" s="65">
        <f>VLOOKUP($A29,'Return Data'!$B$7:$R$2843,17,0)</f>
        <v>5.5654000000000003</v>
      </c>
      <c r="W29" s="66">
        <f t="shared" si="9"/>
        <v>16</v>
      </c>
      <c r="X29" s="65">
        <f>VLOOKUP($A29,'Return Data'!$B$7:$R$2843,14,0)</f>
        <v>6.6322999999999999</v>
      </c>
      <c r="Y29" s="66">
        <f t="shared" si="10"/>
        <v>10</v>
      </c>
      <c r="Z29" s="65">
        <f>VLOOKUP($A29,'Return Data'!$B$7:$R$2843,16,0)</f>
        <v>7.5528000000000004</v>
      </c>
      <c r="AA29" s="67">
        <f t="shared" si="11"/>
        <v>10</v>
      </c>
    </row>
    <row r="30" spans="1:27" x14ac:dyDescent="0.3">
      <c r="A30" s="63" t="s">
        <v>1061</v>
      </c>
      <c r="B30" s="64">
        <f>VLOOKUP($A30,'Return Data'!$B$7:$R$2843,3,0)</f>
        <v>44448</v>
      </c>
      <c r="C30" s="65">
        <f>VLOOKUP($A30,'Return Data'!$B$7:$R$2843,4,0)</f>
        <v>26.3705</v>
      </c>
      <c r="D30" s="65">
        <f>VLOOKUP($A30,'Return Data'!$B$7:$R$2843,5,0)</f>
        <v>3.8759999999999999</v>
      </c>
      <c r="E30" s="66">
        <f t="shared" si="0"/>
        <v>8</v>
      </c>
      <c r="F30" s="65">
        <f>VLOOKUP($A30,'Return Data'!$B$7:$R$2843,6,0)</f>
        <v>1.4303999999999999</v>
      </c>
      <c r="G30" s="66">
        <f t="shared" si="1"/>
        <v>20</v>
      </c>
      <c r="H30" s="65">
        <f>VLOOKUP($A30,'Return Data'!$B$7:$R$2843,7,0)</f>
        <v>1.7010000000000001</v>
      </c>
      <c r="I30" s="66">
        <f t="shared" si="2"/>
        <v>24</v>
      </c>
      <c r="J30" s="65">
        <f>VLOOKUP($A30,'Return Data'!$B$7:$R$2843,8,0)</f>
        <v>3.3856000000000002</v>
      </c>
      <c r="K30" s="66">
        <f t="shared" si="3"/>
        <v>24</v>
      </c>
      <c r="L30" s="65">
        <f>VLOOKUP($A30,'Return Data'!$B$7:$R$2843,9,0)</f>
        <v>3.9603000000000002</v>
      </c>
      <c r="M30" s="66">
        <f t="shared" si="4"/>
        <v>24</v>
      </c>
      <c r="N30" s="65">
        <f>VLOOKUP($A30,'Return Data'!$B$7:$R$2843,10,0)</f>
        <v>3.2582</v>
      </c>
      <c r="O30" s="66">
        <f t="shared" si="5"/>
        <v>25</v>
      </c>
      <c r="P30" s="65">
        <f>VLOOKUP($A30,'Return Data'!$B$7:$R$2843,11,0)</f>
        <v>3.6597</v>
      </c>
      <c r="Q30" s="66">
        <f t="shared" si="6"/>
        <v>25</v>
      </c>
      <c r="R30" s="65">
        <f>VLOOKUP($A30,'Return Data'!$B$7:$R$2843,12,0)</f>
        <v>3.1989000000000001</v>
      </c>
      <c r="S30" s="66">
        <f t="shared" si="7"/>
        <v>25</v>
      </c>
      <c r="T30" s="65">
        <f>VLOOKUP($A30,'Return Data'!$B$7:$R$2843,13,0)</f>
        <v>3.4981</v>
      </c>
      <c r="U30" s="66">
        <f t="shared" si="8"/>
        <v>25</v>
      </c>
      <c r="V30" s="65">
        <f>VLOOKUP($A30,'Return Data'!$B$7:$R$2843,17,0)</f>
        <v>5.1353999999999997</v>
      </c>
      <c r="W30" s="66">
        <f t="shared" si="9"/>
        <v>19</v>
      </c>
      <c r="X30" s="65">
        <f>VLOOKUP($A30,'Return Data'!$B$7:$R$2843,14,0)</f>
        <v>2.6831999999999998</v>
      </c>
      <c r="Y30" s="66">
        <f t="shared" si="10"/>
        <v>21</v>
      </c>
      <c r="Z30" s="65">
        <f>VLOOKUP($A30,'Return Data'!$B$7:$R$2843,16,0)</f>
        <v>6.9698000000000002</v>
      </c>
      <c r="AA30" s="67">
        <f t="shared" si="11"/>
        <v>18</v>
      </c>
    </row>
    <row r="31" spans="1:27" x14ac:dyDescent="0.3">
      <c r="A31" s="63" t="s">
        <v>1062</v>
      </c>
      <c r="B31" s="64">
        <f>VLOOKUP($A31,'Return Data'!$B$7:$R$2843,3,0)</f>
        <v>44448</v>
      </c>
      <c r="C31" s="65">
        <f>VLOOKUP($A31,'Return Data'!$B$7:$R$2843,4,0)</f>
        <v>3135.3798000000002</v>
      </c>
      <c r="D31" s="65">
        <f>VLOOKUP($A31,'Return Data'!$B$7:$R$2843,5,0)</f>
        <v>2.7208000000000001</v>
      </c>
      <c r="E31" s="66">
        <f t="shared" si="0"/>
        <v>16</v>
      </c>
      <c r="F31" s="65">
        <f>VLOOKUP($A31,'Return Data'!$B$7:$R$2843,6,0)</f>
        <v>2.3702000000000001</v>
      </c>
      <c r="G31" s="66">
        <f t="shared" si="1"/>
        <v>10</v>
      </c>
      <c r="H31" s="65">
        <f>VLOOKUP($A31,'Return Data'!$B$7:$R$2843,7,0)</f>
        <v>2.8650000000000002</v>
      </c>
      <c r="I31" s="66">
        <f t="shared" si="2"/>
        <v>6</v>
      </c>
      <c r="J31" s="65">
        <f>VLOOKUP($A31,'Return Data'!$B$7:$R$2843,8,0)</f>
        <v>3.9474999999999998</v>
      </c>
      <c r="K31" s="66">
        <f t="shared" si="3"/>
        <v>18</v>
      </c>
      <c r="L31" s="65">
        <f>VLOOKUP($A31,'Return Data'!$B$7:$R$2843,9,0)</f>
        <v>4.7648000000000001</v>
      </c>
      <c r="M31" s="66">
        <f t="shared" si="4"/>
        <v>14</v>
      </c>
      <c r="N31" s="65">
        <f>VLOOKUP($A31,'Return Data'!$B$7:$R$2843,10,0)</f>
        <v>4.1391</v>
      </c>
      <c r="O31" s="66">
        <f t="shared" si="5"/>
        <v>9</v>
      </c>
      <c r="P31" s="65">
        <f>VLOOKUP($A31,'Return Data'!$B$7:$R$2843,11,0)</f>
        <v>4.7187000000000001</v>
      </c>
      <c r="Q31" s="66">
        <f t="shared" si="6"/>
        <v>9</v>
      </c>
      <c r="R31" s="65">
        <f>VLOOKUP($A31,'Return Data'!$B$7:$R$2843,12,0)</f>
        <v>3.8469000000000002</v>
      </c>
      <c r="S31" s="66">
        <f t="shared" si="7"/>
        <v>11</v>
      </c>
      <c r="T31" s="65">
        <f>VLOOKUP($A31,'Return Data'!$B$7:$R$2843,13,0)</f>
        <v>4.4485000000000001</v>
      </c>
      <c r="U31" s="66">
        <f t="shared" si="8"/>
        <v>10</v>
      </c>
      <c r="V31" s="65">
        <f>VLOOKUP($A31,'Return Data'!$B$7:$R$2843,17,0)</f>
        <v>6.1242999999999999</v>
      </c>
      <c r="W31" s="66">
        <f t="shared" si="9"/>
        <v>8</v>
      </c>
      <c r="X31" s="65">
        <f>VLOOKUP($A31,'Return Data'!$B$7:$R$2843,14,0)</f>
        <v>4.9333999999999998</v>
      </c>
      <c r="Y31" s="66">
        <f t="shared" si="10"/>
        <v>19</v>
      </c>
      <c r="Z31" s="65">
        <f>VLOOKUP($A31,'Return Data'!$B$7:$R$2843,16,0)</f>
        <v>7.3941999999999997</v>
      </c>
      <c r="AA31" s="67">
        <f t="shared" si="11"/>
        <v>13</v>
      </c>
    </row>
    <row r="32" spans="1:27" x14ac:dyDescent="0.3">
      <c r="A32" s="63" t="s">
        <v>1063</v>
      </c>
      <c r="B32" s="64">
        <f>VLOOKUP($A32,'Return Data'!$B$7:$R$2843,3,0)</f>
        <v>44448</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-16.167300000000001</v>
      </c>
      <c r="AA32" s="67">
        <f t="shared" si="11"/>
        <v>26</v>
      </c>
    </row>
    <row r="33" spans="1:27" x14ac:dyDescent="0.3">
      <c r="A33" s="63" t="s">
        <v>1067</v>
      </c>
      <c r="B33" s="64">
        <f>VLOOKUP($A33,'Return Data'!$B$7:$R$2843,3,0)</f>
        <v>44448</v>
      </c>
      <c r="C33" s="65">
        <f>VLOOKUP($A33,'Return Data'!$B$7:$R$2843,4,0)</f>
        <v>2672.4014000000002</v>
      </c>
      <c r="D33" s="65">
        <f>VLOOKUP($A33,'Return Data'!$B$7:$R$2843,5,0)</f>
        <v>0.95879999999999999</v>
      </c>
      <c r="E33" s="66">
        <f t="shared" si="0"/>
        <v>25</v>
      </c>
      <c r="F33" s="65">
        <f>VLOOKUP($A33,'Return Data'!$B$7:$R$2843,6,0)</f>
        <v>0.23400000000000001</v>
      </c>
      <c r="G33" s="66">
        <f t="shared" si="1"/>
        <v>25</v>
      </c>
      <c r="H33" s="65">
        <f>VLOOKUP($A33,'Return Data'!$B$7:$R$2843,7,0)</f>
        <v>2.0697999999999999</v>
      </c>
      <c r="I33" s="66">
        <f t="shared" si="2"/>
        <v>20</v>
      </c>
      <c r="J33" s="65">
        <f>VLOOKUP($A33,'Return Data'!$B$7:$R$2843,8,0)</f>
        <v>5.4808000000000003</v>
      </c>
      <c r="K33" s="66">
        <f t="shared" si="3"/>
        <v>5</v>
      </c>
      <c r="L33" s="65">
        <f>VLOOKUP($A33,'Return Data'!$B$7:$R$2843,9,0)</f>
        <v>6.0019999999999998</v>
      </c>
      <c r="M33" s="66">
        <f t="shared" si="4"/>
        <v>5</v>
      </c>
      <c r="N33" s="65">
        <f>VLOOKUP($A33,'Return Data'!$B$7:$R$2843,10,0)</f>
        <v>4.9863999999999997</v>
      </c>
      <c r="O33" s="66">
        <f t="shared" si="5"/>
        <v>3</v>
      </c>
      <c r="P33" s="65">
        <f>VLOOKUP($A33,'Return Data'!$B$7:$R$2843,11,0)</f>
        <v>5.1151</v>
      </c>
      <c r="Q33" s="66">
        <f t="shared" si="6"/>
        <v>4</v>
      </c>
      <c r="R33" s="65">
        <f>VLOOKUP($A33,'Return Data'!$B$7:$R$2843,12,0)</f>
        <v>4.2637999999999998</v>
      </c>
      <c r="S33" s="66">
        <f t="shared" si="7"/>
        <v>6</v>
      </c>
      <c r="T33" s="65">
        <f>VLOOKUP($A33,'Return Data'!$B$7:$R$2843,13,0)</f>
        <v>4.5854999999999997</v>
      </c>
      <c r="U33" s="66">
        <f t="shared" si="8"/>
        <v>6</v>
      </c>
      <c r="V33" s="65">
        <f>VLOOKUP($A33,'Return Data'!$B$7:$R$2843,17,0)</f>
        <v>6.2008000000000001</v>
      </c>
      <c r="W33" s="66">
        <f>RANK(V33,V$8:V$33,0)</f>
        <v>7</v>
      </c>
      <c r="X33" s="65">
        <f>VLOOKUP($A33,'Return Data'!$B$7:$R$2843,14,0)</f>
        <v>2.7153999999999998</v>
      </c>
      <c r="Y33" s="66">
        <f>RANK(X33,X$8:X$33,0)</f>
        <v>20</v>
      </c>
      <c r="Z33" s="65">
        <f>VLOOKUP($A33,'Return Data'!$B$7:$R$2843,16,0)</f>
        <v>7.0688000000000004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3.6065423076923073</v>
      </c>
      <c r="E35" s="74"/>
      <c r="F35" s="75">
        <f>AVERAGE(F8:F33)</f>
        <v>2.5319999999999991</v>
      </c>
      <c r="G35" s="74"/>
      <c r="H35" s="75">
        <f>AVERAGE(H8:H33)</f>
        <v>2.9393461538461532</v>
      </c>
      <c r="I35" s="74"/>
      <c r="J35" s="75">
        <f>AVERAGE(J8:J33)</f>
        <v>4.8603076923076927</v>
      </c>
      <c r="K35" s="74"/>
      <c r="L35" s="75">
        <f>AVERAGE(L8:L33)</f>
        <v>5.0431999999999997</v>
      </c>
      <c r="M35" s="74"/>
      <c r="N35" s="75">
        <f>AVERAGE(N8:N33)</f>
        <v>4.0282730769230772</v>
      </c>
      <c r="O35" s="74"/>
      <c r="P35" s="75">
        <f>AVERAGE(P8:P33)</f>
        <v>4.4653615384615373</v>
      </c>
      <c r="Q35" s="74"/>
      <c r="R35" s="75">
        <f>AVERAGE(R8:R33)</f>
        <v>4.0245538461538466</v>
      </c>
      <c r="S35" s="74"/>
      <c r="T35" s="75">
        <f>AVERAGE(T8:T33)</f>
        <v>4.5318307692307691</v>
      </c>
      <c r="U35" s="74"/>
      <c r="V35" s="75">
        <f>AVERAGE(V8:V33)</f>
        <v>5.3803599999999996</v>
      </c>
      <c r="W35" s="74"/>
      <c r="X35" s="75">
        <f>AVERAGE(X8:X33)</f>
        <v>4.7159519999999988</v>
      </c>
      <c r="Y35" s="74"/>
      <c r="Z35" s="75">
        <f>AVERAGE(Z8:Z33)</f>
        <v>6.0406076923076926</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-4.2988</v>
      </c>
      <c r="W36" s="74"/>
      <c r="X36" s="75">
        <f>MIN(X8:X33)</f>
        <v>-8.8754000000000008</v>
      </c>
      <c r="Y36" s="74"/>
      <c r="Z36" s="75">
        <f>MIN(Z8:Z33)</f>
        <v>-16.167300000000001</v>
      </c>
      <c r="AA36" s="76"/>
    </row>
    <row r="37" spans="1:27" ht="15" thickBot="1" x14ac:dyDescent="0.35">
      <c r="A37" s="77" t="s">
        <v>29</v>
      </c>
      <c r="B37" s="78"/>
      <c r="C37" s="78"/>
      <c r="D37" s="79">
        <f>MAX(D8:D33)</f>
        <v>11.9964</v>
      </c>
      <c r="E37" s="78"/>
      <c r="F37" s="79">
        <f>MAX(F8:F33)</f>
        <v>9.7142999999999997</v>
      </c>
      <c r="G37" s="78"/>
      <c r="H37" s="79">
        <f>MAX(H8:H33)</f>
        <v>12.335699999999999</v>
      </c>
      <c r="I37" s="78"/>
      <c r="J37" s="79">
        <f>MAX(J8:J33)</f>
        <v>19.8338</v>
      </c>
      <c r="K37" s="78"/>
      <c r="L37" s="79">
        <f>MAX(L8:L33)</f>
        <v>13.454599999999999</v>
      </c>
      <c r="M37" s="78"/>
      <c r="N37" s="79">
        <f>MAX(N8:N33)</f>
        <v>7.8939000000000004</v>
      </c>
      <c r="O37" s="78"/>
      <c r="P37" s="79">
        <f>MAX(P8:P33)</f>
        <v>8.9974000000000007</v>
      </c>
      <c r="Q37" s="78"/>
      <c r="R37" s="79">
        <f>MAX(R8:R33)</f>
        <v>10.2072</v>
      </c>
      <c r="S37" s="78"/>
      <c r="T37" s="79">
        <f>MAX(T8:T33)</f>
        <v>11.701000000000001</v>
      </c>
      <c r="U37" s="78"/>
      <c r="V37" s="79">
        <f>MAX(V8:V33)</f>
        <v>10.518800000000001</v>
      </c>
      <c r="W37" s="78"/>
      <c r="X37" s="79">
        <f>MAX(X8:X33)</f>
        <v>7.6241000000000003</v>
      </c>
      <c r="Y37" s="78"/>
      <c r="Z37" s="79">
        <f>MAX(Z8:Z33)</f>
        <v>8.2090999999999994</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44448</v>
      </c>
      <c r="C8" s="65">
        <f>VLOOKUP($A8,'Return Data'!$B$7:$R$2843,4,0)</f>
        <v>435.65050000000002</v>
      </c>
      <c r="D8" s="65">
        <f>VLOOKUP($A8,'Return Data'!$B$7:$R$2843,5,0)</f>
        <v>2.5556000000000001</v>
      </c>
      <c r="E8" s="66">
        <f t="shared" ref="E8:E34" si="0">RANK(D8,D$8:D$34,0)</f>
        <v>17</v>
      </c>
      <c r="F8" s="65">
        <f>VLOOKUP($A8,'Return Data'!$B$7:$R$2843,6,0)</f>
        <v>2.88</v>
      </c>
      <c r="G8" s="66">
        <f t="shared" ref="G8:G34" si="1">RANK(F8,F$8:F$34,0)</f>
        <v>16</v>
      </c>
      <c r="H8" s="65">
        <f>VLOOKUP($A8,'Return Data'!$B$7:$R$2843,7,0)</f>
        <v>3.0981999999999998</v>
      </c>
      <c r="I8" s="66">
        <f t="shared" ref="I8:I34" si="2">RANK(H8,H$8:H$34,0)</f>
        <v>17</v>
      </c>
      <c r="J8" s="65">
        <f>VLOOKUP($A8,'Return Data'!$B$7:$R$2843,8,0)</f>
        <v>4.1742999999999997</v>
      </c>
      <c r="K8" s="66">
        <f t="shared" ref="K8:K34" si="3">RANK(J8,J$8:J$34,0)</f>
        <v>4</v>
      </c>
      <c r="L8" s="65">
        <f>VLOOKUP($A8,'Return Data'!$B$7:$R$2843,9,0)</f>
        <v>5.0114000000000001</v>
      </c>
      <c r="M8" s="66">
        <f t="shared" ref="M8:M34" si="4">RANK(L8,L$8:L$34,0)</f>
        <v>4</v>
      </c>
      <c r="N8" s="65">
        <f>VLOOKUP($A8,'Return Data'!$B$7:$R$2843,10,0)</f>
        <v>4.5715000000000003</v>
      </c>
      <c r="O8" s="66">
        <f t="shared" ref="O8:O34" si="5">RANK(N8,N$8:N$34,0)</f>
        <v>4</v>
      </c>
      <c r="P8" s="65">
        <f>VLOOKUP($A8,'Return Data'!$B$7:$R$2843,11,0)</f>
        <v>4.8691000000000004</v>
      </c>
      <c r="Q8" s="66">
        <f t="shared" ref="Q8:Q34" si="6">RANK(P8,P$8:P$34,0)</f>
        <v>4</v>
      </c>
      <c r="R8" s="65">
        <f>VLOOKUP($A8,'Return Data'!$B$7:$R$2843,12,0)</f>
        <v>4.2725</v>
      </c>
      <c r="S8" s="66">
        <f t="shared" ref="S8:S34" si="7">RANK(R8,R$8:R$34,0)</f>
        <v>4</v>
      </c>
      <c r="T8" s="65">
        <f>VLOOKUP($A8,'Return Data'!$B$7:$R$2843,13,0)</f>
        <v>4.6844999999999999</v>
      </c>
      <c r="U8" s="66">
        <f t="shared" ref="U8:U34" si="8">RANK(T8,T$8:T$34,0)</f>
        <v>4</v>
      </c>
      <c r="V8" s="65">
        <f>VLOOKUP($A8,'Return Data'!$B$7:$R$2843,17,0)</f>
        <v>6.1509</v>
      </c>
      <c r="W8" s="66">
        <f t="shared" ref="W8:W15" si="9">RANK(V8,V$8:V$34,0)</f>
        <v>3</v>
      </c>
      <c r="X8" s="65">
        <f>VLOOKUP($A8,'Return Data'!$B$7:$R$2843,14,0)</f>
        <v>7.1505999999999998</v>
      </c>
      <c r="Y8" s="66">
        <f>RANK(X8,X$8:X$34,0)</f>
        <v>4</v>
      </c>
      <c r="Z8" s="65">
        <f>VLOOKUP($A8,'Return Data'!$B$7:$R$2843,16,0)</f>
        <v>8.2243999999999993</v>
      </c>
      <c r="AA8" s="67">
        <f t="shared" ref="AA8:AA34" si="10">RANK(Z8,Z$8:Z$34,0)</f>
        <v>4</v>
      </c>
    </row>
    <row r="9" spans="1:27" x14ac:dyDescent="0.3">
      <c r="A9" s="63" t="s">
        <v>1496</v>
      </c>
      <c r="B9" s="64">
        <f>VLOOKUP($A9,'Return Data'!$B$7:$R$2843,3,0)</f>
        <v>44448</v>
      </c>
      <c r="C9" s="65">
        <f>VLOOKUP($A9,'Return Data'!$B$7:$R$2843,4,0)</f>
        <v>12.194599999999999</v>
      </c>
      <c r="D9" s="65">
        <f>VLOOKUP($A9,'Return Data'!$B$7:$R$2843,5,0)</f>
        <v>2.694</v>
      </c>
      <c r="E9" s="66">
        <f t="shared" si="0"/>
        <v>16</v>
      </c>
      <c r="F9" s="65">
        <f>VLOOKUP($A9,'Return Data'!$B$7:$R$2843,6,0)</f>
        <v>2.8940000000000001</v>
      </c>
      <c r="G9" s="66">
        <f t="shared" si="1"/>
        <v>14</v>
      </c>
      <c r="H9" s="65">
        <f>VLOOKUP($A9,'Return Data'!$B$7:$R$2843,7,0)</f>
        <v>3.3801000000000001</v>
      </c>
      <c r="I9" s="66">
        <f t="shared" si="2"/>
        <v>11</v>
      </c>
      <c r="J9" s="65">
        <f>VLOOKUP($A9,'Return Data'!$B$7:$R$2843,8,0)</f>
        <v>3.9182999999999999</v>
      </c>
      <c r="K9" s="66">
        <f t="shared" si="3"/>
        <v>12</v>
      </c>
      <c r="L9" s="65">
        <f>VLOOKUP($A9,'Return Data'!$B$7:$R$2843,9,0)</f>
        <v>4.4581999999999997</v>
      </c>
      <c r="M9" s="66">
        <f t="shared" si="4"/>
        <v>11</v>
      </c>
      <c r="N9" s="65">
        <f>VLOOKUP($A9,'Return Data'!$B$7:$R$2843,10,0)</f>
        <v>4.1687000000000003</v>
      </c>
      <c r="O9" s="66">
        <f t="shared" si="5"/>
        <v>5</v>
      </c>
      <c r="P9" s="65">
        <f>VLOOKUP($A9,'Return Data'!$B$7:$R$2843,11,0)</f>
        <v>4.4642999999999997</v>
      </c>
      <c r="Q9" s="66">
        <f t="shared" si="6"/>
        <v>5</v>
      </c>
      <c r="R9" s="65">
        <f>VLOOKUP($A9,'Return Data'!$B$7:$R$2843,12,0)</f>
        <v>4.2565999999999997</v>
      </c>
      <c r="S9" s="66">
        <f t="shared" si="7"/>
        <v>5</v>
      </c>
      <c r="T9" s="65">
        <f>VLOOKUP($A9,'Return Data'!$B$7:$R$2843,13,0)</f>
        <v>4.5561999999999996</v>
      </c>
      <c r="U9" s="66">
        <f t="shared" si="8"/>
        <v>5</v>
      </c>
      <c r="V9" s="65">
        <f>VLOOKUP($A9,'Return Data'!$B$7:$R$2843,17,0)</f>
        <v>5.7275</v>
      </c>
      <c r="W9" s="66">
        <f t="shared" si="9"/>
        <v>6</v>
      </c>
      <c r="X9" s="65"/>
      <c r="Y9" s="66"/>
      <c r="Z9" s="65">
        <f>VLOOKUP($A9,'Return Data'!$B$7:$R$2843,16,0)</f>
        <v>6.8372000000000002</v>
      </c>
      <c r="AA9" s="67">
        <f t="shared" si="10"/>
        <v>17</v>
      </c>
    </row>
    <row r="10" spans="1:27" x14ac:dyDescent="0.3">
      <c r="A10" s="63" t="s">
        <v>1499</v>
      </c>
      <c r="B10" s="64">
        <f>VLOOKUP($A10,'Return Data'!$B$7:$R$2843,3,0)</f>
        <v>44448</v>
      </c>
      <c r="C10" s="65">
        <f>VLOOKUP($A10,'Return Data'!$B$7:$R$2843,4,0)</f>
        <v>1223.6143999999999</v>
      </c>
      <c r="D10" s="65">
        <f>VLOOKUP($A10,'Return Data'!$B$7:$R$2843,5,0)</f>
        <v>3.5590000000000002</v>
      </c>
      <c r="E10" s="66">
        <f t="shared" si="0"/>
        <v>7</v>
      </c>
      <c r="F10" s="65">
        <f>VLOOKUP($A10,'Return Data'!$B$7:$R$2843,6,0)</f>
        <v>2.5987</v>
      </c>
      <c r="G10" s="66">
        <f t="shared" si="1"/>
        <v>22</v>
      </c>
      <c r="H10" s="65">
        <f>VLOOKUP($A10,'Return Data'!$B$7:$R$2843,7,0)</f>
        <v>3.2448999999999999</v>
      </c>
      <c r="I10" s="66">
        <f t="shared" si="2"/>
        <v>13</v>
      </c>
      <c r="J10" s="65">
        <f>VLOOKUP($A10,'Return Data'!$B$7:$R$2843,8,0)</f>
        <v>3.9621</v>
      </c>
      <c r="K10" s="66">
        <f t="shared" si="3"/>
        <v>11</v>
      </c>
      <c r="L10" s="65">
        <f>VLOOKUP($A10,'Return Data'!$B$7:$R$2843,9,0)</f>
        <v>4.0781000000000001</v>
      </c>
      <c r="M10" s="66">
        <f t="shared" si="4"/>
        <v>17</v>
      </c>
      <c r="N10" s="65">
        <f>VLOOKUP($A10,'Return Data'!$B$7:$R$2843,10,0)</f>
        <v>3.9028999999999998</v>
      </c>
      <c r="O10" s="66">
        <f t="shared" si="5"/>
        <v>14</v>
      </c>
      <c r="P10" s="65">
        <f>VLOOKUP($A10,'Return Data'!$B$7:$R$2843,11,0)</f>
        <v>4.3018000000000001</v>
      </c>
      <c r="Q10" s="66">
        <f t="shared" si="6"/>
        <v>7</v>
      </c>
      <c r="R10" s="65">
        <f>VLOOKUP($A10,'Return Data'!$B$7:$R$2843,12,0)</f>
        <v>3.887</v>
      </c>
      <c r="S10" s="66">
        <f t="shared" si="7"/>
        <v>11</v>
      </c>
      <c r="T10" s="65">
        <f>VLOOKUP($A10,'Return Data'!$B$7:$R$2843,13,0)</f>
        <v>4.0483000000000002</v>
      </c>
      <c r="U10" s="66">
        <f t="shared" si="8"/>
        <v>11</v>
      </c>
      <c r="V10" s="65">
        <f>VLOOKUP($A10,'Return Data'!$B$7:$R$2843,17,0)</f>
        <v>5.0118</v>
      </c>
      <c r="W10" s="66">
        <f t="shared" si="9"/>
        <v>17</v>
      </c>
      <c r="X10" s="65"/>
      <c r="Y10" s="66"/>
      <c r="Z10" s="65">
        <f>VLOOKUP($A10,'Return Data'!$B$7:$R$2843,16,0)</f>
        <v>6.3525</v>
      </c>
      <c r="AA10" s="67">
        <f t="shared" si="10"/>
        <v>20</v>
      </c>
    </row>
    <row r="11" spans="1:27" x14ac:dyDescent="0.3">
      <c r="A11" s="63" t="s">
        <v>1500</v>
      </c>
      <c r="B11" s="64">
        <f>VLOOKUP($A11,'Return Data'!$B$7:$R$2843,3,0)</f>
        <v>44448</v>
      </c>
      <c r="C11" s="65">
        <f>VLOOKUP($A11,'Return Data'!$B$7:$R$2843,4,0)</f>
        <v>2609.7534000000001</v>
      </c>
      <c r="D11" s="65">
        <f>VLOOKUP($A11,'Return Data'!$B$7:$R$2843,5,0)</f>
        <v>1.877</v>
      </c>
      <c r="E11" s="66">
        <f t="shared" si="0"/>
        <v>24</v>
      </c>
      <c r="F11" s="65">
        <f>VLOOKUP($A11,'Return Data'!$B$7:$R$2843,6,0)</f>
        <v>2.4863</v>
      </c>
      <c r="G11" s="66">
        <f t="shared" si="1"/>
        <v>25</v>
      </c>
      <c r="H11" s="65">
        <f>VLOOKUP($A11,'Return Data'!$B$7:$R$2843,7,0)</f>
        <v>3.1953999999999998</v>
      </c>
      <c r="I11" s="66">
        <f t="shared" si="2"/>
        <v>15</v>
      </c>
      <c r="J11" s="65">
        <f>VLOOKUP($A11,'Return Data'!$B$7:$R$2843,8,0)</f>
        <v>3.4304999999999999</v>
      </c>
      <c r="K11" s="66">
        <f t="shared" si="3"/>
        <v>25</v>
      </c>
      <c r="L11" s="65">
        <f>VLOOKUP($A11,'Return Data'!$B$7:$R$2843,9,0)</f>
        <v>3.9297</v>
      </c>
      <c r="M11" s="66">
        <f t="shared" si="4"/>
        <v>21</v>
      </c>
      <c r="N11" s="65">
        <f>VLOOKUP($A11,'Return Data'!$B$7:$R$2843,10,0)</f>
        <v>3.5771000000000002</v>
      </c>
      <c r="O11" s="66">
        <f t="shared" si="5"/>
        <v>23</v>
      </c>
      <c r="P11" s="65">
        <f>VLOOKUP($A11,'Return Data'!$B$7:$R$2843,11,0)</f>
        <v>3.6650999999999998</v>
      </c>
      <c r="Q11" s="66">
        <f t="shared" si="6"/>
        <v>21</v>
      </c>
      <c r="R11" s="65">
        <f>VLOOKUP($A11,'Return Data'!$B$7:$R$2843,12,0)</f>
        <v>3.3864000000000001</v>
      </c>
      <c r="S11" s="66">
        <f t="shared" si="7"/>
        <v>24</v>
      </c>
      <c r="T11" s="65">
        <f>VLOOKUP($A11,'Return Data'!$B$7:$R$2843,13,0)</f>
        <v>3.5634000000000001</v>
      </c>
      <c r="U11" s="66">
        <f t="shared" si="8"/>
        <v>23</v>
      </c>
      <c r="V11" s="65">
        <f>VLOOKUP($A11,'Return Data'!$B$7:$R$2843,17,0)</f>
        <v>4.7679999999999998</v>
      </c>
      <c r="W11" s="66">
        <f t="shared" si="9"/>
        <v>18</v>
      </c>
      <c r="X11" s="65">
        <f>VLOOKUP($A11,'Return Data'!$B$7:$R$2843,14,0)</f>
        <v>5.9558</v>
      </c>
      <c r="Y11" s="66">
        <f>RANK(X11,X$8:X$34,0)</f>
        <v>10</v>
      </c>
      <c r="Z11" s="65">
        <f>VLOOKUP($A11,'Return Data'!$B$7:$R$2843,16,0)</f>
        <v>7.8869999999999996</v>
      </c>
      <c r="AA11" s="67">
        <f t="shared" si="10"/>
        <v>5</v>
      </c>
    </row>
    <row r="12" spans="1:27" x14ac:dyDescent="0.3">
      <c r="A12" s="63" t="s">
        <v>1502</v>
      </c>
      <c r="B12" s="64">
        <f>VLOOKUP($A12,'Return Data'!$B$7:$R$2843,3,0)</f>
        <v>44448</v>
      </c>
      <c r="C12" s="65">
        <f>VLOOKUP($A12,'Return Data'!$B$7:$R$2843,4,0)</f>
        <v>3212.9791</v>
      </c>
      <c r="D12" s="65">
        <f>VLOOKUP($A12,'Return Data'!$B$7:$R$2843,5,0)</f>
        <v>2.2688000000000001</v>
      </c>
      <c r="E12" s="66">
        <f t="shared" si="0"/>
        <v>22</v>
      </c>
      <c r="F12" s="65">
        <f>VLOOKUP($A12,'Return Data'!$B$7:$R$2843,6,0)</f>
        <v>2.8290000000000002</v>
      </c>
      <c r="G12" s="66">
        <f t="shared" si="1"/>
        <v>17</v>
      </c>
      <c r="H12" s="65">
        <f>VLOOKUP($A12,'Return Data'!$B$7:$R$2843,7,0)</f>
        <v>2.8696999999999999</v>
      </c>
      <c r="I12" s="66">
        <f t="shared" si="2"/>
        <v>24</v>
      </c>
      <c r="J12" s="65">
        <f>VLOOKUP($A12,'Return Data'!$B$7:$R$2843,8,0)</f>
        <v>3.4184000000000001</v>
      </c>
      <c r="K12" s="66">
        <f t="shared" si="3"/>
        <v>26</v>
      </c>
      <c r="L12" s="65">
        <f>VLOOKUP($A12,'Return Data'!$B$7:$R$2843,9,0)</f>
        <v>3.6522000000000001</v>
      </c>
      <c r="M12" s="66">
        <f t="shared" si="4"/>
        <v>25</v>
      </c>
      <c r="N12" s="65">
        <f>VLOOKUP($A12,'Return Data'!$B$7:$R$2843,10,0)</f>
        <v>3.4529999999999998</v>
      </c>
      <c r="O12" s="66">
        <f t="shared" si="5"/>
        <v>25</v>
      </c>
      <c r="P12" s="65">
        <f>VLOOKUP($A12,'Return Data'!$B$7:$R$2843,11,0)</f>
        <v>3.4716</v>
      </c>
      <c r="Q12" s="66">
        <f t="shared" si="6"/>
        <v>24</v>
      </c>
      <c r="R12" s="65">
        <f>VLOOKUP($A12,'Return Data'!$B$7:$R$2843,12,0)</f>
        <v>3.2645</v>
      </c>
      <c r="S12" s="66">
        <f t="shared" si="7"/>
        <v>26</v>
      </c>
      <c r="T12" s="65">
        <f>VLOOKUP($A12,'Return Data'!$B$7:$R$2843,13,0)</f>
        <v>3.3759999999999999</v>
      </c>
      <c r="U12" s="66">
        <f t="shared" si="8"/>
        <v>25</v>
      </c>
      <c r="V12" s="65">
        <f>VLOOKUP($A12,'Return Data'!$B$7:$R$2843,17,0)</f>
        <v>4.6493000000000002</v>
      </c>
      <c r="W12" s="66">
        <f t="shared" si="9"/>
        <v>19</v>
      </c>
      <c r="X12" s="65">
        <f>VLOOKUP($A12,'Return Data'!$B$7:$R$2843,14,0)</f>
        <v>5.5677000000000003</v>
      </c>
      <c r="Y12" s="66">
        <f>RANK(X12,X$8:X$34,0)</f>
        <v>12</v>
      </c>
      <c r="Z12" s="65">
        <f>VLOOKUP($A12,'Return Data'!$B$7:$R$2843,16,0)</f>
        <v>7.2666000000000004</v>
      </c>
      <c r="AA12" s="67">
        <f t="shared" si="10"/>
        <v>15</v>
      </c>
    </row>
    <row r="13" spans="1:27" x14ac:dyDescent="0.3">
      <c r="A13" s="63" t="s">
        <v>1504</v>
      </c>
      <c r="B13" s="64">
        <f>VLOOKUP($A13,'Return Data'!$B$7:$R$2843,3,0)</f>
        <v>44448</v>
      </c>
      <c r="C13" s="65">
        <f>VLOOKUP($A13,'Return Data'!$B$7:$R$2843,4,0)</f>
        <v>2902.4548</v>
      </c>
      <c r="D13" s="65">
        <f>VLOOKUP($A13,'Return Data'!$B$7:$R$2843,5,0)</f>
        <v>0.86899999999999999</v>
      </c>
      <c r="E13" s="66">
        <f t="shared" si="0"/>
        <v>27</v>
      </c>
      <c r="F13" s="65">
        <f>VLOOKUP($A13,'Return Data'!$B$7:$R$2843,6,0)</f>
        <v>2.4661</v>
      </c>
      <c r="G13" s="66">
        <f t="shared" si="1"/>
        <v>26</v>
      </c>
      <c r="H13" s="65">
        <f>VLOOKUP($A13,'Return Data'!$B$7:$R$2843,7,0)</f>
        <v>2.9786999999999999</v>
      </c>
      <c r="I13" s="66">
        <f t="shared" si="2"/>
        <v>19</v>
      </c>
      <c r="J13" s="65">
        <f>VLOOKUP($A13,'Return Data'!$B$7:$R$2843,8,0)</f>
        <v>3.7393000000000001</v>
      </c>
      <c r="K13" s="66">
        <f t="shared" si="3"/>
        <v>16</v>
      </c>
      <c r="L13" s="65">
        <f>VLOOKUP($A13,'Return Data'!$B$7:$R$2843,9,0)</f>
        <v>4.2304000000000004</v>
      </c>
      <c r="M13" s="66">
        <f t="shared" si="4"/>
        <v>14</v>
      </c>
      <c r="N13" s="65">
        <f>VLOOKUP($A13,'Return Data'!$B$7:$R$2843,10,0)</f>
        <v>3.9003000000000001</v>
      </c>
      <c r="O13" s="66">
        <f t="shared" si="5"/>
        <v>15</v>
      </c>
      <c r="P13" s="65">
        <f>VLOOKUP($A13,'Return Data'!$B$7:$R$2843,11,0)</f>
        <v>3.9965999999999999</v>
      </c>
      <c r="Q13" s="66">
        <f t="shared" si="6"/>
        <v>16</v>
      </c>
      <c r="R13" s="65">
        <f>VLOOKUP($A13,'Return Data'!$B$7:$R$2843,12,0)</f>
        <v>3.7157</v>
      </c>
      <c r="S13" s="66">
        <f t="shared" si="7"/>
        <v>18</v>
      </c>
      <c r="T13" s="65">
        <f>VLOOKUP($A13,'Return Data'!$B$7:$R$2843,13,0)</f>
        <v>3.8698999999999999</v>
      </c>
      <c r="U13" s="66">
        <f t="shared" si="8"/>
        <v>17</v>
      </c>
      <c r="V13" s="65">
        <f>VLOOKUP($A13,'Return Data'!$B$7:$R$2843,17,0)</f>
        <v>5.0467000000000004</v>
      </c>
      <c r="W13" s="66">
        <f t="shared" si="9"/>
        <v>16</v>
      </c>
      <c r="X13" s="65">
        <f>VLOOKUP($A13,'Return Data'!$B$7:$R$2843,14,0)</f>
        <v>5.5635000000000003</v>
      </c>
      <c r="Y13" s="66">
        <f>RANK(X13,X$8:X$34,0)</f>
        <v>13</v>
      </c>
      <c r="Z13" s="65">
        <f>VLOOKUP($A13,'Return Data'!$B$7:$R$2843,16,0)</f>
        <v>7.4104999999999999</v>
      </c>
      <c r="AA13" s="67">
        <f t="shared" si="10"/>
        <v>12</v>
      </c>
    </row>
    <row r="14" spans="1:27" x14ac:dyDescent="0.3">
      <c r="A14" s="63" t="s">
        <v>1509</v>
      </c>
      <c r="B14" s="64">
        <f>VLOOKUP($A14,'Return Data'!$B$7:$R$2843,3,0)</f>
        <v>44448</v>
      </c>
      <c r="C14" s="65">
        <f>VLOOKUP($A14,'Return Data'!$B$7:$R$2843,4,0)</f>
        <v>31.3124</v>
      </c>
      <c r="D14" s="65">
        <f>VLOOKUP($A14,'Return Data'!$B$7:$R$2843,5,0)</f>
        <v>6.0625</v>
      </c>
      <c r="E14" s="66">
        <f t="shared" si="0"/>
        <v>1</v>
      </c>
      <c r="F14" s="65">
        <f>VLOOKUP($A14,'Return Data'!$B$7:$R$2843,6,0)</f>
        <v>9.9551999999999996</v>
      </c>
      <c r="G14" s="66">
        <f t="shared" si="1"/>
        <v>1</v>
      </c>
      <c r="H14" s="65">
        <f>VLOOKUP($A14,'Return Data'!$B$7:$R$2843,7,0)</f>
        <v>11.3483</v>
      </c>
      <c r="I14" s="66">
        <f t="shared" si="2"/>
        <v>1</v>
      </c>
      <c r="J14" s="65">
        <f>VLOOKUP($A14,'Return Data'!$B$7:$R$2843,8,0)</f>
        <v>16.574000000000002</v>
      </c>
      <c r="K14" s="66">
        <f t="shared" si="3"/>
        <v>1</v>
      </c>
      <c r="L14" s="65">
        <f>VLOOKUP($A14,'Return Data'!$B$7:$R$2843,9,0)</f>
        <v>14.7111</v>
      </c>
      <c r="M14" s="66">
        <f t="shared" si="4"/>
        <v>1</v>
      </c>
      <c r="N14" s="65">
        <f>VLOOKUP($A14,'Return Data'!$B$7:$R$2843,10,0)</f>
        <v>13.6638</v>
      </c>
      <c r="O14" s="66">
        <f t="shared" si="5"/>
        <v>2</v>
      </c>
      <c r="P14" s="65">
        <f>VLOOKUP($A14,'Return Data'!$B$7:$R$2843,11,0)</f>
        <v>10.3323</v>
      </c>
      <c r="Q14" s="66">
        <f t="shared" si="6"/>
        <v>2</v>
      </c>
      <c r="R14" s="65">
        <f>VLOOKUP($A14,'Return Data'!$B$7:$R$2843,12,0)</f>
        <v>9.2158999999999995</v>
      </c>
      <c r="S14" s="66">
        <f t="shared" si="7"/>
        <v>2</v>
      </c>
      <c r="T14" s="65">
        <f>VLOOKUP($A14,'Return Data'!$B$7:$R$2843,13,0)</f>
        <v>8.9756</v>
      </c>
      <c r="U14" s="66">
        <f t="shared" si="8"/>
        <v>2</v>
      </c>
      <c r="V14" s="65">
        <f>VLOOKUP($A14,'Return Data'!$B$7:$R$2843,17,0)</f>
        <v>6.7652999999999999</v>
      </c>
      <c r="W14" s="66">
        <f t="shared" si="9"/>
        <v>1</v>
      </c>
      <c r="X14" s="65">
        <f>VLOOKUP($A14,'Return Data'!$B$7:$R$2843,14,0)</f>
        <v>7.8288000000000002</v>
      </c>
      <c r="Y14" s="66">
        <f>RANK(X14,X$8:X$34,0)</f>
        <v>2</v>
      </c>
      <c r="Z14" s="65">
        <f>VLOOKUP($A14,'Return Data'!$B$7:$R$2843,16,0)</f>
        <v>8.8705999999999996</v>
      </c>
      <c r="AA14" s="67">
        <f t="shared" si="10"/>
        <v>1</v>
      </c>
    </row>
    <row r="15" spans="1:27" x14ac:dyDescent="0.3">
      <c r="A15" s="63" t="s">
        <v>1510</v>
      </c>
      <c r="B15" s="64">
        <f>VLOOKUP($A15,'Return Data'!$B$7:$R$2843,3,0)</f>
        <v>44448</v>
      </c>
      <c r="C15" s="65">
        <f>VLOOKUP($A15,'Return Data'!$B$7:$R$2843,4,0)</f>
        <v>12.161899999999999</v>
      </c>
      <c r="D15" s="65">
        <f>VLOOKUP($A15,'Return Data'!$B$7:$R$2843,5,0)</f>
        <v>3.0013999999999998</v>
      </c>
      <c r="E15" s="66">
        <f t="shared" si="0"/>
        <v>11</v>
      </c>
      <c r="F15" s="65">
        <f>VLOOKUP($A15,'Return Data'!$B$7:$R$2843,6,0)</f>
        <v>3.0019</v>
      </c>
      <c r="G15" s="66">
        <f t="shared" si="1"/>
        <v>10</v>
      </c>
      <c r="H15" s="65">
        <f>VLOOKUP($A15,'Return Data'!$B$7:$R$2843,7,0)</f>
        <v>3.3892000000000002</v>
      </c>
      <c r="I15" s="66">
        <f t="shared" si="2"/>
        <v>8</v>
      </c>
      <c r="J15" s="65">
        <f>VLOOKUP($A15,'Return Data'!$B$7:$R$2843,8,0)</f>
        <v>3.8643999999999998</v>
      </c>
      <c r="K15" s="66">
        <f t="shared" si="3"/>
        <v>14</v>
      </c>
      <c r="L15" s="65">
        <f>VLOOKUP($A15,'Return Data'!$B$7:$R$2843,9,0)</f>
        <v>4.4604999999999997</v>
      </c>
      <c r="M15" s="66">
        <f t="shared" si="4"/>
        <v>9</v>
      </c>
      <c r="N15" s="65">
        <f>VLOOKUP($A15,'Return Data'!$B$7:$R$2843,10,0)</f>
        <v>4.1367000000000003</v>
      </c>
      <c r="O15" s="66">
        <f t="shared" si="5"/>
        <v>7</v>
      </c>
      <c r="P15" s="65">
        <f>VLOOKUP($A15,'Return Data'!$B$7:$R$2843,11,0)</f>
        <v>4.4084000000000003</v>
      </c>
      <c r="Q15" s="66">
        <f t="shared" si="6"/>
        <v>6</v>
      </c>
      <c r="R15" s="65">
        <f>VLOOKUP($A15,'Return Data'!$B$7:$R$2843,12,0)</f>
        <v>4.0716000000000001</v>
      </c>
      <c r="S15" s="66">
        <f t="shared" si="7"/>
        <v>6</v>
      </c>
      <c r="T15" s="65">
        <f>VLOOKUP($A15,'Return Data'!$B$7:$R$2843,13,0)</f>
        <v>4.3411</v>
      </c>
      <c r="U15" s="66">
        <f t="shared" si="8"/>
        <v>7</v>
      </c>
      <c r="V15" s="65">
        <f>VLOOKUP($A15,'Return Data'!$B$7:$R$2843,17,0)</f>
        <v>5.7714999999999996</v>
      </c>
      <c r="W15" s="66">
        <f t="shared" si="9"/>
        <v>5</v>
      </c>
      <c r="X15" s="65"/>
      <c r="Y15" s="66"/>
      <c r="Z15" s="65">
        <f>VLOOKUP($A15,'Return Data'!$B$7:$R$2843,16,0)</f>
        <v>6.8319000000000001</v>
      </c>
      <c r="AA15" s="67">
        <f t="shared" si="10"/>
        <v>18</v>
      </c>
    </row>
    <row r="16" spans="1:27" x14ac:dyDescent="0.3">
      <c r="A16" s="63" t="s">
        <v>1512</v>
      </c>
      <c r="B16" s="64">
        <f>VLOOKUP($A16,'Return Data'!$B$7:$R$2843,3,0)</f>
        <v>44448</v>
      </c>
      <c r="C16" s="65">
        <f>VLOOKUP($A16,'Return Data'!$B$7:$R$2843,4,0)</f>
        <v>1079.7013999999999</v>
      </c>
      <c r="D16" s="65">
        <f>VLOOKUP($A16,'Return Data'!$B$7:$R$2843,5,0)</f>
        <v>2.9278</v>
      </c>
      <c r="E16" s="66">
        <f t="shared" si="0"/>
        <v>13</v>
      </c>
      <c r="F16" s="65">
        <f>VLOOKUP($A16,'Return Data'!$B$7:$R$2843,6,0)</f>
        <v>2.8921999999999999</v>
      </c>
      <c r="G16" s="66">
        <f t="shared" si="1"/>
        <v>15</v>
      </c>
      <c r="H16" s="65">
        <f>VLOOKUP($A16,'Return Data'!$B$7:$R$2843,7,0)</f>
        <v>3.6545000000000001</v>
      </c>
      <c r="I16" s="66">
        <f t="shared" si="2"/>
        <v>4</v>
      </c>
      <c r="J16" s="65">
        <f>VLOOKUP($A16,'Return Data'!$B$7:$R$2843,8,0)</f>
        <v>3.8725999999999998</v>
      </c>
      <c r="K16" s="66">
        <f t="shared" si="3"/>
        <v>13</v>
      </c>
      <c r="L16" s="65">
        <f>VLOOKUP($A16,'Return Data'!$B$7:$R$2843,9,0)</f>
        <v>4.6231999999999998</v>
      </c>
      <c r="M16" s="66">
        <f t="shared" si="4"/>
        <v>6</v>
      </c>
      <c r="N16" s="65">
        <f>VLOOKUP($A16,'Return Data'!$B$7:$R$2843,10,0)</f>
        <v>4.1197999999999997</v>
      </c>
      <c r="O16" s="66">
        <f t="shared" si="5"/>
        <v>8</v>
      </c>
      <c r="P16" s="65">
        <f>VLOOKUP($A16,'Return Data'!$B$7:$R$2843,11,0)</f>
        <v>4.1307999999999998</v>
      </c>
      <c r="Q16" s="66">
        <f t="shared" si="6"/>
        <v>10</v>
      </c>
      <c r="R16" s="65">
        <f>VLOOKUP($A16,'Return Data'!$B$7:$R$2843,12,0)</f>
        <v>3.8300999999999998</v>
      </c>
      <c r="S16" s="66">
        <f t="shared" si="7"/>
        <v>13</v>
      </c>
      <c r="T16" s="65">
        <f>VLOOKUP($A16,'Return Data'!$B$7:$R$2843,13,0)</f>
        <v>3.9529999999999998</v>
      </c>
      <c r="U16" s="66">
        <f t="shared" si="8"/>
        <v>15</v>
      </c>
      <c r="V16" s="65"/>
      <c r="W16" s="66"/>
      <c r="X16" s="65"/>
      <c r="Y16" s="66"/>
      <c r="Z16" s="65">
        <f>VLOOKUP($A16,'Return Data'!$B$7:$R$2843,16,0)</f>
        <v>4.8667999999999996</v>
      </c>
      <c r="AA16" s="67">
        <f t="shared" si="10"/>
        <v>24</v>
      </c>
    </row>
    <row r="17" spans="1:27" x14ac:dyDescent="0.3">
      <c r="A17" s="63" t="s">
        <v>1515</v>
      </c>
      <c r="B17" s="64">
        <f>VLOOKUP($A17,'Return Data'!$B$7:$R$2843,3,0)</f>
        <v>44448</v>
      </c>
      <c r="C17" s="65">
        <f>VLOOKUP($A17,'Return Data'!$B$7:$R$2843,4,0)</f>
        <v>23.3733</v>
      </c>
      <c r="D17" s="65">
        <f>VLOOKUP($A17,'Return Data'!$B$7:$R$2843,5,0)</f>
        <v>3.7483</v>
      </c>
      <c r="E17" s="66">
        <f t="shared" si="0"/>
        <v>6</v>
      </c>
      <c r="F17" s="65">
        <f>VLOOKUP($A17,'Return Data'!$B$7:$R$2843,6,0)</f>
        <v>5.0513000000000003</v>
      </c>
      <c r="G17" s="66">
        <f t="shared" si="1"/>
        <v>3</v>
      </c>
      <c r="H17" s="65">
        <f>VLOOKUP($A17,'Return Data'!$B$7:$R$2843,7,0)</f>
        <v>4.6443000000000003</v>
      </c>
      <c r="I17" s="66">
        <f t="shared" si="2"/>
        <v>2</v>
      </c>
      <c r="J17" s="65">
        <f>VLOOKUP($A17,'Return Data'!$B$7:$R$2843,8,0)</f>
        <v>4.7939999999999996</v>
      </c>
      <c r="K17" s="66">
        <f t="shared" si="3"/>
        <v>2</v>
      </c>
      <c r="L17" s="65">
        <f>VLOOKUP($A17,'Return Data'!$B$7:$R$2843,9,0)</f>
        <v>5.2624000000000004</v>
      </c>
      <c r="M17" s="66">
        <f t="shared" si="4"/>
        <v>2</v>
      </c>
      <c r="N17" s="65">
        <f>VLOOKUP($A17,'Return Data'!$B$7:$R$2843,10,0)</f>
        <v>4.7146999999999997</v>
      </c>
      <c r="O17" s="66">
        <f t="shared" si="5"/>
        <v>3</v>
      </c>
      <c r="P17" s="65">
        <f>VLOOKUP($A17,'Return Data'!$B$7:$R$2843,11,0)</f>
        <v>5.0361000000000002</v>
      </c>
      <c r="Q17" s="66">
        <f t="shared" si="6"/>
        <v>3</v>
      </c>
      <c r="R17" s="65">
        <f>VLOOKUP($A17,'Return Data'!$B$7:$R$2843,12,0)</f>
        <v>4.7522000000000002</v>
      </c>
      <c r="S17" s="66">
        <f t="shared" si="7"/>
        <v>3</v>
      </c>
      <c r="T17" s="65">
        <f>VLOOKUP($A17,'Return Data'!$B$7:$R$2843,13,0)</f>
        <v>5.1492000000000004</v>
      </c>
      <c r="U17" s="66">
        <f t="shared" si="8"/>
        <v>3</v>
      </c>
      <c r="V17" s="65">
        <f>VLOOKUP($A17,'Return Data'!$B$7:$R$2843,17,0)</f>
        <v>6.5690999999999997</v>
      </c>
      <c r="W17" s="66">
        <f t="shared" ref="W17:W22" si="11">RANK(V17,V$8:V$34,0)</f>
        <v>2</v>
      </c>
      <c r="X17" s="65">
        <f>VLOOKUP($A17,'Return Data'!$B$7:$R$2843,14,0)</f>
        <v>7.4355000000000002</v>
      </c>
      <c r="Y17" s="66">
        <f>RANK(X17,X$8:X$34,0)</f>
        <v>3</v>
      </c>
      <c r="Z17" s="65">
        <f>VLOOKUP($A17,'Return Data'!$B$7:$R$2843,16,0)</f>
        <v>8.6242999999999999</v>
      </c>
      <c r="AA17" s="67">
        <f t="shared" si="10"/>
        <v>3</v>
      </c>
    </row>
    <row r="18" spans="1:27" x14ac:dyDescent="0.3">
      <c r="A18" s="63" t="s">
        <v>1517</v>
      </c>
      <c r="B18" s="64">
        <f>VLOOKUP($A18,'Return Data'!$B$7:$R$2843,3,0)</f>
        <v>44448</v>
      </c>
      <c r="C18" s="65">
        <f>VLOOKUP($A18,'Return Data'!$B$7:$R$2843,4,0)</f>
        <v>2305.2293</v>
      </c>
      <c r="D18" s="65">
        <f>VLOOKUP($A18,'Return Data'!$B$7:$R$2843,5,0)</f>
        <v>5.6725000000000003</v>
      </c>
      <c r="E18" s="66">
        <f t="shared" si="0"/>
        <v>2</v>
      </c>
      <c r="F18" s="65">
        <f>VLOOKUP($A18,'Return Data'!$B$7:$R$2843,6,0)</f>
        <v>4.0774999999999997</v>
      </c>
      <c r="G18" s="66">
        <f t="shared" si="1"/>
        <v>5</v>
      </c>
      <c r="H18" s="65">
        <f>VLOOKUP($A18,'Return Data'!$B$7:$R$2843,7,0)</f>
        <v>3.8605999999999998</v>
      </c>
      <c r="I18" s="66">
        <f t="shared" si="2"/>
        <v>3</v>
      </c>
      <c r="J18" s="65">
        <f>VLOOKUP($A18,'Return Data'!$B$7:$R$2843,8,0)</f>
        <v>4.1535000000000002</v>
      </c>
      <c r="K18" s="66">
        <f t="shared" si="3"/>
        <v>5</v>
      </c>
      <c r="L18" s="65">
        <f>VLOOKUP($A18,'Return Data'!$B$7:$R$2843,9,0)</f>
        <v>4.4664000000000001</v>
      </c>
      <c r="M18" s="66">
        <f t="shared" si="4"/>
        <v>8</v>
      </c>
      <c r="N18" s="65">
        <f>VLOOKUP($A18,'Return Data'!$B$7:$R$2843,10,0)</f>
        <v>3.8553000000000002</v>
      </c>
      <c r="O18" s="66">
        <f t="shared" si="5"/>
        <v>18</v>
      </c>
      <c r="P18" s="65">
        <f>VLOOKUP($A18,'Return Data'!$B$7:$R$2843,11,0)</f>
        <v>3.6103999999999998</v>
      </c>
      <c r="Q18" s="66">
        <f t="shared" si="6"/>
        <v>22</v>
      </c>
      <c r="R18" s="65">
        <f>VLOOKUP($A18,'Return Data'!$B$7:$R$2843,12,0)</f>
        <v>3.8087</v>
      </c>
      <c r="S18" s="66">
        <f t="shared" si="7"/>
        <v>15</v>
      </c>
      <c r="T18" s="65">
        <f>VLOOKUP($A18,'Return Data'!$B$7:$R$2843,13,0)</f>
        <v>4.2003000000000004</v>
      </c>
      <c r="U18" s="66">
        <f t="shared" si="8"/>
        <v>8</v>
      </c>
      <c r="V18" s="65">
        <f>VLOOKUP($A18,'Return Data'!$B$7:$R$2843,17,0)</f>
        <v>5.1805000000000003</v>
      </c>
      <c r="W18" s="66">
        <f t="shared" si="11"/>
        <v>13</v>
      </c>
      <c r="X18" s="65">
        <f>VLOOKUP($A18,'Return Data'!$B$7:$R$2843,14,0)</f>
        <v>6.0293999999999999</v>
      </c>
      <c r="Y18" s="66">
        <f>RANK(X18,X$8:X$34,0)</f>
        <v>9</v>
      </c>
      <c r="Z18" s="65">
        <f>VLOOKUP($A18,'Return Data'!$B$7:$R$2843,16,0)</f>
        <v>7.5294999999999996</v>
      </c>
      <c r="AA18" s="67">
        <f t="shared" si="10"/>
        <v>11</v>
      </c>
    </row>
    <row r="19" spans="1:27" x14ac:dyDescent="0.3">
      <c r="A19" s="63" t="s">
        <v>1518</v>
      </c>
      <c r="B19" s="64">
        <f>VLOOKUP($A19,'Return Data'!$B$7:$R$2843,3,0)</f>
        <v>44448</v>
      </c>
      <c r="C19" s="65">
        <f>VLOOKUP($A19,'Return Data'!$B$7:$R$2843,4,0)</f>
        <v>12.166399999999999</v>
      </c>
      <c r="D19" s="65">
        <f>VLOOKUP($A19,'Return Data'!$B$7:$R$2843,5,0)</f>
        <v>2.7002999999999999</v>
      </c>
      <c r="E19" s="66">
        <f t="shared" si="0"/>
        <v>15</v>
      </c>
      <c r="F19" s="65">
        <f>VLOOKUP($A19,'Return Data'!$B$7:$R$2843,6,0)</f>
        <v>2.2004000000000001</v>
      </c>
      <c r="G19" s="66">
        <f t="shared" si="1"/>
        <v>27</v>
      </c>
      <c r="H19" s="65">
        <f>VLOOKUP($A19,'Return Data'!$B$7:$R$2843,7,0)</f>
        <v>2.4011999999999998</v>
      </c>
      <c r="I19" s="66">
        <f t="shared" si="2"/>
        <v>27</v>
      </c>
      <c r="J19" s="65">
        <f>VLOOKUP($A19,'Return Data'!$B$7:$R$2843,8,0)</f>
        <v>3.5836000000000001</v>
      </c>
      <c r="K19" s="66">
        <f t="shared" si="3"/>
        <v>22</v>
      </c>
      <c r="L19" s="65">
        <f>VLOOKUP($A19,'Return Data'!$B$7:$R$2843,9,0)</f>
        <v>4.0396999999999998</v>
      </c>
      <c r="M19" s="66">
        <f t="shared" si="4"/>
        <v>18</v>
      </c>
      <c r="N19" s="65">
        <f>VLOOKUP($A19,'Return Data'!$B$7:$R$2843,10,0)</f>
        <v>3.7027999999999999</v>
      </c>
      <c r="O19" s="66">
        <f t="shared" si="5"/>
        <v>21</v>
      </c>
      <c r="P19" s="65">
        <f>VLOOKUP($A19,'Return Data'!$B$7:$R$2843,11,0)</f>
        <v>3.7919</v>
      </c>
      <c r="Q19" s="66">
        <f t="shared" si="6"/>
        <v>19</v>
      </c>
      <c r="R19" s="65">
        <f>VLOOKUP($A19,'Return Data'!$B$7:$R$2843,12,0)</f>
        <v>3.5164</v>
      </c>
      <c r="S19" s="66">
        <f t="shared" si="7"/>
        <v>22</v>
      </c>
      <c r="T19" s="65">
        <f>VLOOKUP($A19,'Return Data'!$B$7:$R$2843,13,0)</f>
        <v>3.6505999999999998</v>
      </c>
      <c r="U19" s="66">
        <f t="shared" si="8"/>
        <v>22</v>
      </c>
      <c r="V19" s="65">
        <f>VLOOKUP($A19,'Return Data'!$B$7:$R$2843,17,0)</f>
        <v>5.1443000000000003</v>
      </c>
      <c r="W19" s="66">
        <f t="shared" si="11"/>
        <v>14</v>
      </c>
      <c r="X19" s="65"/>
      <c r="Y19" s="66"/>
      <c r="Z19" s="65">
        <f>VLOOKUP($A19,'Return Data'!$B$7:$R$2843,16,0)</f>
        <v>6.4272999999999998</v>
      </c>
      <c r="AA19" s="67">
        <f t="shared" si="10"/>
        <v>19</v>
      </c>
    </row>
    <row r="20" spans="1:27" x14ac:dyDescent="0.3">
      <c r="A20" s="63" t="s">
        <v>1523</v>
      </c>
      <c r="B20" s="64">
        <f>VLOOKUP($A20,'Return Data'!$B$7:$R$2843,3,0)</f>
        <v>44448</v>
      </c>
      <c r="C20" s="65">
        <f>VLOOKUP($A20,'Return Data'!$B$7:$R$2843,4,0)</f>
        <v>2261.5853000000002</v>
      </c>
      <c r="D20" s="65">
        <f>VLOOKUP($A20,'Return Data'!$B$7:$R$2843,5,0)</f>
        <v>2.9763000000000002</v>
      </c>
      <c r="E20" s="66">
        <f t="shared" si="0"/>
        <v>12</v>
      </c>
      <c r="F20" s="65">
        <f>VLOOKUP($A20,'Return Data'!$B$7:$R$2843,6,0)</f>
        <v>3.2077</v>
      </c>
      <c r="G20" s="66">
        <f t="shared" si="1"/>
        <v>8</v>
      </c>
      <c r="H20" s="65">
        <f>VLOOKUP($A20,'Return Data'!$B$7:$R$2843,7,0)</f>
        <v>3.3815</v>
      </c>
      <c r="I20" s="66">
        <f t="shared" si="2"/>
        <v>10</v>
      </c>
      <c r="J20" s="65">
        <f>VLOOKUP($A20,'Return Data'!$B$7:$R$2843,8,0)</f>
        <v>3.9952000000000001</v>
      </c>
      <c r="K20" s="66">
        <f t="shared" si="3"/>
        <v>10</v>
      </c>
      <c r="L20" s="65">
        <f>VLOOKUP($A20,'Return Data'!$B$7:$R$2843,9,0)</f>
        <v>4.5792999999999999</v>
      </c>
      <c r="M20" s="66">
        <f t="shared" si="4"/>
        <v>7</v>
      </c>
      <c r="N20" s="65">
        <f>VLOOKUP($A20,'Return Data'!$B$7:$R$2843,10,0)</f>
        <v>4.0532000000000004</v>
      </c>
      <c r="O20" s="66">
        <f t="shared" si="5"/>
        <v>10</v>
      </c>
      <c r="P20" s="65">
        <f>VLOOKUP($A20,'Return Data'!$B$7:$R$2843,11,0)</f>
        <v>4.0907999999999998</v>
      </c>
      <c r="Q20" s="66">
        <f t="shared" si="6"/>
        <v>12</v>
      </c>
      <c r="R20" s="65">
        <f>VLOOKUP($A20,'Return Data'!$B$7:$R$2843,12,0)</f>
        <v>3.8399000000000001</v>
      </c>
      <c r="S20" s="66">
        <f t="shared" si="7"/>
        <v>12</v>
      </c>
      <c r="T20" s="65">
        <f>VLOOKUP($A20,'Return Data'!$B$7:$R$2843,13,0)</f>
        <v>3.9479000000000002</v>
      </c>
      <c r="U20" s="66">
        <f t="shared" si="8"/>
        <v>16</v>
      </c>
      <c r="V20" s="65">
        <f>VLOOKUP($A20,'Return Data'!$B$7:$R$2843,17,0)</f>
        <v>5.2209000000000003</v>
      </c>
      <c r="W20" s="66">
        <f t="shared" si="11"/>
        <v>12</v>
      </c>
      <c r="X20" s="65">
        <f>VLOOKUP($A20,'Return Data'!$B$7:$R$2843,14,0)</f>
        <v>6.3989000000000003</v>
      </c>
      <c r="Y20" s="66">
        <f>RANK(X20,X$8:X$34,0)</f>
        <v>7</v>
      </c>
      <c r="Z20" s="65">
        <f>VLOOKUP($A20,'Return Data'!$B$7:$R$2843,16,0)</f>
        <v>7.7805</v>
      </c>
      <c r="AA20" s="67">
        <f t="shared" si="10"/>
        <v>8</v>
      </c>
    </row>
    <row r="21" spans="1:27" x14ac:dyDescent="0.3">
      <c r="A21" s="63" t="s">
        <v>1527</v>
      </c>
      <c r="B21" s="64">
        <f>VLOOKUP($A21,'Return Data'!$B$7:$R$2843,3,0)</f>
        <v>44448</v>
      </c>
      <c r="C21" s="65">
        <f>VLOOKUP($A21,'Return Data'!$B$7:$R$2843,4,0)</f>
        <v>35.2836</v>
      </c>
      <c r="D21" s="65">
        <f>VLOOKUP($A21,'Return Data'!$B$7:$R$2843,5,0)</f>
        <v>1.9656</v>
      </c>
      <c r="E21" s="66">
        <f t="shared" si="0"/>
        <v>23</v>
      </c>
      <c r="F21" s="65">
        <f>VLOOKUP($A21,'Return Data'!$B$7:$R$2843,6,0)</f>
        <v>2.8281999999999998</v>
      </c>
      <c r="G21" s="66">
        <f t="shared" si="1"/>
        <v>18</v>
      </c>
      <c r="H21" s="65">
        <f>VLOOKUP($A21,'Return Data'!$B$7:$R$2843,7,0)</f>
        <v>2.6318000000000001</v>
      </c>
      <c r="I21" s="66">
        <f t="shared" si="2"/>
        <v>26</v>
      </c>
      <c r="J21" s="65">
        <f>VLOOKUP($A21,'Return Data'!$B$7:$R$2843,8,0)</f>
        <v>3.7443</v>
      </c>
      <c r="K21" s="66">
        <f t="shared" si="3"/>
        <v>15</v>
      </c>
      <c r="L21" s="65">
        <f>VLOOKUP($A21,'Return Data'!$B$7:$R$2843,9,0)</f>
        <v>4.1154999999999999</v>
      </c>
      <c r="M21" s="66">
        <f t="shared" si="4"/>
        <v>15</v>
      </c>
      <c r="N21" s="65">
        <f>VLOOKUP($A21,'Return Data'!$B$7:$R$2843,10,0)</f>
        <v>3.9725999999999999</v>
      </c>
      <c r="O21" s="66">
        <f t="shared" si="5"/>
        <v>12</v>
      </c>
      <c r="P21" s="65">
        <f>VLOOKUP($A21,'Return Data'!$B$7:$R$2843,11,0)</f>
        <v>4.0842000000000001</v>
      </c>
      <c r="Q21" s="66">
        <f t="shared" si="6"/>
        <v>14</v>
      </c>
      <c r="R21" s="65">
        <f>VLOOKUP($A21,'Return Data'!$B$7:$R$2843,12,0)</f>
        <v>3.7521</v>
      </c>
      <c r="S21" s="66">
        <f t="shared" si="7"/>
        <v>17</v>
      </c>
      <c r="T21" s="65">
        <f>VLOOKUP($A21,'Return Data'!$B$7:$R$2843,13,0)</f>
        <v>4.0359999999999996</v>
      </c>
      <c r="U21" s="66">
        <f t="shared" si="8"/>
        <v>12</v>
      </c>
      <c r="V21" s="65">
        <f>VLOOKUP($A21,'Return Data'!$B$7:$R$2843,17,0)</f>
        <v>5.5186000000000002</v>
      </c>
      <c r="W21" s="66">
        <f t="shared" si="11"/>
        <v>8</v>
      </c>
      <c r="X21" s="65">
        <f>VLOOKUP($A21,'Return Data'!$B$7:$R$2843,14,0)</f>
        <v>6.5967000000000002</v>
      </c>
      <c r="Y21" s="66">
        <f>RANK(X21,X$8:X$34,0)</f>
        <v>5</v>
      </c>
      <c r="Z21" s="65">
        <f>VLOOKUP($A21,'Return Data'!$B$7:$R$2843,16,0)</f>
        <v>7.8555000000000001</v>
      </c>
      <c r="AA21" s="67">
        <f t="shared" si="10"/>
        <v>6</v>
      </c>
    </row>
    <row r="22" spans="1:27" x14ac:dyDescent="0.3">
      <c r="A22" s="63" t="s">
        <v>1529</v>
      </c>
      <c r="B22" s="64">
        <f>VLOOKUP($A22,'Return Data'!$B$7:$R$2843,3,0)</f>
        <v>44448</v>
      </c>
      <c r="C22" s="65">
        <f>VLOOKUP($A22,'Return Data'!$B$7:$R$2843,4,0)</f>
        <v>35.6599</v>
      </c>
      <c r="D22" s="65">
        <f>VLOOKUP($A22,'Return Data'!$B$7:$R$2843,5,0)</f>
        <v>1.3307</v>
      </c>
      <c r="E22" s="66">
        <f t="shared" si="0"/>
        <v>26</v>
      </c>
      <c r="F22" s="65">
        <f>VLOOKUP($A22,'Return Data'!$B$7:$R$2843,6,0)</f>
        <v>2.4912000000000001</v>
      </c>
      <c r="G22" s="66">
        <f t="shared" si="1"/>
        <v>24</v>
      </c>
      <c r="H22" s="65">
        <f>VLOOKUP($A22,'Return Data'!$B$7:$R$2843,7,0)</f>
        <v>2.97</v>
      </c>
      <c r="I22" s="66">
        <f t="shared" si="2"/>
        <v>20</v>
      </c>
      <c r="J22" s="65">
        <f>VLOOKUP($A22,'Return Data'!$B$7:$R$2843,8,0)</f>
        <v>3.4628000000000001</v>
      </c>
      <c r="K22" s="66">
        <f t="shared" si="3"/>
        <v>24</v>
      </c>
      <c r="L22" s="65">
        <f>VLOOKUP($A22,'Return Data'!$B$7:$R$2843,9,0)</f>
        <v>3.8692000000000002</v>
      </c>
      <c r="M22" s="66">
        <f t="shared" si="4"/>
        <v>22</v>
      </c>
      <c r="N22" s="65">
        <f>VLOOKUP($A22,'Return Data'!$B$7:$R$2843,10,0)</f>
        <v>3.7239</v>
      </c>
      <c r="O22" s="66">
        <f t="shared" si="5"/>
        <v>20</v>
      </c>
      <c r="P22" s="65">
        <f>VLOOKUP($A22,'Return Data'!$B$7:$R$2843,11,0)</f>
        <v>3.7793999999999999</v>
      </c>
      <c r="Q22" s="66">
        <f t="shared" si="6"/>
        <v>20</v>
      </c>
      <c r="R22" s="65">
        <f>VLOOKUP($A22,'Return Data'!$B$7:$R$2843,12,0)</f>
        <v>3.5573000000000001</v>
      </c>
      <c r="S22" s="66">
        <f t="shared" si="7"/>
        <v>21</v>
      </c>
      <c r="T22" s="65">
        <f>VLOOKUP($A22,'Return Data'!$B$7:$R$2843,13,0)</f>
        <v>3.6526000000000001</v>
      </c>
      <c r="U22" s="66">
        <f t="shared" si="8"/>
        <v>21</v>
      </c>
      <c r="V22" s="65">
        <f>VLOOKUP($A22,'Return Data'!$B$7:$R$2843,17,0)</f>
        <v>5.1205999999999996</v>
      </c>
      <c r="W22" s="66">
        <f t="shared" si="11"/>
        <v>15</v>
      </c>
      <c r="X22" s="65">
        <f>VLOOKUP($A22,'Return Data'!$B$7:$R$2843,14,0)</f>
        <v>6.2721999999999998</v>
      </c>
      <c r="Y22" s="66">
        <f>RANK(X22,X$8:X$34,0)</f>
        <v>8</v>
      </c>
      <c r="Z22" s="65">
        <f>VLOOKUP($A22,'Return Data'!$B$7:$R$2843,16,0)</f>
        <v>7.7892000000000001</v>
      </c>
      <c r="AA22" s="67">
        <f t="shared" si="10"/>
        <v>7</v>
      </c>
    </row>
    <row r="23" spans="1:27" x14ac:dyDescent="0.3">
      <c r="A23" s="63" t="s">
        <v>1530</v>
      </c>
      <c r="B23" s="64">
        <f>VLOOKUP($A23,'Return Data'!$B$7:$R$2843,3,0)</f>
        <v>44448</v>
      </c>
      <c r="C23" s="65">
        <f>VLOOKUP($A23,'Return Data'!$B$7:$R$2843,4,0)</f>
        <v>1076.0645</v>
      </c>
      <c r="D23" s="65">
        <f>VLOOKUP($A23,'Return Data'!$B$7:$R$2843,5,0)</f>
        <v>2.3508</v>
      </c>
      <c r="E23" s="66">
        <f t="shared" si="0"/>
        <v>19</v>
      </c>
      <c r="F23" s="65">
        <f>VLOOKUP($A23,'Return Data'!$B$7:$R$2843,6,0)</f>
        <v>3.9790000000000001</v>
      </c>
      <c r="G23" s="66">
        <f t="shared" si="1"/>
        <v>6</v>
      </c>
      <c r="H23" s="65">
        <f>VLOOKUP($A23,'Return Data'!$B$7:$R$2843,7,0)</f>
        <v>3.6198000000000001</v>
      </c>
      <c r="I23" s="66">
        <f t="shared" si="2"/>
        <v>5</v>
      </c>
      <c r="J23" s="65">
        <f>VLOOKUP($A23,'Return Data'!$B$7:$R$2843,8,0)</f>
        <v>4.0106000000000002</v>
      </c>
      <c r="K23" s="66">
        <f t="shared" si="3"/>
        <v>9</v>
      </c>
      <c r="L23" s="65">
        <f>VLOOKUP($A23,'Return Data'!$B$7:$R$2843,9,0)</f>
        <v>3.8214999999999999</v>
      </c>
      <c r="M23" s="66">
        <f t="shared" si="4"/>
        <v>23</v>
      </c>
      <c r="N23" s="65">
        <f>VLOOKUP($A23,'Return Data'!$B$7:$R$2843,10,0)</f>
        <v>3.641</v>
      </c>
      <c r="O23" s="66">
        <f t="shared" si="5"/>
        <v>22</v>
      </c>
      <c r="P23" s="65">
        <f>VLOOKUP($A23,'Return Data'!$B$7:$R$2843,11,0)</f>
        <v>3.5832999999999999</v>
      </c>
      <c r="Q23" s="66">
        <f t="shared" si="6"/>
        <v>23</v>
      </c>
      <c r="R23" s="65">
        <f>VLOOKUP($A23,'Return Data'!$B$7:$R$2843,12,0)</f>
        <v>3.4251</v>
      </c>
      <c r="S23" s="66">
        <f t="shared" si="7"/>
        <v>23</v>
      </c>
      <c r="T23" s="65">
        <f>VLOOKUP($A23,'Return Data'!$B$7:$R$2843,13,0)</f>
        <v>3.5442</v>
      </c>
      <c r="U23" s="66">
        <f t="shared" si="8"/>
        <v>24</v>
      </c>
      <c r="V23" s="65"/>
      <c r="W23" s="66"/>
      <c r="X23" s="65"/>
      <c r="Y23" s="66"/>
      <c r="Z23" s="65">
        <f>VLOOKUP($A23,'Return Data'!$B$7:$R$2843,16,0)</f>
        <v>4.1894</v>
      </c>
      <c r="AA23" s="67">
        <f t="shared" si="10"/>
        <v>27</v>
      </c>
    </row>
    <row r="24" spans="1:27" x14ac:dyDescent="0.3">
      <c r="A24" s="63" t="s">
        <v>1532</v>
      </c>
      <c r="B24" s="64">
        <f>VLOOKUP($A24,'Return Data'!$B$7:$R$2843,3,0)</f>
        <v>44448</v>
      </c>
      <c r="C24" s="65">
        <f>VLOOKUP($A24,'Return Data'!$B$7:$R$2843,4,0)</f>
        <v>1106.8924</v>
      </c>
      <c r="D24" s="65">
        <f>VLOOKUP($A24,'Return Data'!$B$7:$R$2843,5,0)</f>
        <v>4.0993000000000004</v>
      </c>
      <c r="E24" s="66">
        <f t="shared" si="0"/>
        <v>5</v>
      </c>
      <c r="F24" s="65">
        <f>VLOOKUP($A24,'Return Data'!$B$7:$R$2843,6,0)</f>
        <v>3.14</v>
      </c>
      <c r="G24" s="66">
        <f t="shared" si="1"/>
        <v>9</v>
      </c>
      <c r="H24" s="65">
        <f>VLOOKUP($A24,'Return Data'!$B$7:$R$2843,7,0)</f>
        <v>3.2957999999999998</v>
      </c>
      <c r="I24" s="66">
        <f t="shared" si="2"/>
        <v>12</v>
      </c>
      <c r="J24" s="65">
        <f>VLOOKUP($A24,'Return Data'!$B$7:$R$2843,8,0)</f>
        <v>3.7096</v>
      </c>
      <c r="K24" s="66">
        <f t="shared" si="3"/>
        <v>17</v>
      </c>
      <c r="L24" s="65">
        <f>VLOOKUP($A24,'Return Data'!$B$7:$R$2843,9,0)</f>
        <v>4.3958000000000004</v>
      </c>
      <c r="M24" s="66">
        <f t="shared" si="4"/>
        <v>12</v>
      </c>
      <c r="N24" s="65">
        <f>VLOOKUP($A24,'Return Data'!$B$7:$R$2843,10,0)</f>
        <v>4.0963000000000003</v>
      </c>
      <c r="O24" s="66">
        <f t="shared" si="5"/>
        <v>9</v>
      </c>
      <c r="P24" s="65">
        <f>VLOOKUP($A24,'Return Data'!$B$7:$R$2843,11,0)</f>
        <v>4.1837</v>
      </c>
      <c r="Q24" s="66">
        <f t="shared" si="6"/>
        <v>9</v>
      </c>
      <c r="R24" s="65">
        <f>VLOOKUP($A24,'Return Data'!$B$7:$R$2843,12,0)</f>
        <v>3.8195000000000001</v>
      </c>
      <c r="S24" s="66">
        <f t="shared" si="7"/>
        <v>14</v>
      </c>
      <c r="T24" s="65">
        <f>VLOOKUP($A24,'Return Data'!$B$7:$R$2843,13,0)</f>
        <v>4.0326000000000004</v>
      </c>
      <c r="U24" s="66">
        <f t="shared" si="8"/>
        <v>13</v>
      </c>
      <c r="V24" s="65"/>
      <c r="W24" s="66"/>
      <c r="X24" s="65"/>
      <c r="Y24" s="66"/>
      <c r="Z24" s="65">
        <f>VLOOKUP($A24,'Return Data'!$B$7:$R$2843,16,0)</f>
        <v>5.4946000000000002</v>
      </c>
      <c r="AA24" s="67">
        <f t="shared" si="10"/>
        <v>23</v>
      </c>
    </row>
    <row r="25" spans="1:27" x14ac:dyDescent="0.3">
      <c r="A25" s="63" t="s">
        <v>1534</v>
      </c>
      <c r="B25" s="64">
        <f>VLOOKUP($A25,'Return Data'!$B$7:$R$2843,3,0)</f>
        <v>44448</v>
      </c>
      <c r="C25" s="65">
        <f>VLOOKUP($A25,'Return Data'!$B$7:$R$2843,4,0)</f>
        <v>14.1576</v>
      </c>
      <c r="D25" s="65">
        <f>VLOOKUP($A25,'Return Data'!$B$7:$R$2843,5,0)</f>
        <v>2.3205</v>
      </c>
      <c r="E25" s="66">
        <f t="shared" si="0"/>
        <v>20</v>
      </c>
      <c r="F25" s="65">
        <f>VLOOKUP($A25,'Return Data'!$B$7:$R$2843,6,0)</f>
        <v>2.4927000000000001</v>
      </c>
      <c r="G25" s="66">
        <f t="shared" si="1"/>
        <v>23</v>
      </c>
      <c r="H25" s="65">
        <f>VLOOKUP($A25,'Return Data'!$B$7:$R$2843,7,0)</f>
        <v>2.8742999999999999</v>
      </c>
      <c r="I25" s="66">
        <f t="shared" si="2"/>
        <v>23</v>
      </c>
      <c r="J25" s="65">
        <f>VLOOKUP($A25,'Return Data'!$B$7:$R$2843,8,0)</f>
        <v>3.5590000000000002</v>
      </c>
      <c r="K25" s="66">
        <f t="shared" si="3"/>
        <v>23</v>
      </c>
      <c r="L25" s="65">
        <f>VLOOKUP($A25,'Return Data'!$B$7:$R$2843,9,0)</f>
        <v>3.8046000000000002</v>
      </c>
      <c r="M25" s="66">
        <f t="shared" si="4"/>
        <v>24</v>
      </c>
      <c r="N25" s="65">
        <f>VLOOKUP($A25,'Return Data'!$B$7:$R$2843,10,0)</f>
        <v>3.4685000000000001</v>
      </c>
      <c r="O25" s="66">
        <f t="shared" si="5"/>
        <v>24</v>
      </c>
      <c r="P25" s="65">
        <f>VLOOKUP($A25,'Return Data'!$B$7:$R$2843,11,0)</f>
        <v>3.3468</v>
      </c>
      <c r="Q25" s="66">
        <f t="shared" si="6"/>
        <v>25</v>
      </c>
      <c r="R25" s="65">
        <f>VLOOKUP($A25,'Return Data'!$B$7:$R$2843,12,0)</f>
        <v>3.2728999999999999</v>
      </c>
      <c r="S25" s="66">
        <f t="shared" si="7"/>
        <v>25</v>
      </c>
      <c r="T25" s="65">
        <f>VLOOKUP($A25,'Return Data'!$B$7:$R$2843,13,0)</f>
        <v>3.3401000000000001</v>
      </c>
      <c r="U25" s="66">
        <f t="shared" si="8"/>
        <v>26</v>
      </c>
      <c r="V25" s="65">
        <f>VLOOKUP($A25,'Return Data'!$B$7:$R$2843,17,0)</f>
        <v>4.1634000000000002</v>
      </c>
      <c r="W25" s="66">
        <f t="shared" ref="W25:W30" si="12">RANK(V25,V$8:V$34,0)</f>
        <v>21</v>
      </c>
      <c r="X25" s="65">
        <f>VLOOKUP($A25,'Return Data'!$B$7:$R$2843,14,0)</f>
        <v>-2.9100000000000001E-2</v>
      </c>
      <c r="Y25" s="66">
        <f t="shared" ref="Y25:Y30" si="13">RANK(X25,X$8:X$34,0)</f>
        <v>17</v>
      </c>
      <c r="Z25" s="65">
        <f>VLOOKUP($A25,'Return Data'!$B$7:$R$2843,16,0)</f>
        <v>4.4339000000000004</v>
      </c>
      <c r="AA25" s="67">
        <f t="shared" si="10"/>
        <v>26</v>
      </c>
    </row>
    <row r="26" spans="1:27" x14ac:dyDescent="0.3">
      <c r="A26" s="63" t="s">
        <v>2025</v>
      </c>
      <c r="B26" s="64">
        <f>VLOOKUP($A26,'Return Data'!$B$7:$R$2843,3,0)</f>
        <v>44448</v>
      </c>
      <c r="C26" s="65">
        <f>VLOOKUP($A26,'Return Data'!$B$7:$R$2843,4,0)</f>
        <v>2343.9369000000002</v>
      </c>
      <c r="D26" s="65">
        <f>VLOOKUP($A26,'Return Data'!$B$7:$R$2843,5,0)</f>
        <v>2.4497</v>
      </c>
      <c r="E26" s="66">
        <f t="shared" si="0"/>
        <v>18</v>
      </c>
      <c r="F26" s="65">
        <f>VLOOKUP($A26,'Return Data'!$B$7:$R$2843,6,0)</f>
        <v>5.1585999999999999</v>
      </c>
      <c r="G26" s="66">
        <f t="shared" si="1"/>
        <v>2</v>
      </c>
      <c r="H26" s="65">
        <f>VLOOKUP($A26,'Return Data'!$B$7:$R$2843,7,0)</f>
        <v>3.6179000000000001</v>
      </c>
      <c r="I26" s="66">
        <f t="shared" si="2"/>
        <v>6</v>
      </c>
      <c r="J26" s="65">
        <f>VLOOKUP($A26,'Return Data'!$B$7:$R$2843,8,0)</f>
        <v>3.6082999999999998</v>
      </c>
      <c r="K26" s="66">
        <f t="shared" si="3"/>
        <v>21</v>
      </c>
      <c r="L26" s="65">
        <f>VLOOKUP($A26,'Return Data'!$B$7:$R$2843,9,0)</f>
        <v>3.4203000000000001</v>
      </c>
      <c r="M26" s="66">
        <f t="shared" si="4"/>
        <v>26</v>
      </c>
      <c r="N26" s="65">
        <f>VLOOKUP($A26,'Return Data'!$B$7:$R$2843,10,0)</f>
        <v>3.2804000000000002</v>
      </c>
      <c r="O26" s="66">
        <f t="shared" si="5"/>
        <v>26</v>
      </c>
      <c r="P26" s="65">
        <f>VLOOKUP($A26,'Return Data'!$B$7:$R$2843,11,0)</f>
        <v>3.1989999999999998</v>
      </c>
      <c r="Q26" s="66">
        <f t="shared" si="6"/>
        <v>26</v>
      </c>
      <c r="R26" s="65">
        <f>VLOOKUP($A26,'Return Data'!$B$7:$R$2843,12,0)</f>
        <v>2.9033000000000002</v>
      </c>
      <c r="S26" s="66">
        <f t="shared" si="7"/>
        <v>27</v>
      </c>
      <c r="T26" s="65">
        <f>VLOOKUP($A26,'Return Data'!$B$7:$R$2843,13,0)</f>
        <v>3.0139999999999998</v>
      </c>
      <c r="U26" s="66">
        <f t="shared" si="8"/>
        <v>27</v>
      </c>
      <c r="V26" s="65">
        <f>VLOOKUP($A26,'Return Data'!$B$7:$R$2843,17,0)</f>
        <v>4.1318000000000001</v>
      </c>
      <c r="W26" s="66">
        <f t="shared" si="12"/>
        <v>22</v>
      </c>
      <c r="X26" s="65">
        <f>VLOOKUP($A26,'Return Data'!$B$7:$R$2843,14,0)</f>
        <v>5.3396999999999997</v>
      </c>
      <c r="Y26" s="66">
        <f t="shared" si="13"/>
        <v>14</v>
      </c>
      <c r="Z26" s="65">
        <f>VLOOKUP($A26,'Return Data'!$B$7:$R$2843,16,0)</f>
        <v>7.3308999999999997</v>
      </c>
      <c r="AA26" s="67">
        <f t="shared" si="10"/>
        <v>14</v>
      </c>
    </row>
    <row r="27" spans="1:27" x14ac:dyDescent="0.3">
      <c r="A27" s="63" t="s">
        <v>1537</v>
      </c>
      <c r="B27" s="64">
        <f>VLOOKUP($A27,'Return Data'!$B$7:$R$2843,3,0)</f>
        <v>44448</v>
      </c>
      <c r="C27" s="65">
        <f>VLOOKUP($A27,'Return Data'!$B$7:$R$2843,4,0)</f>
        <v>3439.0814999999998</v>
      </c>
      <c r="D27" s="65">
        <f>VLOOKUP($A27,'Return Data'!$B$7:$R$2843,5,0)</f>
        <v>4.5643000000000002</v>
      </c>
      <c r="E27" s="66">
        <f t="shared" si="0"/>
        <v>3</v>
      </c>
      <c r="F27" s="65">
        <f>VLOOKUP($A27,'Return Data'!$B$7:$R$2843,6,0)</f>
        <v>4.2587999999999999</v>
      </c>
      <c r="G27" s="66">
        <f t="shared" si="1"/>
        <v>4</v>
      </c>
      <c r="H27" s="65">
        <f>VLOOKUP($A27,'Return Data'!$B$7:$R$2843,7,0)</f>
        <v>3.3868</v>
      </c>
      <c r="I27" s="66">
        <f t="shared" si="2"/>
        <v>9</v>
      </c>
      <c r="J27" s="65">
        <f>VLOOKUP($A27,'Return Data'!$B$7:$R$2843,8,0)</f>
        <v>4.6154999999999999</v>
      </c>
      <c r="K27" s="66">
        <f t="shared" si="3"/>
        <v>3</v>
      </c>
      <c r="L27" s="65">
        <f>VLOOKUP($A27,'Return Data'!$B$7:$R$2843,9,0)</f>
        <v>5.1555999999999997</v>
      </c>
      <c r="M27" s="66">
        <f t="shared" si="4"/>
        <v>3</v>
      </c>
      <c r="N27" s="65">
        <f>VLOOKUP($A27,'Return Data'!$B$7:$R$2843,10,0)</f>
        <v>19.037800000000001</v>
      </c>
      <c r="O27" s="66">
        <f t="shared" si="5"/>
        <v>1</v>
      </c>
      <c r="P27" s="65">
        <f>VLOOKUP($A27,'Return Data'!$B$7:$R$2843,11,0)</f>
        <v>12.590999999999999</v>
      </c>
      <c r="Q27" s="66">
        <f t="shared" si="6"/>
        <v>1</v>
      </c>
      <c r="R27" s="65">
        <f>VLOOKUP($A27,'Return Data'!$B$7:$R$2843,12,0)</f>
        <v>10.014900000000001</v>
      </c>
      <c r="S27" s="66">
        <f t="shared" si="7"/>
        <v>1</v>
      </c>
      <c r="T27" s="65">
        <f>VLOOKUP($A27,'Return Data'!$B$7:$R$2843,13,0)</f>
        <v>9.5610999999999997</v>
      </c>
      <c r="U27" s="66">
        <f t="shared" si="8"/>
        <v>1</v>
      </c>
      <c r="V27" s="65">
        <f>VLOOKUP($A27,'Return Data'!$B$7:$R$2843,17,0)</f>
        <v>5.2480000000000002</v>
      </c>
      <c r="W27" s="66">
        <f t="shared" si="12"/>
        <v>10</v>
      </c>
      <c r="X27" s="65">
        <f>VLOOKUP($A27,'Return Data'!$B$7:$R$2843,14,0)</f>
        <v>5.7618999999999998</v>
      </c>
      <c r="Y27" s="66">
        <f t="shared" si="13"/>
        <v>11</v>
      </c>
      <c r="Z27" s="65">
        <f>VLOOKUP($A27,'Return Data'!$B$7:$R$2843,16,0)</f>
        <v>7.3632</v>
      </c>
      <c r="AA27" s="67">
        <f t="shared" si="10"/>
        <v>13</v>
      </c>
    </row>
    <row r="28" spans="1:27" x14ac:dyDescent="0.3">
      <c r="A28" s="63" t="s">
        <v>1541</v>
      </c>
      <c r="B28" s="64">
        <f>VLOOKUP($A28,'Return Data'!$B$7:$R$2843,3,0)</f>
        <v>44448</v>
      </c>
      <c r="C28" s="65">
        <f>VLOOKUP($A28,'Return Data'!$B$7:$R$2843,4,0)</f>
        <v>28.066400000000002</v>
      </c>
      <c r="D28" s="65">
        <f>VLOOKUP($A28,'Return Data'!$B$7:$R$2843,5,0)</f>
        <v>4.1619999999999999</v>
      </c>
      <c r="E28" s="66">
        <f t="shared" si="0"/>
        <v>4</v>
      </c>
      <c r="F28" s="65">
        <f>VLOOKUP($A28,'Return Data'!$B$7:$R$2843,6,0)</f>
        <v>2.9918999999999998</v>
      </c>
      <c r="G28" s="66">
        <f t="shared" si="1"/>
        <v>11</v>
      </c>
      <c r="H28" s="65">
        <f>VLOOKUP($A28,'Return Data'!$B$7:$R$2843,7,0)</f>
        <v>3.1230000000000002</v>
      </c>
      <c r="I28" s="66">
        <f t="shared" si="2"/>
        <v>16</v>
      </c>
      <c r="J28" s="65">
        <f>VLOOKUP($A28,'Return Data'!$B$7:$R$2843,8,0)</f>
        <v>4.0377999999999998</v>
      </c>
      <c r="K28" s="66">
        <f t="shared" si="3"/>
        <v>7</v>
      </c>
      <c r="L28" s="65">
        <f>VLOOKUP($A28,'Return Data'!$B$7:$R$2843,9,0)</f>
        <v>4.32</v>
      </c>
      <c r="M28" s="66">
        <f t="shared" si="4"/>
        <v>13</v>
      </c>
      <c r="N28" s="65">
        <f>VLOOKUP($A28,'Return Data'!$B$7:$R$2843,10,0)</f>
        <v>4.0354000000000001</v>
      </c>
      <c r="O28" s="66">
        <f t="shared" si="5"/>
        <v>11</v>
      </c>
      <c r="P28" s="65">
        <f>VLOOKUP($A28,'Return Data'!$B$7:$R$2843,11,0)</f>
        <v>4.1055999999999999</v>
      </c>
      <c r="Q28" s="66">
        <f t="shared" si="6"/>
        <v>11</v>
      </c>
      <c r="R28" s="65">
        <f>VLOOKUP($A28,'Return Data'!$B$7:$R$2843,12,0)</f>
        <v>3.9034</v>
      </c>
      <c r="S28" s="66">
        <f t="shared" si="7"/>
        <v>10</v>
      </c>
      <c r="T28" s="65">
        <f>VLOOKUP($A28,'Return Data'!$B$7:$R$2843,13,0)</f>
        <v>4.1289999999999996</v>
      </c>
      <c r="U28" s="66">
        <f t="shared" si="8"/>
        <v>10</v>
      </c>
      <c r="V28" s="65">
        <f>VLOOKUP($A28,'Return Data'!$B$7:$R$2843,17,0)</f>
        <v>5.8887</v>
      </c>
      <c r="W28" s="66">
        <f t="shared" si="12"/>
        <v>4</v>
      </c>
      <c r="X28" s="65">
        <f>VLOOKUP($A28,'Return Data'!$B$7:$R$2843,14,0)</f>
        <v>8.4400999999999993</v>
      </c>
      <c r="Y28" s="66">
        <f t="shared" si="13"/>
        <v>1</v>
      </c>
      <c r="Z28" s="65">
        <f>VLOOKUP($A28,'Return Data'!$B$7:$R$2843,16,0)</f>
        <v>8.6679999999999993</v>
      </c>
      <c r="AA28" s="67">
        <f t="shared" si="10"/>
        <v>2</v>
      </c>
    </row>
    <row r="29" spans="1:27" x14ac:dyDescent="0.3">
      <c r="A29" s="63" t="s">
        <v>1543</v>
      </c>
      <c r="B29" s="64">
        <f>VLOOKUP($A29,'Return Data'!$B$7:$R$2843,3,0)</f>
        <v>44448</v>
      </c>
      <c r="C29" s="65">
        <f>VLOOKUP($A29,'Return Data'!$B$7:$R$2843,4,0)</f>
        <v>2297.7073</v>
      </c>
      <c r="D29" s="65">
        <f>VLOOKUP($A29,'Return Data'!$B$7:$R$2843,5,0)</f>
        <v>3.5158</v>
      </c>
      <c r="E29" s="66">
        <f t="shared" si="0"/>
        <v>8</v>
      </c>
      <c r="F29" s="65">
        <f>VLOOKUP($A29,'Return Data'!$B$7:$R$2843,6,0)</f>
        <v>2.9718</v>
      </c>
      <c r="G29" s="66">
        <f t="shared" si="1"/>
        <v>13</v>
      </c>
      <c r="H29" s="65">
        <f>VLOOKUP($A29,'Return Data'!$B$7:$R$2843,7,0)</f>
        <v>3.0972</v>
      </c>
      <c r="I29" s="66">
        <f t="shared" si="2"/>
        <v>18</v>
      </c>
      <c r="J29" s="65">
        <f>VLOOKUP($A29,'Return Data'!$B$7:$R$2843,8,0)</f>
        <v>3.6448</v>
      </c>
      <c r="K29" s="66">
        <f t="shared" si="3"/>
        <v>20</v>
      </c>
      <c r="L29" s="65">
        <f>VLOOKUP($A29,'Return Data'!$B$7:$R$2843,9,0)</f>
        <v>3.9355000000000002</v>
      </c>
      <c r="M29" s="66">
        <f t="shared" si="4"/>
        <v>20</v>
      </c>
      <c r="N29" s="65">
        <f>VLOOKUP($A29,'Return Data'!$B$7:$R$2843,10,0)</f>
        <v>3.7431999999999999</v>
      </c>
      <c r="O29" s="66">
        <f t="shared" si="5"/>
        <v>19</v>
      </c>
      <c r="P29" s="65">
        <f>VLOOKUP($A29,'Return Data'!$B$7:$R$2843,11,0)</f>
        <v>3.8288000000000002</v>
      </c>
      <c r="Q29" s="66">
        <f t="shared" si="6"/>
        <v>18</v>
      </c>
      <c r="R29" s="65">
        <f>VLOOKUP($A29,'Return Data'!$B$7:$R$2843,12,0)</f>
        <v>3.6052</v>
      </c>
      <c r="S29" s="66">
        <f t="shared" si="7"/>
        <v>20</v>
      </c>
      <c r="T29" s="65">
        <f>VLOOKUP($A29,'Return Data'!$B$7:$R$2843,13,0)</f>
        <v>3.6915</v>
      </c>
      <c r="U29" s="66">
        <f t="shared" si="8"/>
        <v>20</v>
      </c>
      <c r="V29" s="65">
        <f>VLOOKUP($A29,'Return Data'!$B$7:$R$2843,17,0)</f>
        <v>4.6200999999999999</v>
      </c>
      <c r="W29" s="66">
        <f t="shared" si="12"/>
        <v>20</v>
      </c>
      <c r="X29" s="65">
        <f>VLOOKUP($A29,'Return Data'!$B$7:$R$2843,14,0)</f>
        <v>3.8109000000000002</v>
      </c>
      <c r="Y29" s="66">
        <f t="shared" si="13"/>
        <v>16</v>
      </c>
      <c r="Z29" s="65">
        <f>VLOOKUP($A29,'Return Data'!$B$7:$R$2843,16,0)</f>
        <v>6.9042000000000003</v>
      </c>
      <c r="AA29" s="67">
        <f t="shared" si="10"/>
        <v>16</v>
      </c>
    </row>
    <row r="30" spans="1:27" x14ac:dyDescent="0.3">
      <c r="A30" s="63" t="s">
        <v>1544</v>
      </c>
      <c r="B30" s="64">
        <f>VLOOKUP($A30,'Return Data'!$B$7:$R$2843,3,0)</f>
        <v>44448</v>
      </c>
      <c r="C30" s="65">
        <f>VLOOKUP($A30,'Return Data'!$B$7:$R$2843,4,0)</f>
        <v>4797.0745999999999</v>
      </c>
      <c r="D30" s="65">
        <f>VLOOKUP($A30,'Return Data'!$B$7:$R$2843,5,0)</f>
        <v>2.2713999999999999</v>
      </c>
      <c r="E30" s="66">
        <f t="shared" si="0"/>
        <v>21</v>
      </c>
      <c r="F30" s="65">
        <f>VLOOKUP($A30,'Return Data'!$B$7:$R$2843,6,0)</f>
        <v>2.9862000000000002</v>
      </c>
      <c r="G30" s="66">
        <f t="shared" si="1"/>
        <v>12</v>
      </c>
      <c r="H30" s="65">
        <f>VLOOKUP($A30,'Return Data'!$B$7:$R$2843,7,0)</f>
        <v>3.202</v>
      </c>
      <c r="I30" s="66">
        <f t="shared" si="2"/>
        <v>14</v>
      </c>
      <c r="J30" s="65">
        <f>VLOOKUP($A30,'Return Data'!$B$7:$R$2843,8,0)</f>
        <v>3.6819999999999999</v>
      </c>
      <c r="K30" s="66">
        <f t="shared" si="3"/>
        <v>19</v>
      </c>
      <c r="L30" s="65">
        <f>VLOOKUP($A30,'Return Data'!$B$7:$R$2843,9,0)</f>
        <v>4.0128000000000004</v>
      </c>
      <c r="M30" s="66">
        <f t="shared" si="4"/>
        <v>19</v>
      </c>
      <c r="N30" s="65">
        <f>VLOOKUP($A30,'Return Data'!$B$7:$R$2843,10,0)</f>
        <v>3.8782999999999999</v>
      </c>
      <c r="O30" s="66">
        <f t="shared" si="5"/>
        <v>16</v>
      </c>
      <c r="P30" s="65">
        <f>VLOOKUP($A30,'Return Data'!$B$7:$R$2843,11,0)</f>
        <v>3.8744999999999998</v>
      </c>
      <c r="Q30" s="66">
        <f t="shared" si="6"/>
        <v>17</v>
      </c>
      <c r="R30" s="65">
        <f>VLOOKUP($A30,'Return Data'!$B$7:$R$2843,12,0)</f>
        <v>3.6280999999999999</v>
      </c>
      <c r="S30" s="66">
        <f t="shared" si="7"/>
        <v>19</v>
      </c>
      <c r="T30" s="65">
        <f>VLOOKUP($A30,'Return Data'!$B$7:$R$2843,13,0)</f>
        <v>3.8611</v>
      </c>
      <c r="U30" s="66">
        <f t="shared" si="8"/>
        <v>18</v>
      </c>
      <c r="V30" s="65">
        <f>VLOOKUP($A30,'Return Data'!$B$7:$R$2843,17,0)</f>
        <v>5.3399000000000001</v>
      </c>
      <c r="W30" s="66">
        <f t="shared" si="12"/>
        <v>9</v>
      </c>
      <c r="X30" s="65">
        <f>VLOOKUP($A30,'Return Data'!$B$7:$R$2843,14,0)</f>
        <v>6.4576000000000002</v>
      </c>
      <c r="Y30" s="66">
        <f t="shared" si="13"/>
        <v>6</v>
      </c>
      <c r="Z30" s="65">
        <f>VLOOKUP($A30,'Return Data'!$B$7:$R$2843,16,0)</f>
        <v>7.5919999999999996</v>
      </c>
      <c r="AA30" s="67">
        <f t="shared" si="10"/>
        <v>9</v>
      </c>
    </row>
    <row r="31" spans="1:27" x14ac:dyDescent="0.3">
      <c r="A31" s="63" t="s">
        <v>1546</v>
      </c>
      <c r="B31" s="64">
        <f>VLOOKUP($A31,'Return Data'!$B$7:$R$2843,3,0)</f>
        <v>44448</v>
      </c>
      <c r="C31" s="65">
        <f>VLOOKUP($A31,'Return Data'!$B$7:$R$2843,4,0)</f>
        <v>11.2621</v>
      </c>
      <c r="D31" s="65">
        <f>VLOOKUP($A31,'Return Data'!$B$7:$R$2843,5,0)</f>
        <v>3.2412000000000001</v>
      </c>
      <c r="E31" s="66">
        <f t="shared" si="0"/>
        <v>9</v>
      </c>
      <c r="F31" s="65">
        <f>VLOOKUP($A31,'Return Data'!$B$7:$R$2843,6,0)</f>
        <v>2.7014</v>
      </c>
      <c r="G31" s="66">
        <f t="shared" si="1"/>
        <v>19</v>
      </c>
      <c r="H31" s="65">
        <f>VLOOKUP($A31,'Return Data'!$B$7:$R$2843,7,0)</f>
        <v>2.9647999999999999</v>
      </c>
      <c r="I31" s="66">
        <f t="shared" si="2"/>
        <v>21</v>
      </c>
      <c r="J31" s="65">
        <f>VLOOKUP($A31,'Return Data'!$B$7:$R$2843,8,0)</f>
        <v>3.6859999999999999</v>
      </c>
      <c r="K31" s="66">
        <f t="shared" si="3"/>
        <v>18</v>
      </c>
      <c r="L31" s="65">
        <f>VLOOKUP($A31,'Return Data'!$B$7:$R$2843,9,0)</f>
        <v>4.1125999999999996</v>
      </c>
      <c r="M31" s="66">
        <f t="shared" si="4"/>
        <v>16</v>
      </c>
      <c r="N31" s="65">
        <f>VLOOKUP($A31,'Return Data'!$B$7:$R$2843,10,0)</f>
        <v>3.8702000000000001</v>
      </c>
      <c r="O31" s="66">
        <f t="shared" si="5"/>
        <v>17</v>
      </c>
      <c r="P31" s="65">
        <f>VLOOKUP($A31,'Return Data'!$B$7:$R$2843,11,0)</f>
        <v>4.0274000000000001</v>
      </c>
      <c r="Q31" s="66">
        <f t="shared" si="6"/>
        <v>15</v>
      </c>
      <c r="R31" s="65">
        <f>VLOOKUP($A31,'Return Data'!$B$7:$R$2843,12,0)</f>
        <v>3.8006000000000002</v>
      </c>
      <c r="S31" s="66">
        <f t="shared" si="7"/>
        <v>16</v>
      </c>
      <c r="T31" s="65">
        <f>VLOOKUP($A31,'Return Data'!$B$7:$R$2843,13,0)</f>
        <v>3.9601000000000002</v>
      </c>
      <c r="U31" s="66">
        <f t="shared" si="8"/>
        <v>14</v>
      </c>
      <c r="V31" s="65"/>
      <c r="W31" s="66"/>
      <c r="X31" s="65"/>
      <c r="Y31" s="66"/>
      <c r="Z31" s="65">
        <f>VLOOKUP($A31,'Return Data'!$B$7:$R$2843,16,0)</f>
        <v>5.516</v>
      </c>
      <c r="AA31" s="67">
        <f t="shared" si="10"/>
        <v>22</v>
      </c>
    </row>
    <row r="32" spans="1:27" x14ac:dyDescent="0.3">
      <c r="A32" s="63" t="s">
        <v>1548</v>
      </c>
      <c r="B32" s="64">
        <f>VLOOKUP($A32,'Return Data'!$B$7:$R$2843,3,0)</f>
        <v>44448</v>
      </c>
      <c r="C32" s="65">
        <f>VLOOKUP($A32,'Return Data'!$B$7:$R$2843,4,0)</f>
        <v>11.6472</v>
      </c>
      <c r="D32" s="65">
        <f>VLOOKUP($A32,'Return Data'!$B$7:$R$2843,5,0)</f>
        <v>3.1341000000000001</v>
      </c>
      <c r="E32" s="66">
        <f t="shared" si="0"/>
        <v>10</v>
      </c>
      <c r="F32" s="65">
        <f>VLOOKUP($A32,'Return Data'!$B$7:$R$2843,6,0)</f>
        <v>3.3435999999999999</v>
      </c>
      <c r="G32" s="66">
        <f t="shared" si="1"/>
        <v>7</v>
      </c>
      <c r="H32" s="65">
        <f>VLOOKUP($A32,'Return Data'!$B$7:$R$2843,7,0)</f>
        <v>3.4943</v>
      </c>
      <c r="I32" s="66">
        <f t="shared" si="2"/>
        <v>7</v>
      </c>
      <c r="J32" s="65">
        <f>VLOOKUP($A32,'Return Data'!$B$7:$R$2843,8,0)</f>
        <v>4.0354000000000001</v>
      </c>
      <c r="K32" s="66">
        <f t="shared" si="3"/>
        <v>8</v>
      </c>
      <c r="L32" s="65">
        <f>VLOOKUP($A32,'Return Data'!$B$7:$R$2843,9,0)</f>
        <v>4.6890000000000001</v>
      </c>
      <c r="M32" s="66">
        <f t="shared" si="4"/>
        <v>5</v>
      </c>
      <c r="N32" s="65">
        <f>VLOOKUP($A32,'Return Data'!$B$7:$R$2843,10,0)</f>
        <v>4.1578999999999997</v>
      </c>
      <c r="O32" s="66">
        <f t="shared" si="5"/>
        <v>6</v>
      </c>
      <c r="P32" s="65">
        <f>VLOOKUP($A32,'Return Data'!$B$7:$R$2843,11,0)</f>
        <v>4.2446000000000002</v>
      </c>
      <c r="Q32" s="66">
        <f t="shared" si="6"/>
        <v>8</v>
      </c>
      <c r="R32" s="65">
        <f>VLOOKUP($A32,'Return Data'!$B$7:$R$2843,12,0)</f>
        <v>3.9594999999999998</v>
      </c>
      <c r="S32" s="66">
        <f t="shared" si="7"/>
        <v>9</v>
      </c>
      <c r="T32" s="65">
        <f>VLOOKUP($A32,'Return Data'!$B$7:$R$2843,13,0)</f>
        <v>4.1565000000000003</v>
      </c>
      <c r="U32" s="66">
        <f t="shared" si="8"/>
        <v>9</v>
      </c>
      <c r="V32" s="65">
        <f>VLOOKUP($A32,'Return Data'!$B$7:$R$2843,17,0)</f>
        <v>5.2243000000000004</v>
      </c>
      <c r="W32" s="66">
        <f>RANK(V32,V$8:V$34,0)</f>
        <v>11</v>
      </c>
      <c r="X32" s="65"/>
      <c r="Y32" s="66"/>
      <c r="Z32" s="65">
        <f>VLOOKUP($A32,'Return Data'!$B$7:$R$2843,16,0)</f>
        <v>5.9623999999999997</v>
      </c>
      <c r="AA32" s="67">
        <f t="shared" si="10"/>
        <v>21</v>
      </c>
    </row>
    <row r="33" spans="1:27" x14ac:dyDescent="0.3">
      <c r="A33" s="63" t="s">
        <v>1550</v>
      </c>
      <c r="B33" s="64">
        <f>VLOOKUP($A33,'Return Data'!$B$7:$R$2843,3,0)</f>
        <v>44448</v>
      </c>
      <c r="C33" s="65">
        <f>VLOOKUP($A33,'Return Data'!$B$7:$R$2843,4,0)</f>
        <v>3474.6767</v>
      </c>
      <c r="D33" s="65">
        <f>VLOOKUP($A33,'Return Data'!$B$7:$R$2843,5,0)</f>
        <v>1.6472</v>
      </c>
      <c r="E33" s="66">
        <f t="shared" si="0"/>
        <v>25</v>
      </c>
      <c r="F33" s="65">
        <f>VLOOKUP($A33,'Return Data'!$B$7:$R$2843,6,0)</f>
        <v>2.6516000000000002</v>
      </c>
      <c r="G33" s="66">
        <f t="shared" si="1"/>
        <v>20</v>
      </c>
      <c r="H33" s="65">
        <f>VLOOKUP($A33,'Return Data'!$B$7:$R$2843,7,0)</f>
        <v>2.9192</v>
      </c>
      <c r="I33" s="66">
        <f t="shared" si="2"/>
        <v>22</v>
      </c>
      <c r="J33" s="65">
        <f>VLOOKUP($A33,'Return Data'!$B$7:$R$2843,8,0)</f>
        <v>4.0749000000000004</v>
      </c>
      <c r="K33" s="66">
        <f t="shared" si="3"/>
        <v>6</v>
      </c>
      <c r="L33" s="65">
        <f>VLOOKUP($A33,'Return Data'!$B$7:$R$2843,9,0)</f>
        <v>4.4604999999999997</v>
      </c>
      <c r="M33" s="66">
        <f t="shared" si="4"/>
        <v>9</v>
      </c>
      <c r="N33" s="65">
        <f>VLOOKUP($A33,'Return Data'!$B$7:$R$2843,10,0)</f>
        <v>3.9409999999999998</v>
      </c>
      <c r="O33" s="66">
        <f t="shared" si="5"/>
        <v>13</v>
      </c>
      <c r="P33" s="65">
        <f>VLOOKUP($A33,'Return Data'!$B$7:$R$2843,11,0)</f>
        <v>4.0871000000000004</v>
      </c>
      <c r="Q33" s="66">
        <f t="shared" si="6"/>
        <v>13</v>
      </c>
      <c r="R33" s="65">
        <f>VLOOKUP($A33,'Return Data'!$B$7:$R$2843,12,0)</f>
        <v>3.9994999999999998</v>
      </c>
      <c r="S33" s="66">
        <f t="shared" si="7"/>
        <v>7</v>
      </c>
      <c r="T33" s="65">
        <f>VLOOKUP($A33,'Return Data'!$B$7:$R$2843,13,0)</f>
        <v>4.3422000000000001</v>
      </c>
      <c r="U33" s="66">
        <f t="shared" si="8"/>
        <v>6</v>
      </c>
      <c r="V33" s="65">
        <f>VLOOKUP($A33,'Return Data'!$B$7:$R$2843,17,0)</f>
        <v>5.6333000000000002</v>
      </c>
      <c r="W33" s="66">
        <f>RANK(V33,V$8:V$34,0)</f>
        <v>7</v>
      </c>
      <c r="X33" s="65">
        <f>VLOOKUP($A33,'Return Data'!$B$7:$R$2843,14,0)</f>
        <v>4.9645000000000001</v>
      </c>
      <c r="Y33" s="66">
        <f>RANK(X33,X$8:X$34,0)</f>
        <v>15</v>
      </c>
      <c r="Z33" s="65">
        <f>VLOOKUP($A33,'Return Data'!$B$7:$R$2843,16,0)</f>
        <v>7.5359999999999996</v>
      </c>
      <c r="AA33" s="67">
        <f t="shared" si="10"/>
        <v>10</v>
      </c>
    </row>
    <row r="34" spans="1:27" x14ac:dyDescent="0.3">
      <c r="A34" s="63" t="s">
        <v>1552</v>
      </c>
      <c r="B34" s="64">
        <f>VLOOKUP($A34,'Return Data'!$B$7:$R$2843,3,0)</f>
        <v>44448</v>
      </c>
      <c r="C34" s="65">
        <f>VLOOKUP($A34,'Return Data'!$B$7:$R$2843,4,0)</f>
        <v>1110.0389</v>
      </c>
      <c r="D34" s="65">
        <f>VLOOKUP($A34,'Return Data'!$B$7:$R$2843,5,0)</f>
        <v>2.7195</v>
      </c>
      <c r="E34" s="66">
        <f t="shared" si="0"/>
        <v>14</v>
      </c>
      <c r="F34" s="65">
        <f>VLOOKUP($A34,'Return Data'!$B$7:$R$2843,6,0)</f>
        <v>2.6432000000000002</v>
      </c>
      <c r="G34" s="66">
        <f t="shared" si="1"/>
        <v>21</v>
      </c>
      <c r="H34" s="65">
        <f>VLOOKUP($A34,'Return Data'!$B$7:$R$2843,7,0)</f>
        <v>2.6375000000000002</v>
      </c>
      <c r="I34" s="66">
        <f t="shared" si="2"/>
        <v>25</v>
      </c>
      <c r="J34" s="65">
        <f>VLOOKUP($A34,'Return Data'!$B$7:$R$2843,8,0)</f>
        <v>2.6671</v>
      </c>
      <c r="K34" s="66">
        <f t="shared" si="3"/>
        <v>27</v>
      </c>
      <c r="L34" s="65">
        <f>VLOOKUP($A34,'Return Data'!$B$7:$R$2843,9,0)</f>
        <v>2.6916000000000002</v>
      </c>
      <c r="M34" s="66">
        <f t="shared" si="4"/>
        <v>27</v>
      </c>
      <c r="N34" s="65">
        <f>VLOOKUP($A34,'Return Data'!$B$7:$R$2843,10,0)</f>
        <v>2.8616999999999999</v>
      </c>
      <c r="O34" s="66">
        <f t="shared" si="5"/>
        <v>27</v>
      </c>
      <c r="P34" s="65">
        <f>VLOOKUP($A34,'Return Data'!$B$7:$R$2843,11,0)</f>
        <v>3.0142000000000002</v>
      </c>
      <c r="Q34" s="66">
        <f t="shared" si="6"/>
        <v>27</v>
      </c>
      <c r="R34" s="65">
        <f>VLOOKUP($A34,'Return Data'!$B$7:$R$2843,12,0)</f>
        <v>3.9649999999999999</v>
      </c>
      <c r="S34" s="66">
        <f t="shared" si="7"/>
        <v>8</v>
      </c>
      <c r="T34" s="65">
        <f>VLOOKUP($A34,'Return Data'!$B$7:$R$2843,13,0)</f>
        <v>3.7856000000000001</v>
      </c>
      <c r="U34" s="66">
        <f t="shared" si="8"/>
        <v>19</v>
      </c>
      <c r="V34" s="65"/>
      <c r="W34" s="66"/>
      <c r="X34" s="65"/>
      <c r="Y34" s="66"/>
      <c r="Z34" s="65">
        <f>VLOOKUP($A34,'Return Data'!$B$7:$R$2843,16,0)</f>
        <v>4.7211999999999996</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2.9883185185185193</v>
      </c>
      <c r="E36" s="74"/>
      <c r="F36" s="75">
        <f>AVERAGE(F8:F34)</f>
        <v>3.3769814814814811</v>
      </c>
      <c r="G36" s="74"/>
      <c r="H36" s="75">
        <f>AVERAGE(H8:H34)</f>
        <v>3.5289259259259262</v>
      </c>
      <c r="I36" s="74"/>
      <c r="J36" s="75">
        <f>AVERAGE(J8:J34)</f>
        <v>4.2969740740740736</v>
      </c>
      <c r="K36" s="74"/>
      <c r="L36" s="75">
        <f>AVERAGE(L8:L34)</f>
        <v>4.6039666666666657</v>
      </c>
      <c r="M36" s="74"/>
      <c r="N36" s="75">
        <f>AVERAGE(N8:N34)</f>
        <v>4.7973333333333343</v>
      </c>
      <c r="O36" s="74"/>
      <c r="P36" s="75">
        <f>AVERAGE(P8:P34)</f>
        <v>4.5229185185185186</v>
      </c>
      <c r="Q36" s="74"/>
      <c r="R36" s="75">
        <f>AVERAGE(R8:R34)</f>
        <v>4.2008851851851849</v>
      </c>
      <c r="S36" s="74"/>
      <c r="T36" s="75">
        <f>AVERAGE(T8:T34)</f>
        <v>4.3489851851851862</v>
      </c>
      <c r="U36" s="74"/>
      <c r="V36" s="75">
        <f>AVERAGE(V8:V34)</f>
        <v>5.3133863636363641</v>
      </c>
      <c r="W36" s="74"/>
      <c r="X36" s="75">
        <f>AVERAGE(X8:X34)</f>
        <v>5.8555705882352935</v>
      </c>
      <c r="Y36" s="74"/>
      <c r="Z36" s="75">
        <f>AVERAGE(Z8:Z34)</f>
        <v>6.8987259259259286</v>
      </c>
      <c r="AA36" s="76"/>
    </row>
    <row r="37" spans="1:27" x14ac:dyDescent="0.3">
      <c r="A37" s="73" t="s">
        <v>28</v>
      </c>
      <c r="B37" s="74"/>
      <c r="C37" s="74"/>
      <c r="D37" s="75">
        <f>MIN(D8:D34)</f>
        <v>0.86899999999999999</v>
      </c>
      <c r="E37" s="74"/>
      <c r="F37" s="75">
        <f>MIN(F8:F34)</f>
        <v>2.2004000000000001</v>
      </c>
      <c r="G37" s="74"/>
      <c r="H37" s="75">
        <f>MIN(H8:H34)</f>
        <v>2.4011999999999998</v>
      </c>
      <c r="I37" s="74"/>
      <c r="J37" s="75">
        <f>MIN(J8:J34)</f>
        <v>2.6671</v>
      </c>
      <c r="K37" s="74"/>
      <c r="L37" s="75">
        <f>MIN(L8:L34)</f>
        <v>2.6916000000000002</v>
      </c>
      <c r="M37" s="74"/>
      <c r="N37" s="75">
        <f>MIN(N8:N34)</f>
        <v>2.8616999999999999</v>
      </c>
      <c r="O37" s="74"/>
      <c r="P37" s="75">
        <f>MIN(P8:P34)</f>
        <v>3.0142000000000002</v>
      </c>
      <c r="Q37" s="74"/>
      <c r="R37" s="75">
        <f>MIN(R8:R34)</f>
        <v>2.9033000000000002</v>
      </c>
      <c r="S37" s="74"/>
      <c r="T37" s="75">
        <f>MIN(T8:T34)</f>
        <v>3.0139999999999998</v>
      </c>
      <c r="U37" s="74"/>
      <c r="V37" s="75">
        <f>MIN(V8:V34)</f>
        <v>4.1318000000000001</v>
      </c>
      <c r="W37" s="74"/>
      <c r="X37" s="75">
        <f>MIN(X8:X34)</f>
        <v>-2.9100000000000001E-2</v>
      </c>
      <c r="Y37" s="74"/>
      <c r="Z37" s="75">
        <f>MIN(Z8:Z34)</f>
        <v>4.1894</v>
      </c>
      <c r="AA37" s="76"/>
    </row>
    <row r="38" spans="1:27" ht="15" thickBot="1" x14ac:dyDescent="0.35">
      <c r="A38" s="77" t="s">
        <v>29</v>
      </c>
      <c r="B38" s="78"/>
      <c r="C38" s="78"/>
      <c r="D38" s="79">
        <f>MAX(D8:D34)</f>
        <v>6.0625</v>
      </c>
      <c r="E38" s="78"/>
      <c r="F38" s="79">
        <f>MAX(F8:F34)</f>
        <v>9.9551999999999996</v>
      </c>
      <c r="G38" s="78"/>
      <c r="H38" s="79">
        <f>MAX(H8:H34)</f>
        <v>11.3483</v>
      </c>
      <c r="I38" s="78"/>
      <c r="J38" s="79">
        <f>MAX(J8:J34)</f>
        <v>16.574000000000002</v>
      </c>
      <c r="K38" s="78"/>
      <c r="L38" s="79">
        <f>MAX(L8:L34)</f>
        <v>14.7111</v>
      </c>
      <c r="M38" s="78"/>
      <c r="N38" s="79">
        <f>MAX(N8:N34)</f>
        <v>19.037800000000001</v>
      </c>
      <c r="O38" s="78"/>
      <c r="P38" s="79">
        <f>MAX(P8:P34)</f>
        <v>12.590999999999999</v>
      </c>
      <c r="Q38" s="78"/>
      <c r="R38" s="79">
        <f>MAX(R8:R34)</f>
        <v>10.014900000000001</v>
      </c>
      <c r="S38" s="78"/>
      <c r="T38" s="79">
        <f>MAX(T8:T34)</f>
        <v>9.5610999999999997</v>
      </c>
      <c r="U38" s="78"/>
      <c r="V38" s="79">
        <f>MAX(V8:V34)</f>
        <v>6.7652999999999999</v>
      </c>
      <c r="W38" s="78"/>
      <c r="X38" s="79">
        <f>MAX(X8:X34)</f>
        <v>8.4400999999999993</v>
      </c>
      <c r="Y38" s="78"/>
      <c r="Z38" s="79">
        <f>MAX(Z8:Z34)</f>
        <v>8.8705999999999996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44448</v>
      </c>
      <c r="C8" s="65">
        <f>VLOOKUP($A8,'Return Data'!$B$7:$R$2843,4,0)</f>
        <v>431.12259999999998</v>
      </c>
      <c r="D8" s="65">
        <f>VLOOKUP($A8,'Return Data'!$B$7:$R$2843,5,0)</f>
        <v>2.4045999999999998</v>
      </c>
      <c r="E8" s="66">
        <f t="shared" ref="E8:E34" si="0">RANK(D8,D$8:D$34,0)</f>
        <v>13</v>
      </c>
      <c r="F8" s="65">
        <f>VLOOKUP($A8,'Return Data'!$B$7:$R$2843,6,0)</f>
        <v>2.7408999999999999</v>
      </c>
      <c r="G8" s="66">
        <f t="shared" ref="G8:G34" si="1">RANK(F8,F$8:F$34,0)</f>
        <v>8</v>
      </c>
      <c r="H8" s="65">
        <f>VLOOKUP($A8,'Return Data'!$B$7:$R$2843,7,0)</f>
        <v>2.9575999999999998</v>
      </c>
      <c r="I8" s="66">
        <f t="shared" ref="I8:I34" si="2">RANK(H8,H$8:H$34,0)</f>
        <v>10</v>
      </c>
      <c r="J8" s="65">
        <f>VLOOKUP($A8,'Return Data'!$B$7:$R$2843,8,0)</f>
        <v>4.0324999999999998</v>
      </c>
      <c r="K8" s="66">
        <f t="shared" ref="K8:K34" si="3">RANK(J8,J$8:J$34,0)</f>
        <v>3</v>
      </c>
      <c r="L8" s="65">
        <f>VLOOKUP($A8,'Return Data'!$B$7:$R$2843,9,0)</f>
        <v>4.8707000000000003</v>
      </c>
      <c r="M8" s="66">
        <f t="shared" ref="M8:M34" si="4">RANK(L8,L$8:L$34,0)</f>
        <v>2</v>
      </c>
      <c r="N8" s="65">
        <f>VLOOKUP($A8,'Return Data'!$B$7:$R$2843,10,0)</f>
        <v>4.4123999999999999</v>
      </c>
      <c r="O8" s="66">
        <f t="shared" ref="O8:O34" si="5">RANK(N8,N$8:N$34,0)</f>
        <v>3</v>
      </c>
      <c r="P8" s="65">
        <f>VLOOKUP($A8,'Return Data'!$B$7:$R$2843,11,0)</f>
        <v>4.7011000000000003</v>
      </c>
      <c r="Q8" s="66">
        <f t="shared" ref="Q8:Q34" si="6">RANK(P8,P$8:P$34,0)</f>
        <v>3</v>
      </c>
      <c r="R8" s="65">
        <f>VLOOKUP($A8,'Return Data'!$B$7:$R$2843,12,0)</f>
        <v>4.1063999999999998</v>
      </c>
      <c r="S8" s="66">
        <f>RANK(R8,R$8:R$34,0)</f>
        <v>4</v>
      </c>
      <c r="T8" s="65">
        <f>VLOOKUP($A8,'Return Data'!$B$7:$R$2843,13,0)</f>
        <v>4.5231000000000003</v>
      </c>
      <c r="U8" s="66">
        <f>RANK(T8,T$8:T$34,0)</f>
        <v>4</v>
      </c>
      <c r="V8" s="65">
        <f>VLOOKUP($A8,'Return Data'!$B$7:$R$2843,17,0)</f>
        <v>6.0007999999999999</v>
      </c>
      <c r="W8" s="66">
        <f>RANK(V8,V$8:V$34,0)</f>
        <v>2</v>
      </c>
      <c r="X8" s="65">
        <f>VLOOKUP($A8,'Return Data'!$B$7:$R$2843,14,0)</f>
        <v>7.0067000000000004</v>
      </c>
      <c r="Y8" s="66">
        <f>RANK(X8,X$8:X$34,0)</f>
        <v>3</v>
      </c>
      <c r="Z8" s="65">
        <f>VLOOKUP($A8,'Return Data'!$B$7:$R$2843,16,0)</f>
        <v>7.6191000000000004</v>
      </c>
      <c r="AA8" s="67">
        <f>RANK(Z8,Z$8:Z$34,0)</f>
        <v>4</v>
      </c>
    </row>
    <row r="9" spans="1:27" x14ac:dyDescent="0.3">
      <c r="A9" s="63" t="s">
        <v>1497</v>
      </c>
      <c r="B9" s="64">
        <f>VLOOKUP($A9,'Return Data'!$B$7:$R$2843,3,0)</f>
        <v>44448</v>
      </c>
      <c r="C9" s="65">
        <f>VLOOKUP($A9,'Return Data'!$B$7:$R$2843,4,0)</f>
        <v>11.873699999999999</v>
      </c>
      <c r="D9" s="65">
        <f>VLOOKUP($A9,'Return Data'!$B$7:$R$2843,5,0)</f>
        <v>1.8445</v>
      </c>
      <c r="E9" s="66">
        <f t="shared" si="0"/>
        <v>19</v>
      </c>
      <c r="F9" s="65">
        <f>VLOOKUP($A9,'Return Data'!$B$7:$R$2843,6,0)</f>
        <v>2.0497000000000001</v>
      </c>
      <c r="G9" s="66">
        <f t="shared" si="1"/>
        <v>24</v>
      </c>
      <c r="H9" s="65">
        <f>VLOOKUP($A9,'Return Data'!$B$7:$R$2843,7,0)</f>
        <v>2.5043000000000002</v>
      </c>
      <c r="I9" s="66">
        <f t="shared" si="2"/>
        <v>18</v>
      </c>
      <c r="J9" s="65">
        <f>VLOOKUP($A9,'Return Data'!$B$7:$R$2843,8,0)</f>
        <v>3.0335999999999999</v>
      </c>
      <c r="K9" s="66">
        <f t="shared" si="3"/>
        <v>21</v>
      </c>
      <c r="L9" s="65">
        <f>VLOOKUP($A9,'Return Data'!$B$7:$R$2843,9,0)</f>
        <v>3.5807000000000002</v>
      </c>
      <c r="M9" s="66">
        <f t="shared" si="4"/>
        <v>20</v>
      </c>
      <c r="N9" s="65">
        <f>VLOOKUP($A9,'Return Data'!$B$7:$R$2843,10,0)</f>
        <v>3.2814000000000001</v>
      </c>
      <c r="O9" s="66">
        <f t="shared" si="5"/>
        <v>20</v>
      </c>
      <c r="P9" s="65">
        <f>VLOOKUP($A9,'Return Data'!$B$7:$R$2843,11,0)</f>
        <v>3.5646</v>
      </c>
      <c r="Q9" s="66">
        <f t="shared" si="6"/>
        <v>14</v>
      </c>
      <c r="R9" s="65">
        <f>VLOOKUP($A9,'Return Data'!$B$7:$R$2843,12,0)</f>
        <v>3.3456000000000001</v>
      </c>
      <c r="S9" s="66">
        <f t="shared" ref="S9:S34" si="7">RANK(R9,R$8:R$34,0)</f>
        <v>16</v>
      </c>
      <c r="T9" s="65">
        <f>VLOOKUP($A9,'Return Data'!$B$7:$R$2843,13,0)</f>
        <v>3.6335000000000002</v>
      </c>
      <c r="U9" s="66">
        <f t="shared" ref="U9:U34" si="8">RANK(T9,T$8:T$34,0)</f>
        <v>12</v>
      </c>
      <c r="V9" s="65">
        <f>VLOOKUP($A9,'Return Data'!$B$7:$R$2843,17,0)</f>
        <v>4.7827999999999999</v>
      </c>
      <c r="W9" s="66">
        <f t="shared" ref="W9:W33" si="9">RANK(V9,V$8:V$34,0)</f>
        <v>13</v>
      </c>
      <c r="X9" s="65"/>
      <c r="Y9" s="66"/>
      <c r="Z9" s="65">
        <f>VLOOKUP($A9,'Return Data'!$B$7:$R$2843,16,0)</f>
        <v>5.8917000000000002</v>
      </c>
      <c r="AA9" s="67">
        <f t="shared" ref="AA9:AA34" si="10">RANK(Z9,Z$8:Z$34,0)</f>
        <v>19</v>
      </c>
    </row>
    <row r="10" spans="1:27" x14ac:dyDescent="0.3">
      <c r="A10" s="63" t="s">
        <v>1498</v>
      </c>
      <c r="B10" s="64">
        <f>VLOOKUP($A10,'Return Data'!$B$7:$R$2843,3,0)</f>
        <v>44448</v>
      </c>
      <c r="C10" s="65">
        <f>VLOOKUP($A10,'Return Data'!$B$7:$R$2843,4,0)</f>
        <v>1215.9701</v>
      </c>
      <c r="D10" s="65">
        <f>VLOOKUP($A10,'Return Data'!$B$7:$R$2843,5,0)</f>
        <v>3.3172000000000001</v>
      </c>
      <c r="E10" s="66">
        <f t="shared" si="0"/>
        <v>6</v>
      </c>
      <c r="F10" s="65">
        <f>VLOOKUP($A10,'Return Data'!$B$7:$R$2843,6,0)</f>
        <v>2.3588</v>
      </c>
      <c r="G10" s="66">
        <f t="shared" si="1"/>
        <v>16</v>
      </c>
      <c r="H10" s="65">
        <f>VLOOKUP($A10,'Return Data'!$B$7:$R$2843,7,0)</f>
        <v>3.0047000000000001</v>
      </c>
      <c r="I10" s="66">
        <f t="shared" si="2"/>
        <v>8</v>
      </c>
      <c r="J10" s="65">
        <f>VLOOKUP($A10,'Return Data'!$B$7:$R$2843,8,0)</f>
        <v>3.7219000000000002</v>
      </c>
      <c r="K10" s="66">
        <f t="shared" si="3"/>
        <v>7</v>
      </c>
      <c r="L10" s="65">
        <f>VLOOKUP($A10,'Return Data'!$B$7:$R$2843,9,0)</f>
        <v>3.8372000000000002</v>
      </c>
      <c r="M10" s="66">
        <f t="shared" si="4"/>
        <v>14</v>
      </c>
      <c r="N10" s="65">
        <f>VLOOKUP($A10,'Return Data'!$B$7:$R$2843,10,0)</f>
        <v>3.6606999999999998</v>
      </c>
      <c r="O10" s="66">
        <f t="shared" si="5"/>
        <v>9</v>
      </c>
      <c r="P10" s="65">
        <f>VLOOKUP($A10,'Return Data'!$B$7:$R$2843,11,0)</f>
        <v>4.0810000000000004</v>
      </c>
      <c r="Q10" s="66">
        <f t="shared" si="6"/>
        <v>5</v>
      </c>
      <c r="R10" s="65">
        <f>VLOOKUP($A10,'Return Data'!$B$7:$R$2843,12,0)</f>
        <v>3.6732999999999998</v>
      </c>
      <c r="S10" s="66">
        <f t="shared" si="7"/>
        <v>6</v>
      </c>
      <c r="T10" s="65">
        <f>VLOOKUP($A10,'Return Data'!$B$7:$R$2843,13,0)</f>
        <v>3.8380999999999998</v>
      </c>
      <c r="U10" s="66">
        <f t="shared" si="8"/>
        <v>7</v>
      </c>
      <c r="V10" s="65">
        <f>VLOOKUP($A10,'Return Data'!$B$7:$R$2843,17,0)</f>
        <v>4.8113999999999999</v>
      </c>
      <c r="W10" s="66">
        <f t="shared" si="9"/>
        <v>11</v>
      </c>
      <c r="X10" s="65"/>
      <c r="Y10" s="66"/>
      <c r="Z10" s="65">
        <f>VLOOKUP($A10,'Return Data'!$B$7:$R$2843,16,0)</f>
        <v>6.1493000000000002</v>
      </c>
      <c r="AA10" s="67">
        <f t="shared" si="10"/>
        <v>16</v>
      </c>
    </row>
    <row r="11" spans="1:27" x14ac:dyDescent="0.3">
      <c r="A11" s="63" t="s">
        <v>1501</v>
      </c>
      <c r="B11" s="64">
        <f>VLOOKUP($A11,'Return Data'!$B$7:$R$2843,3,0)</f>
        <v>44448</v>
      </c>
      <c r="C11" s="65">
        <f>VLOOKUP($A11,'Return Data'!$B$7:$R$2843,4,0)</f>
        <v>2558.2988999999998</v>
      </c>
      <c r="D11" s="65">
        <f>VLOOKUP($A11,'Return Data'!$B$7:$R$2843,5,0)</f>
        <v>1.6651</v>
      </c>
      <c r="E11" s="66">
        <f t="shared" si="0"/>
        <v>21</v>
      </c>
      <c r="F11" s="65">
        <f>VLOOKUP($A11,'Return Data'!$B$7:$R$2843,6,0)</f>
        <v>2.2746</v>
      </c>
      <c r="G11" s="66">
        <f t="shared" si="1"/>
        <v>18</v>
      </c>
      <c r="H11" s="65">
        <f>VLOOKUP($A11,'Return Data'!$B$7:$R$2843,7,0)</f>
        <v>2.9838</v>
      </c>
      <c r="I11" s="66">
        <f t="shared" si="2"/>
        <v>9</v>
      </c>
      <c r="J11" s="65">
        <f>VLOOKUP($A11,'Return Data'!$B$7:$R$2843,8,0)</f>
        <v>3.2187000000000001</v>
      </c>
      <c r="K11" s="66">
        <f t="shared" si="3"/>
        <v>19</v>
      </c>
      <c r="L11" s="65">
        <f>VLOOKUP($A11,'Return Data'!$B$7:$R$2843,9,0)</f>
        <v>3.7174999999999998</v>
      </c>
      <c r="M11" s="66">
        <f t="shared" si="4"/>
        <v>16</v>
      </c>
      <c r="N11" s="65">
        <f>VLOOKUP($A11,'Return Data'!$B$7:$R$2843,10,0)</f>
        <v>3.3641999999999999</v>
      </c>
      <c r="O11" s="66">
        <f t="shared" si="5"/>
        <v>19</v>
      </c>
      <c r="P11" s="65">
        <f>VLOOKUP($A11,'Return Data'!$B$7:$R$2843,11,0)</f>
        <v>3.4403999999999999</v>
      </c>
      <c r="Q11" s="66">
        <f t="shared" si="6"/>
        <v>17</v>
      </c>
      <c r="R11" s="65">
        <f>VLOOKUP($A11,'Return Data'!$B$7:$R$2843,12,0)</f>
        <v>3.1530999999999998</v>
      </c>
      <c r="S11" s="66">
        <f t="shared" si="7"/>
        <v>21</v>
      </c>
      <c r="T11" s="65">
        <f>VLOOKUP($A11,'Return Data'!$B$7:$R$2843,13,0)</f>
        <v>3.3252999999999999</v>
      </c>
      <c r="U11" s="66">
        <f t="shared" si="8"/>
        <v>19</v>
      </c>
      <c r="V11" s="65">
        <f>VLOOKUP($A11,'Return Data'!$B$7:$R$2843,17,0)</f>
        <v>4.5233999999999996</v>
      </c>
      <c r="W11" s="66">
        <f t="shared" si="9"/>
        <v>15</v>
      </c>
      <c r="X11" s="65">
        <f>VLOOKUP($A11,'Return Data'!$B$7:$R$2843,14,0)</f>
        <v>5.7042999999999999</v>
      </c>
      <c r="Y11" s="66">
        <f t="shared" ref="Y11:Y33" si="11">RANK(X11,X$8:X$34,0)</f>
        <v>9</v>
      </c>
      <c r="Z11" s="65">
        <f>VLOOKUP($A11,'Return Data'!$B$7:$R$2843,16,0)</f>
        <v>7.3994</v>
      </c>
      <c r="AA11" s="67">
        <f t="shared" si="10"/>
        <v>8</v>
      </c>
    </row>
    <row r="12" spans="1:27" x14ac:dyDescent="0.3">
      <c r="A12" s="63" t="s">
        <v>1503</v>
      </c>
      <c r="B12" s="64">
        <f>VLOOKUP($A12,'Return Data'!$B$7:$R$2843,3,0)</f>
        <v>44448</v>
      </c>
      <c r="C12" s="65">
        <f>VLOOKUP($A12,'Return Data'!$B$7:$R$2843,4,0)</f>
        <v>3084.4908999999998</v>
      </c>
      <c r="D12" s="65">
        <f>VLOOKUP($A12,'Return Data'!$B$7:$R$2843,5,0)</f>
        <v>1.7053</v>
      </c>
      <c r="E12" s="66">
        <f t="shared" si="0"/>
        <v>20</v>
      </c>
      <c r="F12" s="65">
        <f>VLOOKUP($A12,'Return Data'!$B$7:$R$2843,6,0)</f>
        <v>2.2656999999999998</v>
      </c>
      <c r="G12" s="66">
        <f t="shared" si="1"/>
        <v>19</v>
      </c>
      <c r="H12" s="65">
        <f>VLOOKUP($A12,'Return Data'!$B$7:$R$2843,7,0)</f>
        <v>2.3090000000000002</v>
      </c>
      <c r="I12" s="66">
        <f t="shared" si="2"/>
        <v>20</v>
      </c>
      <c r="J12" s="65">
        <f>VLOOKUP($A12,'Return Data'!$B$7:$R$2843,8,0)</f>
        <v>2.8571</v>
      </c>
      <c r="K12" s="66">
        <f t="shared" si="3"/>
        <v>22</v>
      </c>
      <c r="L12" s="65">
        <f>VLOOKUP($A12,'Return Data'!$B$7:$R$2843,9,0)</f>
        <v>3.0924999999999998</v>
      </c>
      <c r="M12" s="66">
        <f t="shared" si="4"/>
        <v>23</v>
      </c>
      <c r="N12" s="65">
        <f>VLOOKUP($A12,'Return Data'!$B$7:$R$2843,10,0)</f>
        <v>2.9148999999999998</v>
      </c>
      <c r="O12" s="66">
        <f t="shared" si="5"/>
        <v>23</v>
      </c>
      <c r="P12" s="65">
        <f>VLOOKUP($A12,'Return Data'!$B$7:$R$2843,11,0)</f>
        <v>2.9285999999999999</v>
      </c>
      <c r="Q12" s="66">
        <f t="shared" si="6"/>
        <v>23</v>
      </c>
      <c r="R12" s="65">
        <f>VLOOKUP($A12,'Return Data'!$B$7:$R$2843,12,0)</f>
        <v>2.7019000000000002</v>
      </c>
      <c r="S12" s="66">
        <f t="shared" si="7"/>
        <v>24</v>
      </c>
      <c r="T12" s="65">
        <f>VLOOKUP($A12,'Return Data'!$B$7:$R$2843,13,0)</f>
        <v>2.7966000000000002</v>
      </c>
      <c r="U12" s="66">
        <f t="shared" si="8"/>
        <v>24</v>
      </c>
      <c r="V12" s="65">
        <f>VLOOKUP($A12,'Return Data'!$B$7:$R$2843,17,0)</f>
        <v>4.0528000000000004</v>
      </c>
      <c r="W12" s="66">
        <f t="shared" si="9"/>
        <v>19</v>
      </c>
      <c r="X12" s="65">
        <f>VLOOKUP($A12,'Return Data'!$B$7:$R$2843,14,0)</f>
        <v>5.0157999999999996</v>
      </c>
      <c r="Y12" s="66">
        <f t="shared" si="11"/>
        <v>11</v>
      </c>
      <c r="Z12" s="65">
        <f>VLOOKUP($A12,'Return Data'!$B$7:$R$2843,16,0)</f>
        <v>7.1581999999999999</v>
      </c>
      <c r="AA12" s="67">
        <f t="shared" si="10"/>
        <v>10</v>
      </c>
    </row>
    <row r="13" spans="1:27" x14ac:dyDescent="0.3">
      <c r="A13" s="63" t="s">
        <v>1505</v>
      </c>
      <c r="B13" s="64">
        <f>VLOOKUP($A13,'Return Data'!$B$7:$R$2843,3,0)</f>
        <v>44448</v>
      </c>
      <c r="C13" s="65">
        <f>VLOOKUP($A13,'Return Data'!$B$7:$R$2843,4,0)</f>
        <v>2743.3989000000001</v>
      </c>
      <c r="D13" s="65">
        <f>VLOOKUP($A13,'Return Data'!$B$7:$R$2843,5,0)</f>
        <v>0.1903</v>
      </c>
      <c r="E13" s="66">
        <f t="shared" si="0"/>
        <v>27</v>
      </c>
      <c r="F13" s="65">
        <f>VLOOKUP($A13,'Return Data'!$B$7:$R$2843,6,0)</f>
        <v>1.788</v>
      </c>
      <c r="G13" s="66">
        <f t="shared" si="1"/>
        <v>25</v>
      </c>
      <c r="H13" s="65">
        <f>VLOOKUP($A13,'Return Data'!$B$7:$R$2843,7,0)</f>
        <v>2.2991000000000001</v>
      </c>
      <c r="I13" s="66">
        <f t="shared" si="2"/>
        <v>22</v>
      </c>
      <c r="J13" s="65">
        <f>VLOOKUP($A13,'Return Data'!$B$7:$R$2843,8,0)</f>
        <v>3.0588000000000002</v>
      </c>
      <c r="K13" s="66">
        <f t="shared" si="3"/>
        <v>20</v>
      </c>
      <c r="L13" s="65">
        <f>VLOOKUP($A13,'Return Data'!$B$7:$R$2843,9,0)</f>
        <v>3.5485000000000002</v>
      </c>
      <c r="M13" s="66">
        <f t="shared" si="4"/>
        <v>21</v>
      </c>
      <c r="N13" s="65">
        <f>VLOOKUP($A13,'Return Data'!$B$7:$R$2843,10,0)</f>
        <v>3.2021000000000002</v>
      </c>
      <c r="O13" s="66">
        <f t="shared" si="5"/>
        <v>21</v>
      </c>
      <c r="P13" s="65">
        <f>VLOOKUP($A13,'Return Data'!$B$7:$R$2843,11,0)</f>
        <v>3.2888999999999999</v>
      </c>
      <c r="Q13" s="66">
        <f t="shared" si="6"/>
        <v>20</v>
      </c>
      <c r="R13" s="65">
        <f>VLOOKUP($A13,'Return Data'!$B$7:$R$2843,12,0)</f>
        <v>2.9961000000000002</v>
      </c>
      <c r="S13" s="66">
        <f t="shared" si="7"/>
        <v>22</v>
      </c>
      <c r="T13" s="65">
        <f>VLOOKUP($A13,'Return Data'!$B$7:$R$2843,13,0)</f>
        <v>3.1419000000000001</v>
      </c>
      <c r="U13" s="66">
        <f t="shared" si="8"/>
        <v>22</v>
      </c>
      <c r="V13" s="65">
        <f>VLOOKUP($A13,'Return Data'!$B$7:$R$2843,17,0)</f>
        <v>4.3110999999999997</v>
      </c>
      <c r="W13" s="66">
        <f t="shared" si="9"/>
        <v>18</v>
      </c>
      <c r="X13" s="65">
        <f>VLOOKUP($A13,'Return Data'!$B$7:$R$2843,14,0)</f>
        <v>4.8045</v>
      </c>
      <c r="Y13" s="66">
        <f t="shared" si="11"/>
        <v>13</v>
      </c>
      <c r="Z13" s="65">
        <f>VLOOKUP($A13,'Return Data'!$B$7:$R$2843,16,0)</f>
        <v>6.9020999999999999</v>
      </c>
      <c r="AA13" s="67">
        <f t="shared" si="10"/>
        <v>12</v>
      </c>
    </row>
    <row r="14" spans="1:27" x14ac:dyDescent="0.3">
      <c r="A14" s="63" t="s">
        <v>1508</v>
      </c>
      <c r="B14" s="64">
        <f>VLOOKUP($A14,'Return Data'!$B$7:$R$2843,3,0)</f>
        <v>44448</v>
      </c>
      <c r="C14" s="65">
        <f>VLOOKUP($A14,'Return Data'!$B$7:$R$2843,4,0)</f>
        <v>31.119299999999999</v>
      </c>
      <c r="D14" s="65">
        <f>VLOOKUP($A14,'Return Data'!$B$7:$R$2843,5,0)</f>
        <v>6.1001000000000003</v>
      </c>
      <c r="E14" s="66">
        <f t="shared" si="0"/>
        <v>1</v>
      </c>
      <c r="F14" s="65">
        <f>VLOOKUP($A14,'Return Data'!$B$7:$R$2843,6,0)</f>
        <v>9.9779</v>
      </c>
      <c r="G14" s="66">
        <f t="shared" si="1"/>
        <v>1</v>
      </c>
      <c r="H14" s="65">
        <f>VLOOKUP($A14,'Return Data'!$B$7:$R$2843,7,0)</f>
        <v>11.351599999999999</v>
      </c>
      <c r="I14" s="66">
        <f t="shared" si="2"/>
        <v>1</v>
      </c>
      <c r="J14" s="65">
        <f>VLOOKUP($A14,'Return Data'!$B$7:$R$2843,8,0)</f>
        <v>16.584099999999999</v>
      </c>
      <c r="K14" s="66">
        <f t="shared" si="3"/>
        <v>1</v>
      </c>
      <c r="L14" s="65">
        <f>VLOOKUP($A14,'Return Data'!$B$7:$R$2843,9,0)</f>
        <v>14.7143</v>
      </c>
      <c r="M14" s="66">
        <f t="shared" si="4"/>
        <v>1</v>
      </c>
      <c r="N14" s="65">
        <f>VLOOKUP($A14,'Return Data'!$B$7:$R$2843,10,0)</f>
        <v>13.664199999999999</v>
      </c>
      <c r="O14" s="66">
        <f t="shared" si="5"/>
        <v>2</v>
      </c>
      <c r="P14" s="65">
        <f>VLOOKUP($A14,'Return Data'!$B$7:$R$2843,11,0)</f>
        <v>10.3377</v>
      </c>
      <c r="Q14" s="66">
        <f t="shared" si="6"/>
        <v>2</v>
      </c>
      <c r="R14" s="65">
        <f>VLOOKUP($A14,'Return Data'!$B$7:$R$2843,12,0)</f>
        <v>9.1875</v>
      </c>
      <c r="S14" s="66">
        <f t="shared" si="7"/>
        <v>1</v>
      </c>
      <c r="T14" s="65">
        <f>VLOOKUP($A14,'Return Data'!$B$7:$R$2843,13,0)</f>
        <v>8.9291</v>
      </c>
      <c r="U14" s="66">
        <f t="shared" si="8"/>
        <v>1</v>
      </c>
      <c r="V14" s="65">
        <f>VLOOKUP($A14,'Return Data'!$B$7:$R$2843,17,0)</f>
        <v>6.6893000000000002</v>
      </c>
      <c r="W14" s="66">
        <f t="shared" si="9"/>
        <v>1</v>
      </c>
      <c r="X14" s="65">
        <f>VLOOKUP($A14,'Return Data'!$B$7:$R$2843,14,0)</f>
        <v>7.7487000000000004</v>
      </c>
      <c r="Y14" s="66">
        <f t="shared" si="11"/>
        <v>2</v>
      </c>
      <c r="Z14" s="65">
        <f>VLOOKUP($A14,'Return Data'!$B$7:$R$2843,16,0)</f>
        <v>8.6151999999999997</v>
      </c>
      <c r="AA14" s="67">
        <f t="shared" si="10"/>
        <v>1</v>
      </c>
    </row>
    <row r="15" spans="1:27" x14ac:dyDescent="0.3">
      <c r="A15" s="63" t="s">
        <v>1511</v>
      </c>
      <c r="B15" s="64">
        <f>VLOOKUP($A15,'Return Data'!$B$7:$R$2843,3,0)</f>
        <v>44448</v>
      </c>
      <c r="C15" s="65">
        <f>VLOOKUP($A15,'Return Data'!$B$7:$R$2843,4,0)</f>
        <v>12.0495</v>
      </c>
      <c r="D15" s="65">
        <f>VLOOKUP($A15,'Return Data'!$B$7:$R$2843,5,0)</f>
        <v>2.7265000000000001</v>
      </c>
      <c r="E15" s="66">
        <f t="shared" si="0"/>
        <v>9</v>
      </c>
      <c r="F15" s="65">
        <f>VLOOKUP($A15,'Return Data'!$B$7:$R$2843,6,0)</f>
        <v>2.7269000000000001</v>
      </c>
      <c r="G15" s="66">
        <f t="shared" si="1"/>
        <v>9</v>
      </c>
      <c r="H15" s="65">
        <f>VLOOKUP($A15,'Return Data'!$B$7:$R$2843,7,0)</f>
        <v>3.0743</v>
      </c>
      <c r="I15" s="66">
        <f t="shared" si="2"/>
        <v>6</v>
      </c>
      <c r="J15" s="65">
        <f>VLOOKUP($A15,'Return Data'!$B$7:$R$2843,8,0)</f>
        <v>3.5533000000000001</v>
      </c>
      <c r="K15" s="66">
        <f t="shared" si="3"/>
        <v>10</v>
      </c>
      <c r="L15" s="65">
        <f>VLOOKUP($A15,'Return Data'!$B$7:$R$2843,9,0)</f>
        <v>4.1577999999999999</v>
      </c>
      <c r="M15" s="66">
        <f t="shared" si="4"/>
        <v>6</v>
      </c>
      <c r="N15" s="65">
        <f>VLOOKUP($A15,'Return Data'!$B$7:$R$2843,10,0)</f>
        <v>3.8330000000000002</v>
      </c>
      <c r="O15" s="66">
        <f t="shared" si="5"/>
        <v>6</v>
      </c>
      <c r="P15" s="65">
        <f>VLOOKUP($A15,'Return Data'!$B$7:$R$2843,11,0)</f>
        <v>4.0674000000000001</v>
      </c>
      <c r="Q15" s="66">
        <f t="shared" si="6"/>
        <v>6</v>
      </c>
      <c r="R15" s="65">
        <f>VLOOKUP($A15,'Return Data'!$B$7:$R$2843,12,0)</f>
        <v>3.7357999999999998</v>
      </c>
      <c r="S15" s="66">
        <f t="shared" si="7"/>
        <v>5</v>
      </c>
      <c r="T15" s="65">
        <f>VLOOKUP($A15,'Return Data'!$B$7:$R$2843,13,0)</f>
        <v>4.0068000000000001</v>
      </c>
      <c r="U15" s="66">
        <f t="shared" si="8"/>
        <v>5</v>
      </c>
      <c r="V15" s="65">
        <f>VLOOKUP($A15,'Return Data'!$B$7:$R$2843,17,0)</f>
        <v>5.4398</v>
      </c>
      <c r="W15" s="66">
        <f t="shared" si="9"/>
        <v>4</v>
      </c>
      <c r="X15" s="65"/>
      <c r="Y15" s="66"/>
      <c r="Z15" s="65">
        <f>VLOOKUP($A15,'Return Data'!$B$7:$R$2843,16,0)</f>
        <v>6.4974999999999996</v>
      </c>
      <c r="AA15" s="67">
        <f t="shared" si="10"/>
        <v>14</v>
      </c>
    </row>
    <row r="16" spans="1:27" x14ac:dyDescent="0.3">
      <c r="A16" s="63" t="s">
        <v>1513</v>
      </c>
      <c r="B16" s="64">
        <f>VLOOKUP($A16,'Return Data'!$B$7:$R$2843,3,0)</f>
        <v>44448</v>
      </c>
      <c r="C16" s="65">
        <f>VLOOKUP($A16,'Return Data'!$B$7:$R$2843,4,0)</f>
        <v>1075.1813</v>
      </c>
      <c r="D16" s="65">
        <f>VLOOKUP($A16,'Return Data'!$B$7:$R$2843,5,0)</f>
        <v>2.6718999999999999</v>
      </c>
      <c r="E16" s="66">
        <f t="shared" si="0"/>
        <v>11</v>
      </c>
      <c r="F16" s="65">
        <f>VLOOKUP($A16,'Return Data'!$B$7:$R$2843,6,0)</f>
        <v>2.6337999999999999</v>
      </c>
      <c r="G16" s="66">
        <f t="shared" si="1"/>
        <v>12</v>
      </c>
      <c r="H16" s="65">
        <f>VLOOKUP($A16,'Return Data'!$B$7:$R$2843,7,0)</f>
        <v>3.3959999999999999</v>
      </c>
      <c r="I16" s="66">
        <f t="shared" si="2"/>
        <v>5</v>
      </c>
      <c r="J16" s="65">
        <f>VLOOKUP($A16,'Return Data'!$B$7:$R$2843,8,0)</f>
        <v>3.6133999999999999</v>
      </c>
      <c r="K16" s="66">
        <f t="shared" si="3"/>
        <v>8</v>
      </c>
      <c r="L16" s="65">
        <f>VLOOKUP($A16,'Return Data'!$B$7:$R$2843,9,0)</f>
        <v>4.3632999999999997</v>
      </c>
      <c r="M16" s="66">
        <f t="shared" si="4"/>
        <v>4</v>
      </c>
      <c r="N16" s="65">
        <f>VLOOKUP($A16,'Return Data'!$B$7:$R$2843,10,0)</f>
        <v>3.8582000000000001</v>
      </c>
      <c r="O16" s="66">
        <f t="shared" si="5"/>
        <v>5</v>
      </c>
      <c r="P16" s="65">
        <f>VLOOKUP($A16,'Return Data'!$B$7:$R$2843,11,0)</f>
        <v>3.8652000000000002</v>
      </c>
      <c r="Q16" s="66">
        <f t="shared" si="6"/>
        <v>7</v>
      </c>
      <c r="R16" s="65">
        <f>VLOOKUP($A16,'Return Data'!$B$7:$R$2843,12,0)</f>
        <v>3.5592000000000001</v>
      </c>
      <c r="S16" s="66">
        <f t="shared" si="7"/>
        <v>7</v>
      </c>
      <c r="T16" s="65">
        <f>VLOOKUP($A16,'Return Data'!$B$7:$R$2843,13,0)</f>
        <v>3.6789000000000001</v>
      </c>
      <c r="U16" s="66">
        <f t="shared" si="8"/>
        <v>9</v>
      </c>
      <c r="V16" s="65"/>
      <c r="W16" s="66"/>
      <c r="X16" s="65"/>
      <c r="Y16" s="66"/>
      <c r="Z16" s="65">
        <f>VLOOKUP($A16,'Return Data'!$B$7:$R$2843,16,0)</f>
        <v>4.5945</v>
      </c>
      <c r="AA16" s="67">
        <f t="shared" si="10"/>
        <v>22</v>
      </c>
    </row>
    <row r="17" spans="1:27" x14ac:dyDescent="0.3">
      <c r="A17" s="63" t="s">
        <v>1514</v>
      </c>
      <c r="B17" s="64">
        <f>VLOOKUP($A17,'Return Data'!$B$7:$R$2843,3,0)</f>
        <v>44448</v>
      </c>
      <c r="C17" s="65">
        <f>VLOOKUP($A17,'Return Data'!$B$7:$R$2843,4,0)</f>
        <v>21.979299999999999</v>
      </c>
      <c r="D17" s="65">
        <f>VLOOKUP($A17,'Return Data'!$B$7:$R$2843,5,0)</f>
        <v>3.1555</v>
      </c>
      <c r="E17" s="66">
        <f t="shared" si="0"/>
        <v>7</v>
      </c>
      <c r="F17" s="65">
        <f>VLOOKUP($A17,'Return Data'!$B$7:$R$2843,6,0)</f>
        <v>4.5407999999999999</v>
      </c>
      <c r="G17" s="66">
        <f t="shared" si="1"/>
        <v>2</v>
      </c>
      <c r="H17" s="65">
        <f>VLOOKUP($A17,'Return Data'!$B$7:$R$2843,7,0)</f>
        <v>4.1074000000000002</v>
      </c>
      <c r="I17" s="66">
        <f t="shared" si="2"/>
        <v>2</v>
      </c>
      <c r="J17" s="65">
        <f>VLOOKUP($A17,'Return Data'!$B$7:$R$2843,8,0)</f>
        <v>4.2653999999999996</v>
      </c>
      <c r="K17" s="66">
        <f t="shared" si="3"/>
        <v>2</v>
      </c>
      <c r="L17" s="65">
        <f>VLOOKUP($A17,'Return Data'!$B$7:$R$2843,9,0)</f>
        <v>4.7439</v>
      </c>
      <c r="M17" s="66">
        <f t="shared" si="4"/>
        <v>3</v>
      </c>
      <c r="N17" s="65">
        <f>VLOOKUP($A17,'Return Data'!$B$7:$R$2843,10,0)</f>
        <v>4.1660000000000004</v>
      </c>
      <c r="O17" s="66">
        <f t="shared" si="5"/>
        <v>4</v>
      </c>
      <c r="P17" s="65">
        <f>VLOOKUP($A17,'Return Data'!$B$7:$R$2843,11,0)</f>
        <v>4.4608999999999996</v>
      </c>
      <c r="Q17" s="66">
        <f t="shared" si="6"/>
        <v>4</v>
      </c>
      <c r="R17" s="65">
        <f>VLOOKUP($A17,'Return Data'!$B$7:$R$2843,12,0)</f>
        <v>4.1657999999999999</v>
      </c>
      <c r="S17" s="66">
        <f t="shared" si="7"/>
        <v>3</v>
      </c>
      <c r="T17" s="65">
        <f>VLOOKUP($A17,'Return Data'!$B$7:$R$2843,13,0)</f>
        <v>4.5513000000000003</v>
      </c>
      <c r="U17" s="66">
        <f t="shared" si="8"/>
        <v>3</v>
      </c>
      <c r="V17" s="65">
        <f>VLOOKUP($A17,'Return Data'!$B$7:$R$2843,17,0)</f>
        <v>5.9459</v>
      </c>
      <c r="W17" s="66">
        <f t="shared" si="9"/>
        <v>3</v>
      </c>
      <c r="X17" s="65">
        <f>VLOOKUP($A17,'Return Data'!$B$7:$R$2843,14,0)</f>
        <v>6.8226000000000004</v>
      </c>
      <c r="Y17" s="66">
        <f t="shared" si="11"/>
        <v>4</v>
      </c>
      <c r="Z17" s="65">
        <f>VLOOKUP($A17,'Return Data'!$B$7:$R$2843,16,0)</f>
        <v>7.8966000000000003</v>
      </c>
      <c r="AA17" s="67">
        <f t="shared" si="10"/>
        <v>3</v>
      </c>
    </row>
    <row r="18" spans="1:27" x14ac:dyDescent="0.3">
      <c r="A18" s="63" t="s">
        <v>1516</v>
      </c>
      <c r="B18" s="64">
        <f>VLOOKUP($A18,'Return Data'!$B$7:$R$2843,3,0)</f>
        <v>44448</v>
      </c>
      <c r="C18" s="65">
        <f>VLOOKUP($A18,'Return Data'!$B$7:$R$2843,4,0)</f>
        <v>2200.1765</v>
      </c>
      <c r="D18" s="65">
        <f>VLOOKUP($A18,'Return Data'!$B$7:$R$2843,5,0)</f>
        <v>5.3509000000000002</v>
      </c>
      <c r="E18" s="66">
        <f t="shared" si="0"/>
        <v>2</v>
      </c>
      <c r="F18" s="65">
        <f>VLOOKUP($A18,'Return Data'!$B$7:$R$2843,6,0)</f>
        <v>3.7570000000000001</v>
      </c>
      <c r="G18" s="66">
        <f t="shared" si="1"/>
        <v>5</v>
      </c>
      <c r="H18" s="65">
        <f>VLOOKUP($A18,'Return Data'!$B$7:$R$2843,7,0)</f>
        <v>3.5392999999999999</v>
      </c>
      <c r="I18" s="66">
        <f t="shared" si="2"/>
        <v>3</v>
      </c>
      <c r="J18" s="65">
        <f>VLOOKUP($A18,'Return Data'!$B$7:$R$2843,8,0)</f>
        <v>3.8325</v>
      </c>
      <c r="K18" s="66">
        <f t="shared" si="3"/>
        <v>4</v>
      </c>
      <c r="L18" s="65">
        <f>VLOOKUP($A18,'Return Data'!$B$7:$R$2843,9,0)</f>
        <v>4.1448999999999998</v>
      </c>
      <c r="M18" s="66">
        <f t="shared" si="4"/>
        <v>7</v>
      </c>
      <c r="N18" s="65">
        <f>VLOOKUP($A18,'Return Data'!$B$7:$R$2843,10,0)</f>
        <v>3.5322</v>
      </c>
      <c r="O18" s="66">
        <f t="shared" si="5"/>
        <v>13</v>
      </c>
      <c r="P18" s="65">
        <f>VLOOKUP($A18,'Return Data'!$B$7:$R$2843,11,0)</f>
        <v>3.2847</v>
      </c>
      <c r="Q18" s="66">
        <f t="shared" si="6"/>
        <v>21</v>
      </c>
      <c r="R18" s="65">
        <f>VLOOKUP($A18,'Return Data'!$B$7:$R$2843,12,0)</f>
        <v>3.4796999999999998</v>
      </c>
      <c r="S18" s="66">
        <f t="shared" si="7"/>
        <v>8</v>
      </c>
      <c r="T18" s="65">
        <f>VLOOKUP($A18,'Return Data'!$B$7:$R$2843,13,0)</f>
        <v>3.8551000000000002</v>
      </c>
      <c r="U18" s="66">
        <f t="shared" si="8"/>
        <v>6</v>
      </c>
      <c r="V18" s="65">
        <f>VLOOKUP($A18,'Return Data'!$B$7:$R$2843,17,0)</f>
        <v>4.7880000000000003</v>
      </c>
      <c r="W18" s="66">
        <f t="shared" si="9"/>
        <v>12</v>
      </c>
      <c r="X18" s="65">
        <f>VLOOKUP($A18,'Return Data'!$B$7:$R$2843,14,0)</f>
        <v>5.5697999999999999</v>
      </c>
      <c r="Y18" s="66">
        <f t="shared" si="11"/>
        <v>10</v>
      </c>
      <c r="Z18" s="65">
        <f>VLOOKUP($A18,'Return Data'!$B$7:$R$2843,16,0)</f>
        <v>7.4145000000000003</v>
      </c>
      <c r="AA18" s="67">
        <f t="shared" si="10"/>
        <v>7</v>
      </c>
    </row>
    <row r="19" spans="1:27" x14ac:dyDescent="0.3">
      <c r="A19" s="63" t="s">
        <v>1519</v>
      </c>
      <c r="B19" s="64">
        <f>VLOOKUP($A19,'Return Data'!$B$7:$R$2843,3,0)</f>
        <v>44448</v>
      </c>
      <c r="C19" s="65">
        <f>VLOOKUP($A19,'Return Data'!$B$7:$R$2843,4,0)</f>
        <v>12.104900000000001</v>
      </c>
      <c r="D19" s="65">
        <f>VLOOKUP($A19,'Return Data'!$B$7:$R$2843,5,0)</f>
        <v>2.714</v>
      </c>
      <c r="E19" s="66">
        <f t="shared" si="0"/>
        <v>10</v>
      </c>
      <c r="F19" s="65">
        <f>VLOOKUP($A19,'Return Data'!$B$7:$R$2843,6,0)</f>
        <v>2.1111</v>
      </c>
      <c r="G19" s="66">
        <f t="shared" si="1"/>
        <v>22</v>
      </c>
      <c r="H19" s="65">
        <f>VLOOKUP($A19,'Return Data'!$B$7:$R$2843,7,0)</f>
        <v>2.2839999999999998</v>
      </c>
      <c r="I19" s="66">
        <f t="shared" si="2"/>
        <v>23</v>
      </c>
      <c r="J19" s="65">
        <f>VLOOKUP($A19,'Return Data'!$B$7:$R$2843,8,0)</f>
        <v>3.4289999999999998</v>
      </c>
      <c r="K19" s="66">
        <f t="shared" si="3"/>
        <v>13</v>
      </c>
      <c r="L19" s="65">
        <f>VLOOKUP($A19,'Return Data'!$B$7:$R$2843,9,0)</f>
        <v>3.8839999999999999</v>
      </c>
      <c r="M19" s="66">
        <f t="shared" si="4"/>
        <v>12</v>
      </c>
      <c r="N19" s="65">
        <f>VLOOKUP($A19,'Return Data'!$B$7:$R$2843,10,0)</f>
        <v>3.5415000000000001</v>
      </c>
      <c r="O19" s="66">
        <f t="shared" si="5"/>
        <v>12</v>
      </c>
      <c r="P19" s="65">
        <f>VLOOKUP($A19,'Return Data'!$B$7:$R$2843,11,0)</f>
        <v>3.6328999999999998</v>
      </c>
      <c r="Q19" s="66">
        <f t="shared" si="6"/>
        <v>12</v>
      </c>
      <c r="R19" s="65">
        <f>VLOOKUP($A19,'Return Data'!$B$7:$R$2843,12,0)</f>
        <v>3.3540999999999999</v>
      </c>
      <c r="S19" s="66">
        <f t="shared" si="7"/>
        <v>15</v>
      </c>
      <c r="T19" s="65">
        <f>VLOOKUP($A19,'Return Data'!$B$7:$R$2843,13,0)</f>
        <v>3.4881000000000002</v>
      </c>
      <c r="U19" s="66">
        <f t="shared" si="8"/>
        <v>15</v>
      </c>
      <c r="V19" s="65">
        <f>VLOOKUP($A19,'Return Data'!$B$7:$R$2843,17,0)</f>
        <v>4.9829999999999997</v>
      </c>
      <c r="W19" s="66">
        <f t="shared" si="9"/>
        <v>9</v>
      </c>
      <c r="X19" s="65"/>
      <c r="Y19" s="66"/>
      <c r="Z19" s="65">
        <f>VLOOKUP($A19,'Return Data'!$B$7:$R$2843,16,0)</f>
        <v>6.2561999999999998</v>
      </c>
      <c r="AA19" s="67">
        <f t="shared" si="10"/>
        <v>15</v>
      </c>
    </row>
    <row r="20" spans="1:27" x14ac:dyDescent="0.3">
      <c r="A20" s="63" t="s">
        <v>1522</v>
      </c>
      <c r="B20" s="64">
        <f>VLOOKUP($A20,'Return Data'!$B$7:$R$2843,3,0)</f>
        <v>44448</v>
      </c>
      <c r="C20" s="65">
        <f>VLOOKUP($A20,'Return Data'!$B$7:$R$2843,4,0)</f>
        <v>2161.2655</v>
      </c>
      <c r="D20" s="65">
        <f>VLOOKUP($A20,'Return Data'!$B$7:$R$2843,5,0)</f>
        <v>2.3256999999999999</v>
      </c>
      <c r="E20" s="66">
        <f t="shared" si="0"/>
        <v>14</v>
      </c>
      <c r="F20" s="65">
        <f>VLOOKUP($A20,'Return Data'!$B$7:$R$2843,6,0)</f>
        <v>2.5573999999999999</v>
      </c>
      <c r="G20" s="66">
        <f t="shared" si="1"/>
        <v>13</v>
      </c>
      <c r="H20" s="65">
        <f>VLOOKUP($A20,'Return Data'!$B$7:$R$2843,7,0)</f>
        <v>2.7311000000000001</v>
      </c>
      <c r="I20" s="66">
        <f t="shared" si="2"/>
        <v>14</v>
      </c>
      <c r="J20" s="65">
        <f>VLOOKUP($A20,'Return Data'!$B$7:$R$2843,8,0)</f>
        <v>3.3441999999999998</v>
      </c>
      <c r="K20" s="66">
        <f t="shared" si="3"/>
        <v>14</v>
      </c>
      <c r="L20" s="65">
        <f>VLOOKUP($A20,'Return Data'!$B$7:$R$2843,9,0)</f>
        <v>3.9268999999999998</v>
      </c>
      <c r="M20" s="66">
        <f t="shared" si="4"/>
        <v>9</v>
      </c>
      <c r="N20" s="65">
        <f>VLOOKUP($A20,'Return Data'!$B$7:$R$2843,10,0)</f>
        <v>3.3956</v>
      </c>
      <c r="O20" s="66">
        <f t="shared" si="5"/>
        <v>18</v>
      </c>
      <c r="P20" s="65">
        <f>VLOOKUP($A20,'Return Data'!$B$7:$R$2843,11,0)</f>
        <v>3.4277000000000002</v>
      </c>
      <c r="Q20" s="66">
        <f t="shared" si="6"/>
        <v>18</v>
      </c>
      <c r="R20" s="65">
        <f>VLOOKUP($A20,'Return Data'!$B$7:$R$2843,12,0)</f>
        <v>3.1724999999999999</v>
      </c>
      <c r="S20" s="66">
        <f t="shared" si="7"/>
        <v>19</v>
      </c>
      <c r="T20" s="65">
        <f>VLOOKUP($A20,'Return Data'!$B$7:$R$2843,13,0)</f>
        <v>3.2744</v>
      </c>
      <c r="U20" s="66">
        <f t="shared" si="8"/>
        <v>20</v>
      </c>
      <c r="V20" s="65">
        <f>VLOOKUP($A20,'Return Data'!$B$7:$R$2843,17,0)</f>
        <v>4.5702999999999996</v>
      </c>
      <c r="W20" s="66">
        <f t="shared" si="9"/>
        <v>14</v>
      </c>
      <c r="X20" s="65">
        <f>VLOOKUP($A20,'Return Data'!$B$7:$R$2843,14,0)</f>
        <v>5.7842000000000002</v>
      </c>
      <c r="Y20" s="66">
        <f t="shared" si="11"/>
        <v>8</v>
      </c>
      <c r="Z20" s="65">
        <f>VLOOKUP($A20,'Return Data'!$B$7:$R$2843,16,0)</f>
        <v>7.4675000000000002</v>
      </c>
      <c r="AA20" s="67">
        <f t="shared" si="10"/>
        <v>6</v>
      </c>
    </row>
    <row r="21" spans="1:27" x14ac:dyDescent="0.3">
      <c r="A21" s="63" t="s">
        <v>1526</v>
      </c>
      <c r="B21" s="64">
        <f>VLOOKUP($A21,'Return Data'!$B$7:$R$2843,3,0)</f>
        <v>44448</v>
      </c>
      <c r="C21" s="65">
        <f>VLOOKUP($A21,'Return Data'!$B$7:$R$2843,4,0)</f>
        <v>34.247900000000001</v>
      </c>
      <c r="D21" s="65">
        <f>VLOOKUP($A21,'Return Data'!$B$7:$R$2843,5,0)</f>
        <v>1.3855</v>
      </c>
      <c r="E21" s="66">
        <f t="shared" si="0"/>
        <v>23</v>
      </c>
      <c r="F21" s="65">
        <f>VLOOKUP($A21,'Return Data'!$B$7:$R$2843,6,0)</f>
        <v>2.3807</v>
      </c>
      <c r="G21" s="66">
        <f t="shared" si="1"/>
        <v>15</v>
      </c>
      <c r="H21" s="65">
        <f>VLOOKUP($A21,'Return Data'!$B$7:$R$2843,7,0)</f>
        <v>2.1781000000000001</v>
      </c>
      <c r="I21" s="66">
        <f t="shared" si="2"/>
        <v>24</v>
      </c>
      <c r="J21" s="65">
        <f>VLOOKUP($A21,'Return Data'!$B$7:$R$2843,8,0)</f>
        <v>3.3003999999999998</v>
      </c>
      <c r="K21" s="66">
        <f t="shared" si="3"/>
        <v>16</v>
      </c>
      <c r="L21" s="65">
        <f>VLOOKUP($A21,'Return Data'!$B$7:$R$2843,9,0)</f>
        <v>3.6728000000000001</v>
      </c>
      <c r="M21" s="66">
        <f t="shared" si="4"/>
        <v>18</v>
      </c>
      <c r="N21" s="65">
        <f>VLOOKUP($A21,'Return Data'!$B$7:$R$2843,10,0)</f>
        <v>3.5272000000000001</v>
      </c>
      <c r="O21" s="66">
        <f t="shared" si="5"/>
        <v>14</v>
      </c>
      <c r="P21" s="65">
        <f>VLOOKUP($A21,'Return Data'!$B$7:$R$2843,11,0)</f>
        <v>3.6351</v>
      </c>
      <c r="Q21" s="66">
        <f t="shared" si="6"/>
        <v>11</v>
      </c>
      <c r="R21" s="65">
        <f>VLOOKUP($A21,'Return Data'!$B$7:$R$2843,12,0)</f>
        <v>3.3003999999999998</v>
      </c>
      <c r="S21" s="66">
        <f t="shared" si="7"/>
        <v>17</v>
      </c>
      <c r="T21" s="65">
        <f>VLOOKUP($A21,'Return Data'!$B$7:$R$2843,13,0)</f>
        <v>3.5790999999999999</v>
      </c>
      <c r="U21" s="66">
        <f t="shared" si="8"/>
        <v>14</v>
      </c>
      <c r="V21" s="65">
        <f>VLOOKUP($A21,'Return Data'!$B$7:$R$2843,17,0)</f>
        <v>5.0548999999999999</v>
      </c>
      <c r="W21" s="66">
        <f t="shared" si="9"/>
        <v>8</v>
      </c>
      <c r="X21" s="65">
        <f>VLOOKUP($A21,'Return Data'!$B$7:$R$2843,14,0)</f>
        <v>6.1492000000000004</v>
      </c>
      <c r="Y21" s="66">
        <f t="shared" si="11"/>
        <v>6</v>
      </c>
      <c r="Z21" s="65">
        <f>VLOOKUP($A21,'Return Data'!$B$7:$R$2843,16,0)</f>
        <v>7.4714</v>
      </c>
      <c r="AA21" s="67">
        <f t="shared" si="10"/>
        <v>5</v>
      </c>
    </row>
    <row r="22" spans="1:27" x14ac:dyDescent="0.3">
      <c r="A22" s="63" t="s">
        <v>1528</v>
      </c>
      <c r="B22" s="64">
        <f>VLOOKUP($A22,'Return Data'!$B$7:$R$2843,3,0)</f>
        <v>44448</v>
      </c>
      <c r="C22" s="65">
        <f>VLOOKUP($A22,'Return Data'!$B$7:$R$2843,4,0)</f>
        <v>34.757399999999997</v>
      </c>
      <c r="D22" s="65">
        <f>VLOOKUP($A22,'Return Data'!$B$7:$R$2843,5,0)</f>
        <v>1.2602</v>
      </c>
      <c r="E22" s="66">
        <f t="shared" si="0"/>
        <v>25</v>
      </c>
      <c r="F22" s="65">
        <f>VLOOKUP($A22,'Return Data'!$B$7:$R$2843,6,0)</f>
        <v>2.3458000000000001</v>
      </c>
      <c r="G22" s="66">
        <f t="shared" si="1"/>
        <v>17</v>
      </c>
      <c r="H22" s="65">
        <f>VLOOKUP($A22,'Return Data'!$B$7:$R$2843,7,0)</f>
        <v>2.8218999999999999</v>
      </c>
      <c r="I22" s="66">
        <f t="shared" si="2"/>
        <v>13</v>
      </c>
      <c r="J22" s="65">
        <f>VLOOKUP($A22,'Return Data'!$B$7:$R$2843,8,0)</f>
        <v>3.3121</v>
      </c>
      <c r="K22" s="66">
        <f t="shared" si="3"/>
        <v>15</v>
      </c>
      <c r="L22" s="65">
        <f>VLOOKUP($A22,'Return Data'!$B$7:$R$2843,9,0)</f>
        <v>3.7107999999999999</v>
      </c>
      <c r="M22" s="66">
        <f t="shared" si="4"/>
        <v>17</v>
      </c>
      <c r="N22" s="65">
        <f>VLOOKUP($A22,'Return Data'!$B$7:$R$2843,10,0)</f>
        <v>3.5621999999999998</v>
      </c>
      <c r="O22" s="66">
        <f t="shared" si="5"/>
        <v>11</v>
      </c>
      <c r="P22" s="65">
        <f>VLOOKUP($A22,'Return Data'!$B$7:$R$2843,11,0)</f>
        <v>3.617</v>
      </c>
      <c r="Q22" s="66">
        <f t="shared" si="6"/>
        <v>13</v>
      </c>
      <c r="R22" s="65">
        <f>VLOOKUP($A22,'Return Data'!$B$7:$R$2843,12,0)</f>
        <v>3.3934000000000002</v>
      </c>
      <c r="S22" s="66">
        <f t="shared" si="7"/>
        <v>13</v>
      </c>
      <c r="T22" s="65">
        <f>VLOOKUP($A22,'Return Data'!$B$7:$R$2843,13,0)</f>
        <v>3.4870999999999999</v>
      </c>
      <c r="U22" s="66">
        <f t="shared" si="8"/>
        <v>16</v>
      </c>
      <c r="V22" s="65">
        <f>VLOOKUP($A22,'Return Data'!$B$7:$R$2843,17,0)</f>
        <v>4.8738999999999999</v>
      </c>
      <c r="W22" s="66">
        <f t="shared" si="9"/>
        <v>10</v>
      </c>
      <c r="X22" s="65">
        <f>VLOOKUP($A22,'Return Data'!$B$7:$R$2843,14,0)</f>
        <v>5.9976000000000003</v>
      </c>
      <c r="Y22" s="66">
        <f t="shared" si="11"/>
        <v>7</v>
      </c>
      <c r="Z22" s="65">
        <f>VLOOKUP($A22,'Return Data'!$B$7:$R$2843,16,0)</f>
        <v>3.8380000000000001</v>
      </c>
      <c r="AA22" s="67">
        <f t="shared" si="10"/>
        <v>27</v>
      </c>
    </row>
    <row r="23" spans="1:27" x14ac:dyDescent="0.3">
      <c r="A23" s="63" t="s">
        <v>1531</v>
      </c>
      <c r="B23" s="64">
        <f>VLOOKUP($A23,'Return Data'!$B$7:$R$2843,3,0)</f>
        <v>44448</v>
      </c>
      <c r="C23" s="65">
        <f>VLOOKUP($A23,'Return Data'!$B$7:$R$2843,4,0)</f>
        <v>1071.6423</v>
      </c>
      <c r="D23" s="65">
        <f>VLOOKUP($A23,'Return Data'!$B$7:$R$2843,5,0)</f>
        <v>2.1493000000000002</v>
      </c>
      <c r="E23" s="66">
        <f t="shared" si="0"/>
        <v>16</v>
      </c>
      <c r="F23" s="65">
        <f>VLOOKUP($A23,'Return Data'!$B$7:$R$2843,6,0)</f>
        <v>3.7784</v>
      </c>
      <c r="G23" s="66">
        <f t="shared" si="1"/>
        <v>4</v>
      </c>
      <c r="H23" s="65">
        <f>VLOOKUP($A23,'Return Data'!$B$7:$R$2843,7,0)</f>
        <v>3.4379</v>
      </c>
      <c r="I23" s="66">
        <f t="shared" si="2"/>
        <v>4</v>
      </c>
      <c r="J23" s="65">
        <f>VLOOKUP($A23,'Return Data'!$B$7:$R$2843,8,0)</f>
        <v>3.823</v>
      </c>
      <c r="K23" s="66">
        <f t="shared" si="3"/>
        <v>5</v>
      </c>
      <c r="L23" s="65">
        <f>VLOOKUP($A23,'Return Data'!$B$7:$R$2843,9,0)</f>
        <v>3.6259000000000001</v>
      </c>
      <c r="M23" s="66">
        <f t="shared" si="4"/>
        <v>19</v>
      </c>
      <c r="N23" s="65">
        <f>VLOOKUP($A23,'Return Data'!$B$7:$R$2843,10,0)</f>
        <v>3.4409999999999998</v>
      </c>
      <c r="O23" s="66">
        <f t="shared" si="5"/>
        <v>15</v>
      </c>
      <c r="P23" s="65">
        <f>VLOOKUP($A23,'Return Data'!$B$7:$R$2843,11,0)</f>
        <v>3.3921999999999999</v>
      </c>
      <c r="Q23" s="66">
        <f t="shared" si="6"/>
        <v>19</v>
      </c>
      <c r="R23" s="65">
        <f>VLOOKUP($A23,'Return Data'!$B$7:$R$2843,12,0)</f>
        <v>3.2284000000000002</v>
      </c>
      <c r="S23" s="66">
        <f t="shared" si="7"/>
        <v>18</v>
      </c>
      <c r="T23" s="65">
        <f>VLOOKUP($A23,'Return Data'!$B$7:$R$2843,13,0)</f>
        <v>3.3435000000000001</v>
      </c>
      <c r="U23" s="66">
        <f t="shared" si="8"/>
        <v>18</v>
      </c>
      <c r="V23" s="65"/>
      <c r="W23" s="66"/>
      <c r="X23" s="65"/>
      <c r="Y23" s="66"/>
      <c r="Z23" s="65">
        <f>VLOOKUP($A23,'Return Data'!$B$7:$R$2843,16,0)</f>
        <v>3.9495</v>
      </c>
      <c r="AA23" s="67">
        <f t="shared" si="10"/>
        <v>26</v>
      </c>
    </row>
    <row r="24" spans="1:27" x14ac:dyDescent="0.3">
      <c r="A24" s="63" t="s">
        <v>1533</v>
      </c>
      <c r="B24" s="64">
        <f>VLOOKUP($A24,'Return Data'!$B$7:$R$2843,3,0)</f>
        <v>44448</v>
      </c>
      <c r="C24" s="65">
        <f>VLOOKUP($A24,'Return Data'!$B$7:$R$2843,4,0)</f>
        <v>1098.0703000000001</v>
      </c>
      <c r="D24" s="65">
        <f>VLOOKUP($A24,'Return Data'!$B$7:$R$2843,5,0)</f>
        <v>3.6800999999999999</v>
      </c>
      <c r="E24" s="66">
        <f t="shared" si="0"/>
        <v>5</v>
      </c>
      <c r="F24" s="65">
        <f>VLOOKUP($A24,'Return Data'!$B$7:$R$2843,6,0)</f>
        <v>2.7208000000000001</v>
      </c>
      <c r="G24" s="66">
        <f t="shared" si="1"/>
        <v>10</v>
      </c>
      <c r="H24" s="65">
        <f>VLOOKUP($A24,'Return Data'!$B$7:$R$2843,7,0)</f>
        <v>2.8759000000000001</v>
      </c>
      <c r="I24" s="66">
        <f t="shared" si="2"/>
        <v>11</v>
      </c>
      <c r="J24" s="65">
        <f>VLOOKUP($A24,'Return Data'!$B$7:$R$2843,8,0)</f>
        <v>3.2887</v>
      </c>
      <c r="K24" s="66">
        <f t="shared" si="3"/>
        <v>17</v>
      </c>
      <c r="L24" s="65">
        <f>VLOOKUP($A24,'Return Data'!$B$7:$R$2843,9,0)</f>
        <v>3.9737</v>
      </c>
      <c r="M24" s="66">
        <f t="shared" si="4"/>
        <v>8</v>
      </c>
      <c r="N24" s="65">
        <f>VLOOKUP($A24,'Return Data'!$B$7:$R$2843,10,0)</f>
        <v>3.6718000000000002</v>
      </c>
      <c r="O24" s="66">
        <f t="shared" si="5"/>
        <v>8</v>
      </c>
      <c r="P24" s="65">
        <f>VLOOKUP($A24,'Return Data'!$B$7:$R$2843,11,0)</f>
        <v>3.7549999999999999</v>
      </c>
      <c r="Q24" s="66">
        <f t="shared" si="6"/>
        <v>8</v>
      </c>
      <c r="R24" s="65">
        <f>VLOOKUP($A24,'Return Data'!$B$7:$R$2843,12,0)</f>
        <v>3.3879000000000001</v>
      </c>
      <c r="S24" s="66">
        <f t="shared" si="7"/>
        <v>14</v>
      </c>
      <c r="T24" s="65">
        <f>VLOOKUP($A24,'Return Data'!$B$7:$R$2843,13,0)</f>
        <v>3.5966</v>
      </c>
      <c r="U24" s="66">
        <f t="shared" si="8"/>
        <v>13</v>
      </c>
      <c r="V24" s="65"/>
      <c r="W24" s="66"/>
      <c r="X24" s="65"/>
      <c r="Y24" s="66"/>
      <c r="Z24" s="65">
        <f>VLOOKUP($A24,'Return Data'!$B$7:$R$2843,16,0)</f>
        <v>5.0509000000000004</v>
      </c>
      <c r="AA24" s="67">
        <f t="shared" si="10"/>
        <v>21</v>
      </c>
    </row>
    <row r="25" spans="1:27" x14ac:dyDescent="0.3">
      <c r="A25" s="63" t="s">
        <v>1535</v>
      </c>
      <c r="B25" s="64">
        <f>VLOOKUP($A25,'Return Data'!$B$7:$R$2843,3,0)</f>
        <v>44448</v>
      </c>
      <c r="C25" s="65">
        <f>VLOOKUP($A25,'Return Data'!$B$7:$R$2843,4,0)</f>
        <v>13.690200000000001</v>
      </c>
      <c r="D25" s="65">
        <f>VLOOKUP($A25,'Return Data'!$B$7:$R$2843,5,0)</f>
        <v>1.3331</v>
      </c>
      <c r="E25" s="66">
        <f t="shared" si="0"/>
        <v>24</v>
      </c>
      <c r="F25" s="65">
        <f>VLOOKUP($A25,'Return Data'!$B$7:$R$2843,6,0)</f>
        <v>1.5999000000000001</v>
      </c>
      <c r="G25" s="66">
        <f t="shared" si="1"/>
        <v>26</v>
      </c>
      <c r="H25" s="65">
        <f>VLOOKUP($A25,'Return Data'!$B$7:$R$2843,7,0)</f>
        <v>2.0575000000000001</v>
      </c>
      <c r="I25" s="66">
        <f t="shared" si="2"/>
        <v>26</v>
      </c>
      <c r="J25" s="65">
        <f>VLOOKUP($A25,'Return Data'!$B$7:$R$2843,8,0)</f>
        <v>2.7643</v>
      </c>
      <c r="K25" s="66">
        <f t="shared" si="3"/>
        <v>24</v>
      </c>
      <c r="L25" s="65">
        <f>VLOOKUP($A25,'Return Data'!$B$7:$R$2843,9,0)</f>
        <v>3.0005999999999999</v>
      </c>
      <c r="M25" s="66">
        <f t="shared" si="4"/>
        <v>24</v>
      </c>
      <c r="N25" s="65">
        <f>VLOOKUP($A25,'Return Data'!$B$7:$R$2843,10,0)</f>
        <v>2.6606999999999998</v>
      </c>
      <c r="O25" s="66">
        <f t="shared" si="5"/>
        <v>24</v>
      </c>
      <c r="P25" s="65">
        <f>VLOOKUP($A25,'Return Data'!$B$7:$R$2843,11,0)</f>
        <v>2.5358999999999998</v>
      </c>
      <c r="Q25" s="66">
        <f t="shared" si="6"/>
        <v>25</v>
      </c>
      <c r="R25" s="65">
        <f>VLOOKUP($A25,'Return Data'!$B$7:$R$2843,12,0)</f>
        <v>2.5112000000000001</v>
      </c>
      <c r="S25" s="66">
        <f t="shared" si="7"/>
        <v>25</v>
      </c>
      <c r="T25" s="65">
        <f>VLOOKUP($A25,'Return Data'!$B$7:$R$2843,13,0)</f>
        <v>2.7637999999999998</v>
      </c>
      <c r="U25" s="66">
        <f t="shared" si="8"/>
        <v>25</v>
      </c>
      <c r="V25" s="65">
        <f>VLOOKUP($A25,'Return Data'!$B$7:$R$2843,17,0)</f>
        <v>3.8725999999999998</v>
      </c>
      <c r="W25" s="66">
        <f t="shared" si="9"/>
        <v>20</v>
      </c>
      <c r="X25" s="65">
        <f>VLOOKUP($A25,'Return Data'!$B$7:$R$2843,14,0)</f>
        <v>-0.2258</v>
      </c>
      <c r="Y25" s="66">
        <f t="shared" si="11"/>
        <v>17</v>
      </c>
      <c r="Z25" s="65">
        <f>VLOOKUP($A25,'Return Data'!$B$7:$R$2843,16,0)</f>
        <v>3.9973000000000001</v>
      </c>
      <c r="AA25" s="67">
        <f t="shared" si="10"/>
        <v>25</v>
      </c>
    </row>
    <row r="26" spans="1:27" x14ac:dyDescent="0.3">
      <c r="A26" s="63" t="s">
        <v>2026</v>
      </c>
      <c r="B26" s="64">
        <f>VLOOKUP($A26,'Return Data'!$B$7:$R$2843,3,0)</f>
        <v>44448</v>
      </c>
      <c r="C26" s="65">
        <f>VLOOKUP($A26,'Return Data'!$B$7:$R$2843,4,0)</f>
        <v>2215.3836999999999</v>
      </c>
      <c r="D26" s="65">
        <f>VLOOKUP($A26,'Return Data'!$B$7:$R$2843,5,0)</f>
        <v>1.5289999999999999</v>
      </c>
      <c r="E26" s="66">
        <f t="shared" si="0"/>
        <v>22</v>
      </c>
      <c r="F26" s="65">
        <f>VLOOKUP($A26,'Return Data'!$B$7:$R$2843,6,0)</f>
        <v>4.2378999999999998</v>
      </c>
      <c r="G26" s="66">
        <f t="shared" si="1"/>
        <v>3</v>
      </c>
      <c r="H26" s="65">
        <f>VLOOKUP($A26,'Return Data'!$B$7:$R$2843,7,0)</f>
        <v>2.6972999999999998</v>
      </c>
      <c r="I26" s="66">
        <f t="shared" si="2"/>
        <v>15</v>
      </c>
      <c r="J26" s="65">
        <f>VLOOKUP($A26,'Return Data'!$B$7:$R$2843,8,0)</f>
        <v>2.6873999999999998</v>
      </c>
      <c r="K26" s="66">
        <f t="shared" si="3"/>
        <v>25</v>
      </c>
      <c r="L26" s="65">
        <f>VLOOKUP($A26,'Return Data'!$B$7:$R$2843,9,0)</f>
        <v>2.4981</v>
      </c>
      <c r="M26" s="66">
        <f t="shared" si="4"/>
        <v>26</v>
      </c>
      <c r="N26" s="65">
        <f>VLOOKUP($A26,'Return Data'!$B$7:$R$2843,10,0)</f>
        <v>2.3536000000000001</v>
      </c>
      <c r="O26" s="66">
        <f t="shared" si="5"/>
        <v>27</v>
      </c>
      <c r="P26" s="65">
        <f>VLOOKUP($A26,'Return Data'!$B$7:$R$2843,11,0)</f>
        <v>2.2665999999999999</v>
      </c>
      <c r="Q26" s="66">
        <f t="shared" si="6"/>
        <v>27</v>
      </c>
      <c r="R26" s="65">
        <f>VLOOKUP($A26,'Return Data'!$B$7:$R$2843,12,0)</f>
        <v>1.9670000000000001</v>
      </c>
      <c r="S26" s="66">
        <f t="shared" si="7"/>
        <v>27</v>
      </c>
      <c r="T26" s="65">
        <f>VLOOKUP($A26,'Return Data'!$B$7:$R$2843,13,0)</f>
        <v>2.0712999999999999</v>
      </c>
      <c r="U26" s="66">
        <f t="shared" si="8"/>
        <v>27</v>
      </c>
      <c r="V26" s="65">
        <f>VLOOKUP($A26,'Return Data'!$B$7:$R$2843,17,0)</f>
        <v>3.2947000000000002</v>
      </c>
      <c r="W26" s="66">
        <f t="shared" si="9"/>
        <v>22</v>
      </c>
      <c r="X26" s="65">
        <f>VLOOKUP($A26,'Return Data'!$B$7:$R$2843,14,0)</f>
        <v>4.4705000000000004</v>
      </c>
      <c r="Y26" s="66">
        <f t="shared" si="11"/>
        <v>14</v>
      </c>
      <c r="Z26" s="65">
        <f>VLOOKUP($A26,'Return Data'!$B$7:$R$2843,16,0)</f>
        <v>7.1220999999999997</v>
      </c>
      <c r="AA26" s="67">
        <f t="shared" si="10"/>
        <v>11</v>
      </c>
    </row>
    <row r="27" spans="1:27" x14ac:dyDescent="0.3">
      <c r="A27" s="63" t="s">
        <v>1536</v>
      </c>
      <c r="B27" s="64">
        <f>VLOOKUP($A27,'Return Data'!$B$7:$R$2843,3,0)</f>
        <v>44448</v>
      </c>
      <c r="C27" s="65">
        <f>VLOOKUP($A27,'Return Data'!$B$7:$R$2843,4,0)</f>
        <v>3212.0486999999998</v>
      </c>
      <c r="D27" s="65">
        <f>VLOOKUP($A27,'Return Data'!$B$7:$R$2843,5,0)</f>
        <v>3.6934999999999998</v>
      </c>
      <c r="E27" s="66">
        <f t="shared" si="0"/>
        <v>4</v>
      </c>
      <c r="F27" s="65">
        <f>VLOOKUP($A27,'Return Data'!$B$7:$R$2843,6,0)</f>
        <v>3.3879999999999999</v>
      </c>
      <c r="G27" s="66">
        <f t="shared" si="1"/>
        <v>6</v>
      </c>
      <c r="H27" s="65">
        <f>VLOOKUP($A27,'Return Data'!$B$7:$R$2843,7,0)</f>
        <v>2.5154999999999998</v>
      </c>
      <c r="I27" s="66">
        <f t="shared" si="2"/>
        <v>17</v>
      </c>
      <c r="J27" s="65">
        <f>VLOOKUP($A27,'Return Data'!$B$7:$R$2843,8,0)</f>
        <v>3.7439</v>
      </c>
      <c r="K27" s="66">
        <f t="shared" si="3"/>
        <v>6</v>
      </c>
      <c r="L27" s="65">
        <f>VLOOKUP($A27,'Return Data'!$B$7:$R$2843,9,0)</f>
        <v>4.2827999999999999</v>
      </c>
      <c r="M27" s="66">
        <f t="shared" si="4"/>
        <v>5</v>
      </c>
      <c r="N27" s="65">
        <f>VLOOKUP($A27,'Return Data'!$B$7:$R$2843,10,0)</f>
        <v>18.126899999999999</v>
      </c>
      <c r="O27" s="66">
        <f t="shared" si="5"/>
        <v>1</v>
      </c>
      <c r="P27" s="65">
        <f>VLOOKUP($A27,'Return Data'!$B$7:$R$2843,11,0)</f>
        <v>11.703900000000001</v>
      </c>
      <c r="Q27" s="66">
        <f t="shared" si="6"/>
        <v>1</v>
      </c>
      <c r="R27" s="65">
        <f>VLOOKUP($A27,'Return Data'!$B$7:$R$2843,12,0)</f>
        <v>9.1425999999999998</v>
      </c>
      <c r="S27" s="66">
        <f t="shared" si="7"/>
        <v>2</v>
      </c>
      <c r="T27" s="65">
        <f>VLOOKUP($A27,'Return Data'!$B$7:$R$2843,13,0)</f>
        <v>8.6852</v>
      </c>
      <c r="U27" s="66">
        <f t="shared" si="8"/>
        <v>2</v>
      </c>
      <c r="V27" s="65">
        <f>VLOOKUP($A27,'Return Data'!$B$7:$R$2843,17,0)</f>
        <v>4.4211</v>
      </c>
      <c r="W27" s="66">
        <f t="shared" si="9"/>
        <v>17</v>
      </c>
      <c r="X27" s="65">
        <f>VLOOKUP($A27,'Return Data'!$B$7:$R$2843,14,0)</f>
        <v>4.9358000000000004</v>
      </c>
      <c r="Y27" s="66">
        <f t="shared" si="11"/>
        <v>12</v>
      </c>
      <c r="Z27" s="65">
        <f>VLOOKUP($A27,'Return Data'!$B$7:$R$2843,16,0)</f>
        <v>6.0792999999999999</v>
      </c>
      <c r="AA27" s="67">
        <f t="shared" si="10"/>
        <v>17</v>
      </c>
    </row>
    <row r="28" spans="1:27" x14ac:dyDescent="0.3">
      <c r="A28" s="63" t="s">
        <v>1540</v>
      </c>
      <c r="B28" s="64">
        <f>VLOOKUP($A28,'Return Data'!$B$7:$R$2843,3,0)</f>
        <v>44448</v>
      </c>
      <c r="C28" s="65">
        <f>VLOOKUP($A28,'Return Data'!$B$7:$R$2843,4,0)</f>
        <v>27.4819</v>
      </c>
      <c r="D28" s="65">
        <f>VLOOKUP($A28,'Return Data'!$B$7:$R$2843,5,0)</f>
        <v>3.7191999999999998</v>
      </c>
      <c r="E28" s="66">
        <f t="shared" si="0"/>
        <v>3</v>
      </c>
      <c r="F28" s="65">
        <f>VLOOKUP($A28,'Return Data'!$B$7:$R$2843,6,0)</f>
        <v>2.524</v>
      </c>
      <c r="G28" s="66">
        <f t="shared" si="1"/>
        <v>14</v>
      </c>
      <c r="H28" s="65">
        <f>VLOOKUP($A28,'Return Data'!$B$7:$R$2843,7,0)</f>
        <v>2.6766000000000001</v>
      </c>
      <c r="I28" s="66">
        <f t="shared" si="2"/>
        <v>16</v>
      </c>
      <c r="J28" s="65">
        <f>VLOOKUP($A28,'Return Data'!$B$7:$R$2843,8,0)</f>
        <v>3.5909</v>
      </c>
      <c r="K28" s="66">
        <f t="shared" si="3"/>
        <v>9</v>
      </c>
      <c r="L28" s="65">
        <f>VLOOKUP($A28,'Return Data'!$B$7:$R$2843,9,0)</f>
        <v>3.8772000000000002</v>
      </c>
      <c r="M28" s="66">
        <f t="shared" si="4"/>
        <v>13</v>
      </c>
      <c r="N28" s="65">
        <f>VLOOKUP($A28,'Return Data'!$B$7:$R$2843,10,0)</f>
        <v>3.5760999999999998</v>
      </c>
      <c r="O28" s="66">
        <f t="shared" si="5"/>
        <v>10</v>
      </c>
      <c r="P28" s="65">
        <f>VLOOKUP($A28,'Return Data'!$B$7:$R$2843,11,0)</f>
        <v>3.6393</v>
      </c>
      <c r="Q28" s="66">
        <f t="shared" si="6"/>
        <v>10</v>
      </c>
      <c r="R28" s="65">
        <f>VLOOKUP($A28,'Return Data'!$B$7:$R$2843,12,0)</f>
        <v>3.4306999999999999</v>
      </c>
      <c r="S28" s="66">
        <f t="shared" si="7"/>
        <v>12</v>
      </c>
      <c r="T28" s="65">
        <f>VLOOKUP($A28,'Return Data'!$B$7:$R$2843,13,0)</f>
        <v>3.6528999999999998</v>
      </c>
      <c r="U28" s="66">
        <f t="shared" si="8"/>
        <v>11</v>
      </c>
      <c r="V28" s="65">
        <f>VLOOKUP($A28,'Return Data'!$B$7:$R$2843,17,0)</f>
        <v>5.4009999999999998</v>
      </c>
      <c r="W28" s="66">
        <f t="shared" si="9"/>
        <v>5</v>
      </c>
      <c r="X28" s="65">
        <f>VLOOKUP($A28,'Return Data'!$B$7:$R$2843,14,0)</f>
        <v>8.1419999999999995</v>
      </c>
      <c r="Y28" s="66">
        <f t="shared" si="11"/>
        <v>1</v>
      </c>
      <c r="Z28" s="65">
        <f>VLOOKUP($A28,'Return Data'!$B$7:$R$2843,16,0)</f>
        <v>7.9646999999999997</v>
      </c>
      <c r="AA28" s="67">
        <f t="shared" si="10"/>
        <v>2</v>
      </c>
    </row>
    <row r="29" spans="1:27" x14ac:dyDescent="0.3">
      <c r="A29" s="63" t="s">
        <v>1542</v>
      </c>
      <c r="B29" s="64">
        <f>VLOOKUP($A29,'Return Data'!$B$7:$R$2843,3,0)</f>
        <v>44448</v>
      </c>
      <c r="C29" s="65">
        <f>VLOOKUP($A29,'Return Data'!$B$7:$R$2843,4,0)</f>
        <v>2204.4193</v>
      </c>
      <c r="D29" s="65">
        <f>VLOOKUP($A29,'Return Data'!$B$7:$R$2843,5,0)</f>
        <v>2.7288999999999999</v>
      </c>
      <c r="E29" s="66">
        <f t="shared" si="0"/>
        <v>8</v>
      </c>
      <c r="F29" s="65">
        <f>VLOOKUP($A29,'Return Data'!$B$7:$R$2843,6,0)</f>
        <v>2.1831999999999998</v>
      </c>
      <c r="G29" s="66">
        <f t="shared" si="1"/>
        <v>20</v>
      </c>
      <c r="H29" s="65">
        <f>VLOOKUP($A29,'Return Data'!$B$7:$R$2843,7,0)</f>
        <v>2.3079999999999998</v>
      </c>
      <c r="I29" s="66">
        <f t="shared" si="2"/>
        <v>21</v>
      </c>
      <c r="J29" s="65">
        <f>VLOOKUP($A29,'Return Data'!$B$7:$R$2843,8,0)</f>
        <v>2.8544999999999998</v>
      </c>
      <c r="K29" s="66">
        <f t="shared" si="3"/>
        <v>23</v>
      </c>
      <c r="L29" s="65">
        <f>VLOOKUP($A29,'Return Data'!$B$7:$R$2843,9,0)</f>
        <v>3.1431</v>
      </c>
      <c r="M29" s="66">
        <f t="shared" si="4"/>
        <v>22</v>
      </c>
      <c r="N29" s="65">
        <f>VLOOKUP($A29,'Return Data'!$B$7:$R$2843,10,0)</f>
        <v>2.9413999999999998</v>
      </c>
      <c r="O29" s="66">
        <f t="shared" si="5"/>
        <v>22</v>
      </c>
      <c r="P29" s="65">
        <f>VLOOKUP($A29,'Return Data'!$B$7:$R$2843,11,0)</f>
        <v>3.0089999999999999</v>
      </c>
      <c r="Q29" s="66">
        <f t="shared" si="6"/>
        <v>22</v>
      </c>
      <c r="R29" s="65">
        <f>VLOOKUP($A29,'Return Data'!$B$7:$R$2843,12,0)</f>
        <v>2.7757999999999998</v>
      </c>
      <c r="S29" s="66">
        <f t="shared" si="7"/>
        <v>23</v>
      </c>
      <c r="T29" s="65">
        <f>VLOOKUP($A29,'Return Data'!$B$7:$R$2843,13,0)</f>
        <v>2.8570000000000002</v>
      </c>
      <c r="U29" s="66">
        <f t="shared" si="8"/>
        <v>23</v>
      </c>
      <c r="V29" s="65">
        <f>VLOOKUP($A29,'Return Data'!$B$7:$R$2843,17,0)</f>
        <v>3.7704</v>
      </c>
      <c r="W29" s="66">
        <f t="shared" si="9"/>
        <v>21</v>
      </c>
      <c r="X29" s="65">
        <f>VLOOKUP($A29,'Return Data'!$B$7:$R$2843,14,0)</f>
        <v>2.9598</v>
      </c>
      <c r="Y29" s="66">
        <f t="shared" si="11"/>
        <v>16</v>
      </c>
      <c r="Z29" s="65">
        <f>VLOOKUP($A29,'Return Data'!$B$7:$R$2843,16,0)</f>
        <v>5.9352</v>
      </c>
      <c r="AA29" s="67">
        <f t="shared" si="10"/>
        <v>18</v>
      </c>
    </row>
    <row r="30" spans="1:27" x14ac:dyDescent="0.3">
      <c r="A30" s="63" t="s">
        <v>1545</v>
      </c>
      <c r="B30" s="64">
        <f>VLOOKUP($A30,'Return Data'!$B$7:$R$2843,3,0)</f>
        <v>44448</v>
      </c>
      <c r="C30" s="65">
        <f>VLOOKUP($A30,'Return Data'!$B$7:$R$2843,4,0)</f>
        <v>4751.4319999999998</v>
      </c>
      <c r="D30" s="65">
        <f>VLOOKUP($A30,'Return Data'!$B$7:$R$2843,5,0)</f>
        <v>2.0903999999999998</v>
      </c>
      <c r="E30" s="66">
        <f t="shared" si="0"/>
        <v>17</v>
      </c>
      <c r="F30" s="65">
        <f>VLOOKUP($A30,'Return Data'!$B$7:$R$2843,6,0)</f>
        <v>2.8060999999999998</v>
      </c>
      <c r="G30" s="66">
        <f t="shared" si="1"/>
        <v>7</v>
      </c>
      <c r="H30" s="65">
        <f>VLOOKUP($A30,'Return Data'!$B$7:$R$2843,7,0)</f>
        <v>3.0217999999999998</v>
      </c>
      <c r="I30" s="66">
        <f t="shared" si="2"/>
        <v>7</v>
      </c>
      <c r="J30" s="65">
        <f>VLOOKUP($A30,'Return Data'!$B$7:$R$2843,8,0)</f>
        <v>3.5015999999999998</v>
      </c>
      <c r="K30" s="66">
        <f t="shared" si="3"/>
        <v>12</v>
      </c>
      <c r="L30" s="65">
        <f>VLOOKUP($A30,'Return Data'!$B$7:$R$2843,9,0)</f>
        <v>3.8321000000000001</v>
      </c>
      <c r="M30" s="66">
        <f t="shared" si="4"/>
        <v>15</v>
      </c>
      <c r="N30" s="65">
        <f>VLOOKUP($A30,'Return Data'!$B$7:$R$2843,10,0)</f>
        <v>3.6956000000000002</v>
      </c>
      <c r="O30" s="66">
        <f t="shared" si="5"/>
        <v>7</v>
      </c>
      <c r="P30" s="65">
        <f>VLOOKUP($A30,'Return Data'!$B$7:$R$2843,11,0)</f>
        <v>3.6907999999999999</v>
      </c>
      <c r="Q30" s="66">
        <f t="shared" si="6"/>
        <v>9</v>
      </c>
      <c r="R30" s="65">
        <f>VLOOKUP($A30,'Return Data'!$B$7:$R$2843,12,0)</f>
        <v>3.4428000000000001</v>
      </c>
      <c r="S30" s="66">
        <f t="shared" si="7"/>
        <v>11</v>
      </c>
      <c r="T30" s="65">
        <f>VLOOKUP($A30,'Return Data'!$B$7:$R$2843,13,0)</f>
        <v>3.6751999999999998</v>
      </c>
      <c r="U30" s="66">
        <f t="shared" si="8"/>
        <v>10</v>
      </c>
      <c r="V30" s="65">
        <f>VLOOKUP($A30,'Return Data'!$B$7:$R$2843,17,0)</f>
        <v>5.1593</v>
      </c>
      <c r="W30" s="66">
        <f t="shared" si="9"/>
        <v>6</v>
      </c>
      <c r="X30" s="65">
        <f>VLOOKUP($A30,'Return Data'!$B$7:$R$2843,14,0)</f>
        <v>6.2862</v>
      </c>
      <c r="Y30" s="66">
        <f t="shared" si="11"/>
        <v>5</v>
      </c>
      <c r="Z30" s="65">
        <f>VLOOKUP($A30,'Return Data'!$B$7:$R$2843,16,0)</f>
        <v>7.2298</v>
      </c>
      <c r="AA30" s="67">
        <f t="shared" si="10"/>
        <v>9</v>
      </c>
    </row>
    <row r="31" spans="1:27" x14ac:dyDescent="0.3">
      <c r="A31" s="63" t="s">
        <v>1547</v>
      </c>
      <c r="B31" s="64">
        <f>VLOOKUP($A31,'Return Data'!$B$7:$R$2843,3,0)</f>
        <v>44448</v>
      </c>
      <c r="C31" s="65">
        <f>VLOOKUP($A31,'Return Data'!$B$7:$R$2843,4,0)</f>
        <v>10.9695</v>
      </c>
      <c r="D31" s="65">
        <f>VLOOKUP($A31,'Return Data'!$B$7:$R$2843,5,0)</f>
        <v>1.9965999999999999</v>
      </c>
      <c r="E31" s="66">
        <f t="shared" si="0"/>
        <v>18</v>
      </c>
      <c r="F31" s="65">
        <f>VLOOKUP($A31,'Return Data'!$B$7:$R$2843,6,0)</f>
        <v>1.3310999999999999</v>
      </c>
      <c r="G31" s="66">
        <f t="shared" si="1"/>
        <v>27</v>
      </c>
      <c r="H31" s="65">
        <f>VLOOKUP($A31,'Return Data'!$B$7:$R$2843,7,0)</f>
        <v>1.6167</v>
      </c>
      <c r="I31" s="66">
        <f t="shared" si="2"/>
        <v>27</v>
      </c>
      <c r="J31" s="65">
        <f>VLOOKUP($A31,'Return Data'!$B$7:$R$2843,8,0)</f>
        <v>2.3788999999999998</v>
      </c>
      <c r="K31" s="66">
        <f t="shared" si="3"/>
        <v>26</v>
      </c>
      <c r="L31" s="65">
        <f>VLOOKUP($A31,'Return Data'!$B$7:$R$2843,9,0)</f>
        <v>2.7866</v>
      </c>
      <c r="M31" s="66">
        <f t="shared" si="4"/>
        <v>25</v>
      </c>
      <c r="N31" s="65">
        <f>VLOOKUP($A31,'Return Data'!$B$7:$R$2843,10,0)</f>
        <v>2.5407000000000002</v>
      </c>
      <c r="O31" s="66">
        <f t="shared" si="5"/>
        <v>25</v>
      </c>
      <c r="P31" s="65">
        <f>VLOOKUP($A31,'Return Data'!$B$7:$R$2843,11,0)</f>
        <v>2.6665999999999999</v>
      </c>
      <c r="Q31" s="66">
        <f t="shared" si="6"/>
        <v>24</v>
      </c>
      <c r="R31" s="65">
        <f>VLOOKUP($A31,'Return Data'!$B$7:$R$2843,12,0)</f>
        <v>2.4209999999999998</v>
      </c>
      <c r="S31" s="66">
        <f t="shared" si="7"/>
        <v>26</v>
      </c>
      <c r="T31" s="65">
        <f>VLOOKUP($A31,'Return Data'!$B$7:$R$2843,13,0)</f>
        <v>2.6069</v>
      </c>
      <c r="U31" s="66">
        <f t="shared" si="8"/>
        <v>26</v>
      </c>
      <c r="V31" s="65"/>
      <c r="W31" s="66"/>
      <c r="X31" s="65"/>
      <c r="Y31" s="66"/>
      <c r="Z31" s="65">
        <f>VLOOKUP($A31,'Return Data'!$B$7:$R$2843,16,0)</f>
        <v>4.2686000000000002</v>
      </c>
      <c r="AA31" s="67">
        <f t="shared" si="10"/>
        <v>23</v>
      </c>
    </row>
    <row r="32" spans="1:27" x14ac:dyDescent="0.3">
      <c r="A32" s="63" t="s">
        <v>1549</v>
      </c>
      <c r="B32" s="64">
        <f>VLOOKUP($A32,'Return Data'!$B$7:$R$2843,3,0)</f>
        <v>44448</v>
      </c>
      <c r="C32" s="65">
        <f>VLOOKUP($A32,'Return Data'!$B$7:$R$2843,4,0)</f>
        <v>11.434799999999999</v>
      </c>
      <c r="D32" s="65">
        <f>VLOOKUP($A32,'Return Data'!$B$7:$R$2843,5,0)</f>
        <v>2.5537999999999998</v>
      </c>
      <c r="E32" s="66">
        <f t="shared" si="0"/>
        <v>12</v>
      </c>
      <c r="F32" s="65">
        <f>VLOOKUP($A32,'Return Data'!$B$7:$R$2843,6,0)</f>
        <v>2.6606000000000001</v>
      </c>
      <c r="G32" s="66">
        <f t="shared" si="1"/>
        <v>11</v>
      </c>
      <c r="H32" s="65">
        <f>VLOOKUP($A32,'Return Data'!$B$7:$R$2843,7,0)</f>
        <v>2.8287</v>
      </c>
      <c r="I32" s="66">
        <f t="shared" si="2"/>
        <v>12</v>
      </c>
      <c r="J32" s="65">
        <f>VLOOKUP($A32,'Return Data'!$B$7:$R$2843,8,0)</f>
        <v>3.2873999999999999</v>
      </c>
      <c r="K32" s="66">
        <f t="shared" si="3"/>
        <v>18</v>
      </c>
      <c r="L32" s="65">
        <f>VLOOKUP($A32,'Return Data'!$B$7:$R$2843,9,0)</f>
        <v>3.9258000000000002</v>
      </c>
      <c r="M32" s="66">
        <f t="shared" si="4"/>
        <v>10</v>
      </c>
      <c r="N32" s="65">
        <f>VLOOKUP($A32,'Return Data'!$B$7:$R$2843,10,0)</f>
        <v>3.4013</v>
      </c>
      <c r="O32" s="66">
        <f t="shared" si="5"/>
        <v>17</v>
      </c>
      <c r="P32" s="65">
        <f>VLOOKUP($A32,'Return Data'!$B$7:$R$2843,11,0)</f>
        <v>3.4756</v>
      </c>
      <c r="Q32" s="66">
        <f t="shared" si="6"/>
        <v>16</v>
      </c>
      <c r="R32" s="65">
        <f>VLOOKUP($A32,'Return Data'!$B$7:$R$2843,12,0)</f>
        <v>3.1579999999999999</v>
      </c>
      <c r="S32" s="66">
        <f t="shared" si="7"/>
        <v>20</v>
      </c>
      <c r="T32" s="65">
        <f>VLOOKUP($A32,'Return Data'!$B$7:$R$2843,13,0)</f>
        <v>3.3466999999999998</v>
      </c>
      <c r="U32" s="66">
        <f t="shared" si="8"/>
        <v>17</v>
      </c>
      <c r="V32" s="65">
        <f>VLOOKUP($A32,'Return Data'!$B$7:$R$2843,17,0)</f>
        <v>4.4439000000000002</v>
      </c>
      <c r="W32" s="66">
        <f t="shared" si="9"/>
        <v>16</v>
      </c>
      <c r="X32" s="65"/>
      <c r="Y32" s="66"/>
      <c r="Z32" s="65">
        <f>VLOOKUP($A32,'Return Data'!$B$7:$R$2843,16,0)</f>
        <v>5.2243000000000004</v>
      </c>
      <c r="AA32" s="67">
        <f t="shared" si="10"/>
        <v>20</v>
      </c>
    </row>
    <row r="33" spans="1:27" x14ac:dyDescent="0.3">
      <c r="A33" s="63" t="s">
        <v>1551</v>
      </c>
      <c r="B33" s="64">
        <f>VLOOKUP($A33,'Return Data'!$B$7:$R$2843,3,0)</f>
        <v>44448</v>
      </c>
      <c r="C33" s="65">
        <f>VLOOKUP($A33,'Return Data'!$B$7:$R$2843,4,0)</f>
        <v>3308.5509000000002</v>
      </c>
      <c r="D33" s="65">
        <f>VLOOKUP($A33,'Return Data'!$B$7:$R$2843,5,0)</f>
        <v>1.0867</v>
      </c>
      <c r="E33" s="66">
        <f t="shared" si="0"/>
        <v>26</v>
      </c>
      <c r="F33" s="65">
        <f>VLOOKUP($A33,'Return Data'!$B$7:$R$2843,6,0)</f>
        <v>2.0912999999999999</v>
      </c>
      <c r="G33" s="66">
        <f t="shared" si="1"/>
        <v>23</v>
      </c>
      <c r="H33" s="65">
        <f>VLOOKUP($A33,'Return Data'!$B$7:$R$2843,7,0)</f>
        <v>2.3588</v>
      </c>
      <c r="I33" s="66">
        <f t="shared" si="2"/>
        <v>19</v>
      </c>
      <c r="J33" s="65">
        <f>VLOOKUP($A33,'Return Data'!$B$7:$R$2843,8,0)</f>
        <v>3.5145</v>
      </c>
      <c r="K33" s="66">
        <f t="shared" si="3"/>
        <v>11</v>
      </c>
      <c r="L33" s="65">
        <f>VLOOKUP($A33,'Return Data'!$B$7:$R$2843,9,0)</f>
        <v>3.8986999999999998</v>
      </c>
      <c r="M33" s="66">
        <f t="shared" si="4"/>
        <v>11</v>
      </c>
      <c r="N33" s="65">
        <f>VLOOKUP($A33,'Return Data'!$B$7:$R$2843,10,0)</f>
        <v>3.4041999999999999</v>
      </c>
      <c r="O33" s="66">
        <f t="shared" si="5"/>
        <v>16</v>
      </c>
      <c r="P33" s="65">
        <f>VLOOKUP($A33,'Return Data'!$B$7:$R$2843,11,0)</f>
        <v>3.5207000000000002</v>
      </c>
      <c r="Q33" s="66">
        <f t="shared" si="6"/>
        <v>15</v>
      </c>
      <c r="R33" s="65">
        <f>VLOOKUP($A33,'Return Data'!$B$7:$R$2843,12,0)</f>
        <v>3.4514999999999998</v>
      </c>
      <c r="S33" s="66">
        <f t="shared" si="7"/>
        <v>9</v>
      </c>
      <c r="T33" s="65">
        <f>VLOOKUP($A33,'Return Data'!$B$7:$R$2843,13,0)</f>
        <v>3.8001999999999998</v>
      </c>
      <c r="U33" s="66">
        <f t="shared" si="8"/>
        <v>8</v>
      </c>
      <c r="V33" s="65">
        <f>VLOOKUP($A33,'Return Data'!$B$7:$R$2843,17,0)</f>
        <v>5.0587999999999997</v>
      </c>
      <c r="W33" s="66">
        <f t="shared" si="9"/>
        <v>7</v>
      </c>
      <c r="X33" s="65">
        <f>VLOOKUP($A33,'Return Data'!$B$7:$R$2843,14,0)</f>
        <v>4.3940999999999999</v>
      </c>
      <c r="Y33" s="66">
        <f t="shared" si="11"/>
        <v>15</v>
      </c>
      <c r="Z33" s="65">
        <f>VLOOKUP($A33,'Return Data'!$B$7:$R$2843,16,0)</f>
        <v>6.8559000000000001</v>
      </c>
      <c r="AA33" s="67">
        <f t="shared" si="10"/>
        <v>13</v>
      </c>
    </row>
    <row r="34" spans="1:27" x14ac:dyDescent="0.3">
      <c r="A34" s="63" t="s">
        <v>1553</v>
      </c>
      <c r="B34" s="64">
        <f>VLOOKUP($A34,'Return Data'!$B$7:$R$2843,3,0)</f>
        <v>44448</v>
      </c>
      <c r="C34" s="65">
        <f>VLOOKUP($A34,'Return Data'!$B$7:$R$2843,4,0)</f>
        <v>1096.9650999999999</v>
      </c>
      <c r="D34" s="65">
        <f>VLOOKUP($A34,'Return Data'!$B$7:$R$2843,5,0)</f>
        <v>2.2227999999999999</v>
      </c>
      <c r="E34" s="66">
        <f t="shared" si="0"/>
        <v>15</v>
      </c>
      <c r="F34" s="65">
        <f>VLOOKUP($A34,'Return Data'!$B$7:$R$2843,6,0)</f>
        <v>2.1432000000000002</v>
      </c>
      <c r="G34" s="66">
        <f t="shared" si="1"/>
        <v>21</v>
      </c>
      <c r="H34" s="65">
        <f>VLOOKUP($A34,'Return Data'!$B$7:$R$2843,7,0)</f>
        <v>2.1360999999999999</v>
      </c>
      <c r="I34" s="66">
        <f t="shared" si="2"/>
        <v>25</v>
      </c>
      <c r="J34" s="65">
        <f>VLOOKUP($A34,'Return Data'!$B$7:$R$2843,8,0)</f>
        <v>2.1678999999999999</v>
      </c>
      <c r="K34" s="66">
        <f t="shared" si="3"/>
        <v>27</v>
      </c>
      <c r="L34" s="65">
        <f>VLOOKUP($A34,'Return Data'!$B$7:$R$2843,9,0)</f>
        <v>2.1917</v>
      </c>
      <c r="M34" s="66">
        <f t="shared" si="4"/>
        <v>27</v>
      </c>
      <c r="N34" s="65">
        <f>VLOOKUP($A34,'Return Data'!$B$7:$R$2843,10,0)</f>
        <v>2.3586999999999998</v>
      </c>
      <c r="O34" s="66">
        <f t="shared" si="5"/>
        <v>26</v>
      </c>
      <c r="P34" s="65">
        <f>VLOOKUP($A34,'Return Data'!$B$7:$R$2843,11,0)</f>
        <v>2.5072000000000001</v>
      </c>
      <c r="Q34" s="66">
        <f t="shared" si="6"/>
        <v>26</v>
      </c>
      <c r="R34" s="65">
        <f>VLOOKUP($A34,'Return Data'!$B$7:$R$2843,12,0)</f>
        <v>3.4512</v>
      </c>
      <c r="S34" s="66">
        <f t="shared" si="7"/>
        <v>10</v>
      </c>
      <c r="T34" s="65">
        <f>VLOOKUP($A34,'Return Data'!$B$7:$R$2843,13,0)</f>
        <v>3.2681</v>
      </c>
      <c r="U34" s="66">
        <f t="shared" si="8"/>
        <v>21</v>
      </c>
      <c r="V34" s="65"/>
      <c r="W34" s="66"/>
      <c r="X34" s="65"/>
      <c r="Y34" s="66"/>
      <c r="Z34" s="65">
        <f>VLOOKUP($A34,'Return Data'!$B$7:$R$2843,16,0)</f>
        <v>4.1742999999999997</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2.5037296296296301</v>
      </c>
      <c r="E36" s="74"/>
      <c r="F36" s="75">
        <f>AVERAGE(F8:F34)</f>
        <v>2.8879111111111104</v>
      </c>
      <c r="G36" s="74"/>
      <c r="H36" s="75">
        <f>AVERAGE(H8:H34)</f>
        <v>3.03974074074074</v>
      </c>
      <c r="I36" s="74"/>
      <c r="J36" s="75">
        <f>AVERAGE(J8:J34)</f>
        <v>3.8059259259259268</v>
      </c>
      <c r="K36" s="74"/>
      <c r="L36" s="75">
        <f>AVERAGE(L8:L34)</f>
        <v>4.1111888888888881</v>
      </c>
      <c r="M36" s="74"/>
      <c r="N36" s="75">
        <f>AVERAGE(N8:N34)</f>
        <v>4.2995481481481486</v>
      </c>
      <c r="O36" s="74"/>
      <c r="P36" s="75">
        <f>AVERAGE(P8:P34)</f>
        <v>4.0183703703703708</v>
      </c>
      <c r="Q36" s="74"/>
      <c r="R36" s="75">
        <f>AVERAGE(R8:R34)</f>
        <v>3.6923296296296297</v>
      </c>
      <c r="S36" s="74"/>
      <c r="T36" s="75">
        <f>AVERAGE(T8:T34)</f>
        <v>3.8435481481481477</v>
      </c>
      <c r="U36" s="74"/>
      <c r="V36" s="75">
        <f>AVERAGE(V8:V34)</f>
        <v>4.8295090909090908</v>
      </c>
      <c r="W36" s="74"/>
      <c r="X36" s="75">
        <f>AVERAGE(X8:X34)</f>
        <v>5.3862352941176468</v>
      </c>
      <c r="Y36" s="74"/>
      <c r="Z36" s="75">
        <f>AVERAGE(Z8:Z34)</f>
        <v>6.2601148148148145</v>
      </c>
      <c r="AA36" s="76"/>
    </row>
    <row r="37" spans="1:27" x14ac:dyDescent="0.3">
      <c r="A37" s="73" t="s">
        <v>28</v>
      </c>
      <c r="B37" s="74"/>
      <c r="C37" s="74"/>
      <c r="D37" s="75">
        <f>MIN(D8:D34)</f>
        <v>0.1903</v>
      </c>
      <c r="E37" s="74"/>
      <c r="F37" s="75">
        <f>MIN(F8:F34)</f>
        <v>1.3310999999999999</v>
      </c>
      <c r="G37" s="74"/>
      <c r="H37" s="75">
        <f>MIN(H8:H34)</f>
        <v>1.6167</v>
      </c>
      <c r="I37" s="74"/>
      <c r="J37" s="75">
        <f>MIN(J8:J34)</f>
        <v>2.1678999999999999</v>
      </c>
      <c r="K37" s="74"/>
      <c r="L37" s="75">
        <f>MIN(L8:L34)</f>
        <v>2.1917</v>
      </c>
      <c r="M37" s="74"/>
      <c r="N37" s="75">
        <f>MIN(N8:N34)</f>
        <v>2.3536000000000001</v>
      </c>
      <c r="O37" s="74"/>
      <c r="P37" s="75">
        <f>MIN(P8:P34)</f>
        <v>2.2665999999999999</v>
      </c>
      <c r="Q37" s="74"/>
      <c r="R37" s="75">
        <f>MIN(R8:R34)</f>
        <v>1.9670000000000001</v>
      </c>
      <c r="S37" s="74"/>
      <c r="T37" s="75">
        <f>MIN(T8:T34)</f>
        <v>2.0712999999999999</v>
      </c>
      <c r="U37" s="74"/>
      <c r="V37" s="75">
        <f>MIN(V8:V34)</f>
        <v>3.2947000000000002</v>
      </c>
      <c r="W37" s="74"/>
      <c r="X37" s="75">
        <f>MIN(X8:X34)</f>
        <v>-0.2258</v>
      </c>
      <c r="Y37" s="74"/>
      <c r="Z37" s="75">
        <f>MIN(Z8:Z34)</f>
        <v>3.8380000000000001</v>
      </c>
      <c r="AA37" s="76"/>
    </row>
    <row r="38" spans="1:27" ht="15" thickBot="1" x14ac:dyDescent="0.35">
      <c r="A38" s="77" t="s">
        <v>29</v>
      </c>
      <c r="B38" s="78"/>
      <c r="C38" s="78"/>
      <c r="D38" s="79">
        <f>MAX(D8:D34)</f>
        <v>6.1001000000000003</v>
      </c>
      <c r="E38" s="78"/>
      <c r="F38" s="79">
        <f>MAX(F8:F34)</f>
        <v>9.9779</v>
      </c>
      <c r="G38" s="78"/>
      <c r="H38" s="79">
        <f>MAX(H8:H34)</f>
        <v>11.351599999999999</v>
      </c>
      <c r="I38" s="78"/>
      <c r="J38" s="79">
        <f>MAX(J8:J34)</f>
        <v>16.584099999999999</v>
      </c>
      <c r="K38" s="78"/>
      <c r="L38" s="79">
        <f>MAX(L8:L34)</f>
        <v>14.7143</v>
      </c>
      <c r="M38" s="78"/>
      <c r="N38" s="79">
        <f>MAX(N8:N34)</f>
        <v>18.126899999999999</v>
      </c>
      <c r="O38" s="78"/>
      <c r="P38" s="79">
        <f>MAX(P8:P34)</f>
        <v>11.703900000000001</v>
      </c>
      <c r="Q38" s="78"/>
      <c r="R38" s="79">
        <f>MAX(R8:R34)</f>
        <v>9.1875</v>
      </c>
      <c r="S38" s="78"/>
      <c r="T38" s="79">
        <f>MAX(T8:T34)</f>
        <v>8.9291</v>
      </c>
      <c r="U38" s="78"/>
      <c r="V38" s="79">
        <f>MAX(V8:V34)</f>
        <v>6.6893000000000002</v>
      </c>
      <c r="W38" s="78"/>
      <c r="X38" s="79">
        <f>MAX(X8:X34)</f>
        <v>8.1419999999999995</v>
      </c>
      <c r="Y38" s="78"/>
      <c r="Z38" s="79">
        <f>MAX(Z8:Z34)</f>
        <v>8.6151999999999997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44448</v>
      </c>
      <c r="C8" s="65">
        <f>VLOOKUP($A8,'Return Data'!$B$7:$R$2843,4,0)</f>
        <v>292.45260000000002</v>
      </c>
      <c r="D8" s="65">
        <f>VLOOKUP($A8,'Return Data'!$B$7:$R$2843,5,0)</f>
        <v>2.7959000000000001</v>
      </c>
      <c r="E8" s="66">
        <f t="shared" ref="E8:E24" si="0">RANK(D8,D$8:D$24,0)</f>
        <v>4</v>
      </c>
      <c r="F8" s="65">
        <f>VLOOKUP($A8,'Return Data'!$B$7:$R$2843,6,0)</f>
        <v>3.1667999999999998</v>
      </c>
      <c r="G8" s="66">
        <f t="shared" ref="G8:G24" si="1">RANK(F8,F$8:F$24,0)</f>
        <v>7</v>
      </c>
      <c r="H8" s="65">
        <f>VLOOKUP($A8,'Return Data'!$B$7:$R$2843,7,0)</f>
        <v>3.4201999999999999</v>
      </c>
      <c r="I8" s="66">
        <f t="shared" ref="I8:I24" si="2">RANK(H8,H$8:H$24,0)</f>
        <v>4</v>
      </c>
      <c r="J8" s="65">
        <f>VLOOKUP($A8,'Return Data'!$B$7:$R$2843,8,0)</f>
        <v>4.0044000000000004</v>
      </c>
      <c r="K8" s="66">
        <f t="shared" ref="K8:K24" si="3">RANK(J8,J$8:J$24,0)</f>
        <v>4</v>
      </c>
      <c r="L8" s="65">
        <f>VLOOKUP($A8,'Return Data'!$B$7:$R$2843,9,0)</f>
        <v>4.4271000000000003</v>
      </c>
      <c r="M8" s="66">
        <f t="shared" ref="M8:M24" si="4">RANK(L8,L$8:L$24,0)</f>
        <v>5</v>
      </c>
      <c r="N8" s="65">
        <f>VLOOKUP($A8,'Return Data'!$B$7:$R$2843,10,0)</f>
        <v>4.1806999999999999</v>
      </c>
      <c r="O8" s="66">
        <f t="shared" ref="O8:O24" si="5">RANK(N8,N$8:N$24,0)</f>
        <v>4</v>
      </c>
      <c r="P8" s="65">
        <f>VLOOKUP($A8,'Return Data'!$B$7:$R$2843,11,0)</f>
        <v>4.3343999999999996</v>
      </c>
      <c r="Q8" s="66">
        <f t="shared" ref="Q8:Q24" si="6">RANK(P8,P$8:P$24,0)</f>
        <v>5</v>
      </c>
      <c r="R8" s="65">
        <f>VLOOKUP($A8,'Return Data'!$B$7:$R$2843,12,0)</f>
        <v>4.0530999999999997</v>
      </c>
      <c r="S8" s="66">
        <f t="shared" ref="S8:S24" si="7">RANK(R8,R$8:R$24,0)</f>
        <v>3</v>
      </c>
      <c r="T8" s="65">
        <f>VLOOKUP($A8,'Return Data'!$B$7:$R$2843,13,0)</f>
        <v>4.2043999999999997</v>
      </c>
      <c r="U8" s="66">
        <f t="shared" ref="U8:U19" si="8">RANK(T8,T$8:T$24,0)</f>
        <v>2</v>
      </c>
      <c r="V8" s="65">
        <f>VLOOKUP($A8,'Return Data'!$B$7:$R$2843,17,0)</f>
        <v>5.7769000000000004</v>
      </c>
      <c r="W8" s="66">
        <f>RANK(V8,V$8:V$24,0)</f>
        <v>1</v>
      </c>
      <c r="X8" s="65">
        <f>VLOOKUP($A8,'Return Data'!$B$7:$R$2843,14,0)</f>
        <v>6.8155999999999999</v>
      </c>
      <c r="Y8" s="66">
        <f>RANK(X8,X$8:X$24,0)</f>
        <v>1</v>
      </c>
      <c r="Z8" s="65">
        <f>VLOOKUP($A8,'Return Data'!$B$7:$R$2843,16,0)</f>
        <v>7.7687999999999997</v>
      </c>
      <c r="AA8" s="67">
        <f t="shared" ref="AA8:AA24" si="9">RANK(Z8,Z$8:Z$24,0)</f>
        <v>5</v>
      </c>
    </row>
    <row r="9" spans="1:27" x14ac:dyDescent="0.3">
      <c r="A9" s="63" t="s">
        <v>1202</v>
      </c>
      <c r="B9" s="64">
        <f>VLOOKUP($A9,'Return Data'!$B$7:$R$2843,3,0)</f>
        <v>44448</v>
      </c>
      <c r="C9" s="65">
        <f>VLOOKUP($A9,'Return Data'!$B$7:$R$2843,4,0)</f>
        <v>1126.8859</v>
      </c>
      <c r="D9" s="65">
        <f>VLOOKUP($A9,'Return Data'!$B$7:$R$2843,5,0)</f>
        <v>2.3841000000000001</v>
      </c>
      <c r="E9" s="66">
        <f t="shared" si="0"/>
        <v>8</v>
      </c>
      <c r="F9" s="65">
        <f>VLOOKUP($A9,'Return Data'!$B$7:$R$2843,6,0)</f>
        <v>3.2635999999999998</v>
      </c>
      <c r="G9" s="66">
        <f t="shared" si="1"/>
        <v>3</v>
      </c>
      <c r="H9" s="65">
        <f>VLOOKUP($A9,'Return Data'!$B$7:$R$2843,7,0)</f>
        <v>3.3374000000000001</v>
      </c>
      <c r="I9" s="66">
        <f t="shared" si="2"/>
        <v>7</v>
      </c>
      <c r="J9" s="65">
        <f>VLOOKUP($A9,'Return Data'!$B$7:$R$2843,8,0)</f>
        <v>3.8956</v>
      </c>
      <c r="K9" s="66">
        <f t="shared" si="3"/>
        <v>9</v>
      </c>
      <c r="L9" s="65">
        <f>VLOOKUP($A9,'Return Data'!$B$7:$R$2843,9,0)</f>
        <v>4.3558000000000003</v>
      </c>
      <c r="M9" s="66">
        <f t="shared" si="4"/>
        <v>10</v>
      </c>
      <c r="N9" s="65">
        <f>VLOOKUP($A9,'Return Data'!$B$7:$R$2843,10,0)</f>
        <v>4.1131000000000002</v>
      </c>
      <c r="O9" s="66">
        <f t="shared" si="5"/>
        <v>6</v>
      </c>
      <c r="P9" s="65">
        <f>VLOOKUP($A9,'Return Data'!$B$7:$R$2843,11,0)</f>
        <v>4.2115999999999998</v>
      </c>
      <c r="Q9" s="66">
        <f t="shared" si="6"/>
        <v>6</v>
      </c>
      <c r="R9" s="65">
        <f>VLOOKUP($A9,'Return Data'!$B$7:$R$2843,12,0)</f>
        <v>3.9994000000000001</v>
      </c>
      <c r="S9" s="66">
        <f t="shared" si="7"/>
        <v>6</v>
      </c>
      <c r="T9" s="65">
        <f>VLOOKUP($A9,'Return Data'!$B$7:$R$2843,13,0)</f>
        <v>4.1344000000000003</v>
      </c>
      <c r="U9" s="66">
        <f t="shared" si="8"/>
        <v>3</v>
      </c>
      <c r="V9" s="65"/>
      <c r="W9" s="66"/>
      <c r="X9" s="65"/>
      <c r="Y9" s="66"/>
      <c r="Z9" s="65">
        <f>VLOOKUP($A9,'Return Data'!$B$7:$R$2843,16,0)</f>
        <v>5.8651999999999997</v>
      </c>
      <c r="AA9" s="67">
        <f t="shared" si="9"/>
        <v>15</v>
      </c>
    </row>
    <row r="10" spans="1:27" x14ac:dyDescent="0.3">
      <c r="A10" s="63" t="s">
        <v>1204</v>
      </c>
      <c r="B10" s="64">
        <f>VLOOKUP($A10,'Return Data'!$B$7:$R$2843,3,0)</f>
        <v>44448</v>
      </c>
      <c r="C10" s="65">
        <f>VLOOKUP($A10,'Return Data'!$B$7:$R$2843,4,0)</f>
        <v>1106.0689</v>
      </c>
      <c r="D10" s="65">
        <f>VLOOKUP($A10,'Return Data'!$B$7:$R$2843,5,0)</f>
        <v>2.7524000000000002</v>
      </c>
      <c r="E10" s="66">
        <f t="shared" si="0"/>
        <v>5</v>
      </c>
      <c r="F10" s="65">
        <f>VLOOKUP($A10,'Return Data'!$B$7:$R$2843,6,0)</f>
        <v>3.1324999999999998</v>
      </c>
      <c r="G10" s="66">
        <f t="shared" si="1"/>
        <v>8</v>
      </c>
      <c r="H10" s="65">
        <f>VLOOKUP($A10,'Return Data'!$B$7:$R$2843,7,0)</f>
        <v>3.3704999999999998</v>
      </c>
      <c r="I10" s="66">
        <f t="shared" si="2"/>
        <v>5</v>
      </c>
      <c r="J10" s="65">
        <f>VLOOKUP($A10,'Return Data'!$B$7:$R$2843,8,0)</f>
        <v>3.6069</v>
      </c>
      <c r="K10" s="66">
        <f t="shared" si="3"/>
        <v>16</v>
      </c>
      <c r="L10" s="65">
        <f>VLOOKUP($A10,'Return Data'!$B$7:$R$2843,9,0)</f>
        <v>3.8408000000000002</v>
      </c>
      <c r="M10" s="66">
        <f t="shared" si="4"/>
        <v>16</v>
      </c>
      <c r="N10" s="65">
        <f>VLOOKUP($A10,'Return Data'!$B$7:$R$2843,10,0)</f>
        <v>3.2999000000000001</v>
      </c>
      <c r="O10" s="66">
        <f t="shared" si="5"/>
        <v>17</v>
      </c>
      <c r="P10" s="65">
        <f>VLOOKUP($A10,'Return Data'!$B$7:$R$2843,11,0)</f>
        <v>3.1339999999999999</v>
      </c>
      <c r="Q10" s="66">
        <f t="shared" si="6"/>
        <v>17</v>
      </c>
      <c r="R10" s="65">
        <f>VLOOKUP($A10,'Return Data'!$B$7:$R$2843,12,0)</f>
        <v>3.0508999999999999</v>
      </c>
      <c r="S10" s="66">
        <f t="shared" si="7"/>
        <v>17</v>
      </c>
      <c r="T10" s="65">
        <f>VLOOKUP($A10,'Return Data'!$B$7:$R$2843,13,0)</f>
        <v>3.1856</v>
      </c>
      <c r="U10" s="66">
        <f t="shared" si="8"/>
        <v>16</v>
      </c>
      <c r="V10" s="65"/>
      <c r="W10" s="66"/>
      <c r="X10" s="65"/>
      <c r="Y10" s="66"/>
      <c r="Z10" s="65">
        <f>VLOOKUP($A10,'Return Data'!$B$7:$R$2843,16,0)</f>
        <v>4.63</v>
      </c>
      <c r="AA10" s="67">
        <f t="shared" si="9"/>
        <v>17</v>
      </c>
    </row>
    <row r="11" spans="1:27" x14ac:dyDescent="0.3">
      <c r="A11" s="63" t="s">
        <v>1206</v>
      </c>
      <c r="B11" s="64">
        <f>VLOOKUP($A11,'Return Data'!$B$7:$R$2843,3,0)</f>
        <v>44448</v>
      </c>
      <c r="C11" s="65">
        <f>VLOOKUP($A11,'Return Data'!$B$7:$R$2843,4,0)</f>
        <v>42.898099999999999</v>
      </c>
      <c r="D11" s="65">
        <f>VLOOKUP($A11,'Return Data'!$B$7:$R$2843,5,0)</f>
        <v>1.9571000000000001</v>
      </c>
      <c r="E11" s="66">
        <f t="shared" si="0"/>
        <v>13</v>
      </c>
      <c r="F11" s="65">
        <f>VLOOKUP($A11,'Return Data'!$B$7:$R$2843,6,0)</f>
        <v>3.0070999999999999</v>
      </c>
      <c r="G11" s="66">
        <f t="shared" si="1"/>
        <v>12</v>
      </c>
      <c r="H11" s="65">
        <f>VLOOKUP($A11,'Return Data'!$B$7:$R$2843,7,0)</f>
        <v>3.4542999999999999</v>
      </c>
      <c r="I11" s="66">
        <f t="shared" si="2"/>
        <v>2</v>
      </c>
      <c r="J11" s="65">
        <f>VLOOKUP($A11,'Return Data'!$B$7:$R$2843,8,0)</f>
        <v>3.9624999999999999</v>
      </c>
      <c r="K11" s="66">
        <f t="shared" si="3"/>
        <v>7</v>
      </c>
      <c r="L11" s="65">
        <f>VLOOKUP($A11,'Return Data'!$B$7:$R$2843,9,0)</f>
        <v>4.6402999999999999</v>
      </c>
      <c r="M11" s="66">
        <f t="shared" si="4"/>
        <v>3</v>
      </c>
      <c r="N11" s="65">
        <f>VLOOKUP($A11,'Return Data'!$B$7:$R$2843,10,0)</f>
        <v>4.2220000000000004</v>
      </c>
      <c r="O11" s="66">
        <f t="shared" si="5"/>
        <v>3</v>
      </c>
      <c r="P11" s="65">
        <f>VLOOKUP($A11,'Return Data'!$B$7:$R$2843,11,0)</f>
        <v>4.5350000000000001</v>
      </c>
      <c r="Q11" s="66">
        <f t="shared" si="6"/>
        <v>2</v>
      </c>
      <c r="R11" s="65">
        <f>VLOOKUP($A11,'Return Data'!$B$7:$R$2843,12,0)</f>
        <v>4.0453000000000001</v>
      </c>
      <c r="S11" s="66">
        <f t="shared" si="7"/>
        <v>4</v>
      </c>
      <c r="T11" s="65">
        <f>VLOOKUP($A11,'Return Data'!$B$7:$R$2843,13,0)</f>
        <v>3.9881000000000002</v>
      </c>
      <c r="U11" s="66">
        <f t="shared" si="8"/>
        <v>11</v>
      </c>
      <c r="V11" s="65">
        <f>VLOOKUP($A11,'Return Data'!$B$7:$R$2843,17,0)</f>
        <v>5.3411999999999997</v>
      </c>
      <c r="W11" s="66">
        <f t="shared" ref="W11:W19" si="10">RANK(V11,V$8:V$24,0)</f>
        <v>10</v>
      </c>
      <c r="X11" s="65">
        <f>VLOOKUP($A11,'Return Data'!$B$7:$R$2843,14,0)</f>
        <v>6.4669999999999996</v>
      </c>
      <c r="Y11" s="66">
        <f t="shared" ref="Y11:Y19" si="11">RANK(X11,X$8:X$24,0)</f>
        <v>9</v>
      </c>
      <c r="Z11" s="65">
        <f>VLOOKUP($A11,'Return Data'!$B$7:$R$2843,16,0)</f>
        <v>7.3400999999999996</v>
      </c>
      <c r="AA11" s="67">
        <f t="shared" si="9"/>
        <v>12</v>
      </c>
    </row>
    <row r="12" spans="1:27" x14ac:dyDescent="0.3">
      <c r="A12" s="63" t="s">
        <v>1209</v>
      </c>
      <c r="B12" s="64">
        <f>VLOOKUP($A12,'Return Data'!$B$7:$R$2843,3,0)</f>
        <v>44448</v>
      </c>
      <c r="C12" s="65">
        <f>VLOOKUP($A12,'Return Data'!$B$7:$R$2843,4,0)</f>
        <v>40.661700000000003</v>
      </c>
      <c r="D12" s="65">
        <f>VLOOKUP($A12,'Return Data'!$B$7:$R$2843,5,0)</f>
        <v>2.0647000000000002</v>
      </c>
      <c r="E12" s="66">
        <f t="shared" si="0"/>
        <v>12</v>
      </c>
      <c r="F12" s="65">
        <f>VLOOKUP($A12,'Return Data'!$B$7:$R$2843,6,0)</f>
        <v>3.1724999999999999</v>
      </c>
      <c r="G12" s="66">
        <f t="shared" si="1"/>
        <v>6</v>
      </c>
      <c r="H12" s="65">
        <f>VLOOKUP($A12,'Return Data'!$B$7:$R$2843,7,0)</f>
        <v>3.4260999999999999</v>
      </c>
      <c r="I12" s="66">
        <f t="shared" si="2"/>
        <v>3</v>
      </c>
      <c r="J12" s="65">
        <f>VLOOKUP($A12,'Return Data'!$B$7:$R$2843,8,0)</f>
        <v>3.9621</v>
      </c>
      <c r="K12" s="66">
        <f t="shared" si="3"/>
        <v>8</v>
      </c>
      <c r="L12" s="65">
        <f>VLOOKUP($A12,'Return Data'!$B$7:$R$2843,9,0)</f>
        <v>4.3771000000000004</v>
      </c>
      <c r="M12" s="66">
        <f t="shared" si="4"/>
        <v>7</v>
      </c>
      <c r="N12" s="65">
        <f>VLOOKUP($A12,'Return Data'!$B$7:$R$2843,10,0)</f>
        <v>4.0979000000000001</v>
      </c>
      <c r="O12" s="66">
        <f t="shared" si="5"/>
        <v>8</v>
      </c>
      <c r="P12" s="65">
        <f>VLOOKUP($A12,'Return Data'!$B$7:$R$2843,11,0)</f>
        <v>4.1447000000000003</v>
      </c>
      <c r="Q12" s="66">
        <f t="shared" si="6"/>
        <v>9</v>
      </c>
      <c r="R12" s="65">
        <f>VLOOKUP($A12,'Return Data'!$B$7:$R$2843,12,0)</f>
        <v>3.8428</v>
      </c>
      <c r="S12" s="66">
        <f t="shared" si="7"/>
        <v>12</v>
      </c>
      <c r="T12" s="65">
        <f>VLOOKUP($A12,'Return Data'!$B$7:$R$2843,13,0)</f>
        <v>3.8755999999999999</v>
      </c>
      <c r="U12" s="66">
        <f t="shared" si="8"/>
        <v>12</v>
      </c>
      <c r="V12" s="65">
        <f>VLOOKUP($A12,'Return Data'!$B$7:$R$2843,17,0)</f>
        <v>5.4737999999999998</v>
      </c>
      <c r="W12" s="66">
        <f t="shared" si="10"/>
        <v>6</v>
      </c>
      <c r="X12" s="65">
        <f>VLOOKUP($A12,'Return Data'!$B$7:$R$2843,14,0)</f>
        <v>6.6820000000000004</v>
      </c>
      <c r="Y12" s="66">
        <f t="shared" si="11"/>
        <v>3</v>
      </c>
      <c r="Z12" s="65">
        <f>VLOOKUP($A12,'Return Data'!$B$7:$R$2843,16,0)</f>
        <v>7.9184999999999999</v>
      </c>
      <c r="AA12" s="67">
        <f t="shared" si="9"/>
        <v>4</v>
      </c>
    </row>
    <row r="13" spans="1:27" x14ac:dyDescent="0.3">
      <c r="A13" s="63" t="s">
        <v>1211</v>
      </c>
      <c r="B13" s="64">
        <f>VLOOKUP($A13,'Return Data'!$B$7:$R$2843,3,0)</f>
        <v>44448</v>
      </c>
      <c r="C13" s="65">
        <f>VLOOKUP($A13,'Return Data'!$B$7:$R$2843,4,0)</f>
        <v>4555.6383999999998</v>
      </c>
      <c r="D13" s="65">
        <f>VLOOKUP($A13,'Return Data'!$B$7:$R$2843,5,0)</f>
        <v>1.8389</v>
      </c>
      <c r="E13" s="66">
        <f t="shared" si="0"/>
        <v>14</v>
      </c>
      <c r="F13" s="65">
        <f>VLOOKUP($A13,'Return Data'!$B$7:$R$2843,6,0)</f>
        <v>2.8961999999999999</v>
      </c>
      <c r="G13" s="66">
        <f t="shared" si="1"/>
        <v>14</v>
      </c>
      <c r="H13" s="65">
        <f>VLOOKUP($A13,'Return Data'!$B$7:$R$2843,7,0)</f>
        <v>3.2444999999999999</v>
      </c>
      <c r="I13" s="66">
        <f t="shared" si="2"/>
        <v>13</v>
      </c>
      <c r="J13" s="65">
        <f>VLOOKUP($A13,'Return Data'!$B$7:$R$2843,8,0)</f>
        <v>3.8671000000000002</v>
      </c>
      <c r="K13" s="66">
        <f t="shared" si="3"/>
        <v>10</v>
      </c>
      <c r="L13" s="65">
        <f>VLOOKUP($A13,'Return Data'!$B$7:$R$2843,9,0)</f>
        <v>4.3583999999999996</v>
      </c>
      <c r="M13" s="66">
        <f t="shared" si="4"/>
        <v>9</v>
      </c>
      <c r="N13" s="65">
        <f>VLOOKUP($A13,'Return Data'!$B$7:$R$2843,10,0)</f>
        <v>4.1066000000000003</v>
      </c>
      <c r="O13" s="66">
        <f t="shared" si="5"/>
        <v>7</v>
      </c>
      <c r="P13" s="65">
        <f>VLOOKUP($A13,'Return Data'!$B$7:$R$2843,11,0)</f>
        <v>4.3438999999999997</v>
      </c>
      <c r="Q13" s="66">
        <f t="shared" si="6"/>
        <v>4</v>
      </c>
      <c r="R13" s="65">
        <f>VLOOKUP($A13,'Return Data'!$B$7:$R$2843,12,0)</f>
        <v>4.0232999999999999</v>
      </c>
      <c r="S13" s="66">
        <f t="shared" si="7"/>
        <v>5</v>
      </c>
      <c r="T13" s="65">
        <f>VLOOKUP($A13,'Return Data'!$B$7:$R$2843,13,0)</f>
        <v>4.0909000000000004</v>
      </c>
      <c r="U13" s="66">
        <f t="shared" si="8"/>
        <v>6</v>
      </c>
      <c r="V13" s="65">
        <f>VLOOKUP($A13,'Return Data'!$B$7:$R$2843,17,0)</f>
        <v>5.7618</v>
      </c>
      <c r="W13" s="66">
        <f t="shared" si="10"/>
        <v>2</v>
      </c>
      <c r="X13" s="65">
        <f>VLOOKUP($A13,'Return Data'!$B$7:$R$2843,14,0)</f>
        <v>6.7771999999999997</v>
      </c>
      <c r="Y13" s="66">
        <f t="shared" si="11"/>
        <v>2</v>
      </c>
      <c r="Z13" s="65">
        <f>VLOOKUP($A13,'Return Data'!$B$7:$R$2843,16,0)</f>
        <v>7.6525999999999996</v>
      </c>
      <c r="AA13" s="67">
        <f t="shared" si="9"/>
        <v>6</v>
      </c>
    </row>
    <row r="14" spans="1:27" x14ac:dyDescent="0.3">
      <c r="A14" s="63" t="s">
        <v>1213</v>
      </c>
      <c r="B14" s="64">
        <f>VLOOKUP($A14,'Return Data'!$B$7:$R$2843,3,0)</f>
        <v>44448</v>
      </c>
      <c r="C14" s="65">
        <f>VLOOKUP($A14,'Return Data'!$B$7:$R$2843,4,0)</f>
        <v>300.48320000000001</v>
      </c>
      <c r="D14" s="65">
        <f>VLOOKUP($A14,'Return Data'!$B$7:$R$2843,5,0)</f>
        <v>1.7857000000000001</v>
      </c>
      <c r="E14" s="66">
        <f t="shared" si="0"/>
        <v>15</v>
      </c>
      <c r="F14" s="65">
        <f>VLOOKUP($A14,'Return Data'!$B$7:$R$2843,6,0)</f>
        <v>2.7498999999999998</v>
      </c>
      <c r="G14" s="66">
        <f t="shared" si="1"/>
        <v>16</v>
      </c>
      <c r="H14" s="65">
        <f>VLOOKUP($A14,'Return Data'!$B$7:$R$2843,7,0)</f>
        <v>3.1583999999999999</v>
      </c>
      <c r="I14" s="66">
        <f t="shared" si="2"/>
        <v>15</v>
      </c>
      <c r="J14" s="65">
        <f>VLOOKUP($A14,'Return Data'!$B$7:$R$2843,8,0)</f>
        <v>3.9763999999999999</v>
      </c>
      <c r="K14" s="66">
        <f t="shared" si="3"/>
        <v>5</v>
      </c>
      <c r="L14" s="65">
        <f>VLOOKUP($A14,'Return Data'!$B$7:$R$2843,9,0)</f>
        <v>4.3765999999999998</v>
      </c>
      <c r="M14" s="66">
        <f t="shared" si="4"/>
        <v>8</v>
      </c>
      <c r="N14" s="65">
        <f>VLOOKUP($A14,'Return Data'!$B$7:$R$2843,10,0)</f>
        <v>4.0208000000000004</v>
      </c>
      <c r="O14" s="66">
        <f t="shared" si="5"/>
        <v>13</v>
      </c>
      <c r="P14" s="65">
        <f>VLOOKUP($A14,'Return Data'!$B$7:$R$2843,11,0)</f>
        <v>4.1603000000000003</v>
      </c>
      <c r="Q14" s="66">
        <f t="shared" si="6"/>
        <v>8</v>
      </c>
      <c r="R14" s="65">
        <f>VLOOKUP($A14,'Return Data'!$B$7:$R$2843,12,0)</f>
        <v>3.9110999999999998</v>
      </c>
      <c r="S14" s="66">
        <f t="shared" si="7"/>
        <v>10</v>
      </c>
      <c r="T14" s="65">
        <f>VLOOKUP($A14,'Return Data'!$B$7:$R$2843,13,0)</f>
        <v>4.0162000000000004</v>
      </c>
      <c r="U14" s="66">
        <f t="shared" si="8"/>
        <v>9</v>
      </c>
      <c r="V14" s="65">
        <f>VLOOKUP($A14,'Return Data'!$B$7:$R$2843,17,0)</f>
        <v>5.5335999999999999</v>
      </c>
      <c r="W14" s="66">
        <f t="shared" si="10"/>
        <v>5</v>
      </c>
      <c r="X14" s="65">
        <f>VLOOKUP($A14,'Return Data'!$B$7:$R$2843,14,0)</f>
        <v>6.5389999999999997</v>
      </c>
      <c r="Y14" s="66">
        <f t="shared" si="11"/>
        <v>6</v>
      </c>
      <c r="Z14" s="65">
        <f>VLOOKUP($A14,'Return Data'!$B$7:$R$2843,16,0)</f>
        <v>7.6025</v>
      </c>
      <c r="AA14" s="67">
        <f t="shared" si="9"/>
        <v>9</v>
      </c>
    </row>
    <row r="15" spans="1:27" x14ac:dyDescent="0.3">
      <c r="A15" s="63" t="s">
        <v>1214</v>
      </c>
      <c r="B15" s="64">
        <f>VLOOKUP($A15,'Return Data'!$B$7:$R$2843,3,0)</f>
        <v>44448</v>
      </c>
      <c r="C15" s="65">
        <f>VLOOKUP($A15,'Return Data'!$B$7:$R$2843,4,0)</f>
        <v>34.204300000000003</v>
      </c>
      <c r="D15" s="65">
        <f>VLOOKUP($A15,'Return Data'!$B$7:$R$2843,5,0)</f>
        <v>2.9882</v>
      </c>
      <c r="E15" s="66">
        <f t="shared" si="0"/>
        <v>3</v>
      </c>
      <c r="F15" s="65">
        <f>VLOOKUP($A15,'Return Data'!$B$7:$R$2843,6,0)</f>
        <v>3.0598000000000001</v>
      </c>
      <c r="G15" s="66">
        <f t="shared" si="1"/>
        <v>10</v>
      </c>
      <c r="H15" s="65">
        <f>VLOOKUP($A15,'Return Data'!$B$7:$R$2843,7,0)</f>
        <v>3.0659999999999998</v>
      </c>
      <c r="I15" s="66">
        <f t="shared" si="2"/>
        <v>17</v>
      </c>
      <c r="J15" s="65">
        <f>VLOOKUP($A15,'Return Data'!$B$7:$R$2843,8,0)</f>
        <v>3.7938000000000001</v>
      </c>
      <c r="K15" s="66">
        <f t="shared" si="3"/>
        <v>12</v>
      </c>
      <c r="L15" s="65">
        <f>VLOOKUP($A15,'Return Data'!$B$7:$R$2843,9,0)</f>
        <v>4.0517000000000003</v>
      </c>
      <c r="M15" s="66">
        <f t="shared" si="4"/>
        <v>15</v>
      </c>
      <c r="N15" s="65">
        <f>VLOOKUP($A15,'Return Data'!$B$7:$R$2843,10,0)</f>
        <v>3.7585999999999999</v>
      </c>
      <c r="O15" s="66">
        <f t="shared" si="5"/>
        <v>14</v>
      </c>
      <c r="P15" s="65">
        <f>VLOOKUP($A15,'Return Data'!$B$7:$R$2843,11,0)</f>
        <v>3.9621</v>
      </c>
      <c r="Q15" s="66">
        <f t="shared" si="6"/>
        <v>14</v>
      </c>
      <c r="R15" s="65">
        <f>VLOOKUP($A15,'Return Data'!$B$7:$R$2843,12,0)</f>
        <v>3.7227999999999999</v>
      </c>
      <c r="S15" s="66">
        <f t="shared" si="7"/>
        <v>14</v>
      </c>
      <c r="T15" s="65">
        <f>VLOOKUP($A15,'Return Data'!$B$7:$R$2843,13,0)</f>
        <v>3.7395999999999998</v>
      </c>
      <c r="U15" s="66">
        <f t="shared" si="8"/>
        <v>13</v>
      </c>
      <c r="V15" s="65">
        <f>VLOOKUP($A15,'Return Data'!$B$7:$R$2843,17,0)</f>
        <v>5.2146999999999997</v>
      </c>
      <c r="W15" s="66">
        <f t="shared" si="10"/>
        <v>12</v>
      </c>
      <c r="X15" s="65">
        <f>VLOOKUP($A15,'Return Data'!$B$7:$R$2843,14,0)</f>
        <v>6.0923999999999996</v>
      </c>
      <c r="Y15" s="66">
        <f t="shared" si="11"/>
        <v>12</v>
      </c>
      <c r="Z15" s="65">
        <f>VLOOKUP($A15,'Return Data'!$B$7:$R$2843,16,0)</f>
        <v>7.5369999999999999</v>
      </c>
      <c r="AA15" s="67">
        <f t="shared" si="9"/>
        <v>11</v>
      </c>
    </row>
    <row r="16" spans="1:27" x14ac:dyDescent="0.3">
      <c r="A16" s="63" t="s">
        <v>1219</v>
      </c>
      <c r="B16" s="64">
        <f>VLOOKUP($A16,'Return Data'!$B$7:$R$2843,3,0)</f>
        <v>44448</v>
      </c>
      <c r="C16" s="65">
        <f>VLOOKUP($A16,'Return Data'!$B$7:$R$2843,4,0)</f>
        <v>2489.7950999999998</v>
      </c>
      <c r="D16" s="65">
        <f>VLOOKUP($A16,'Return Data'!$B$7:$R$2843,5,0)</f>
        <v>1.6477999999999999</v>
      </c>
      <c r="E16" s="66">
        <f t="shared" si="0"/>
        <v>16</v>
      </c>
      <c r="F16" s="65">
        <f>VLOOKUP($A16,'Return Data'!$B$7:$R$2843,6,0)</f>
        <v>2.7820999999999998</v>
      </c>
      <c r="G16" s="66">
        <f t="shared" si="1"/>
        <v>15</v>
      </c>
      <c r="H16" s="65">
        <f>VLOOKUP($A16,'Return Data'!$B$7:$R$2843,7,0)</f>
        <v>3.3439999999999999</v>
      </c>
      <c r="I16" s="66">
        <f t="shared" si="2"/>
        <v>6</v>
      </c>
      <c r="J16" s="65">
        <f>VLOOKUP($A16,'Return Data'!$B$7:$R$2843,8,0)</f>
        <v>3.9706000000000001</v>
      </c>
      <c r="K16" s="66">
        <f t="shared" si="3"/>
        <v>6</v>
      </c>
      <c r="L16" s="65">
        <f>VLOOKUP($A16,'Return Data'!$B$7:$R$2843,9,0)</f>
        <v>4.6599000000000004</v>
      </c>
      <c r="M16" s="66">
        <f t="shared" si="4"/>
        <v>2</v>
      </c>
      <c r="N16" s="65">
        <f>VLOOKUP($A16,'Return Data'!$B$7:$R$2843,10,0)</f>
        <v>4.1289999999999996</v>
      </c>
      <c r="O16" s="66">
        <f t="shared" si="5"/>
        <v>5</v>
      </c>
      <c r="P16" s="65">
        <f>VLOOKUP($A16,'Return Data'!$B$7:$R$2843,11,0)</f>
        <v>4.4672000000000001</v>
      </c>
      <c r="Q16" s="66">
        <f t="shared" si="6"/>
        <v>3</v>
      </c>
      <c r="R16" s="65">
        <f>VLOOKUP($A16,'Return Data'!$B$7:$R$2843,12,0)</f>
        <v>4.0808999999999997</v>
      </c>
      <c r="S16" s="66">
        <f t="shared" si="7"/>
        <v>2</v>
      </c>
      <c r="T16" s="65">
        <f>VLOOKUP($A16,'Return Data'!$B$7:$R$2843,13,0)</f>
        <v>4.0772000000000004</v>
      </c>
      <c r="U16" s="66">
        <f t="shared" si="8"/>
        <v>7</v>
      </c>
      <c r="V16" s="65">
        <f>VLOOKUP($A16,'Return Data'!$B$7:$R$2843,17,0)</f>
        <v>5.4438000000000004</v>
      </c>
      <c r="W16" s="66">
        <f t="shared" si="10"/>
        <v>8</v>
      </c>
      <c r="X16" s="65">
        <f>VLOOKUP($A16,'Return Data'!$B$7:$R$2843,14,0)</f>
        <v>6.2332999999999998</v>
      </c>
      <c r="Y16" s="66">
        <f t="shared" si="11"/>
        <v>11</v>
      </c>
      <c r="Z16" s="65">
        <f>VLOOKUP($A16,'Return Data'!$B$7:$R$2843,16,0)</f>
        <v>8.0178999999999991</v>
      </c>
      <c r="AA16" s="67">
        <f t="shared" si="9"/>
        <v>1</v>
      </c>
    </row>
    <row r="17" spans="1:27" x14ac:dyDescent="0.3">
      <c r="A17" s="63" t="s">
        <v>1223</v>
      </c>
      <c r="B17" s="64">
        <f>VLOOKUP($A17,'Return Data'!$B$7:$R$2843,3,0)</f>
        <v>44448</v>
      </c>
      <c r="C17" s="65">
        <f>VLOOKUP($A17,'Return Data'!$B$7:$R$2843,4,0)</f>
        <v>3543.9693000000002</v>
      </c>
      <c r="D17" s="65">
        <f>VLOOKUP($A17,'Return Data'!$B$7:$R$2843,5,0)</f>
        <v>3.2198000000000002</v>
      </c>
      <c r="E17" s="66">
        <f t="shared" si="0"/>
        <v>1</v>
      </c>
      <c r="F17" s="65">
        <f>VLOOKUP($A17,'Return Data'!$B$7:$R$2843,6,0)</f>
        <v>3.3791000000000002</v>
      </c>
      <c r="G17" s="66">
        <f t="shared" si="1"/>
        <v>2</v>
      </c>
      <c r="H17" s="65">
        <f>VLOOKUP($A17,'Return Data'!$B$7:$R$2843,7,0)</f>
        <v>3.3187000000000002</v>
      </c>
      <c r="I17" s="66">
        <f t="shared" si="2"/>
        <v>8</v>
      </c>
      <c r="J17" s="65">
        <f>VLOOKUP($A17,'Return Data'!$B$7:$R$2843,8,0)</f>
        <v>3.8534000000000002</v>
      </c>
      <c r="K17" s="66">
        <f t="shared" si="3"/>
        <v>11</v>
      </c>
      <c r="L17" s="65">
        <f>VLOOKUP($A17,'Return Data'!$B$7:$R$2843,9,0)</f>
        <v>4.1981000000000002</v>
      </c>
      <c r="M17" s="66">
        <f t="shared" si="4"/>
        <v>14</v>
      </c>
      <c r="N17" s="65">
        <f>VLOOKUP($A17,'Return Data'!$B$7:$R$2843,10,0)</f>
        <v>4.0349000000000004</v>
      </c>
      <c r="O17" s="66">
        <f t="shared" si="5"/>
        <v>11</v>
      </c>
      <c r="P17" s="65">
        <f>VLOOKUP($A17,'Return Data'!$B$7:$R$2843,11,0)</f>
        <v>4.0694999999999997</v>
      </c>
      <c r="Q17" s="66">
        <f t="shared" si="6"/>
        <v>12</v>
      </c>
      <c r="R17" s="65">
        <f>VLOOKUP($A17,'Return Data'!$B$7:$R$2843,12,0)</f>
        <v>3.8437000000000001</v>
      </c>
      <c r="S17" s="66">
        <f t="shared" si="7"/>
        <v>11</v>
      </c>
      <c r="T17" s="65">
        <f>VLOOKUP($A17,'Return Data'!$B$7:$R$2843,13,0)</f>
        <v>3.9937999999999998</v>
      </c>
      <c r="U17" s="66">
        <f t="shared" si="8"/>
        <v>10</v>
      </c>
      <c r="V17" s="65">
        <f>VLOOKUP($A17,'Return Data'!$B$7:$R$2843,17,0)</f>
        <v>5.2298</v>
      </c>
      <c r="W17" s="66">
        <f t="shared" si="10"/>
        <v>11</v>
      </c>
      <c r="X17" s="65">
        <f>VLOOKUP($A17,'Return Data'!$B$7:$R$2843,14,0)</f>
        <v>6.3686999999999996</v>
      </c>
      <c r="Y17" s="66">
        <f t="shared" si="11"/>
        <v>10</v>
      </c>
      <c r="Z17" s="65">
        <f>VLOOKUP($A17,'Return Data'!$B$7:$R$2843,16,0)</f>
        <v>7.5521000000000003</v>
      </c>
      <c r="AA17" s="67">
        <f t="shared" si="9"/>
        <v>10</v>
      </c>
    </row>
    <row r="18" spans="1:27" x14ac:dyDescent="0.3">
      <c r="A18" s="63" t="s">
        <v>1224</v>
      </c>
      <c r="B18" s="64">
        <f>VLOOKUP($A18,'Return Data'!$B$7:$R$2843,3,0)</f>
        <v>44448</v>
      </c>
      <c r="C18" s="65">
        <f>VLOOKUP($A18,'Return Data'!$B$7:$R$2843,4,0)</f>
        <v>32.690415479225997</v>
      </c>
      <c r="D18" s="65">
        <f>VLOOKUP($A18,'Return Data'!$B$7:$R$2843,5,0)</f>
        <v>2.1772999999999998</v>
      </c>
      <c r="E18" s="66">
        <f t="shared" si="0"/>
        <v>10</v>
      </c>
      <c r="F18" s="65">
        <f>VLOOKUP($A18,'Return Data'!$B$7:$R$2843,6,0)</f>
        <v>3.6855000000000002</v>
      </c>
      <c r="G18" s="66">
        <f t="shared" si="1"/>
        <v>1</v>
      </c>
      <c r="H18" s="65">
        <f>VLOOKUP($A18,'Return Data'!$B$7:$R$2843,7,0)</f>
        <v>3.6869999999999998</v>
      </c>
      <c r="I18" s="66">
        <f t="shared" si="2"/>
        <v>1</v>
      </c>
      <c r="J18" s="65">
        <f>VLOOKUP($A18,'Return Data'!$B$7:$R$2843,8,0)</f>
        <v>4.1334999999999997</v>
      </c>
      <c r="K18" s="66">
        <f t="shared" si="3"/>
        <v>1</v>
      </c>
      <c r="L18" s="65">
        <f>VLOOKUP($A18,'Return Data'!$B$7:$R$2843,9,0)</f>
        <v>4.3921999999999999</v>
      </c>
      <c r="M18" s="66">
        <f t="shared" si="4"/>
        <v>6</v>
      </c>
      <c r="N18" s="65">
        <f>VLOOKUP($A18,'Return Data'!$B$7:$R$2843,10,0)</f>
        <v>3.7486000000000002</v>
      </c>
      <c r="O18" s="66">
        <f t="shared" si="5"/>
        <v>15</v>
      </c>
      <c r="P18" s="65">
        <f>VLOOKUP($A18,'Return Data'!$B$7:$R$2843,11,0)</f>
        <v>3.5577000000000001</v>
      </c>
      <c r="Q18" s="66">
        <f t="shared" si="6"/>
        <v>16</v>
      </c>
      <c r="R18" s="65">
        <f>VLOOKUP($A18,'Return Data'!$B$7:$R$2843,12,0)</f>
        <v>3.3946999999999998</v>
      </c>
      <c r="S18" s="66">
        <f t="shared" si="7"/>
        <v>16</v>
      </c>
      <c r="T18" s="65">
        <f>VLOOKUP($A18,'Return Data'!$B$7:$R$2843,13,0)</f>
        <v>3.5501</v>
      </c>
      <c r="U18" s="66">
        <f t="shared" si="8"/>
        <v>15</v>
      </c>
      <c r="V18" s="65">
        <f>VLOOKUP($A18,'Return Data'!$B$7:$R$2843,17,0)</f>
        <v>5.1285999999999996</v>
      </c>
      <c r="W18" s="66">
        <f t="shared" si="10"/>
        <v>13</v>
      </c>
      <c r="X18" s="65">
        <f>VLOOKUP($A18,'Return Data'!$B$7:$R$2843,14,0)</f>
        <v>6.4836999999999998</v>
      </c>
      <c r="Y18" s="66">
        <f t="shared" si="11"/>
        <v>8</v>
      </c>
      <c r="Z18" s="65">
        <f>VLOOKUP($A18,'Return Data'!$B$7:$R$2843,16,0)</f>
        <v>7.9268000000000001</v>
      </c>
      <c r="AA18" s="67">
        <f t="shared" si="9"/>
        <v>3</v>
      </c>
    </row>
    <row r="19" spans="1:27" x14ac:dyDescent="0.3">
      <c r="A19" s="63" t="s">
        <v>1227</v>
      </c>
      <c r="B19" s="64">
        <f>VLOOKUP($A19,'Return Data'!$B$7:$R$2843,3,0)</f>
        <v>44448</v>
      </c>
      <c r="C19" s="65">
        <f>VLOOKUP($A19,'Return Data'!$B$7:$R$2843,4,0)</f>
        <v>3277.3465999999999</v>
      </c>
      <c r="D19" s="65">
        <f>VLOOKUP($A19,'Return Data'!$B$7:$R$2843,5,0)</f>
        <v>2.6775000000000002</v>
      </c>
      <c r="E19" s="66">
        <f t="shared" si="0"/>
        <v>6</v>
      </c>
      <c r="F19" s="65">
        <f>VLOOKUP($A19,'Return Data'!$B$7:$R$2843,6,0)</f>
        <v>3.2239</v>
      </c>
      <c r="G19" s="66">
        <f t="shared" si="1"/>
        <v>4</v>
      </c>
      <c r="H19" s="65">
        <f>VLOOKUP($A19,'Return Data'!$B$7:$R$2843,7,0)</f>
        <v>3.2936999999999999</v>
      </c>
      <c r="I19" s="66">
        <f t="shared" si="2"/>
        <v>10</v>
      </c>
      <c r="J19" s="65">
        <f>VLOOKUP($A19,'Return Data'!$B$7:$R$2843,8,0)</f>
        <v>3.7494999999999998</v>
      </c>
      <c r="K19" s="66">
        <f t="shared" si="3"/>
        <v>15</v>
      </c>
      <c r="L19" s="65">
        <f>VLOOKUP($A19,'Return Data'!$B$7:$R$2843,9,0)</f>
        <v>4.2343999999999999</v>
      </c>
      <c r="M19" s="66">
        <f t="shared" si="4"/>
        <v>12</v>
      </c>
      <c r="N19" s="65">
        <f>VLOOKUP($A19,'Return Data'!$B$7:$R$2843,10,0)</f>
        <v>4.0468999999999999</v>
      </c>
      <c r="O19" s="66">
        <f t="shared" si="5"/>
        <v>9</v>
      </c>
      <c r="P19" s="65">
        <f>VLOOKUP($A19,'Return Data'!$B$7:$R$2843,11,0)</f>
        <v>4.1410999999999998</v>
      </c>
      <c r="Q19" s="66">
        <f t="shared" si="6"/>
        <v>10</v>
      </c>
      <c r="R19" s="65">
        <f>VLOOKUP($A19,'Return Data'!$B$7:$R$2843,12,0)</f>
        <v>3.9864000000000002</v>
      </c>
      <c r="S19" s="66">
        <f t="shared" si="7"/>
        <v>7</v>
      </c>
      <c r="T19" s="65">
        <f>VLOOKUP($A19,'Return Data'!$B$7:$R$2843,13,0)</f>
        <v>4.0986000000000002</v>
      </c>
      <c r="U19" s="66">
        <f t="shared" si="8"/>
        <v>5</v>
      </c>
      <c r="V19" s="65">
        <f>VLOOKUP($A19,'Return Data'!$B$7:$R$2843,17,0)</f>
        <v>5.4580000000000002</v>
      </c>
      <c r="W19" s="66">
        <f t="shared" si="10"/>
        <v>7</v>
      </c>
      <c r="X19" s="65">
        <f>VLOOKUP($A19,'Return Data'!$B$7:$R$2843,14,0)</f>
        <v>6.5697000000000001</v>
      </c>
      <c r="Y19" s="66">
        <f t="shared" si="11"/>
        <v>5</v>
      </c>
      <c r="Z19" s="65">
        <f>VLOOKUP($A19,'Return Data'!$B$7:$R$2843,16,0)</f>
        <v>7.6246999999999998</v>
      </c>
      <c r="AA19" s="67">
        <f t="shared" si="9"/>
        <v>7</v>
      </c>
    </row>
    <row r="20" spans="1:27" x14ac:dyDescent="0.3">
      <c r="A20" s="63" t="s">
        <v>1228</v>
      </c>
      <c r="B20" s="64">
        <f>VLOOKUP($A20,'Return Data'!$B$7:$R$2843,3,0)</f>
        <v>44448</v>
      </c>
      <c r="C20" s="65">
        <f>VLOOKUP($A20,'Return Data'!$B$7:$R$2843,4,0)</f>
        <v>1071.5523000000001</v>
      </c>
      <c r="D20" s="65">
        <f>VLOOKUP($A20,'Return Data'!$B$7:$R$2843,5,0)</f>
        <v>1.056</v>
      </c>
      <c r="E20" s="66">
        <f t="shared" si="0"/>
        <v>17</v>
      </c>
      <c r="F20" s="65">
        <f>VLOOKUP($A20,'Return Data'!$B$7:$R$2843,6,0)</f>
        <v>2.6665999999999999</v>
      </c>
      <c r="G20" s="66">
        <f t="shared" si="1"/>
        <v>17</v>
      </c>
      <c r="H20" s="65">
        <f>VLOOKUP($A20,'Return Data'!$B$7:$R$2843,7,0)</f>
        <v>3.0709</v>
      </c>
      <c r="I20" s="66">
        <f t="shared" si="2"/>
        <v>16</v>
      </c>
      <c r="J20" s="65">
        <f>VLOOKUP($A20,'Return Data'!$B$7:$R$2843,8,0)</f>
        <v>4.1052</v>
      </c>
      <c r="K20" s="66">
        <f t="shared" si="3"/>
        <v>2</v>
      </c>
      <c r="L20" s="65">
        <f>VLOOKUP($A20,'Return Data'!$B$7:$R$2843,9,0)</f>
        <v>4.7831999999999999</v>
      </c>
      <c r="M20" s="66">
        <f t="shared" si="4"/>
        <v>1</v>
      </c>
      <c r="N20" s="65">
        <f>VLOOKUP($A20,'Return Data'!$B$7:$R$2843,10,0)</f>
        <v>4.2760999999999996</v>
      </c>
      <c r="O20" s="66">
        <f t="shared" si="5"/>
        <v>2</v>
      </c>
      <c r="P20" s="65">
        <f>VLOOKUP($A20,'Return Data'!$B$7:$R$2843,11,0)</f>
        <v>4.0312000000000001</v>
      </c>
      <c r="Q20" s="66">
        <f t="shared" si="6"/>
        <v>13</v>
      </c>
      <c r="R20" s="65">
        <f>VLOOKUP($A20,'Return Data'!$B$7:$R$2843,12,0)</f>
        <v>3.8363999999999998</v>
      </c>
      <c r="S20" s="66">
        <f t="shared" si="7"/>
        <v>13</v>
      </c>
      <c r="T20" s="65"/>
      <c r="U20" s="66"/>
      <c r="V20" s="65"/>
      <c r="W20" s="66"/>
      <c r="X20" s="65"/>
      <c r="Y20" s="66"/>
      <c r="Z20" s="65">
        <f>VLOOKUP($A20,'Return Data'!$B$7:$R$2843,16,0)</f>
        <v>4.6757</v>
      </c>
      <c r="AA20" s="67">
        <f t="shared" si="9"/>
        <v>16</v>
      </c>
    </row>
    <row r="21" spans="1:27" x14ac:dyDescent="0.3">
      <c r="A21" s="63" t="s">
        <v>1232</v>
      </c>
      <c r="B21" s="64">
        <f>VLOOKUP($A21,'Return Data'!$B$7:$R$2843,3,0)</f>
        <v>44448</v>
      </c>
      <c r="C21" s="65">
        <f>VLOOKUP($A21,'Return Data'!$B$7:$R$2843,4,0)</f>
        <v>34.802300000000002</v>
      </c>
      <c r="D21" s="65">
        <f>VLOOKUP($A21,'Return Data'!$B$7:$R$2843,5,0)</f>
        <v>2.3075000000000001</v>
      </c>
      <c r="E21" s="66">
        <f t="shared" si="0"/>
        <v>9</v>
      </c>
      <c r="F21" s="65">
        <f>VLOOKUP($A21,'Return Data'!$B$7:$R$2843,6,0)</f>
        <v>3.0072000000000001</v>
      </c>
      <c r="G21" s="66">
        <f t="shared" si="1"/>
        <v>11</v>
      </c>
      <c r="H21" s="65">
        <f>VLOOKUP($A21,'Return Data'!$B$7:$R$2843,7,0)</f>
        <v>3.2382</v>
      </c>
      <c r="I21" s="66">
        <f t="shared" si="2"/>
        <v>14</v>
      </c>
      <c r="J21" s="65">
        <f>VLOOKUP($A21,'Return Data'!$B$7:$R$2843,8,0)</f>
        <v>3.7886000000000002</v>
      </c>
      <c r="K21" s="66">
        <f t="shared" si="3"/>
        <v>13</v>
      </c>
      <c r="L21" s="65">
        <f>VLOOKUP($A21,'Return Data'!$B$7:$R$2843,9,0)</f>
        <v>4.2953000000000001</v>
      </c>
      <c r="M21" s="66">
        <f t="shared" si="4"/>
        <v>11</v>
      </c>
      <c r="N21" s="65">
        <f>VLOOKUP($A21,'Return Data'!$B$7:$R$2843,10,0)</f>
        <v>4.0270000000000001</v>
      </c>
      <c r="O21" s="66">
        <f t="shared" si="5"/>
        <v>12</v>
      </c>
      <c r="P21" s="65">
        <f>VLOOKUP($A21,'Return Data'!$B$7:$R$2843,11,0)</f>
        <v>4.1780999999999997</v>
      </c>
      <c r="Q21" s="66">
        <f t="shared" si="6"/>
        <v>7</v>
      </c>
      <c r="R21" s="65">
        <f>VLOOKUP($A21,'Return Data'!$B$7:$R$2843,12,0)</f>
        <v>3.9584000000000001</v>
      </c>
      <c r="S21" s="66">
        <f t="shared" si="7"/>
        <v>8</v>
      </c>
      <c r="T21" s="65">
        <f>VLOOKUP($A21,'Return Data'!$B$7:$R$2843,13,0)</f>
        <v>4.1143000000000001</v>
      </c>
      <c r="U21" s="66">
        <f>RANK(T21,T$8:T$24,0)</f>
        <v>4</v>
      </c>
      <c r="V21" s="65">
        <f>VLOOKUP($A21,'Return Data'!$B$7:$R$2843,17,0)</f>
        <v>5.5804999999999998</v>
      </c>
      <c r="W21" s="66">
        <f>RANK(V21,V$8:V$24,0)</f>
        <v>4</v>
      </c>
      <c r="X21" s="65">
        <f>VLOOKUP($A21,'Return Data'!$B$7:$R$2843,14,0)</f>
        <v>6.6669</v>
      </c>
      <c r="Y21" s="66">
        <f>RANK(X21,X$8:X$24,0)</f>
        <v>4</v>
      </c>
      <c r="Z21" s="65">
        <f>VLOOKUP($A21,'Return Data'!$B$7:$R$2843,16,0)</f>
        <v>7.9726999999999997</v>
      </c>
      <c r="AA21" s="67">
        <f t="shared" si="9"/>
        <v>2</v>
      </c>
    </row>
    <row r="22" spans="1:27" x14ac:dyDescent="0.3">
      <c r="A22" s="63" t="s">
        <v>1234</v>
      </c>
      <c r="B22" s="64">
        <f>VLOOKUP($A22,'Return Data'!$B$7:$R$2843,3,0)</f>
        <v>44448</v>
      </c>
      <c r="C22" s="65">
        <f>VLOOKUP($A22,'Return Data'!$B$7:$R$2843,4,0)</f>
        <v>11.8962</v>
      </c>
      <c r="D22" s="65">
        <f>VLOOKUP($A22,'Return Data'!$B$7:$R$2843,5,0)</f>
        <v>2.1478999999999999</v>
      </c>
      <c r="E22" s="66">
        <f t="shared" si="0"/>
        <v>11</v>
      </c>
      <c r="F22" s="65">
        <f>VLOOKUP($A22,'Return Data'!$B$7:$R$2843,6,0)</f>
        <v>3.069</v>
      </c>
      <c r="G22" s="66">
        <f t="shared" si="1"/>
        <v>9</v>
      </c>
      <c r="H22" s="65">
        <f>VLOOKUP($A22,'Return Data'!$B$7:$R$2843,7,0)</f>
        <v>3.2456</v>
      </c>
      <c r="I22" s="66">
        <f t="shared" si="2"/>
        <v>12</v>
      </c>
      <c r="J22" s="65">
        <f>VLOOKUP($A22,'Return Data'!$B$7:$R$2843,8,0)</f>
        <v>3.3134999999999999</v>
      </c>
      <c r="K22" s="66">
        <f t="shared" si="3"/>
        <v>17</v>
      </c>
      <c r="L22" s="65">
        <f>VLOOKUP($A22,'Return Data'!$B$7:$R$2843,9,0)</f>
        <v>3.6735000000000002</v>
      </c>
      <c r="M22" s="66">
        <f t="shared" si="4"/>
        <v>17</v>
      </c>
      <c r="N22" s="65">
        <f>VLOOKUP($A22,'Return Data'!$B$7:$R$2843,10,0)</f>
        <v>3.7061000000000002</v>
      </c>
      <c r="O22" s="66">
        <f t="shared" si="5"/>
        <v>16</v>
      </c>
      <c r="P22" s="65">
        <f>VLOOKUP($A22,'Return Data'!$B$7:$R$2843,11,0)</f>
        <v>3.6442000000000001</v>
      </c>
      <c r="Q22" s="66">
        <f t="shared" si="6"/>
        <v>15</v>
      </c>
      <c r="R22" s="65">
        <f>VLOOKUP($A22,'Return Data'!$B$7:$R$2843,12,0)</f>
        <v>3.5394000000000001</v>
      </c>
      <c r="S22" s="66">
        <f t="shared" si="7"/>
        <v>15</v>
      </c>
      <c r="T22" s="65">
        <f>VLOOKUP($A22,'Return Data'!$B$7:$R$2843,13,0)</f>
        <v>3.5623</v>
      </c>
      <c r="U22" s="66">
        <f>RANK(T22,T$8:T$24,0)</f>
        <v>14</v>
      </c>
      <c r="V22" s="65">
        <f>VLOOKUP($A22,'Return Data'!$B$7:$R$2843,17,0)</f>
        <v>4.8513999999999999</v>
      </c>
      <c r="W22" s="66">
        <f>RANK(V22,V$8:V$24,0)</f>
        <v>14</v>
      </c>
      <c r="X22" s="65"/>
      <c r="Y22" s="66"/>
      <c r="Z22" s="65">
        <f>VLOOKUP($A22,'Return Data'!$B$7:$R$2843,16,0)</f>
        <v>6.0495000000000001</v>
      </c>
      <c r="AA22" s="67">
        <f t="shared" si="9"/>
        <v>14</v>
      </c>
    </row>
    <row r="23" spans="1:27" x14ac:dyDescent="0.3">
      <c r="A23" s="63" t="s">
        <v>1236</v>
      </c>
      <c r="B23" s="64">
        <f>VLOOKUP($A23,'Return Data'!$B$7:$R$2843,3,0)</f>
        <v>44448</v>
      </c>
      <c r="C23" s="65">
        <f>VLOOKUP($A23,'Return Data'!$B$7:$R$2843,4,0)</f>
        <v>3740.4965000000002</v>
      </c>
      <c r="D23" s="65">
        <f>VLOOKUP($A23,'Return Data'!$B$7:$R$2843,5,0)</f>
        <v>2.4289000000000001</v>
      </c>
      <c r="E23" s="66">
        <f t="shared" si="0"/>
        <v>7</v>
      </c>
      <c r="F23" s="65">
        <f>VLOOKUP($A23,'Return Data'!$B$7:$R$2843,6,0)</f>
        <v>2.9499</v>
      </c>
      <c r="G23" s="66">
        <f t="shared" si="1"/>
        <v>13</v>
      </c>
      <c r="H23" s="65">
        <f>VLOOKUP($A23,'Return Data'!$B$7:$R$2843,7,0)</f>
        <v>3.3052999999999999</v>
      </c>
      <c r="I23" s="66">
        <f t="shared" si="2"/>
        <v>9</v>
      </c>
      <c r="J23" s="65">
        <f>VLOOKUP($A23,'Return Data'!$B$7:$R$2843,8,0)</f>
        <v>4.0218999999999996</v>
      </c>
      <c r="K23" s="66">
        <f t="shared" si="3"/>
        <v>3</v>
      </c>
      <c r="L23" s="65">
        <f>VLOOKUP($A23,'Return Data'!$B$7:$R$2843,9,0)</f>
        <v>4.5915999999999997</v>
      </c>
      <c r="M23" s="66">
        <f t="shared" si="4"/>
        <v>4</v>
      </c>
      <c r="N23" s="65">
        <f>VLOOKUP($A23,'Return Data'!$B$7:$R$2843,10,0)</f>
        <v>4.3285</v>
      </c>
      <c r="O23" s="66">
        <f t="shared" si="5"/>
        <v>1</v>
      </c>
      <c r="P23" s="65">
        <f>VLOOKUP($A23,'Return Data'!$B$7:$R$2843,11,0)</f>
        <v>4.6246999999999998</v>
      </c>
      <c r="Q23" s="66">
        <f t="shared" si="6"/>
        <v>1</v>
      </c>
      <c r="R23" s="65">
        <f>VLOOKUP($A23,'Return Data'!$B$7:$R$2843,12,0)</f>
        <v>4.2809999999999997</v>
      </c>
      <c r="S23" s="66">
        <f t="shared" si="7"/>
        <v>1</v>
      </c>
      <c r="T23" s="65">
        <f>VLOOKUP($A23,'Return Data'!$B$7:$R$2843,13,0)</f>
        <v>4.3775000000000004</v>
      </c>
      <c r="U23" s="66">
        <f>RANK(T23,T$8:T$24,0)</f>
        <v>1</v>
      </c>
      <c r="V23" s="65">
        <f>VLOOKUP($A23,'Return Data'!$B$7:$R$2843,17,0)</f>
        <v>5.7507000000000001</v>
      </c>
      <c r="W23" s="66">
        <f>RANK(V23,V$8:V$24,0)</f>
        <v>3</v>
      </c>
      <c r="X23" s="65">
        <f>VLOOKUP($A23,'Return Data'!$B$7:$R$2843,14,0)</f>
        <v>4.1136999999999997</v>
      </c>
      <c r="Y23" s="66">
        <f>RANK(X23,X$8:X$24,0)</f>
        <v>13</v>
      </c>
      <c r="Z23" s="65">
        <f>VLOOKUP($A23,'Return Data'!$B$7:$R$2843,16,0)</f>
        <v>6.7431999999999999</v>
      </c>
      <c r="AA23" s="67">
        <f t="shared" si="9"/>
        <v>13</v>
      </c>
    </row>
    <row r="24" spans="1:27" x14ac:dyDescent="0.3">
      <c r="A24" s="63" t="s">
        <v>1238</v>
      </c>
      <c r="B24" s="64">
        <f>VLOOKUP($A24,'Return Data'!$B$7:$R$2843,3,0)</f>
        <v>44448</v>
      </c>
      <c r="C24" s="65">
        <f>VLOOKUP($A24,'Return Data'!$B$7:$R$2843,4,0)</f>
        <v>2436.9942000000001</v>
      </c>
      <c r="D24" s="65">
        <f>VLOOKUP($A24,'Return Data'!$B$7:$R$2843,5,0)</f>
        <v>3.1366000000000001</v>
      </c>
      <c r="E24" s="66">
        <f t="shared" si="0"/>
        <v>2</v>
      </c>
      <c r="F24" s="65">
        <f>VLOOKUP($A24,'Return Data'!$B$7:$R$2843,6,0)</f>
        <v>3.1995</v>
      </c>
      <c r="G24" s="66">
        <f t="shared" si="1"/>
        <v>5</v>
      </c>
      <c r="H24" s="65">
        <f>VLOOKUP($A24,'Return Data'!$B$7:$R$2843,7,0)</f>
        <v>3.2835999999999999</v>
      </c>
      <c r="I24" s="66">
        <f t="shared" si="2"/>
        <v>11</v>
      </c>
      <c r="J24" s="65">
        <f>VLOOKUP($A24,'Return Data'!$B$7:$R$2843,8,0)</f>
        <v>3.7637</v>
      </c>
      <c r="K24" s="66">
        <f t="shared" si="3"/>
        <v>14</v>
      </c>
      <c r="L24" s="65">
        <f>VLOOKUP($A24,'Return Data'!$B$7:$R$2843,9,0)</f>
        <v>4.2016</v>
      </c>
      <c r="M24" s="66">
        <f t="shared" si="4"/>
        <v>13</v>
      </c>
      <c r="N24" s="65">
        <f>VLOOKUP($A24,'Return Data'!$B$7:$R$2843,10,0)</f>
        <v>4.0388999999999999</v>
      </c>
      <c r="O24" s="66">
        <f t="shared" si="5"/>
        <v>10</v>
      </c>
      <c r="P24" s="65">
        <f>VLOOKUP($A24,'Return Data'!$B$7:$R$2843,11,0)</f>
        <v>4.1257000000000001</v>
      </c>
      <c r="Q24" s="66">
        <f t="shared" si="6"/>
        <v>11</v>
      </c>
      <c r="R24" s="65">
        <f>VLOOKUP($A24,'Return Data'!$B$7:$R$2843,12,0)</f>
        <v>3.9241000000000001</v>
      </c>
      <c r="S24" s="66">
        <f t="shared" si="7"/>
        <v>9</v>
      </c>
      <c r="T24" s="65">
        <f>VLOOKUP($A24,'Return Data'!$B$7:$R$2843,13,0)</f>
        <v>4.0373000000000001</v>
      </c>
      <c r="U24" s="66">
        <f>RANK(T24,T$8:T$24,0)</f>
        <v>8</v>
      </c>
      <c r="V24" s="65">
        <f>VLOOKUP($A24,'Return Data'!$B$7:$R$2843,17,0)</f>
        <v>5.4189999999999996</v>
      </c>
      <c r="W24" s="66">
        <f>RANK(V24,V$8:V$24,0)</f>
        <v>9</v>
      </c>
      <c r="X24" s="65">
        <f>VLOOKUP($A24,'Return Data'!$B$7:$R$2843,14,0)</f>
        <v>6.5239000000000003</v>
      </c>
      <c r="Y24" s="66">
        <f>RANK(X24,X$8:X$24,0)</f>
        <v>7</v>
      </c>
      <c r="Z24" s="65">
        <f>VLOOKUP($A24,'Return Data'!$B$7:$R$2843,16,0)</f>
        <v>7.6246</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2.315664705882353</v>
      </c>
      <c r="E26" s="74"/>
      <c r="F26" s="75">
        <f>AVERAGE(F8:F24)</f>
        <v>3.0830117647058826</v>
      </c>
      <c r="G26" s="74"/>
      <c r="H26" s="75">
        <f>AVERAGE(H8:H24)</f>
        <v>3.3096705882352944</v>
      </c>
      <c r="I26" s="74"/>
      <c r="J26" s="75">
        <f>AVERAGE(J8:J24)</f>
        <v>3.8687470588235291</v>
      </c>
      <c r="K26" s="74"/>
      <c r="L26" s="75">
        <f>AVERAGE(L8:L24)</f>
        <v>4.3210352941176478</v>
      </c>
      <c r="M26" s="74"/>
      <c r="N26" s="75">
        <f>AVERAGE(N8:N24)</f>
        <v>4.0079764705882361</v>
      </c>
      <c r="O26" s="74"/>
      <c r="P26" s="75">
        <f>AVERAGE(P8:P24)</f>
        <v>4.0979647058823527</v>
      </c>
      <c r="Q26" s="74"/>
      <c r="R26" s="75">
        <f>AVERAGE(R8:R24)</f>
        <v>3.8525705882352943</v>
      </c>
      <c r="S26" s="74"/>
      <c r="T26" s="75">
        <f>AVERAGE(T8:T24)</f>
        <v>3.9403687499999998</v>
      </c>
      <c r="U26" s="74"/>
      <c r="V26" s="75">
        <f>AVERAGE(V8:V24)</f>
        <v>5.425985714285714</v>
      </c>
      <c r="W26" s="74"/>
      <c r="X26" s="75">
        <f>AVERAGE(X8:X24)</f>
        <v>6.3333153846153838</v>
      </c>
      <c r="Y26" s="74"/>
      <c r="Z26" s="75">
        <f>AVERAGE(Z8:Z24)</f>
        <v>7.0883470588235298</v>
      </c>
      <c r="AA26" s="76"/>
    </row>
    <row r="27" spans="1:27" x14ac:dyDescent="0.3">
      <c r="A27" s="73" t="s">
        <v>28</v>
      </c>
      <c r="B27" s="74"/>
      <c r="C27" s="74"/>
      <c r="D27" s="75">
        <f>MIN(D8:D24)</f>
        <v>1.056</v>
      </c>
      <c r="E27" s="74"/>
      <c r="F27" s="75">
        <f>MIN(F8:F24)</f>
        <v>2.6665999999999999</v>
      </c>
      <c r="G27" s="74"/>
      <c r="H27" s="75">
        <f>MIN(H8:H24)</f>
        <v>3.0659999999999998</v>
      </c>
      <c r="I27" s="74"/>
      <c r="J27" s="75">
        <f>MIN(J8:J24)</f>
        <v>3.3134999999999999</v>
      </c>
      <c r="K27" s="74"/>
      <c r="L27" s="75">
        <f>MIN(L8:L24)</f>
        <v>3.6735000000000002</v>
      </c>
      <c r="M27" s="74"/>
      <c r="N27" s="75">
        <f>MIN(N8:N24)</f>
        <v>3.2999000000000001</v>
      </c>
      <c r="O27" s="74"/>
      <c r="P27" s="75">
        <f>MIN(P8:P24)</f>
        <v>3.1339999999999999</v>
      </c>
      <c r="Q27" s="74"/>
      <c r="R27" s="75">
        <f>MIN(R8:R24)</f>
        <v>3.0508999999999999</v>
      </c>
      <c r="S27" s="74"/>
      <c r="T27" s="75">
        <f>MIN(T8:T24)</f>
        <v>3.1856</v>
      </c>
      <c r="U27" s="74"/>
      <c r="V27" s="75">
        <f>MIN(V8:V24)</f>
        <v>4.8513999999999999</v>
      </c>
      <c r="W27" s="74"/>
      <c r="X27" s="75">
        <f>MIN(X8:X24)</f>
        <v>4.1136999999999997</v>
      </c>
      <c r="Y27" s="74"/>
      <c r="Z27" s="75">
        <f>MIN(Z8:Z24)</f>
        <v>4.63</v>
      </c>
      <c r="AA27" s="76"/>
    </row>
    <row r="28" spans="1:27" ht="15" thickBot="1" x14ac:dyDescent="0.35">
      <c r="A28" s="77" t="s">
        <v>29</v>
      </c>
      <c r="B28" s="78"/>
      <c r="C28" s="78"/>
      <c r="D28" s="79">
        <f>MAX(D8:D24)</f>
        <v>3.2198000000000002</v>
      </c>
      <c r="E28" s="78"/>
      <c r="F28" s="79">
        <f>MAX(F8:F24)</f>
        <v>3.6855000000000002</v>
      </c>
      <c r="G28" s="78"/>
      <c r="H28" s="79">
        <f>MAX(H8:H24)</f>
        <v>3.6869999999999998</v>
      </c>
      <c r="I28" s="78"/>
      <c r="J28" s="79">
        <f>MAX(J8:J24)</f>
        <v>4.1334999999999997</v>
      </c>
      <c r="K28" s="78"/>
      <c r="L28" s="79">
        <f>MAX(L8:L24)</f>
        <v>4.7831999999999999</v>
      </c>
      <c r="M28" s="78"/>
      <c r="N28" s="79">
        <f>MAX(N8:N24)</f>
        <v>4.3285</v>
      </c>
      <c r="O28" s="78"/>
      <c r="P28" s="79">
        <f>MAX(P8:P24)</f>
        <v>4.6246999999999998</v>
      </c>
      <c r="Q28" s="78"/>
      <c r="R28" s="79">
        <f>MAX(R8:R24)</f>
        <v>4.2809999999999997</v>
      </c>
      <c r="S28" s="78"/>
      <c r="T28" s="79">
        <f>MAX(T8:T24)</f>
        <v>4.3775000000000004</v>
      </c>
      <c r="U28" s="78"/>
      <c r="V28" s="79">
        <f>MAX(V8:V24)</f>
        <v>5.7769000000000004</v>
      </c>
      <c r="W28" s="78"/>
      <c r="X28" s="79">
        <f>MAX(X8:X24)</f>
        <v>6.8155999999999999</v>
      </c>
      <c r="Y28" s="78"/>
      <c r="Z28" s="79">
        <f>MAX(Z8:Z24)</f>
        <v>8.0178999999999991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44448</v>
      </c>
      <c r="C8" s="65">
        <f>VLOOKUP($A8,'Return Data'!$B$7:$R$2843,4,0)</f>
        <v>290.07010000000002</v>
      </c>
      <c r="D8" s="65">
        <f>VLOOKUP($A8,'Return Data'!$B$7:$R$2843,5,0)</f>
        <v>2.6804000000000001</v>
      </c>
      <c r="E8" s="66">
        <f t="shared" ref="E8:E24" si="0">RANK(D8,D$8:D$24,0)</f>
        <v>3</v>
      </c>
      <c r="F8" s="65">
        <f>VLOOKUP($A8,'Return Data'!$B$7:$R$2843,6,0)</f>
        <v>3.0459000000000001</v>
      </c>
      <c r="G8" s="66">
        <f t="shared" ref="G8:G24" si="1">RANK(F8,F$8:F$24,0)</f>
        <v>7</v>
      </c>
      <c r="H8" s="65">
        <f>VLOOKUP($A8,'Return Data'!$B$7:$R$2843,7,0)</f>
        <v>3.3007</v>
      </c>
      <c r="I8" s="66">
        <f t="shared" ref="I8:I24" si="2">RANK(H8,H$8:H$24,0)</f>
        <v>1</v>
      </c>
      <c r="J8" s="65">
        <f>VLOOKUP($A8,'Return Data'!$B$7:$R$2843,8,0)</f>
        <v>3.8832</v>
      </c>
      <c r="K8" s="66">
        <f t="shared" ref="K8:K24" si="3">RANK(J8,J$8:J$24,0)</f>
        <v>1</v>
      </c>
      <c r="L8" s="65">
        <f>VLOOKUP($A8,'Return Data'!$B$7:$R$2843,9,0)</f>
        <v>4.3060999999999998</v>
      </c>
      <c r="M8" s="66">
        <f t="shared" ref="M8:M24" si="4">RANK(L8,L$8:L$24,0)</f>
        <v>4</v>
      </c>
      <c r="N8" s="65">
        <f>VLOOKUP($A8,'Return Data'!$B$7:$R$2843,10,0)</f>
        <v>4.0702999999999996</v>
      </c>
      <c r="O8" s="66">
        <f t="shared" ref="O8:O24" si="5">RANK(N8,N$8:N$24,0)</f>
        <v>2</v>
      </c>
      <c r="P8" s="65">
        <f>VLOOKUP($A8,'Return Data'!$B$7:$R$2843,11,0)</f>
        <v>4.2319000000000004</v>
      </c>
      <c r="Q8" s="66">
        <f t="shared" ref="Q8:Q24" si="6">RANK(P8,P$8:P$24,0)</f>
        <v>3</v>
      </c>
      <c r="R8" s="65">
        <f>VLOOKUP($A8,'Return Data'!$B$7:$R$2843,12,0)</f>
        <v>3.9453999999999998</v>
      </c>
      <c r="S8" s="66">
        <f t="shared" ref="S8:S24" si="7">RANK(R8,R$8:R$24,0)</f>
        <v>2</v>
      </c>
      <c r="T8" s="65">
        <f>VLOOKUP($A8,'Return Data'!$B$7:$R$2843,13,0)</f>
        <v>4.0914000000000001</v>
      </c>
      <c r="U8" s="66">
        <f t="shared" ref="U8:U19" si="8">RANK(T8,T$8:T$24,0)</f>
        <v>2</v>
      </c>
      <c r="V8" s="65">
        <f>VLOOKUP($A8,'Return Data'!$B$7:$R$2843,17,0)</f>
        <v>5.6543000000000001</v>
      </c>
      <c r="W8" s="66">
        <f>RANK(V8,V$8:V$24,0)</f>
        <v>1</v>
      </c>
      <c r="X8" s="65">
        <f>VLOOKUP($A8,'Return Data'!$B$7:$R$2843,14,0)</f>
        <v>6.6868999999999996</v>
      </c>
      <c r="Y8" s="66">
        <f>RANK(X8,X$8:X$24,0)</f>
        <v>1</v>
      </c>
      <c r="Z8" s="65">
        <f>VLOOKUP($A8,'Return Data'!$B$7:$R$2843,16,0)</f>
        <v>6.9181999999999997</v>
      </c>
      <c r="AA8" s="67">
        <f t="shared" ref="AA8:AA24" si="9">RANK(Z8,Z$8:Z$24,0)</f>
        <v>10</v>
      </c>
    </row>
    <row r="9" spans="1:27" x14ac:dyDescent="0.3">
      <c r="A9" s="63" t="s">
        <v>1203</v>
      </c>
      <c r="B9" s="64">
        <f>VLOOKUP($A9,'Return Data'!$B$7:$R$2843,3,0)</f>
        <v>44448</v>
      </c>
      <c r="C9" s="65">
        <f>VLOOKUP($A9,'Return Data'!$B$7:$R$2843,4,0)</f>
        <v>1123.3864000000001</v>
      </c>
      <c r="D9" s="65">
        <f>VLOOKUP($A9,'Return Data'!$B$7:$R$2843,5,0)</f>
        <v>2.2258</v>
      </c>
      <c r="E9" s="66">
        <f t="shared" si="0"/>
        <v>8</v>
      </c>
      <c r="F9" s="65">
        <f>VLOOKUP($A9,'Return Data'!$B$7:$R$2843,6,0)</f>
        <v>3.1059000000000001</v>
      </c>
      <c r="G9" s="66">
        <f t="shared" si="1"/>
        <v>5</v>
      </c>
      <c r="H9" s="65">
        <f>VLOOKUP($A9,'Return Data'!$B$7:$R$2843,7,0)</f>
        <v>3.1796000000000002</v>
      </c>
      <c r="I9" s="66">
        <f t="shared" si="2"/>
        <v>8</v>
      </c>
      <c r="J9" s="65">
        <f>VLOOKUP($A9,'Return Data'!$B$7:$R$2843,8,0)</f>
        <v>3.7383000000000002</v>
      </c>
      <c r="K9" s="66">
        <f t="shared" si="3"/>
        <v>6</v>
      </c>
      <c r="L9" s="65">
        <f>VLOOKUP($A9,'Return Data'!$B$7:$R$2843,9,0)</f>
        <v>4.1993999999999998</v>
      </c>
      <c r="M9" s="66">
        <f t="shared" si="4"/>
        <v>8</v>
      </c>
      <c r="N9" s="65">
        <f>VLOOKUP($A9,'Return Data'!$B$7:$R$2843,10,0)</f>
        <v>3.9607999999999999</v>
      </c>
      <c r="O9" s="66">
        <f t="shared" si="5"/>
        <v>5</v>
      </c>
      <c r="P9" s="65">
        <f>VLOOKUP($A9,'Return Data'!$B$7:$R$2843,11,0)</f>
        <v>4.0454999999999997</v>
      </c>
      <c r="Q9" s="66">
        <f t="shared" si="6"/>
        <v>6</v>
      </c>
      <c r="R9" s="65">
        <f>VLOOKUP($A9,'Return Data'!$B$7:$R$2843,12,0)</f>
        <v>3.8365</v>
      </c>
      <c r="S9" s="66">
        <f t="shared" si="7"/>
        <v>5</v>
      </c>
      <c r="T9" s="65">
        <f>VLOOKUP($A9,'Return Data'!$B$7:$R$2843,13,0)</f>
        <v>3.9729999999999999</v>
      </c>
      <c r="U9" s="66">
        <f t="shared" si="8"/>
        <v>4</v>
      </c>
      <c r="V9" s="65"/>
      <c r="W9" s="66"/>
      <c r="X9" s="65"/>
      <c r="Y9" s="66"/>
      <c r="Z9" s="65">
        <f>VLOOKUP($A9,'Return Data'!$B$7:$R$2843,16,0)</f>
        <v>5.7081999999999997</v>
      </c>
      <c r="AA9" s="67">
        <f t="shared" si="9"/>
        <v>15</v>
      </c>
    </row>
    <row r="10" spans="1:27" x14ac:dyDescent="0.3">
      <c r="A10" s="63" t="s">
        <v>1205</v>
      </c>
      <c r="B10" s="64">
        <f>VLOOKUP($A10,'Return Data'!$B$7:$R$2843,3,0)</f>
        <v>44448</v>
      </c>
      <c r="C10" s="65">
        <f>VLOOKUP($A10,'Return Data'!$B$7:$R$2843,4,0)</f>
        <v>1098.6116999999999</v>
      </c>
      <c r="D10" s="65">
        <f>VLOOKUP($A10,'Return Data'!$B$7:$R$2843,5,0)</f>
        <v>2.4620000000000002</v>
      </c>
      <c r="E10" s="66">
        <f t="shared" si="0"/>
        <v>5</v>
      </c>
      <c r="F10" s="65">
        <f>VLOOKUP($A10,'Return Data'!$B$7:$R$2843,6,0)</f>
        <v>2.8424</v>
      </c>
      <c r="G10" s="66">
        <f t="shared" si="1"/>
        <v>9</v>
      </c>
      <c r="H10" s="65">
        <f>VLOOKUP($A10,'Return Data'!$B$7:$R$2843,7,0)</f>
        <v>3.0802</v>
      </c>
      <c r="I10" s="66">
        <f t="shared" si="2"/>
        <v>12</v>
      </c>
      <c r="J10" s="65">
        <f>VLOOKUP($A10,'Return Data'!$B$7:$R$2843,8,0)</f>
        <v>3.3166000000000002</v>
      </c>
      <c r="K10" s="66">
        <f t="shared" si="3"/>
        <v>13</v>
      </c>
      <c r="L10" s="65">
        <f>VLOOKUP($A10,'Return Data'!$B$7:$R$2843,9,0)</f>
        <v>3.55</v>
      </c>
      <c r="M10" s="66">
        <f t="shared" si="4"/>
        <v>16</v>
      </c>
      <c r="N10" s="65">
        <f>VLOOKUP($A10,'Return Data'!$B$7:$R$2843,10,0)</f>
        <v>3.0137999999999998</v>
      </c>
      <c r="O10" s="66">
        <f t="shared" si="5"/>
        <v>17</v>
      </c>
      <c r="P10" s="65">
        <f>VLOOKUP($A10,'Return Data'!$B$7:$R$2843,11,0)</f>
        <v>2.8384999999999998</v>
      </c>
      <c r="Q10" s="66">
        <f t="shared" si="6"/>
        <v>17</v>
      </c>
      <c r="R10" s="65">
        <f>VLOOKUP($A10,'Return Data'!$B$7:$R$2843,12,0)</f>
        <v>2.7469000000000001</v>
      </c>
      <c r="S10" s="66">
        <f t="shared" si="7"/>
        <v>17</v>
      </c>
      <c r="T10" s="65">
        <f>VLOOKUP($A10,'Return Data'!$B$7:$R$2843,13,0)</f>
        <v>2.8574000000000002</v>
      </c>
      <c r="U10" s="66">
        <f t="shared" si="8"/>
        <v>16</v>
      </c>
      <c r="V10" s="65"/>
      <c r="W10" s="66"/>
      <c r="X10" s="65"/>
      <c r="Y10" s="66"/>
      <c r="Z10" s="65">
        <f>VLOOKUP($A10,'Return Data'!$B$7:$R$2843,16,0)</f>
        <v>4.3127000000000004</v>
      </c>
      <c r="AA10" s="67">
        <f t="shared" si="9"/>
        <v>16</v>
      </c>
    </row>
    <row r="11" spans="1:27" x14ac:dyDescent="0.3">
      <c r="A11" s="63" t="s">
        <v>1207</v>
      </c>
      <c r="B11" s="64">
        <f>VLOOKUP($A11,'Return Data'!$B$7:$R$2843,3,0)</f>
        <v>44448</v>
      </c>
      <c r="C11" s="65">
        <f>VLOOKUP($A11,'Return Data'!$B$7:$R$2843,4,0)</f>
        <v>42.008499999999998</v>
      </c>
      <c r="D11" s="65">
        <f>VLOOKUP($A11,'Return Data'!$B$7:$R$2843,5,0)</f>
        <v>1.6509</v>
      </c>
      <c r="E11" s="66">
        <f t="shared" si="0"/>
        <v>15</v>
      </c>
      <c r="F11" s="65">
        <f>VLOOKUP($A11,'Return Data'!$B$7:$R$2843,6,0)</f>
        <v>2.7519999999999998</v>
      </c>
      <c r="G11" s="66">
        <f t="shared" si="1"/>
        <v>12</v>
      </c>
      <c r="H11" s="65">
        <f>VLOOKUP($A11,'Return Data'!$B$7:$R$2843,7,0)</f>
        <v>3.2168000000000001</v>
      </c>
      <c r="I11" s="66">
        <f t="shared" si="2"/>
        <v>4</v>
      </c>
      <c r="J11" s="65">
        <f>VLOOKUP($A11,'Return Data'!$B$7:$R$2843,8,0)</f>
        <v>3.7353000000000001</v>
      </c>
      <c r="K11" s="66">
        <f t="shared" si="3"/>
        <v>7</v>
      </c>
      <c r="L11" s="65">
        <f>VLOOKUP($A11,'Return Data'!$B$7:$R$2843,9,0)</f>
        <v>4.4169</v>
      </c>
      <c r="M11" s="66">
        <f t="shared" si="4"/>
        <v>1</v>
      </c>
      <c r="N11" s="65">
        <f>VLOOKUP($A11,'Return Data'!$B$7:$R$2843,10,0)</f>
        <v>3.9988999999999999</v>
      </c>
      <c r="O11" s="66">
        <f t="shared" si="5"/>
        <v>3</v>
      </c>
      <c r="P11" s="65">
        <f>VLOOKUP($A11,'Return Data'!$B$7:$R$2843,11,0)</f>
        <v>4.3178000000000001</v>
      </c>
      <c r="Q11" s="66">
        <f t="shared" si="6"/>
        <v>2</v>
      </c>
      <c r="R11" s="65">
        <f>VLOOKUP($A11,'Return Data'!$B$7:$R$2843,12,0)</f>
        <v>3.8161</v>
      </c>
      <c r="S11" s="66">
        <f t="shared" si="7"/>
        <v>7</v>
      </c>
      <c r="T11" s="65">
        <f>VLOOKUP($A11,'Return Data'!$B$7:$R$2843,13,0)</f>
        <v>3.7587999999999999</v>
      </c>
      <c r="U11" s="66">
        <f t="shared" si="8"/>
        <v>9</v>
      </c>
      <c r="V11" s="65">
        <f>VLOOKUP($A11,'Return Data'!$B$7:$R$2843,17,0)</f>
        <v>5.1098999999999997</v>
      </c>
      <c r="W11" s="66">
        <f t="shared" ref="W11:W19" si="10">RANK(V11,V$8:V$24,0)</f>
        <v>9</v>
      </c>
      <c r="X11" s="65">
        <f>VLOOKUP($A11,'Return Data'!$B$7:$R$2843,14,0)</f>
        <v>6.2218</v>
      </c>
      <c r="Y11" s="66">
        <f t="shared" ref="Y11:Y19" si="11">RANK(X11,X$8:X$24,0)</f>
        <v>8</v>
      </c>
      <c r="Z11" s="65">
        <f>VLOOKUP($A11,'Return Data'!$B$7:$R$2843,16,0)</f>
        <v>6.7545999999999999</v>
      </c>
      <c r="AA11" s="67">
        <f t="shared" si="9"/>
        <v>12</v>
      </c>
    </row>
    <row r="12" spans="1:27" x14ac:dyDescent="0.3">
      <c r="A12" s="63" t="s">
        <v>1208</v>
      </c>
      <c r="B12" s="64">
        <f>VLOOKUP($A12,'Return Data'!$B$7:$R$2843,3,0)</f>
        <v>44448</v>
      </c>
      <c r="C12" s="65">
        <f>VLOOKUP($A12,'Return Data'!$B$7:$R$2843,4,0)</f>
        <v>39.5944</v>
      </c>
      <c r="D12" s="65">
        <f>VLOOKUP($A12,'Return Data'!$B$7:$R$2843,5,0)</f>
        <v>2.0282</v>
      </c>
      <c r="E12" s="66">
        <f t="shared" si="0"/>
        <v>10</v>
      </c>
      <c r="F12" s="65">
        <f>VLOOKUP($A12,'Return Data'!$B$7:$R$2843,6,0)</f>
        <v>3.0428999999999999</v>
      </c>
      <c r="G12" s="66">
        <f t="shared" si="1"/>
        <v>8</v>
      </c>
      <c r="H12" s="65">
        <f>VLOOKUP($A12,'Return Data'!$B$7:$R$2843,7,0)</f>
        <v>3.2679999999999998</v>
      </c>
      <c r="I12" s="66">
        <f t="shared" si="2"/>
        <v>2</v>
      </c>
      <c r="J12" s="65">
        <f>VLOOKUP($A12,'Return Data'!$B$7:$R$2843,8,0)</f>
        <v>3.8048999999999999</v>
      </c>
      <c r="K12" s="66">
        <f t="shared" si="3"/>
        <v>4</v>
      </c>
      <c r="L12" s="65">
        <f>VLOOKUP($A12,'Return Data'!$B$7:$R$2843,9,0)</f>
        <v>4.2108999999999996</v>
      </c>
      <c r="M12" s="66">
        <f t="shared" si="4"/>
        <v>7</v>
      </c>
      <c r="N12" s="65">
        <f>VLOOKUP($A12,'Return Data'!$B$7:$R$2843,10,0)</f>
        <v>3.9314</v>
      </c>
      <c r="O12" s="66">
        <f t="shared" si="5"/>
        <v>9</v>
      </c>
      <c r="P12" s="65">
        <f>VLOOKUP($A12,'Return Data'!$B$7:$R$2843,11,0)</f>
        <v>3.9796</v>
      </c>
      <c r="Q12" s="66">
        <f t="shared" si="6"/>
        <v>11</v>
      </c>
      <c r="R12" s="65">
        <f>VLOOKUP($A12,'Return Data'!$B$7:$R$2843,12,0)</f>
        <v>3.6804000000000001</v>
      </c>
      <c r="S12" s="66">
        <f t="shared" si="7"/>
        <v>11</v>
      </c>
      <c r="T12" s="65">
        <f>VLOOKUP($A12,'Return Data'!$B$7:$R$2843,13,0)</f>
        <v>3.7132000000000001</v>
      </c>
      <c r="U12" s="66">
        <f t="shared" si="8"/>
        <v>11</v>
      </c>
      <c r="V12" s="65">
        <f>VLOOKUP($A12,'Return Data'!$B$7:$R$2843,17,0)</f>
        <v>5.3090999999999999</v>
      </c>
      <c r="W12" s="66">
        <f t="shared" si="10"/>
        <v>7</v>
      </c>
      <c r="X12" s="65">
        <f>VLOOKUP($A12,'Return Data'!$B$7:$R$2843,14,0)</f>
        <v>6.5156999999999998</v>
      </c>
      <c r="Y12" s="66">
        <f t="shared" si="11"/>
        <v>3</v>
      </c>
      <c r="Z12" s="65">
        <f>VLOOKUP($A12,'Return Data'!$B$7:$R$2843,16,0)</f>
        <v>7.2774999999999999</v>
      </c>
      <c r="AA12" s="67">
        <f t="shared" si="9"/>
        <v>6</v>
      </c>
    </row>
    <row r="13" spans="1:27" x14ac:dyDescent="0.3">
      <c r="A13" s="63" t="s">
        <v>1210</v>
      </c>
      <c r="B13" s="64">
        <f>VLOOKUP($A13,'Return Data'!$B$7:$R$2843,3,0)</f>
        <v>44448</v>
      </c>
      <c r="C13" s="65">
        <f>VLOOKUP($A13,'Return Data'!$B$7:$R$2843,4,0)</f>
        <v>4496.5403999999999</v>
      </c>
      <c r="D13" s="65">
        <f>VLOOKUP($A13,'Return Data'!$B$7:$R$2843,5,0)</f>
        <v>1.6990000000000001</v>
      </c>
      <c r="E13" s="66">
        <f t="shared" si="0"/>
        <v>13</v>
      </c>
      <c r="F13" s="65">
        <f>VLOOKUP($A13,'Return Data'!$B$7:$R$2843,6,0)</f>
        <v>2.7562000000000002</v>
      </c>
      <c r="G13" s="66">
        <f t="shared" si="1"/>
        <v>11</v>
      </c>
      <c r="H13" s="65">
        <f>VLOOKUP($A13,'Return Data'!$B$7:$R$2843,7,0)</f>
        <v>3.1044</v>
      </c>
      <c r="I13" s="66">
        <f t="shared" si="2"/>
        <v>11</v>
      </c>
      <c r="J13" s="65">
        <f>VLOOKUP($A13,'Return Data'!$B$7:$R$2843,8,0)</f>
        <v>3.7269999999999999</v>
      </c>
      <c r="K13" s="66">
        <f t="shared" si="3"/>
        <v>8</v>
      </c>
      <c r="L13" s="65">
        <f>VLOOKUP($A13,'Return Data'!$B$7:$R$2843,9,0)</f>
        <v>4.2182000000000004</v>
      </c>
      <c r="M13" s="66">
        <f t="shared" si="4"/>
        <v>6</v>
      </c>
      <c r="N13" s="65">
        <f>VLOOKUP($A13,'Return Data'!$B$7:$R$2843,10,0)</f>
        <v>3.9651999999999998</v>
      </c>
      <c r="O13" s="66">
        <f t="shared" si="5"/>
        <v>4</v>
      </c>
      <c r="P13" s="65">
        <f>VLOOKUP($A13,'Return Data'!$B$7:$R$2843,11,0)</f>
        <v>4.2009999999999996</v>
      </c>
      <c r="Q13" s="66">
        <f t="shared" si="6"/>
        <v>4</v>
      </c>
      <c r="R13" s="65">
        <f>VLOOKUP($A13,'Return Data'!$B$7:$R$2843,12,0)</f>
        <v>3.8791000000000002</v>
      </c>
      <c r="S13" s="66">
        <f t="shared" si="7"/>
        <v>4</v>
      </c>
      <c r="T13" s="65">
        <f>VLOOKUP($A13,'Return Data'!$B$7:$R$2843,13,0)</f>
        <v>3.9458000000000002</v>
      </c>
      <c r="U13" s="66">
        <f t="shared" si="8"/>
        <v>5</v>
      </c>
      <c r="V13" s="65">
        <f>VLOOKUP($A13,'Return Data'!$B$7:$R$2843,17,0)</f>
        <v>5.5899000000000001</v>
      </c>
      <c r="W13" s="66">
        <f t="shared" si="10"/>
        <v>2</v>
      </c>
      <c r="X13" s="65">
        <f>VLOOKUP($A13,'Return Data'!$B$7:$R$2843,14,0)</f>
        <v>6.5903</v>
      </c>
      <c r="Y13" s="66">
        <f t="shared" si="11"/>
        <v>2</v>
      </c>
      <c r="Z13" s="65">
        <f>VLOOKUP($A13,'Return Data'!$B$7:$R$2843,16,0)</f>
        <v>7.1181999999999999</v>
      </c>
      <c r="AA13" s="67">
        <f t="shared" si="9"/>
        <v>9</v>
      </c>
    </row>
    <row r="14" spans="1:27" x14ac:dyDescent="0.3">
      <c r="A14" s="63" t="s">
        <v>1212</v>
      </c>
      <c r="B14" s="64">
        <f>VLOOKUP($A14,'Return Data'!$B$7:$R$2843,3,0)</f>
        <v>44448</v>
      </c>
      <c r="C14" s="65">
        <f>VLOOKUP($A14,'Return Data'!$B$7:$R$2843,4,0)</f>
        <v>298.0788</v>
      </c>
      <c r="D14" s="65">
        <f>VLOOKUP($A14,'Return Data'!$B$7:$R$2843,5,0)</f>
        <v>1.6654</v>
      </c>
      <c r="E14" s="66">
        <f t="shared" si="0"/>
        <v>14</v>
      </c>
      <c r="F14" s="65">
        <f>VLOOKUP($A14,'Return Data'!$B$7:$R$2843,6,0)</f>
        <v>2.6292</v>
      </c>
      <c r="G14" s="66">
        <f t="shared" si="1"/>
        <v>13</v>
      </c>
      <c r="H14" s="65">
        <f>VLOOKUP($A14,'Return Data'!$B$7:$R$2843,7,0)</f>
        <v>3.0386000000000002</v>
      </c>
      <c r="I14" s="66">
        <f t="shared" si="2"/>
        <v>13</v>
      </c>
      <c r="J14" s="65">
        <f>VLOOKUP($A14,'Return Data'!$B$7:$R$2843,8,0)</f>
        <v>3.8559000000000001</v>
      </c>
      <c r="K14" s="66">
        <f t="shared" si="3"/>
        <v>2</v>
      </c>
      <c r="L14" s="65">
        <f>VLOOKUP($A14,'Return Data'!$B$7:$R$2843,9,0)</f>
        <v>4.2561</v>
      </c>
      <c r="M14" s="66">
        <f t="shared" si="4"/>
        <v>5</v>
      </c>
      <c r="N14" s="65">
        <f>VLOOKUP($A14,'Return Data'!$B$7:$R$2843,10,0)</f>
        <v>3.8995000000000002</v>
      </c>
      <c r="O14" s="66">
        <f t="shared" si="5"/>
        <v>10</v>
      </c>
      <c r="P14" s="65">
        <f>VLOOKUP($A14,'Return Data'!$B$7:$R$2843,11,0)</f>
        <v>4.0378999999999996</v>
      </c>
      <c r="Q14" s="66">
        <f t="shared" si="6"/>
        <v>8</v>
      </c>
      <c r="R14" s="65">
        <f>VLOOKUP($A14,'Return Data'!$B$7:$R$2843,12,0)</f>
        <v>3.7877000000000001</v>
      </c>
      <c r="S14" s="66">
        <f t="shared" si="7"/>
        <v>8</v>
      </c>
      <c r="T14" s="65">
        <f>VLOOKUP($A14,'Return Data'!$B$7:$R$2843,13,0)</f>
        <v>3.8914</v>
      </c>
      <c r="U14" s="66">
        <f t="shared" si="8"/>
        <v>8</v>
      </c>
      <c r="V14" s="65">
        <f>VLOOKUP($A14,'Return Data'!$B$7:$R$2843,17,0)</f>
        <v>5.4081999999999999</v>
      </c>
      <c r="W14" s="66">
        <f t="shared" si="10"/>
        <v>4</v>
      </c>
      <c r="X14" s="65">
        <f>VLOOKUP($A14,'Return Data'!$B$7:$R$2843,14,0)</f>
        <v>6.4120999999999997</v>
      </c>
      <c r="Y14" s="66">
        <f t="shared" si="11"/>
        <v>6</v>
      </c>
      <c r="Z14" s="65">
        <f>VLOOKUP($A14,'Return Data'!$B$7:$R$2843,16,0)</f>
        <v>7.2919</v>
      </c>
      <c r="AA14" s="67">
        <f t="shared" si="9"/>
        <v>5</v>
      </c>
    </row>
    <row r="15" spans="1:27" x14ac:dyDescent="0.3">
      <c r="A15" s="63" t="s">
        <v>1215</v>
      </c>
      <c r="B15" s="64">
        <f>VLOOKUP($A15,'Return Data'!$B$7:$R$2843,3,0)</f>
        <v>44448</v>
      </c>
      <c r="C15" s="65">
        <f>VLOOKUP($A15,'Return Data'!$B$7:$R$2843,4,0)</f>
        <v>32.332500000000003</v>
      </c>
      <c r="D15" s="65">
        <f>VLOOKUP($A15,'Return Data'!$B$7:$R$2843,5,0)</f>
        <v>2.3708</v>
      </c>
      <c r="E15" s="66">
        <f t="shared" si="0"/>
        <v>6</v>
      </c>
      <c r="F15" s="65">
        <f>VLOOKUP($A15,'Return Data'!$B$7:$R$2843,6,0)</f>
        <v>2.4087999999999998</v>
      </c>
      <c r="G15" s="66">
        <f t="shared" si="1"/>
        <v>16</v>
      </c>
      <c r="H15" s="65">
        <f>VLOOKUP($A15,'Return Data'!$B$7:$R$2843,7,0)</f>
        <v>2.4039999999999999</v>
      </c>
      <c r="I15" s="66">
        <f t="shared" si="2"/>
        <v>16</v>
      </c>
      <c r="J15" s="65">
        <f>VLOOKUP($A15,'Return Data'!$B$7:$R$2843,8,0)</f>
        <v>3.1324000000000001</v>
      </c>
      <c r="K15" s="66">
        <f t="shared" si="3"/>
        <v>17</v>
      </c>
      <c r="L15" s="65">
        <f>VLOOKUP($A15,'Return Data'!$B$7:$R$2843,9,0)</f>
        <v>3.3855</v>
      </c>
      <c r="M15" s="66">
        <f t="shared" si="4"/>
        <v>17</v>
      </c>
      <c r="N15" s="65">
        <f>VLOOKUP($A15,'Return Data'!$B$7:$R$2843,10,0)</f>
        <v>3.0802999999999998</v>
      </c>
      <c r="O15" s="66">
        <f t="shared" si="5"/>
        <v>16</v>
      </c>
      <c r="P15" s="65">
        <f>VLOOKUP($A15,'Return Data'!$B$7:$R$2843,11,0)</f>
        <v>3.2761</v>
      </c>
      <c r="Q15" s="66">
        <f t="shared" si="6"/>
        <v>14</v>
      </c>
      <c r="R15" s="65">
        <f>VLOOKUP($A15,'Return Data'!$B$7:$R$2843,12,0)</f>
        <v>3.0188999999999999</v>
      </c>
      <c r="S15" s="66">
        <f t="shared" si="7"/>
        <v>14</v>
      </c>
      <c r="T15" s="65">
        <f>VLOOKUP($A15,'Return Data'!$B$7:$R$2843,13,0)</f>
        <v>3.0116999999999998</v>
      </c>
      <c r="U15" s="66">
        <f t="shared" si="8"/>
        <v>15</v>
      </c>
      <c r="V15" s="65">
        <f>VLOOKUP($A15,'Return Data'!$B$7:$R$2843,17,0)</f>
        <v>4.4404000000000003</v>
      </c>
      <c r="W15" s="66">
        <f t="shared" si="10"/>
        <v>14</v>
      </c>
      <c r="X15" s="65">
        <f>VLOOKUP($A15,'Return Data'!$B$7:$R$2843,14,0)</f>
        <v>5.3289999999999997</v>
      </c>
      <c r="Y15" s="66">
        <f t="shared" si="11"/>
        <v>12</v>
      </c>
      <c r="Z15" s="65">
        <f>VLOOKUP($A15,'Return Data'!$B$7:$R$2843,16,0)</f>
        <v>6.5232999999999999</v>
      </c>
      <c r="AA15" s="67">
        <f t="shared" si="9"/>
        <v>13</v>
      </c>
    </row>
    <row r="16" spans="1:27" x14ac:dyDescent="0.3">
      <c r="A16" s="63" t="s">
        <v>1218</v>
      </c>
      <c r="B16" s="64">
        <f>VLOOKUP($A16,'Return Data'!$B$7:$R$2843,3,0)</f>
        <v>44448</v>
      </c>
      <c r="C16" s="65">
        <f>VLOOKUP($A16,'Return Data'!$B$7:$R$2843,4,0)</f>
        <v>2432.194</v>
      </c>
      <c r="D16" s="65">
        <f>VLOOKUP($A16,'Return Data'!$B$7:$R$2843,5,0)</f>
        <v>1.2982</v>
      </c>
      <c r="E16" s="66">
        <f t="shared" si="0"/>
        <v>16</v>
      </c>
      <c r="F16" s="65">
        <f>VLOOKUP($A16,'Return Data'!$B$7:$R$2843,6,0)</f>
        <v>2.4321000000000002</v>
      </c>
      <c r="G16" s="66">
        <f t="shared" si="1"/>
        <v>15</v>
      </c>
      <c r="H16" s="65">
        <f>VLOOKUP($A16,'Return Data'!$B$7:$R$2843,7,0)</f>
        <v>2.9937</v>
      </c>
      <c r="I16" s="66">
        <f t="shared" si="2"/>
        <v>14</v>
      </c>
      <c r="J16" s="65">
        <f>VLOOKUP($A16,'Return Data'!$B$7:$R$2843,8,0)</f>
        <v>3.62</v>
      </c>
      <c r="K16" s="66">
        <f t="shared" si="3"/>
        <v>12</v>
      </c>
      <c r="L16" s="65">
        <f>VLOOKUP($A16,'Return Data'!$B$7:$R$2843,9,0)</f>
        <v>4.3083999999999998</v>
      </c>
      <c r="M16" s="66">
        <f t="shared" si="4"/>
        <v>3</v>
      </c>
      <c r="N16" s="65">
        <f>VLOOKUP($A16,'Return Data'!$B$7:$R$2843,10,0)</f>
        <v>3.7753000000000001</v>
      </c>
      <c r="O16" s="66">
        <f t="shared" si="5"/>
        <v>11</v>
      </c>
      <c r="P16" s="65">
        <f>VLOOKUP($A16,'Return Data'!$B$7:$R$2843,11,0)</f>
        <v>4.1090999999999998</v>
      </c>
      <c r="Q16" s="66">
        <f t="shared" si="6"/>
        <v>5</v>
      </c>
      <c r="R16" s="65">
        <f>VLOOKUP($A16,'Return Data'!$B$7:$R$2843,12,0)</f>
        <v>3.7202999999999999</v>
      </c>
      <c r="S16" s="66">
        <f t="shared" si="7"/>
        <v>10</v>
      </c>
      <c r="T16" s="65">
        <f>VLOOKUP($A16,'Return Data'!$B$7:$R$2843,13,0)</f>
        <v>3.7134</v>
      </c>
      <c r="U16" s="66">
        <f t="shared" si="8"/>
        <v>10</v>
      </c>
      <c r="V16" s="65">
        <f>VLOOKUP($A16,'Return Data'!$B$7:$R$2843,17,0)</f>
        <v>5.1006999999999998</v>
      </c>
      <c r="W16" s="66">
        <f t="shared" si="10"/>
        <v>10</v>
      </c>
      <c r="X16" s="65">
        <f>VLOOKUP($A16,'Return Data'!$B$7:$R$2843,14,0)</f>
        <v>5.9146999999999998</v>
      </c>
      <c r="Y16" s="66">
        <f t="shared" si="11"/>
        <v>11</v>
      </c>
      <c r="Z16" s="65">
        <f>VLOOKUP($A16,'Return Data'!$B$7:$R$2843,16,0)</f>
        <v>7.6605999999999996</v>
      </c>
      <c r="AA16" s="67">
        <f t="shared" si="9"/>
        <v>1</v>
      </c>
    </row>
    <row r="17" spans="1:27" x14ac:dyDescent="0.3">
      <c r="A17" s="63" t="s">
        <v>1222</v>
      </c>
      <c r="B17" s="64">
        <f>VLOOKUP($A17,'Return Data'!$B$7:$R$2843,3,0)</f>
        <v>44448</v>
      </c>
      <c r="C17" s="65">
        <f>VLOOKUP($A17,'Return Data'!$B$7:$R$2843,4,0)</f>
        <v>3525.6253000000002</v>
      </c>
      <c r="D17" s="65">
        <f>VLOOKUP($A17,'Return Data'!$B$7:$R$2843,5,0)</f>
        <v>3.1465000000000001</v>
      </c>
      <c r="E17" s="66">
        <f t="shared" si="0"/>
        <v>1</v>
      </c>
      <c r="F17" s="65">
        <f>VLOOKUP($A17,'Return Data'!$B$7:$R$2843,6,0)</f>
        <v>3.3058000000000001</v>
      </c>
      <c r="G17" s="66">
        <f t="shared" si="1"/>
        <v>1</v>
      </c>
      <c r="H17" s="65">
        <f>VLOOKUP($A17,'Return Data'!$B$7:$R$2843,7,0)</f>
        <v>3.2454999999999998</v>
      </c>
      <c r="I17" s="66">
        <f t="shared" si="2"/>
        <v>3</v>
      </c>
      <c r="J17" s="65">
        <f>VLOOKUP($A17,'Return Data'!$B$7:$R$2843,8,0)</f>
        <v>3.7801</v>
      </c>
      <c r="K17" s="66">
        <f t="shared" si="3"/>
        <v>5</v>
      </c>
      <c r="L17" s="65">
        <f>VLOOKUP($A17,'Return Data'!$B$7:$R$2843,9,0)</f>
        <v>4.1242999999999999</v>
      </c>
      <c r="M17" s="66">
        <f t="shared" si="4"/>
        <v>10</v>
      </c>
      <c r="N17" s="65">
        <f>VLOOKUP($A17,'Return Data'!$B$7:$R$2843,10,0)</f>
        <v>3.96</v>
      </c>
      <c r="O17" s="66">
        <f t="shared" si="5"/>
        <v>6</v>
      </c>
      <c r="P17" s="65">
        <f>VLOOKUP($A17,'Return Data'!$B$7:$R$2843,11,0)</f>
        <v>3.9876999999999998</v>
      </c>
      <c r="Q17" s="66">
        <f t="shared" si="6"/>
        <v>10</v>
      </c>
      <c r="R17" s="65">
        <f>VLOOKUP($A17,'Return Data'!$B$7:$R$2843,12,0)</f>
        <v>3.7534000000000001</v>
      </c>
      <c r="S17" s="66">
        <f t="shared" si="7"/>
        <v>9</v>
      </c>
      <c r="T17" s="65">
        <f>VLOOKUP($A17,'Return Data'!$B$7:$R$2843,13,0)</f>
        <v>3.9024000000000001</v>
      </c>
      <c r="U17" s="66">
        <f t="shared" si="8"/>
        <v>7</v>
      </c>
      <c r="V17" s="65">
        <f>VLOOKUP($A17,'Return Data'!$B$7:$R$2843,17,0)</f>
        <v>5.1345000000000001</v>
      </c>
      <c r="W17" s="66">
        <f t="shared" si="10"/>
        <v>8</v>
      </c>
      <c r="X17" s="65">
        <f>VLOOKUP($A17,'Return Data'!$B$7:$R$2843,14,0)</f>
        <v>6.2853000000000003</v>
      </c>
      <c r="Y17" s="66">
        <f t="shared" si="11"/>
        <v>7</v>
      </c>
      <c r="Z17" s="65">
        <f>VLOOKUP($A17,'Return Data'!$B$7:$R$2843,16,0)</f>
        <v>7.181</v>
      </c>
      <c r="AA17" s="67">
        <f t="shared" si="9"/>
        <v>8</v>
      </c>
    </row>
    <row r="18" spans="1:27" x14ac:dyDescent="0.3">
      <c r="A18" s="63" t="s">
        <v>1225</v>
      </c>
      <c r="B18" s="64">
        <f>VLOOKUP($A18,'Return Data'!$B$7:$R$2843,3,0)</f>
        <v>44448</v>
      </c>
      <c r="C18" s="65">
        <f>VLOOKUP($A18,'Return Data'!$B$7:$R$2843,4,0)</f>
        <v>31.576571171441401</v>
      </c>
      <c r="D18" s="65">
        <f>VLOOKUP($A18,'Return Data'!$B$7:$R$2843,5,0)</f>
        <v>1.7339</v>
      </c>
      <c r="E18" s="66">
        <f t="shared" si="0"/>
        <v>12</v>
      </c>
      <c r="F18" s="65">
        <f>VLOOKUP($A18,'Return Data'!$B$7:$R$2843,6,0)</f>
        <v>3.1795</v>
      </c>
      <c r="G18" s="66">
        <f t="shared" si="1"/>
        <v>2</v>
      </c>
      <c r="H18" s="65">
        <f>VLOOKUP($A18,'Return Data'!$B$7:$R$2843,7,0)</f>
        <v>3.1970999999999998</v>
      </c>
      <c r="I18" s="66">
        <f t="shared" si="2"/>
        <v>5</v>
      </c>
      <c r="J18" s="65">
        <f>VLOOKUP($A18,'Return Data'!$B$7:$R$2843,8,0)</f>
        <v>3.6461000000000001</v>
      </c>
      <c r="K18" s="66">
        <f t="shared" si="3"/>
        <v>11</v>
      </c>
      <c r="L18" s="65">
        <f>VLOOKUP($A18,'Return Data'!$B$7:$R$2843,9,0)</f>
        <v>3.9112</v>
      </c>
      <c r="M18" s="66">
        <f t="shared" si="4"/>
        <v>12</v>
      </c>
      <c r="N18" s="65">
        <f>VLOOKUP($A18,'Return Data'!$B$7:$R$2843,10,0)</f>
        <v>3.2643</v>
      </c>
      <c r="O18" s="66">
        <f t="shared" si="5"/>
        <v>15</v>
      </c>
      <c r="P18" s="65">
        <f>VLOOKUP($A18,'Return Data'!$B$7:$R$2843,11,0)</f>
        <v>3.0695999999999999</v>
      </c>
      <c r="Q18" s="66">
        <f t="shared" si="6"/>
        <v>16</v>
      </c>
      <c r="R18" s="65">
        <f>VLOOKUP($A18,'Return Data'!$B$7:$R$2843,12,0)</f>
        <v>2.9049999999999998</v>
      </c>
      <c r="S18" s="66">
        <f t="shared" si="7"/>
        <v>16</v>
      </c>
      <c r="T18" s="65">
        <f>VLOOKUP($A18,'Return Data'!$B$7:$R$2843,13,0)</f>
        <v>3.0550999999999999</v>
      </c>
      <c r="U18" s="66">
        <f t="shared" si="8"/>
        <v>14</v>
      </c>
      <c r="V18" s="65">
        <f>VLOOKUP($A18,'Return Data'!$B$7:$R$2843,17,0)</f>
        <v>4.6239999999999997</v>
      </c>
      <c r="W18" s="66">
        <f t="shared" si="10"/>
        <v>13</v>
      </c>
      <c r="X18" s="65">
        <f>VLOOKUP($A18,'Return Data'!$B$7:$R$2843,14,0)</f>
        <v>5.98</v>
      </c>
      <c r="Y18" s="66">
        <f t="shared" si="11"/>
        <v>10</v>
      </c>
      <c r="Z18" s="65">
        <f>VLOOKUP($A18,'Return Data'!$B$7:$R$2843,16,0)</f>
        <v>7.4062999999999999</v>
      </c>
      <c r="AA18" s="67">
        <f t="shared" si="9"/>
        <v>4</v>
      </c>
    </row>
    <row r="19" spans="1:27" x14ac:dyDescent="0.3">
      <c r="A19" s="63" t="s">
        <v>1226</v>
      </c>
      <c r="B19" s="64">
        <f>VLOOKUP($A19,'Return Data'!$B$7:$R$2843,3,0)</f>
        <v>44448</v>
      </c>
      <c r="C19" s="65">
        <f>VLOOKUP($A19,'Return Data'!$B$7:$R$2843,4,0)</f>
        <v>3250.8227999999999</v>
      </c>
      <c r="D19" s="65">
        <f>VLOOKUP($A19,'Return Data'!$B$7:$R$2843,5,0)</f>
        <v>2.5781000000000001</v>
      </c>
      <c r="E19" s="66">
        <f t="shared" si="0"/>
        <v>4</v>
      </c>
      <c r="F19" s="65">
        <f>VLOOKUP($A19,'Return Data'!$B$7:$R$2843,6,0)</f>
        <v>3.1240000000000001</v>
      </c>
      <c r="G19" s="66">
        <f t="shared" si="1"/>
        <v>3</v>
      </c>
      <c r="H19" s="65">
        <f>VLOOKUP($A19,'Return Data'!$B$7:$R$2843,7,0)</f>
        <v>3.1937000000000002</v>
      </c>
      <c r="I19" s="66">
        <f t="shared" si="2"/>
        <v>6</v>
      </c>
      <c r="J19" s="65">
        <f>VLOOKUP($A19,'Return Data'!$B$7:$R$2843,8,0)</f>
        <v>3.6494</v>
      </c>
      <c r="K19" s="66">
        <f t="shared" si="3"/>
        <v>10</v>
      </c>
      <c r="L19" s="65">
        <f>VLOOKUP($A19,'Return Data'!$B$7:$R$2843,9,0)</f>
        <v>4.1341000000000001</v>
      </c>
      <c r="M19" s="66">
        <f t="shared" si="4"/>
        <v>9</v>
      </c>
      <c r="N19" s="65">
        <f>VLOOKUP($A19,'Return Data'!$B$7:$R$2843,10,0)</f>
        <v>3.9459</v>
      </c>
      <c r="O19" s="66">
        <f t="shared" si="5"/>
        <v>8</v>
      </c>
      <c r="P19" s="65">
        <f>VLOOKUP($A19,'Return Data'!$B$7:$R$2843,11,0)</f>
        <v>4.0391000000000004</v>
      </c>
      <c r="Q19" s="66">
        <f t="shared" si="6"/>
        <v>7</v>
      </c>
      <c r="R19" s="65">
        <f>VLOOKUP($A19,'Return Data'!$B$7:$R$2843,12,0)</f>
        <v>3.8835000000000002</v>
      </c>
      <c r="S19" s="66">
        <f t="shared" si="7"/>
        <v>3</v>
      </c>
      <c r="T19" s="65">
        <f>VLOOKUP($A19,'Return Data'!$B$7:$R$2843,13,0)</f>
        <v>3.9946000000000002</v>
      </c>
      <c r="U19" s="66">
        <f t="shared" si="8"/>
        <v>3</v>
      </c>
      <c r="V19" s="65">
        <f>VLOOKUP($A19,'Return Data'!$B$7:$R$2843,17,0)</f>
        <v>5.3526999999999996</v>
      </c>
      <c r="W19" s="66">
        <f t="shared" si="10"/>
        <v>5</v>
      </c>
      <c r="X19" s="65">
        <f>VLOOKUP($A19,'Return Data'!$B$7:$R$2843,14,0)</f>
        <v>6.4633000000000003</v>
      </c>
      <c r="Y19" s="66">
        <f t="shared" si="11"/>
        <v>4</v>
      </c>
      <c r="Z19" s="65">
        <f>VLOOKUP($A19,'Return Data'!$B$7:$R$2843,16,0)</f>
        <v>7.5260999999999996</v>
      </c>
      <c r="AA19" s="67">
        <f t="shared" si="9"/>
        <v>2</v>
      </c>
    </row>
    <row r="20" spans="1:27" x14ac:dyDescent="0.3">
      <c r="A20" s="63" t="s">
        <v>1229</v>
      </c>
      <c r="B20" s="64">
        <f>VLOOKUP($A20,'Return Data'!$B$7:$R$2843,3,0)</f>
        <v>44448</v>
      </c>
      <c r="C20" s="65">
        <f>VLOOKUP($A20,'Return Data'!$B$7:$R$2843,4,0)</f>
        <v>1057.5583999999999</v>
      </c>
      <c r="D20" s="65">
        <f>VLOOKUP($A20,'Return Data'!$B$7:$R$2843,5,0)</f>
        <v>0.18290000000000001</v>
      </c>
      <c r="E20" s="66">
        <f t="shared" si="0"/>
        <v>17</v>
      </c>
      <c r="F20" s="65">
        <f>VLOOKUP($A20,'Return Data'!$B$7:$R$2843,6,0)</f>
        <v>1.7938000000000001</v>
      </c>
      <c r="G20" s="66">
        <f t="shared" si="1"/>
        <v>17</v>
      </c>
      <c r="H20" s="65">
        <f>VLOOKUP($A20,'Return Data'!$B$7:$R$2843,7,0)</f>
        <v>2.1955</v>
      </c>
      <c r="I20" s="66">
        <f t="shared" si="2"/>
        <v>17</v>
      </c>
      <c r="J20" s="65">
        <f>VLOOKUP($A20,'Return Data'!$B$7:$R$2843,8,0)</f>
        <v>3.2277999999999998</v>
      </c>
      <c r="K20" s="66">
        <f t="shared" si="3"/>
        <v>16</v>
      </c>
      <c r="L20" s="65">
        <f>VLOOKUP($A20,'Return Data'!$B$7:$R$2843,9,0)</f>
        <v>3.9009999999999998</v>
      </c>
      <c r="M20" s="66">
        <f t="shared" si="4"/>
        <v>13</v>
      </c>
      <c r="N20" s="65">
        <f>VLOOKUP($A20,'Return Data'!$B$7:$R$2843,10,0)</f>
        <v>3.3776999999999999</v>
      </c>
      <c r="O20" s="66">
        <f t="shared" si="5"/>
        <v>14</v>
      </c>
      <c r="P20" s="65">
        <f>VLOOKUP($A20,'Return Data'!$B$7:$R$2843,11,0)</f>
        <v>3.1215000000000002</v>
      </c>
      <c r="Q20" s="66">
        <f t="shared" si="6"/>
        <v>15</v>
      </c>
      <c r="R20" s="65">
        <f>VLOOKUP($A20,'Return Data'!$B$7:$R$2843,12,0)</f>
        <v>2.927</v>
      </c>
      <c r="S20" s="66">
        <f t="shared" si="7"/>
        <v>15</v>
      </c>
      <c r="T20" s="65"/>
      <c r="U20" s="66"/>
      <c r="V20" s="65"/>
      <c r="W20" s="66"/>
      <c r="X20" s="65"/>
      <c r="Y20" s="66"/>
      <c r="Z20" s="65">
        <f>VLOOKUP($A20,'Return Data'!$B$7:$R$2843,16,0)</f>
        <v>3.7698</v>
      </c>
      <c r="AA20" s="67">
        <f t="shared" si="9"/>
        <v>17</v>
      </c>
    </row>
    <row r="21" spans="1:27" x14ac:dyDescent="0.3">
      <c r="A21" s="63" t="s">
        <v>1233</v>
      </c>
      <c r="B21" s="64">
        <f>VLOOKUP($A21,'Return Data'!$B$7:$R$2843,3,0)</f>
        <v>44448</v>
      </c>
      <c r="C21" s="65">
        <f>VLOOKUP($A21,'Return Data'!$B$7:$R$2843,4,0)</f>
        <v>33.070900000000002</v>
      </c>
      <c r="D21" s="65">
        <f>VLOOKUP($A21,'Return Data'!$B$7:$R$2843,5,0)</f>
        <v>1.8764000000000001</v>
      </c>
      <c r="E21" s="66">
        <f t="shared" si="0"/>
        <v>11</v>
      </c>
      <c r="F21" s="65">
        <f>VLOOKUP($A21,'Return Data'!$B$7:$R$2843,6,0)</f>
        <v>2.5022000000000002</v>
      </c>
      <c r="G21" s="66">
        <f t="shared" si="1"/>
        <v>14</v>
      </c>
      <c r="H21" s="65">
        <f>VLOOKUP($A21,'Return Data'!$B$7:$R$2843,7,0)</f>
        <v>2.7132999999999998</v>
      </c>
      <c r="I21" s="66">
        <f t="shared" si="2"/>
        <v>15</v>
      </c>
      <c r="J21" s="65">
        <f>VLOOKUP($A21,'Return Data'!$B$7:$R$2843,8,0)</f>
        <v>3.2679</v>
      </c>
      <c r="K21" s="66">
        <f t="shared" si="3"/>
        <v>14</v>
      </c>
      <c r="L21" s="65">
        <f>VLOOKUP($A21,'Return Data'!$B$7:$R$2843,9,0)</f>
        <v>3.7645</v>
      </c>
      <c r="M21" s="66">
        <f t="shared" si="4"/>
        <v>14</v>
      </c>
      <c r="N21" s="65">
        <f>VLOOKUP($A21,'Return Data'!$B$7:$R$2843,10,0)</f>
        <v>3.4927000000000001</v>
      </c>
      <c r="O21" s="66">
        <f t="shared" si="5"/>
        <v>13</v>
      </c>
      <c r="P21" s="65">
        <f>VLOOKUP($A21,'Return Data'!$B$7:$R$2843,11,0)</f>
        <v>3.6387</v>
      </c>
      <c r="Q21" s="66">
        <f t="shared" si="6"/>
        <v>12</v>
      </c>
      <c r="R21" s="65">
        <f>VLOOKUP($A21,'Return Data'!$B$7:$R$2843,12,0)</f>
        <v>3.4514</v>
      </c>
      <c r="S21" s="66">
        <f t="shared" si="7"/>
        <v>13</v>
      </c>
      <c r="T21" s="65">
        <f>VLOOKUP($A21,'Return Data'!$B$7:$R$2843,13,0)</f>
        <v>3.5811999999999999</v>
      </c>
      <c r="U21" s="66">
        <f>RANK(T21,T$8:T$24,0)</f>
        <v>12</v>
      </c>
      <c r="V21" s="65">
        <f>VLOOKUP($A21,'Return Data'!$B$7:$R$2843,17,0)</f>
        <v>5.0061999999999998</v>
      </c>
      <c r="W21" s="66">
        <f>RANK(V21,V$8:V$24,0)</f>
        <v>11</v>
      </c>
      <c r="X21" s="65">
        <f>VLOOKUP($A21,'Return Data'!$B$7:$R$2843,14,0)</f>
        <v>6.0568999999999997</v>
      </c>
      <c r="Y21" s="66">
        <f>RANK(X21,X$8:X$24,0)</f>
        <v>9</v>
      </c>
      <c r="Z21" s="65">
        <f>VLOOKUP($A21,'Return Data'!$B$7:$R$2843,16,0)</f>
        <v>7.2157</v>
      </c>
      <c r="AA21" s="67">
        <f t="shared" si="9"/>
        <v>7</v>
      </c>
    </row>
    <row r="22" spans="1:27" x14ac:dyDescent="0.3">
      <c r="A22" s="63" t="s">
        <v>1235</v>
      </c>
      <c r="B22" s="64">
        <f>VLOOKUP($A22,'Return Data'!$B$7:$R$2843,3,0)</f>
        <v>44448</v>
      </c>
      <c r="C22" s="65">
        <f>VLOOKUP($A22,'Return Data'!$B$7:$R$2843,4,0)</f>
        <v>11.862399999999999</v>
      </c>
      <c r="D22" s="65">
        <f>VLOOKUP($A22,'Return Data'!$B$7:$R$2843,5,0)</f>
        <v>2.1539999999999999</v>
      </c>
      <c r="E22" s="66">
        <f t="shared" si="0"/>
        <v>9</v>
      </c>
      <c r="F22" s="65">
        <f>VLOOKUP($A22,'Return Data'!$B$7:$R$2843,6,0)</f>
        <v>3.0777000000000001</v>
      </c>
      <c r="G22" s="66">
        <f t="shared" si="1"/>
        <v>6</v>
      </c>
      <c r="H22" s="65">
        <f>VLOOKUP($A22,'Return Data'!$B$7:$R$2843,7,0)</f>
        <v>3.1227999999999998</v>
      </c>
      <c r="I22" s="66">
        <f t="shared" si="2"/>
        <v>9</v>
      </c>
      <c r="J22" s="65">
        <f>VLOOKUP($A22,'Return Data'!$B$7:$R$2843,8,0)</f>
        <v>3.2347999999999999</v>
      </c>
      <c r="K22" s="66">
        <f t="shared" si="3"/>
        <v>15</v>
      </c>
      <c r="L22" s="65">
        <f>VLOOKUP($A22,'Return Data'!$B$7:$R$2843,9,0)</f>
        <v>3.5840999999999998</v>
      </c>
      <c r="M22" s="66">
        <f t="shared" si="4"/>
        <v>15</v>
      </c>
      <c r="N22" s="65">
        <f>VLOOKUP($A22,'Return Data'!$B$7:$R$2843,10,0)</f>
        <v>3.6179999999999999</v>
      </c>
      <c r="O22" s="66">
        <f t="shared" si="5"/>
        <v>12</v>
      </c>
      <c r="P22" s="65">
        <f>VLOOKUP($A22,'Return Data'!$B$7:$R$2843,11,0)</f>
        <v>3.5716000000000001</v>
      </c>
      <c r="Q22" s="66">
        <f t="shared" si="6"/>
        <v>13</v>
      </c>
      <c r="R22" s="65">
        <f>VLOOKUP($A22,'Return Data'!$B$7:$R$2843,12,0)</f>
        <v>3.4599000000000002</v>
      </c>
      <c r="S22" s="66">
        <f t="shared" si="7"/>
        <v>12</v>
      </c>
      <c r="T22" s="65">
        <f>VLOOKUP($A22,'Return Data'!$B$7:$R$2843,13,0)</f>
        <v>3.4788000000000001</v>
      </c>
      <c r="U22" s="66">
        <f>RANK(T22,T$8:T$24,0)</f>
        <v>13</v>
      </c>
      <c r="V22" s="65">
        <f>VLOOKUP($A22,'Return Data'!$B$7:$R$2843,17,0)</f>
        <v>4.7727000000000004</v>
      </c>
      <c r="W22" s="66">
        <f>RANK(V22,V$8:V$24,0)</f>
        <v>12</v>
      </c>
      <c r="X22" s="65"/>
      <c r="Y22" s="66"/>
      <c r="Z22" s="65">
        <f>VLOOKUP($A22,'Return Data'!$B$7:$R$2843,16,0)</f>
        <v>5.9474999999999998</v>
      </c>
      <c r="AA22" s="67">
        <f t="shared" si="9"/>
        <v>14</v>
      </c>
    </row>
    <row r="23" spans="1:27" x14ac:dyDescent="0.3">
      <c r="A23" s="63" t="s">
        <v>1237</v>
      </c>
      <c r="B23" s="64">
        <f>VLOOKUP($A23,'Return Data'!$B$7:$R$2843,3,0)</f>
        <v>44448</v>
      </c>
      <c r="C23" s="65">
        <f>VLOOKUP($A23,'Return Data'!$B$7:$R$2843,4,0)</f>
        <v>3707.1163000000001</v>
      </c>
      <c r="D23" s="65">
        <f>VLOOKUP($A23,'Return Data'!$B$7:$R$2843,5,0)</f>
        <v>2.2578</v>
      </c>
      <c r="E23" s="66">
        <f t="shared" si="0"/>
        <v>7</v>
      </c>
      <c r="F23" s="65">
        <f>VLOOKUP($A23,'Return Data'!$B$7:$R$2843,6,0)</f>
        <v>2.7723</v>
      </c>
      <c r="G23" s="66">
        <f t="shared" si="1"/>
        <v>10</v>
      </c>
      <c r="H23" s="65">
        <f>VLOOKUP($A23,'Return Data'!$B$7:$R$2843,7,0)</f>
        <v>3.1109</v>
      </c>
      <c r="I23" s="66">
        <f t="shared" si="2"/>
        <v>10</v>
      </c>
      <c r="J23" s="65">
        <f>VLOOKUP($A23,'Return Data'!$B$7:$R$2843,8,0)</f>
        <v>3.8231999999999999</v>
      </c>
      <c r="K23" s="66">
        <f t="shared" si="3"/>
        <v>3</v>
      </c>
      <c r="L23" s="65">
        <f>VLOOKUP($A23,'Return Data'!$B$7:$R$2843,9,0)</f>
        <v>4.3811</v>
      </c>
      <c r="M23" s="66">
        <f t="shared" si="4"/>
        <v>2</v>
      </c>
      <c r="N23" s="65">
        <f>VLOOKUP($A23,'Return Data'!$B$7:$R$2843,10,0)</f>
        <v>4.1405000000000003</v>
      </c>
      <c r="O23" s="66">
        <f t="shared" si="5"/>
        <v>1</v>
      </c>
      <c r="P23" s="65">
        <f>VLOOKUP($A23,'Return Data'!$B$7:$R$2843,11,0)</f>
        <v>4.4359000000000002</v>
      </c>
      <c r="Q23" s="66">
        <f t="shared" si="6"/>
        <v>1</v>
      </c>
      <c r="R23" s="65">
        <f>VLOOKUP($A23,'Return Data'!$B$7:$R$2843,12,0)</f>
        <v>4.0862999999999996</v>
      </c>
      <c r="S23" s="66">
        <f t="shared" si="7"/>
        <v>1</v>
      </c>
      <c r="T23" s="65">
        <f>VLOOKUP($A23,'Return Data'!$B$7:$R$2843,13,0)</f>
        <v>4.1767000000000003</v>
      </c>
      <c r="U23" s="66">
        <f>RANK(T23,T$8:T$24,0)</f>
        <v>1</v>
      </c>
      <c r="V23" s="65">
        <f>VLOOKUP($A23,'Return Data'!$B$7:$R$2843,17,0)</f>
        <v>5.5735999999999999</v>
      </c>
      <c r="W23" s="66">
        <f>RANK(V23,V$8:V$24,0)</f>
        <v>3</v>
      </c>
      <c r="X23" s="65">
        <f>VLOOKUP($A23,'Return Data'!$B$7:$R$2843,14,0)</f>
        <v>3.9430000000000001</v>
      </c>
      <c r="Y23" s="66">
        <f>RANK(X23,X$8:X$24,0)</f>
        <v>13</v>
      </c>
      <c r="Z23" s="65">
        <f>VLOOKUP($A23,'Return Data'!$B$7:$R$2843,16,0)</f>
        <v>6.7995999999999999</v>
      </c>
      <c r="AA23" s="67">
        <f t="shared" si="9"/>
        <v>11</v>
      </c>
    </row>
    <row r="24" spans="1:27" x14ac:dyDescent="0.3">
      <c r="A24" s="63" t="s">
        <v>1239</v>
      </c>
      <c r="B24" s="64">
        <f>VLOOKUP($A24,'Return Data'!$B$7:$R$2843,3,0)</f>
        <v>44448</v>
      </c>
      <c r="C24" s="65">
        <f>VLOOKUP($A24,'Return Data'!$B$7:$R$2843,4,0)</f>
        <v>2415.3053</v>
      </c>
      <c r="D24" s="65">
        <f>VLOOKUP($A24,'Return Data'!$B$7:$R$2843,5,0)</f>
        <v>3.0453000000000001</v>
      </c>
      <c r="E24" s="66">
        <f t="shared" si="0"/>
        <v>2</v>
      </c>
      <c r="F24" s="65">
        <f>VLOOKUP($A24,'Return Data'!$B$7:$R$2843,6,0)</f>
        <v>3.1097999999999999</v>
      </c>
      <c r="G24" s="66">
        <f t="shared" si="1"/>
        <v>4</v>
      </c>
      <c r="H24" s="65">
        <f>VLOOKUP($A24,'Return Data'!$B$7:$R$2843,7,0)</f>
        <v>3.1936</v>
      </c>
      <c r="I24" s="66">
        <f t="shared" si="2"/>
        <v>7</v>
      </c>
      <c r="J24" s="65">
        <f>VLOOKUP($A24,'Return Data'!$B$7:$R$2843,8,0)</f>
        <v>3.6735000000000002</v>
      </c>
      <c r="K24" s="66">
        <f t="shared" si="3"/>
        <v>9</v>
      </c>
      <c r="L24" s="65">
        <f>VLOOKUP($A24,'Return Data'!$B$7:$R$2843,9,0)</f>
        <v>4.1113</v>
      </c>
      <c r="M24" s="66">
        <f t="shared" si="4"/>
        <v>11</v>
      </c>
      <c r="N24" s="65">
        <f>VLOOKUP($A24,'Return Data'!$B$7:$R$2843,10,0)</f>
        <v>3.9481000000000002</v>
      </c>
      <c r="O24" s="66">
        <f t="shared" si="5"/>
        <v>7</v>
      </c>
      <c r="P24" s="65">
        <f>VLOOKUP($A24,'Return Data'!$B$7:$R$2843,11,0)</f>
        <v>4.0347999999999997</v>
      </c>
      <c r="Q24" s="66">
        <f t="shared" si="6"/>
        <v>9</v>
      </c>
      <c r="R24" s="65">
        <f>VLOOKUP($A24,'Return Data'!$B$7:$R$2843,12,0)</f>
        <v>3.8321000000000001</v>
      </c>
      <c r="S24" s="66">
        <f t="shared" si="7"/>
        <v>6</v>
      </c>
      <c r="T24" s="65">
        <f>VLOOKUP($A24,'Return Data'!$B$7:$R$2843,13,0)</f>
        <v>3.9432</v>
      </c>
      <c r="U24" s="66">
        <f>RANK(T24,T$8:T$24,0)</f>
        <v>6</v>
      </c>
      <c r="V24" s="65">
        <f>VLOOKUP($A24,'Return Data'!$B$7:$R$2843,17,0)</f>
        <v>5.3190999999999997</v>
      </c>
      <c r="W24" s="66">
        <f>RANK(V24,V$8:V$24,0)</f>
        <v>6</v>
      </c>
      <c r="X24" s="65">
        <f>VLOOKUP($A24,'Return Data'!$B$7:$R$2843,14,0)</f>
        <v>6.4126000000000003</v>
      </c>
      <c r="Y24" s="66">
        <f>RANK(X24,X$8:X$24,0)</f>
        <v>5</v>
      </c>
      <c r="Z24" s="65">
        <f>VLOOKUP($A24,'Return Data'!$B$7:$R$2843,16,0)</f>
        <v>7.5096999999999996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2.0620941176470589</v>
      </c>
      <c r="E26" s="74"/>
      <c r="F26" s="75">
        <f>AVERAGE(F8:F24)</f>
        <v>2.8165000000000004</v>
      </c>
      <c r="G26" s="74"/>
      <c r="H26" s="75">
        <f>AVERAGE(H8:H24)</f>
        <v>3.0328470588235299</v>
      </c>
      <c r="I26" s="74"/>
      <c r="J26" s="75">
        <f>AVERAGE(J8:J24)</f>
        <v>3.595082352941176</v>
      </c>
      <c r="K26" s="74"/>
      <c r="L26" s="75">
        <f>AVERAGE(L8:L24)</f>
        <v>4.0448882352941169</v>
      </c>
      <c r="M26" s="74"/>
      <c r="N26" s="75">
        <f>AVERAGE(N8:N24)</f>
        <v>3.7319235294117648</v>
      </c>
      <c r="O26" s="74"/>
      <c r="P26" s="75">
        <f>AVERAGE(P8:P24)</f>
        <v>3.8197823529411767</v>
      </c>
      <c r="Q26" s="74"/>
      <c r="R26" s="75">
        <f>AVERAGE(R8:R24)</f>
        <v>3.5723470588235289</v>
      </c>
      <c r="S26" s="74"/>
      <c r="T26" s="75">
        <f>AVERAGE(T8:T24)</f>
        <v>3.6930062500000003</v>
      </c>
      <c r="U26" s="74"/>
      <c r="V26" s="75">
        <f>AVERAGE(V8:V24)</f>
        <v>5.1710928571428578</v>
      </c>
      <c r="W26" s="74"/>
      <c r="X26" s="75">
        <f>AVERAGE(X8:X24)</f>
        <v>6.0624307692307688</v>
      </c>
      <c r="Y26" s="74"/>
      <c r="Z26" s="75">
        <f>AVERAGE(Z8:Z24)</f>
        <v>6.642405882352941</v>
      </c>
      <c r="AA26" s="76"/>
    </row>
    <row r="27" spans="1:27" x14ac:dyDescent="0.3">
      <c r="A27" s="73" t="s">
        <v>28</v>
      </c>
      <c r="B27" s="74"/>
      <c r="C27" s="74"/>
      <c r="D27" s="75">
        <f>MIN(D8:D24)</f>
        <v>0.18290000000000001</v>
      </c>
      <c r="E27" s="74"/>
      <c r="F27" s="75">
        <f>MIN(F8:F24)</f>
        <v>1.7938000000000001</v>
      </c>
      <c r="G27" s="74"/>
      <c r="H27" s="75">
        <f>MIN(H8:H24)</f>
        <v>2.1955</v>
      </c>
      <c r="I27" s="74"/>
      <c r="J27" s="75">
        <f>MIN(J8:J24)</f>
        <v>3.1324000000000001</v>
      </c>
      <c r="K27" s="74"/>
      <c r="L27" s="75">
        <f>MIN(L8:L24)</f>
        <v>3.3855</v>
      </c>
      <c r="M27" s="74"/>
      <c r="N27" s="75">
        <f>MIN(N8:N24)</f>
        <v>3.0137999999999998</v>
      </c>
      <c r="O27" s="74"/>
      <c r="P27" s="75">
        <f>MIN(P8:P24)</f>
        <v>2.8384999999999998</v>
      </c>
      <c r="Q27" s="74"/>
      <c r="R27" s="75">
        <f>MIN(R8:R24)</f>
        <v>2.7469000000000001</v>
      </c>
      <c r="S27" s="74"/>
      <c r="T27" s="75">
        <f>MIN(T8:T24)</f>
        <v>2.8574000000000002</v>
      </c>
      <c r="U27" s="74"/>
      <c r="V27" s="75">
        <f>MIN(V8:V24)</f>
        <v>4.4404000000000003</v>
      </c>
      <c r="W27" s="74"/>
      <c r="X27" s="75">
        <f>MIN(X8:X24)</f>
        <v>3.9430000000000001</v>
      </c>
      <c r="Y27" s="74"/>
      <c r="Z27" s="75">
        <f>MIN(Z8:Z24)</f>
        <v>3.7698</v>
      </c>
      <c r="AA27" s="76"/>
    </row>
    <row r="28" spans="1:27" ht="15" thickBot="1" x14ac:dyDescent="0.35">
      <c r="A28" s="77" t="s">
        <v>29</v>
      </c>
      <c r="B28" s="78"/>
      <c r="C28" s="78"/>
      <c r="D28" s="79">
        <f>MAX(D8:D24)</f>
        <v>3.1465000000000001</v>
      </c>
      <c r="E28" s="78"/>
      <c r="F28" s="79">
        <f>MAX(F8:F24)</f>
        <v>3.3058000000000001</v>
      </c>
      <c r="G28" s="78"/>
      <c r="H28" s="79">
        <f>MAX(H8:H24)</f>
        <v>3.3007</v>
      </c>
      <c r="I28" s="78"/>
      <c r="J28" s="79">
        <f>MAX(J8:J24)</f>
        <v>3.8832</v>
      </c>
      <c r="K28" s="78"/>
      <c r="L28" s="79">
        <f>MAX(L8:L24)</f>
        <v>4.4169</v>
      </c>
      <c r="M28" s="78"/>
      <c r="N28" s="79">
        <f>MAX(N8:N24)</f>
        <v>4.1405000000000003</v>
      </c>
      <c r="O28" s="78"/>
      <c r="P28" s="79">
        <f>MAX(P8:P24)</f>
        <v>4.4359000000000002</v>
      </c>
      <c r="Q28" s="78"/>
      <c r="R28" s="79">
        <f>MAX(R8:R24)</f>
        <v>4.0862999999999996</v>
      </c>
      <c r="S28" s="78"/>
      <c r="T28" s="79">
        <f>MAX(T8:T24)</f>
        <v>4.1767000000000003</v>
      </c>
      <c r="U28" s="78"/>
      <c r="V28" s="79">
        <f>MAX(V8:V24)</f>
        <v>5.6543000000000001</v>
      </c>
      <c r="W28" s="78"/>
      <c r="X28" s="79">
        <f>MAX(X8:X24)</f>
        <v>6.6868999999999996</v>
      </c>
      <c r="Y28" s="78"/>
      <c r="Z28" s="79">
        <f>MAX(Z8:Z24)</f>
        <v>7.6605999999999996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44448</v>
      </c>
      <c r="C8" s="65">
        <f>VLOOKUP($A8,'Return Data'!$B$7:$R$2843,4,0)</f>
        <v>33.627699999999997</v>
      </c>
      <c r="D8" s="65">
        <f>VLOOKUP($A8,'Return Data'!$B$7:$R$2843,10,0)</f>
        <v>11.398</v>
      </c>
      <c r="E8" s="66">
        <f t="shared" ref="E8:E16" si="0">RANK(D8,D$8:D$16,0)</f>
        <v>1</v>
      </c>
      <c r="F8" s="65">
        <f>VLOOKUP($A8,'Return Data'!$B$7:$R$2843,11,0)</f>
        <v>17.706499999999998</v>
      </c>
      <c r="G8" s="66">
        <f t="shared" ref="G8:G16" si="1">RANK(F8,F$8:F$16,0)</f>
        <v>2</v>
      </c>
      <c r="H8" s="65">
        <f>VLOOKUP($A8,'Return Data'!$B$7:$R$2843,12,0)</f>
        <v>24.409300000000002</v>
      </c>
      <c r="I8" s="66">
        <f t="shared" ref="I8:I16" si="2">RANK(H8,H$8:H$16,0)</f>
        <v>4</v>
      </c>
      <c r="J8" s="65">
        <f>VLOOKUP($A8,'Return Data'!$B$7:$R$2843,13,0)</f>
        <v>43.782499999999999</v>
      </c>
      <c r="K8" s="66">
        <f t="shared" ref="K8:K16" si="3">RANK(J8,J$8:J$16,0)</f>
        <v>3</v>
      </c>
      <c r="L8" s="65">
        <f>VLOOKUP($A8,'Return Data'!$B$7:$R$2843,17,0)</f>
        <v>26.156500000000001</v>
      </c>
      <c r="M8" s="66">
        <f t="shared" ref="M8:M14" si="4">RANK(L8,L$8:L$16,0)</f>
        <v>2</v>
      </c>
      <c r="N8" s="65">
        <f>VLOOKUP($A8,'Return Data'!$B$7:$R$2843,14,0)</f>
        <v>17.922999999999998</v>
      </c>
      <c r="O8" s="66">
        <f t="shared" ref="O8:O14" si="5">RANK(N8,N$8:N$16,0)</f>
        <v>2</v>
      </c>
      <c r="P8" s="65">
        <f>VLOOKUP($A8,'Return Data'!$B$7:$R$2843,15,0)</f>
        <v>13.971399999999999</v>
      </c>
      <c r="Q8" s="66">
        <f t="shared" ref="Q8:Q14" si="6">RANK(P8,P$8:P$16,0)</f>
        <v>3</v>
      </c>
      <c r="R8" s="65">
        <f>VLOOKUP($A8,'Return Data'!$B$7:$R$2843,16,0)</f>
        <v>11.865399999999999</v>
      </c>
      <c r="S8" s="67">
        <f t="shared" ref="S8:S16" si="7">RANK(R8,R$8:R$16,0)</f>
        <v>4</v>
      </c>
    </row>
    <row r="9" spans="1:20" x14ac:dyDescent="0.3">
      <c r="A9" s="63" t="s">
        <v>1245</v>
      </c>
      <c r="B9" s="64">
        <f>VLOOKUP($A9,'Return Data'!$B$7:$R$2843,3,0)</f>
        <v>44448</v>
      </c>
      <c r="C9" s="65">
        <f>VLOOKUP($A9,'Return Data'!$B$7:$R$2843,4,0)</f>
        <v>49.884</v>
      </c>
      <c r="D9" s="65">
        <f>VLOOKUP($A9,'Return Data'!$B$7:$R$2843,10,0)</f>
        <v>7.5804999999999998</v>
      </c>
      <c r="E9" s="66">
        <f t="shared" si="0"/>
        <v>5</v>
      </c>
      <c r="F9" s="65">
        <f>VLOOKUP($A9,'Return Data'!$B$7:$R$2843,11,0)</f>
        <v>14.5916</v>
      </c>
      <c r="G9" s="66">
        <f t="shared" si="1"/>
        <v>4</v>
      </c>
      <c r="H9" s="65">
        <f>VLOOKUP($A9,'Return Data'!$B$7:$R$2843,12,0)</f>
        <v>22.574100000000001</v>
      </c>
      <c r="I9" s="66">
        <f t="shared" si="2"/>
        <v>5</v>
      </c>
      <c r="J9" s="65">
        <f>VLOOKUP($A9,'Return Data'!$B$7:$R$2843,13,0)</f>
        <v>34.407499999999999</v>
      </c>
      <c r="K9" s="66">
        <f t="shared" si="3"/>
        <v>6</v>
      </c>
      <c r="L9" s="65">
        <f>VLOOKUP($A9,'Return Data'!$B$7:$R$2843,17,0)</f>
        <v>23.6249</v>
      </c>
      <c r="M9" s="66">
        <f t="shared" si="4"/>
        <v>3</v>
      </c>
      <c r="N9" s="65">
        <f>VLOOKUP($A9,'Return Data'!$B$7:$R$2843,14,0)</f>
        <v>14.4292</v>
      </c>
      <c r="O9" s="66">
        <f t="shared" si="5"/>
        <v>4</v>
      </c>
      <c r="P9" s="65">
        <f>VLOOKUP($A9,'Return Data'!$B$7:$R$2843,15,0)</f>
        <v>11.946899999999999</v>
      </c>
      <c r="Q9" s="66">
        <f t="shared" si="6"/>
        <v>4</v>
      </c>
      <c r="R9" s="65">
        <f>VLOOKUP($A9,'Return Data'!$B$7:$R$2843,16,0)</f>
        <v>11.6431</v>
      </c>
      <c r="S9" s="67">
        <f t="shared" si="7"/>
        <v>5</v>
      </c>
    </row>
    <row r="10" spans="1:20" x14ac:dyDescent="0.3">
      <c r="A10" s="63" t="s">
        <v>1247</v>
      </c>
      <c r="B10" s="64">
        <f>VLOOKUP($A10,'Return Data'!$B$7:$R$2843,3,0)</f>
        <v>44448</v>
      </c>
      <c r="C10" s="65">
        <f>VLOOKUP($A10,'Return Data'!$B$7:$R$2843,4,0)</f>
        <v>417.71510000000001</v>
      </c>
      <c r="D10" s="65">
        <f>VLOOKUP($A10,'Return Data'!$B$7:$R$2843,10,0)</f>
        <v>7.1996000000000002</v>
      </c>
      <c r="E10" s="66">
        <f t="shared" si="0"/>
        <v>6</v>
      </c>
      <c r="F10" s="65">
        <f>VLOOKUP($A10,'Return Data'!$B$7:$R$2843,11,0)</f>
        <v>15.118399999999999</v>
      </c>
      <c r="G10" s="66">
        <f t="shared" si="1"/>
        <v>3</v>
      </c>
      <c r="H10" s="65">
        <f>VLOOKUP($A10,'Return Data'!$B$7:$R$2843,12,0)</f>
        <v>31.1159</v>
      </c>
      <c r="I10" s="66">
        <f t="shared" si="2"/>
        <v>2</v>
      </c>
      <c r="J10" s="65">
        <f>VLOOKUP($A10,'Return Data'!$B$7:$R$2843,13,0)</f>
        <v>49.136299999999999</v>
      </c>
      <c r="K10" s="66">
        <f t="shared" si="3"/>
        <v>2</v>
      </c>
      <c r="L10" s="65">
        <f>VLOOKUP($A10,'Return Data'!$B$7:$R$2843,17,0)</f>
        <v>22.8614</v>
      </c>
      <c r="M10" s="66">
        <f t="shared" si="4"/>
        <v>4</v>
      </c>
      <c r="N10" s="65">
        <f>VLOOKUP($A10,'Return Data'!$B$7:$R$2843,14,0)</f>
        <v>14.727399999999999</v>
      </c>
      <c r="O10" s="66">
        <f t="shared" si="5"/>
        <v>3</v>
      </c>
      <c r="P10" s="65">
        <f>VLOOKUP($A10,'Return Data'!$B$7:$R$2843,15,0)</f>
        <v>14.1732</v>
      </c>
      <c r="Q10" s="66">
        <f t="shared" si="6"/>
        <v>2</v>
      </c>
      <c r="R10" s="65">
        <f>VLOOKUP($A10,'Return Data'!$B$7:$R$2843,16,0)</f>
        <v>15.756600000000001</v>
      </c>
      <c r="S10" s="67">
        <f t="shared" si="7"/>
        <v>2</v>
      </c>
    </row>
    <row r="11" spans="1:20" x14ac:dyDescent="0.3">
      <c r="A11" s="63" t="s">
        <v>2024</v>
      </c>
      <c r="B11" s="64">
        <f>VLOOKUP($A11,'Return Data'!$B$7:$R$2843,3,0)</f>
        <v>44448</v>
      </c>
      <c r="C11" s="65">
        <f>VLOOKUP($A11,'Return Data'!$B$7:$R$2843,4,0)</f>
        <v>27.805099999999999</v>
      </c>
      <c r="D11" s="65">
        <f>VLOOKUP($A11,'Return Data'!$B$7:$R$2843,10,0)</f>
        <v>8.6629000000000005</v>
      </c>
      <c r="E11" s="66">
        <f t="shared" si="0"/>
        <v>3</v>
      </c>
      <c r="F11" s="65">
        <f>VLOOKUP($A11,'Return Data'!$B$7:$R$2843,11,0)</f>
        <v>13.7362</v>
      </c>
      <c r="G11" s="66">
        <f t="shared" si="1"/>
        <v>6</v>
      </c>
      <c r="H11" s="65">
        <f>VLOOKUP($A11,'Return Data'!$B$7:$R$2843,12,0)</f>
        <v>20.912800000000001</v>
      </c>
      <c r="I11" s="66">
        <f t="shared" si="2"/>
        <v>6</v>
      </c>
      <c r="J11" s="65">
        <f>VLOOKUP($A11,'Return Data'!$B$7:$R$2843,13,0)</f>
        <v>36.483499999999999</v>
      </c>
      <c r="K11" s="66">
        <f t="shared" si="3"/>
        <v>5</v>
      </c>
      <c r="L11" s="65">
        <f>VLOOKUP($A11,'Return Data'!$B$7:$R$2843,17,0)</f>
        <v>20.468900000000001</v>
      </c>
      <c r="M11" s="66">
        <f t="shared" si="4"/>
        <v>5</v>
      </c>
      <c r="N11" s="65">
        <f>VLOOKUP($A11,'Return Data'!$B$7:$R$2843,14,0)</f>
        <v>14.384499999999999</v>
      </c>
      <c r="O11" s="66">
        <f t="shared" si="5"/>
        <v>5</v>
      </c>
      <c r="P11" s="65">
        <f>VLOOKUP($A11,'Return Data'!$B$7:$R$2843,15,0)</f>
        <v>10.876899999999999</v>
      </c>
      <c r="Q11" s="66">
        <f t="shared" si="6"/>
        <v>5</v>
      </c>
      <c r="R11" s="65">
        <f>VLOOKUP($A11,'Return Data'!$B$7:$R$2843,16,0)</f>
        <v>10.1454</v>
      </c>
      <c r="S11" s="67">
        <f t="shared" si="7"/>
        <v>7</v>
      </c>
    </row>
    <row r="12" spans="1:20" x14ac:dyDescent="0.3">
      <c r="A12" s="63" t="s">
        <v>1249</v>
      </c>
      <c r="B12" s="64">
        <f>VLOOKUP($A12,'Return Data'!$B$7:$R$2843,3,0)</f>
        <v>44448</v>
      </c>
      <c r="C12" s="65">
        <f>VLOOKUP($A12,'Return Data'!$B$7:$R$2843,4,0)</f>
        <v>73.036900000000003</v>
      </c>
      <c r="D12" s="65">
        <f>VLOOKUP($A12,'Return Data'!$B$7:$R$2843,10,0)</f>
        <v>6.8555000000000001</v>
      </c>
      <c r="E12" s="66">
        <f t="shared" si="0"/>
        <v>7</v>
      </c>
      <c r="F12" s="65">
        <f>VLOOKUP($A12,'Return Data'!$B$7:$R$2843,11,0)</f>
        <v>38.473799999999997</v>
      </c>
      <c r="G12" s="66">
        <f t="shared" si="1"/>
        <v>1</v>
      </c>
      <c r="H12" s="65">
        <f>VLOOKUP($A12,'Return Data'!$B$7:$R$2843,12,0)</f>
        <v>43.7774</v>
      </c>
      <c r="I12" s="66">
        <f t="shared" si="2"/>
        <v>1</v>
      </c>
      <c r="J12" s="65">
        <f>VLOOKUP($A12,'Return Data'!$B$7:$R$2843,13,0)</f>
        <v>62.371299999999998</v>
      </c>
      <c r="K12" s="66">
        <f t="shared" si="3"/>
        <v>1</v>
      </c>
      <c r="L12" s="65">
        <f>VLOOKUP($A12,'Return Data'!$B$7:$R$2843,17,0)</f>
        <v>38.622700000000002</v>
      </c>
      <c r="M12" s="66">
        <f t="shared" si="4"/>
        <v>1</v>
      </c>
      <c r="N12" s="65">
        <f>VLOOKUP($A12,'Return Data'!$B$7:$R$2843,14,0)</f>
        <v>28.161000000000001</v>
      </c>
      <c r="O12" s="66">
        <f t="shared" si="5"/>
        <v>1</v>
      </c>
      <c r="P12" s="65">
        <f>VLOOKUP($A12,'Return Data'!$B$7:$R$2843,15,0)</f>
        <v>17.491199999999999</v>
      </c>
      <c r="Q12" s="66">
        <f t="shared" si="6"/>
        <v>1</v>
      </c>
      <c r="R12" s="65">
        <f>VLOOKUP($A12,'Return Data'!$B$7:$R$2843,16,0)</f>
        <v>13.4511</v>
      </c>
      <c r="S12" s="67">
        <f t="shared" si="7"/>
        <v>3</v>
      </c>
    </row>
    <row r="13" spans="1:20" x14ac:dyDescent="0.3">
      <c r="A13" s="63" t="s">
        <v>761</v>
      </c>
      <c r="B13" s="64">
        <f>VLOOKUP($A13,'Return Data'!$B$7:$R$2843,3,0)</f>
        <v>44448</v>
      </c>
      <c r="C13" s="65">
        <f>VLOOKUP($A13,'Return Data'!$B$7:$R$2843,4,0)</f>
        <v>23.404699999999998</v>
      </c>
      <c r="D13" s="65">
        <f>VLOOKUP($A13,'Return Data'!$B$7:$R$2843,10,0)</f>
        <v>9.1709999999999994</v>
      </c>
      <c r="E13" s="66">
        <f t="shared" si="0"/>
        <v>2</v>
      </c>
      <c r="F13" s="65">
        <f>VLOOKUP($A13,'Return Data'!$B$7:$R$2843,11,0)</f>
        <v>11.7585</v>
      </c>
      <c r="G13" s="66">
        <f t="shared" si="1"/>
        <v>7</v>
      </c>
      <c r="H13" s="65">
        <f>VLOOKUP($A13,'Return Data'!$B$7:$R$2843,12,0)</f>
        <v>10.696899999999999</v>
      </c>
      <c r="I13" s="66">
        <f t="shared" si="2"/>
        <v>9</v>
      </c>
      <c r="J13" s="65">
        <f>VLOOKUP($A13,'Return Data'!$B$7:$R$2843,13,0)</f>
        <v>14.7385</v>
      </c>
      <c r="K13" s="66">
        <f t="shared" si="3"/>
        <v>9</v>
      </c>
      <c r="L13" s="65">
        <f>VLOOKUP($A13,'Return Data'!$B$7:$R$2843,17,0)</f>
        <v>11.6366</v>
      </c>
      <c r="M13" s="66">
        <f t="shared" si="4"/>
        <v>8</v>
      </c>
      <c r="N13" s="65">
        <f>VLOOKUP($A13,'Return Data'!$B$7:$R$2843,14,0)</f>
        <v>9.5670999999999999</v>
      </c>
      <c r="O13" s="66">
        <f t="shared" si="5"/>
        <v>7</v>
      </c>
      <c r="P13" s="65">
        <f>VLOOKUP($A13,'Return Data'!$B$7:$R$2843,15,0)</f>
        <v>8.5335000000000001</v>
      </c>
      <c r="Q13" s="66">
        <f t="shared" si="6"/>
        <v>8</v>
      </c>
      <c r="R13" s="65">
        <f>VLOOKUP($A13,'Return Data'!$B$7:$R$2843,16,0)</f>
        <v>9.7169000000000008</v>
      </c>
      <c r="S13" s="67">
        <f t="shared" si="7"/>
        <v>8</v>
      </c>
    </row>
    <row r="14" spans="1:20" x14ac:dyDescent="0.3">
      <c r="A14" s="63" t="s">
        <v>1250</v>
      </c>
      <c r="B14" s="64">
        <f>VLOOKUP($A14,'Return Data'!$B$7:$R$2843,3,0)</f>
        <v>44448</v>
      </c>
      <c r="C14" s="65">
        <f>VLOOKUP($A14,'Return Data'!$B$7:$R$2843,4,0)</f>
        <v>39.434399999999997</v>
      </c>
      <c r="D14" s="65">
        <f>VLOOKUP($A14,'Return Data'!$B$7:$R$2843,10,0)</f>
        <v>3.8818999999999999</v>
      </c>
      <c r="E14" s="66">
        <f t="shared" si="0"/>
        <v>9</v>
      </c>
      <c r="F14" s="65">
        <f>VLOOKUP($A14,'Return Data'!$B$7:$R$2843,11,0)</f>
        <v>11.593</v>
      </c>
      <c r="G14" s="66">
        <f t="shared" si="1"/>
        <v>8</v>
      </c>
      <c r="H14" s="65">
        <f>VLOOKUP($A14,'Return Data'!$B$7:$R$2843,12,0)</f>
        <v>14.2357</v>
      </c>
      <c r="I14" s="66">
        <f t="shared" si="2"/>
        <v>7</v>
      </c>
      <c r="J14" s="65">
        <f>VLOOKUP($A14,'Return Data'!$B$7:$R$2843,13,0)</f>
        <v>22.5063</v>
      </c>
      <c r="K14" s="66">
        <f t="shared" si="3"/>
        <v>8</v>
      </c>
      <c r="L14" s="65">
        <f>VLOOKUP($A14,'Return Data'!$B$7:$R$2843,17,0)</f>
        <v>16.206499999999998</v>
      </c>
      <c r="M14" s="66">
        <f t="shared" si="4"/>
        <v>6</v>
      </c>
      <c r="N14" s="65">
        <f>VLOOKUP($A14,'Return Data'!$B$7:$R$2843,14,0)</f>
        <v>13.173400000000001</v>
      </c>
      <c r="O14" s="66">
        <f t="shared" si="5"/>
        <v>6</v>
      </c>
      <c r="P14" s="65">
        <f>VLOOKUP($A14,'Return Data'!$B$7:$R$2843,15,0)</f>
        <v>10.6081</v>
      </c>
      <c r="Q14" s="66">
        <f t="shared" si="6"/>
        <v>6</v>
      </c>
      <c r="R14" s="65">
        <f>VLOOKUP($A14,'Return Data'!$B$7:$R$2843,16,0)</f>
        <v>11.6058</v>
      </c>
      <c r="S14" s="67">
        <f t="shared" si="7"/>
        <v>6</v>
      </c>
    </row>
    <row r="15" spans="1:20" x14ac:dyDescent="0.3">
      <c r="A15" s="63" t="s">
        <v>1252</v>
      </c>
      <c r="B15" s="64">
        <f>VLOOKUP($A15,'Return Data'!$B$7:$R$2843,3,0)</f>
        <v>44448</v>
      </c>
      <c r="C15" s="65">
        <f>VLOOKUP($A15,'Return Data'!$B$7:$R$2843,4,0)</f>
        <v>15.551600000000001</v>
      </c>
      <c r="D15" s="65">
        <f>VLOOKUP($A15,'Return Data'!$B$7:$R$2843,10,0)</f>
        <v>7.8826000000000001</v>
      </c>
      <c r="E15" s="66">
        <f t="shared" si="0"/>
        <v>4</v>
      </c>
      <c r="F15" s="65">
        <f>VLOOKUP($A15,'Return Data'!$B$7:$R$2843,11,0)</f>
        <v>13.8986</v>
      </c>
      <c r="G15" s="66">
        <f t="shared" si="1"/>
        <v>5</v>
      </c>
      <c r="H15" s="65">
        <f>VLOOKUP($A15,'Return Data'!$B$7:$R$2843,12,0)</f>
        <v>25.048999999999999</v>
      </c>
      <c r="I15" s="66">
        <f t="shared" si="2"/>
        <v>3</v>
      </c>
      <c r="J15" s="65">
        <f>VLOOKUP($A15,'Return Data'!$B$7:$R$2843,13,0)</f>
        <v>42.8718</v>
      </c>
      <c r="K15" s="66">
        <f t="shared" si="3"/>
        <v>4</v>
      </c>
      <c r="L15" s="65"/>
      <c r="M15" s="66"/>
      <c r="N15" s="65"/>
      <c r="O15" s="66"/>
      <c r="P15" s="65"/>
      <c r="Q15" s="66"/>
      <c r="R15" s="65">
        <f>VLOOKUP($A15,'Return Data'!$B$7:$R$2843,16,0)</f>
        <v>33.767299999999999</v>
      </c>
      <c r="S15" s="67">
        <f t="shared" si="7"/>
        <v>1</v>
      </c>
    </row>
    <row r="16" spans="1:20" x14ac:dyDescent="0.3">
      <c r="A16" s="63" t="s">
        <v>1254</v>
      </c>
      <c r="B16" s="64">
        <f>VLOOKUP($A16,'Return Data'!$B$7:$R$2843,3,0)</f>
        <v>44448</v>
      </c>
      <c r="C16" s="65">
        <f>VLOOKUP($A16,'Return Data'!$B$7:$R$2843,4,0)</f>
        <v>47.046500000000002</v>
      </c>
      <c r="D16" s="65">
        <f>VLOOKUP($A16,'Return Data'!$B$7:$R$2843,10,0)</f>
        <v>6.3735999999999997</v>
      </c>
      <c r="E16" s="66">
        <f t="shared" si="0"/>
        <v>8</v>
      </c>
      <c r="F16" s="65">
        <f>VLOOKUP($A16,'Return Data'!$B$7:$R$2843,11,0)</f>
        <v>9.3051999999999992</v>
      </c>
      <c r="G16" s="66">
        <f t="shared" si="1"/>
        <v>9</v>
      </c>
      <c r="H16" s="65">
        <f>VLOOKUP($A16,'Return Data'!$B$7:$R$2843,12,0)</f>
        <v>14.131500000000001</v>
      </c>
      <c r="I16" s="66">
        <f t="shared" si="2"/>
        <v>8</v>
      </c>
      <c r="J16" s="65">
        <f>VLOOKUP($A16,'Return Data'!$B$7:$R$2843,13,0)</f>
        <v>23.909600000000001</v>
      </c>
      <c r="K16" s="66">
        <f t="shared" si="3"/>
        <v>7</v>
      </c>
      <c r="L16" s="65">
        <f>VLOOKUP($A16,'Return Data'!$B$7:$R$2843,17,0)</f>
        <v>15.8127</v>
      </c>
      <c r="M16" s="66">
        <f>RANK(L16,L$8:L$16,0)</f>
        <v>7</v>
      </c>
      <c r="N16" s="65">
        <f>VLOOKUP($A16,'Return Data'!$B$7:$R$2843,14,0)</f>
        <v>9.4870999999999999</v>
      </c>
      <c r="O16" s="66">
        <f>RANK(N16,N$8:N$16,0)</f>
        <v>8</v>
      </c>
      <c r="P16" s="65">
        <f>VLOOKUP($A16,'Return Data'!$B$7:$R$2843,15,0)</f>
        <v>8.9746000000000006</v>
      </c>
      <c r="Q16" s="66">
        <f>RANK(P16,P$8:P$16,0)</f>
        <v>7</v>
      </c>
      <c r="R16" s="65">
        <f>VLOOKUP($A16,'Return Data'!$B$7:$R$2843,16,0)</f>
        <v>8.2489000000000008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7.6672888888888888</v>
      </c>
      <c r="E18" s="74"/>
      <c r="F18" s="75">
        <f>AVERAGE(F8:F16)</f>
        <v>16.242422222222224</v>
      </c>
      <c r="G18" s="74"/>
      <c r="H18" s="75">
        <f>AVERAGE(H8:H16)</f>
        <v>22.98917777777778</v>
      </c>
      <c r="I18" s="74"/>
      <c r="J18" s="75">
        <f>AVERAGE(J8:J16)</f>
        <v>36.689699999999995</v>
      </c>
      <c r="K18" s="74"/>
      <c r="L18" s="75">
        <f>AVERAGE(L8:L16)</f>
        <v>21.923775000000003</v>
      </c>
      <c r="M18" s="74"/>
      <c r="N18" s="75">
        <f>AVERAGE(N8:N16)</f>
        <v>15.2315875</v>
      </c>
      <c r="O18" s="74"/>
      <c r="P18" s="75">
        <f>AVERAGE(P8:P16)</f>
        <v>12.071975</v>
      </c>
      <c r="Q18" s="74"/>
      <c r="R18" s="75">
        <f>AVERAGE(R8:R16)</f>
        <v>14.022277777777777</v>
      </c>
      <c r="S18" s="76"/>
    </row>
    <row r="19" spans="1:19" x14ac:dyDescent="0.3">
      <c r="A19" s="73" t="s">
        <v>28</v>
      </c>
      <c r="B19" s="74"/>
      <c r="C19" s="74"/>
      <c r="D19" s="75">
        <f>MIN(D8:D16)</f>
        <v>3.8818999999999999</v>
      </c>
      <c r="E19" s="74"/>
      <c r="F19" s="75">
        <f>MIN(F8:F16)</f>
        <v>9.3051999999999992</v>
      </c>
      <c r="G19" s="74"/>
      <c r="H19" s="75">
        <f>MIN(H8:H16)</f>
        <v>10.696899999999999</v>
      </c>
      <c r="I19" s="74"/>
      <c r="J19" s="75">
        <f>MIN(J8:J16)</f>
        <v>14.7385</v>
      </c>
      <c r="K19" s="74"/>
      <c r="L19" s="75">
        <f>MIN(L8:L16)</f>
        <v>11.6366</v>
      </c>
      <c r="M19" s="74"/>
      <c r="N19" s="75">
        <f>MIN(N8:N16)</f>
        <v>9.4870999999999999</v>
      </c>
      <c r="O19" s="74"/>
      <c r="P19" s="75">
        <f>MIN(P8:P16)</f>
        <v>8.5335000000000001</v>
      </c>
      <c r="Q19" s="74"/>
      <c r="R19" s="75">
        <f>MIN(R8:R16)</f>
        <v>8.2489000000000008</v>
      </c>
      <c r="S19" s="76"/>
    </row>
    <row r="20" spans="1:19" ht="15" thickBot="1" x14ac:dyDescent="0.35">
      <c r="A20" s="77" t="s">
        <v>29</v>
      </c>
      <c r="B20" s="78"/>
      <c r="C20" s="78"/>
      <c r="D20" s="79">
        <f>MAX(D8:D16)</f>
        <v>11.398</v>
      </c>
      <c r="E20" s="78"/>
      <c r="F20" s="79">
        <f>MAX(F8:F16)</f>
        <v>38.473799999999997</v>
      </c>
      <c r="G20" s="78"/>
      <c r="H20" s="79">
        <f>MAX(H8:H16)</f>
        <v>43.7774</v>
      </c>
      <c r="I20" s="78"/>
      <c r="J20" s="79">
        <f>MAX(J8:J16)</f>
        <v>62.371299999999998</v>
      </c>
      <c r="K20" s="78"/>
      <c r="L20" s="79">
        <f>MAX(L8:L16)</f>
        <v>38.622700000000002</v>
      </c>
      <c r="M20" s="78"/>
      <c r="N20" s="79">
        <f>MAX(N8:N16)</f>
        <v>28.161000000000001</v>
      </c>
      <c r="O20" s="78"/>
      <c r="P20" s="79">
        <f>MAX(P8:P16)</f>
        <v>17.491199999999999</v>
      </c>
      <c r="Q20" s="78"/>
      <c r="R20" s="79">
        <f>MAX(R8:R16)</f>
        <v>33.767299999999999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44448</v>
      </c>
      <c r="C8" s="65">
        <f>VLOOKUP($A8,'Return Data'!$B$7:$R$2843,4,0)</f>
        <v>277.88819999999998</v>
      </c>
      <c r="D8" s="65">
        <f>VLOOKUP($A8,'Return Data'!$B$7:$R$2843,5,0)</f>
        <v>4.1642000000000001</v>
      </c>
      <c r="E8" s="66">
        <f>RANK(D8,D$8:D$14,0)</f>
        <v>6</v>
      </c>
      <c r="F8" s="65">
        <f>VLOOKUP($A8,'Return Data'!$B$7:$R$2843,6,0)</f>
        <v>0.66549999999999998</v>
      </c>
      <c r="G8" s="66">
        <f>RANK(F8,F$8:F$14,0)</f>
        <v>6</v>
      </c>
      <c r="H8" s="65">
        <f>VLOOKUP($A8,'Return Data'!$B$7:$R$2843,7,0)</f>
        <v>1.8957999999999999</v>
      </c>
      <c r="I8" s="66">
        <f>RANK(H8,H$8:H$14,0)</f>
        <v>7</v>
      </c>
      <c r="J8" s="65">
        <f>VLOOKUP($A8,'Return Data'!$B$7:$R$2843,8,0)</f>
        <v>5.2099000000000002</v>
      </c>
      <c r="K8" s="66">
        <f>RANK(J8,J$8:J$14,0)</f>
        <v>7</v>
      </c>
      <c r="L8" s="65">
        <f>VLOOKUP($A8,'Return Data'!$B$7:$R$2843,9,0)</f>
        <v>6.2272999999999996</v>
      </c>
      <c r="M8" s="66">
        <f>RANK(L8,L$8:L$14,0)</f>
        <v>6</v>
      </c>
      <c r="N8" s="65">
        <f>VLOOKUP($A8,'Return Data'!$B$7:$R$2843,10,0)</f>
        <v>5.1241000000000003</v>
      </c>
      <c r="O8" s="66">
        <f>RANK(N8,N$8:N$14,0)</f>
        <v>7</v>
      </c>
      <c r="P8" s="65">
        <f>VLOOKUP($A8,'Return Data'!$B$7:$R$2843,11,0)</f>
        <v>6.3376999999999999</v>
      </c>
      <c r="Q8" s="66">
        <f>RANK(P8,P$8:P$14,0)</f>
        <v>5</v>
      </c>
      <c r="R8" s="65">
        <f>VLOOKUP($A8,'Return Data'!$B$7:$R$2843,12,0)</f>
        <v>4.4332000000000003</v>
      </c>
      <c r="S8" s="66">
        <f>RANK(R8,R$8:R$14,0)</f>
        <v>7</v>
      </c>
      <c r="T8" s="65">
        <f>VLOOKUP($A8,'Return Data'!$B$7:$R$2843,13,0)</f>
        <v>5.2865000000000002</v>
      </c>
      <c r="U8" s="66">
        <f>RANK(T8,T$8:T$14,0)</f>
        <v>6</v>
      </c>
      <c r="V8" s="65">
        <f>VLOOKUP($A8,'Return Data'!$B$7:$R$2843,17,0)</f>
        <v>7.0339</v>
      </c>
      <c r="W8" s="66">
        <f>RANK(V8,V$8:V$14,0)</f>
        <v>4</v>
      </c>
      <c r="X8" s="65">
        <f>VLOOKUP($A8,'Return Data'!$B$7:$R$2843,14,0)</f>
        <v>7.8307000000000002</v>
      </c>
      <c r="Y8" s="66">
        <f>RANK(X8,X$8:X$14,0)</f>
        <v>4</v>
      </c>
      <c r="Z8" s="65">
        <f>VLOOKUP($A8,'Return Data'!$B$7:$R$2843,16,0)</f>
        <v>8.5187000000000008</v>
      </c>
      <c r="AA8" s="67">
        <f>RANK(Z8,Z$8:Z$14,0)</f>
        <v>3</v>
      </c>
    </row>
    <row r="9" spans="1:27" x14ac:dyDescent="0.3">
      <c r="A9" s="63" t="s">
        <v>806</v>
      </c>
      <c r="B9" s="64">
        <f>VLOOKUP($A9,'Return Data'!$B$7:$R$2843,3,0)</f>
        <v>44448</v>
      </c>
      <c r="C9" s="65">
        <f>VLOOKUP($A9,'Return Data'!$B$7:$R$2843,4,0)</f>
        <v>34.031599999999997</v>
      </c>
      <c r="D9" s="65">
        <f>VLOOKUP($A9,'Return Data'!$B$7:$R$2843,5,0)</f>
        <v>9.3333999999999993</v>
      </c>
      <c r="E9" s="66">
        <f t="shared" ref="E9:E14" si="0">RANK(D9,D$8:D$14,0)</f>
        <v>3</v>
      </c>
      <c r="F9" s="65">
        <f>VLOOKUP($A9,'Return Data'!$B$7:$R$2843,6,0)</f>
        <v>4.3632</v>
      </c>
      <c r="G9" s="66">
        <f t="shared" ref="G9:G14" si="1">RANK(F9,F$8:F$14,0)</f>
        <v>3</v>
      </c>
      <c r="H9" s="65">
        <f>VLOOKUP($A9,'Return Data'!$B$7:$R$2843,7,0)</f>
        <v>3.6031</v>
      </c>
      <c r="I9" s="66">
        <f t="shared" ref="I9:I14" si="2">RANK(H9,H$8:H$14,0)</f>
        <v>3</v>
      </c>
      <c r="J9" s="65">
        <f>VLOOKUP($A9,'Return Data'!$B$7:$R$2843,8,0)</f>
        <v>6.6359000000000004</v>
      </c>
      <c r="K9" s="66">
        <f t="shared" ref="K9:K14" si="3">RANK(J9,J$8:J$14,0)</f>
        <v>5</v>
      </c>
      <c r="L9" s="65">
        <f>VLOOKUP($A9,'Return Data'!$B$7:$R$2843,9,0)</f>
        <v>6.1243999999999996</v>
      </c>
      <c r="M9" s="66">
        <f t="shared" ref="M9:M14" si="4">RANK(L9,L$8:L$14,0)</f>
        <v>7</v>
      </c>
      <c r="N9" s="65">
        <f>VLOOKUP($A9,'Return Data'!$B$7:$R$2843,10,0)</f>
        <v>5.3941999999999997</v>
      </c>
      <c r="O9" s="66">
        <f t="shared" ref="O9:O14" si="5">RANK(N9,N$8:N$14,0)</f>
        <v>6</v>
      </c>
      <c r="P9" s="65">
        <f>VLOOKUP($A9,'Return Data'!$B$7:$R$2843,11,0)</f>
        <v>5.3762999999999996</v>
      </c>
      <c r="Q9" s="66">
        <f t="shared" ref="Q9:Q14" si="6">RANK(P9,P$8:P$14,0)</f>
        <v>7</v>
      </c>
      <c r="R9" s="65">
        <f>VLOOKUP($A9,'Return Data'!$B$7:$R$2843,12,0)</f>
        <v>4.8445</v>
      </c>
      <c r="S9" s="66">
        <f t="shared" ref="S9:S14" si="7">RANK(R9,R$8:R$14,0)</f>
        <v>5</v>
      </c>
      <c r="T9" s="65">
        <f>VLOOKUP($A9,'Return Data'!$B$7:$R$2843,13,0)</f>
        <v>5.4108999999999998</v>
      </c>
      <c r="U9" s="66">
        <f t="shared" ref="U9:U14" si="8">RANK(T9,T$8:T$14,0)</f>
        <v>5</v>
      </c>
      <c r="V9" s="65">
        <f>VLOOKUP($A9,'Return Data'!$B$7:$R$2843,17,0)</f>
        <v>6.1734</v>
      </c>
      <c r="W9" s="66">
        <f t="shared" ref="W9:W13" si="9">RANK(V9,V$8:V$14,0)</f>
        <v>6</v>
      </c>
      <c r="X9" s="65">
        <f>VLOOKUP($A9,'Return Data'!$B$7:$R$2843,14,0)</f>
        <v>6.7718999999999996</v>
      </c>
      <c r="Y9" s="66">
        <f t="shared" ref="Y9:Y13" si="10">RANK(X9,X$8:X$14,0)</f>
        <v>5</v>
      </c>
      <c r="Z9" s="65">
        <f>VLOOKUP($A9,'Return Data'!$B$7:$R$2843,16,0)</f>
        <v>7.0766</v>
      </c>
      <c r="AA9" s="67">
        <f t="shared" ref="AA9:AA14" si="11">RANK(Z9,Z$8:Z$14,0)</f>
        <v>7</v>
      </c>
    </row>
    <row r="10" spans="1:27" x14ac:dyDescent="0.3">
      <c r="A10" s="63" t="s">
        <v>808</v>
      </c>
      <c r="B10" s="64">
        <f>VLOOKUP($A10,'Return Data'!$B$7:$R$2843,3,0)</f>
        <v>44448</v>
      </c>
      <c r="C10" s="65">
        <f>VLOOKUP($A10,'Return Data'!$B$7:$R$2843,4,0)</f>
        <v>39.396500000000003</v>
      </c>
      <c r="D10" s="65">
        <f>VLOOKUP($A10,'Return Data'!$B$7:$R$2843,5,0)</f>
        <v>11.213800000000001</v>
      </c>
      <c r="E10" s="66">
        <f t="shared" si="0"/>
        <v>2</v>
      </c>
      <c r="F10" s="65">
        <f>VLOOKUP($A10,'Return Data'!$B$7:$R$2843,6,0)</f>
        <v>4.8505000000000003</v>
      </c>
      <c r="G10" s="66">
        <f t="shared" si="1"/>
        <v>2</v>
      </c>
      <c r="H10" s="65">
        <f>VLOOKUP($A10,'Return Data'!$B$7:$R$2843,7,0)</f>
        <v>3.8146</v>
      </c>
      <c r="I10" s="66">
        <f t="shared" si="2"/>
        <v>2</v>
      </c>
      <c r="J10" s="65">
        <f>VLOOKUP($A10,'Return Data'!$B$7:$R$2843,8,0)</f>
        <v>7.9321999999999999</v>
      </c>
      <c r="K10" s="66">
        <f t="shared" si="3"/>
        <v>3</v>
      </c>
      <c r="L10" s="65">
        <f>VLOOKUP($A10,'Return Data'!$B$7:$R$2843,9,0)</f>
        <v>7.6737000000000002</v>
      </c>
      <c r="M10" s="66">
        <f t="shared" si="4"/>
        <v>3</v>
      </c>
      <c r="N10" s="65">
        <f>VLOOKUP($A10,'Return Data'!$B$7:$R$2843,10,0)</f>
        <v>6.0401999999999996</v>
      </c>
      <c r="O10" s="66">
        <f t="shared" si="5"/>
        <v>3</v>
      </c>
      <c r="P10" s="65">
        <f>VLOOKUP($A10,'Return Data'!$B$7:$R$2843,11,0)</f>
        <v>6.4122000000000003</v>
      </c>
      <c r="Q10" s="66">
        <f t="shared" si="6"/>
        <v>4</v>
      </c>
      <c r="R10" s="65">
        <f>VLOOKUP($A10,'Return Data'!$B$7:$R$2843,12,0)</f>
        <v>5.2733999999999996</v>
      </c>
      <c r="S10" s="66">
        <f t="shared" si="7"/>
        <v>3</v>
      </c>
      <c r="T10" s="65">
        <f>VLOOKUP($A10,'Return Data'!$B$7:$R$2843,13,0)</f>
        <v>6.4001999999999999</v>
      </c>
      <c r="U10" s="66">
        <f t="shared" si="8"/>
        <v>4</v>
      </c>
      <c r="V10" s="65">
        <f>VLOOKUP($A10,'Return Data'!$B$7:$R$2843,17,0)</f>
        <v>7.6380999999999997</v>
      </c>
      <c r="W10" s="66">
        <f t="shared" si="9"/>
        <v>3</v>
      </c>
      <c r="X10" s="65">
        <f>VLOOKUP($A10,'Return Data'!$B$7:$R$2843,14,0)</f>
        <v>8.0465999999999998</v>
      </c>
      <c r="Y10" s="66">
        <f t="shared" si="10"/>
        <v>3</v>
      </c>
      <c r="Z10" s="65">
        <f>VLOOKUP($A10,'Return Data'!$B$7:$R$2843,16,0)</f>
        <v>8.3431999999999995</v>
      </c>
      <c r="AA10" s="67">
        <f t="shared" si="11"/>
        <v>5</v>
      </c>
    </row>
    <row r="11" spans="1:27" x14ac:dyDescent="0.3">
      <c r="A11" s="63" t="s">
        <v>810</v>
      </c>
      <c r="B11" s="64">
        <f>VLOOKUP($A11,'Return Data'!$B$7:$R$2843,3,0)</f>
        <v>44448</v>
      </c>
      <c r="C11" s="65">
        <f>VLOOKUP($A11,'Return Data'!$B$7:$R$2843,4,0)</f>
        <v>356.7</v>
      </c>
      <c r="D11" s="65">
        <f>VLOOKUP($A11,'Return Data'!$B$7:$R$2843,5,0)</f>
        <v>23.581099999999999</v>
      </c>
      <c r="E11" s="66">
        <f t="shared" si="0"/>
        <v>1</v>
      </c>
      <c r="F11" s="65">
        <f>VLOOKUP($A11,'Return Data'!$B$7:$R$2843,6,0)</f>
        <v>7.7647000000000004</v>
      </c>
      <c r="G11" s="66">
        <f t="shared" si="1"/>
        <v>1</v>
      </c>
      <c r="H11" s="65">
        <f>VLOOKUP($A11,'Return Data'!$B$7:$R$2843,7,0)</f>
        <v>5.6178999999999997</v>
      </c>
      <c r="I11" s="66">
        <f t="shared" si="2"/>
        <v>1</v>
      </c>
      <c r="J11" s="65">
        <f>VLOOKUP($A11,'Return Data'!$B$7:$R$2843,8,0)</f>
        <v>11.0313</v>
      </c>
      <c r="K11" s="66">
        <f t="shared" si="3"/>
        <v>2</v>
      </c>
      <c r="L11" s="65">
        <f>VLOOKUP($A11,'Return Data'!$B$7:$R$2843,9,0)</f>
        <v>9.6835000000000004</v>
      </c>
      <c r="M11" s="66">
        <f t="shared" si="4"/>
        <v>2</v>
      </c>
      <c r="N11" s="65">
        <f>VLOOKUP($A11,'Return Data'!$B$7:$R$2843,10,0)</f>
        <v>8.4844000000000008</v>
      </c>
      <c r="O11" s="66">
        <f t="shared" si="5"/>
        <v>1</v>
      </c>
      <c r="P11" s="65">
        <f>VLOOKUP($A11,'Return Data'!$B$7:$R$2843,11,0)</f>
        <v>7.1191000000000004</v>
      </c>
      <c r="Q11" s="66">
        <f t="shared" si="6"/>
        <v>3</v>
      </c>
      <c r="R11" s="65">
        <f>VLOOKUP($A11,'Return Data'!$B$7:$R$2843,12,0)</f>
        <v>6.1234999999999999</v>
      </c>
      <c r="S11" s="66">
        <f t="shared" si="7"/>
        <v>1</v>
      </c>
      <c r="T11" s="65">
        <f>VLOOKUP($A11,'Return Data'!$B$7:$R$2843,13,0)</f>
        <v>7.3071000000000002</v>
      </c>
      <c r="U11" s="66">
        <f t="shared" si="8"/>
        <v>1</v>
      </c>
      <c r="V11" s="65">
        <f>VLOOKUP($A11,'Return Data'!$B$7:$R$2843,17,0)</f>
        <v>8.5518999999999998</v>
      </c>
      <c r="W11" s="66">
        <f t="shared" si="9"/>
        <v>2</v>
      </c>
      <c r="X11" s="65">
        <f>VLOOKUP($A11,'Return Data'!$B$7:$R$2843,14,0)</f>
        <v>8.6622000000000003</v>
      </c>
      <c r="Y11" s="66">
        <f t="shared" si="10"/>
        <v>2</v>
      </c>
      <c r="Z11" s="65">
        <f>VLOOKUP($A11,'Return Data'!$B$7:$R$2843,16,0)</f>
        <v>8.8554999999999993</v>
      </c>
      <c r="AA11" s="67">
        <f t="shared" si="11"/>
        <v>1</v>
      </c>
    </row>
    <row r="12" spans="1:27" x14ac:dyDescent="0.3">
      <c r="A12" s="63" t="s">
        <v>811</v>
      </c>
      <c r="B12" s="64">
        <f>VLOOKUP($A12,'Return Data'!$B$7:$R$2843,3,0)</f>
        <v>44448</v>
      </c>
      <c r="C12" s="65">
        <f>VLOOKUP($A12,'Return Data'!$B$7:$R$2843,4,0)</f>
        <v>1205.1474000000001</v>
      </c>
      <c r="D12" s="65">
        <f>VLOOKUP($A12,'Return Data'!$B$7:$R$2843,5,0)</f>
        <v>2.6623999999999999</v>
      </c>
      <c r="E12" s="66">
        <f t="shared" si="0"/>
        <v>7</v>
      </c>
      <c r="F12" s="65">
        <f>VLOOKUP($A12,'Return Data'!$B$7:$R$2843,6,0)</f>
        <v>-4.8479999999999999</v>
      </c>
      <c r="G12" s="66">
        <f t="shared" si="1"/>
        <v>7</v>
      </c>
      <c r="H12" s="65">
        <f>VLOOKUP($A12,'Return Data'!$B$7:$R$2843,7,0)</f>
        <v>3.4182000000000001</v>
      </c>
      <c r="I12" s="66">
        <f t="shared" si="2"/>
        <v>4</v>
      </c>
      <c r="J12" s="65">
        <f>VLOOKUP($A12,'Return Data'!$B$7:$R$2843,8,0)</f>
        <v>11.4779</v>
      </c>
      <c r="K12" s="66">
        <f t="shared" si="3"/>
        <v>1</v>
      </c>
      <c r="L12" s="65">
        <f>VLOOKUP($A12,'Return Data'!$B$7:$R$2843,9,0)</f>
        <v>11.642200000000001</v>
      </c>
      <c r="M12" s="66">
        <f t="shared" si="4"/>
        <v>1</v>
      </c>
      <c r="N12" s="65">
        <f>VLOOKUP($A12,'Return Data'!$B$7:$R$2843,10,0)</f>
        <v>6.6569000000000003</v>
      </c>
      <c r="O12" s="66">
        <f t="shared" si="5"/>
        <v>2</v>
      </c>
      <c r="P12" s="65">
        <f>VLOOKUP($A12,'Return Data'!$B$7:$R$2843,11,0)</f>
        <v>9.1898</v>
      </c>
      <c r="Q12" s="66">
        <f t="shared" si="6"/>
        <v>1</v>
      </c>
      <c r="R12" s="65">
        <f>VLOOKUP($A12,'Return Data'!$B$7:$R$2843,12,0)</f>
        <v>5.3144</v>
      </c>
      <c r="S12" s="66">
        <f t="shared" si="7"/>
        <v>2</v>
      </c>
      <c r="T12" s="65">
        <f>VLOOKUP($A12,'Return Data'!$B$7:$R$2843,13,0)</f>
        <v>7.0362999999999998</v>
      </c>
      <c r="U12" s="66">
        <f t="shared" si="8"/>
        <v>2</v>
      </c>
      <c r="V12" s="65"/>
      <c r="W12" s="66"/>
      <c r="X12" s="65"/>
      <c r="Y12" s="66"/>
      <c r="Z12" s="65">
        <f>VLOOKUP($A12,'Return Data'!$B$7:$R$2843,16,0)</f>
        <v>8.3529</v>
      </c>
      <c r="AA12" s="67">
        <f t="shared" si="11"/>
        <v>4</v>
      </c>
    </row>
    <row r="13" spans="1:27" x14ac:dyDescent="0.3">
      <c r="A13" s="63" t="s">
        <v>814</v>
      </c>
      <c r="B13" s="64">
        <f>VLOOKUP($A13,'Return Data'!$B$7:$R$2843,3,0)</f>
        <v>44448</v>
      </c>
      <c r="C13" s="65">
        <f>VLOOKUP($A13,'Return Data'!$B$7:$R$2843,4,0)</f>
        <v>37.0914</v>
      </c>
      <c r="D13" s="65">
        <f>VLOOKUP($A13,'Return Data'!$B$7:$R$2843,5,0)</f>
        <v>5.2161999999999997</v>
      </c>
      <c r="E13" s="66">
        <f t="shared" si="0"/>
        <v>5</v>
      </c>
      <c r="F13" s="65">
        <f>VLOOKUP($A13,'Return Data'!$B$7:$R$2843,6,0)</f>
        <v>0.7873</v>
      </c>
      <c r="G13" s="66">
        <f t="shared" si="1"/>
        <v>5</v>
      </c>
      <c r="H13" s="65">
        <f>VLOOKUP($A13,'Return Data'!$B$7:$R$2843,7,0)</f>
        <v>1.9266000000000001</v>
      </c>
      <c r="I13" s="66">
        <f t="shared" si="2"/>
        <v>6</v>
      </c>
      <c r="J13" s="65">
        <f>VLOOKUP($A13,'Return Data'!$B$7:$R$2843,8,0)</f>
        <v>6.6311</v>
      </c>
      <c r="K13" s="66">
        <f t="shared" si="3"/>
        <v>6</v>
      </c>
      <c r="L13" s="65">
        <f>VLOOKUP($A13,'Return Data'!$B$7:$R$2843,9,0)</f>
        <v>7.2919999999999998</v>
      </c>
      <c r="M13" s="66">
        <f t="shared" si="4"/>
        <v>4</v>
      </c>
      <c r="N13" s="65">
        <f>VLOOKUP($A13,'Return Data'!$B$7:$R$2843,10,0)</f>
        <v>5.7808999999999999</v>
      </c>
      <c r="O13" s="66">
        <f t="shared" si="5"/>
        <v>4</v>
      </c>
      <c r="P13" s="65">
        <f>VLOOKUP($A13,'Return Data'!$B$7:$R$2843,11,0)</f>
        <v>7.3879000000000001</v>
      </c>
      <c r="Q13" s="66">
        <f t="shared" si="6"/>
        <v>2</v>
      </c>
      <c r="R13" s="65">
        <f>VLOOKUP($A13,'Return Data'!$B$7:$R$2843,12,0)</f>
        <v>4.9603999999999999</v>
      </c>
      <c r="S13" s="66">
        <f t="shared" si="7"/>
        <v>4</v>
      </c>
      <c r="T13" s="65">
        <f>VLOOKUP($A13,'Return Data'!$B$7:$R$2843,13,0)</f>
        <v>6.6006999999999998</v>
      </c>
      <c r="U13" s="66">
        <f t="shared" si="8"/>
        <v>3</v>
      </c>
      <c r="V13" s="65">
        <f>VLOOKUP($A13,'Return Data'!$B$7:$R$2843,17,0)</f>
        <v>8.6666000000000007</v>
      </c>
      <c r="W13" s="66">
        <f t="shared" si="9"/>
        <v>1</v>
      </c>
      <c r="X13" s="65">
        <f>VLOOKUP($A13,'Return Data'!$B$7:$R$2843,14,0)</f>
        <v>9.0570000000000004</v>
      </c>
      <c r="Y13" s="66">
        <f t="shared" si="10"/>
        <v>1</v>
      </c>
      <c r="Z13" s="65">
        <f>VLOOKUP($A13,'Return Data'!$B$7:$R$2843,16,0)</f>
        <v>8.5823999999999998</v>
      </c>
      <c r="AA13" s="67">
        <f t="shared" si="11"/>
        <v>2</v>
      </c>
    </row>
    <row r="14" spans="1:27" x14ac:dyDescent="0.3">
      <c r="A14" s="63" t="s">
        <v>815</v>
      </c>
      <c r="B14" s="64">
        <f>VLOOKUP($A14,'Return Data'!$B$7:$R$2843,3,0)</f>
        <v>44448</v>
      </c>
      <c r="C14" s="65">
        <f>VLOOKUP($A14,'Return Data'!$B$7:$R$2843,4,0)</f>
        <v>1239.5581999999999</v>
      </c>
      <c r="D14" s="65">
        <f>VLOOKUP($A14,'Return Data'!$B$7:$R$2843,5,0)</f>
        <v>6.9241000000000001</v>
      </c>
      <c r="E14" s="66">
        <f t="shared" si="0"/>
        <v>4</v>
      </c>
      <c r="F14" s="65">
        <f>VLOOKUP($A14,'Return Data'!$B$7:$R$2843,6,0)</f>
        <v>1.8829</v>
      </c>
      <c r="G14" s="66">
        <f t="shared" si="1"/>
        <v>4</v>
      </c>
      <c r="H14" s="65">
        <f>VLOOKUP($A14,'Return Data'!$B$7:$R$2843,7,0)</f>
        <v>2.5951</v>
      </c>
      <c r="I14" s="66">
        <f t="shared" si="2"/>
        <v>5</v>
      </c>
      <c r="J14" s="65">
        <f>VLOOKUP($A14,'Return Data'!$B$7:$R$2843,8,0)</f>
        <v>6.8928000000000003</v>
      </c>
      <c r="K14" s="66">
        <f t="shared" si="3"/>
        <v>4</v>
      </c>
      <c r="L14" s="65">
        <f>VLOOKUP($A14,'Return Data'!$B$7:$R$2843,9,0)</f>
        <v>6.5914999999999999</v>
      </c>
      <c r="M14" s="66">
        <f t="shared" si="4"/>
        <v>5</v>
      </c>
      <c r="N14" s="65">
        <f>VLOOKUP($A14,'Return Data'!$B$7:$R$2843,10,0)</f>
        <v>5.6646999999999998</v>
      </c>
      <c r="O14" s="66">
        <f t="shared" si="5"/>
        <v>5</v>
      </c>
      <c r="P14" s="65">
        <f>VLOOKUP($A14,'Return Data'!$B$7:$R$2843,11,0)</f>
        <v>5.8704000000000001</v>
      </c>
      <c r="Q14" s="66">
        <f t="shared" si="6"/>
        <v>6</v>
      </c>
      <c r="R14" s="65">
        <f>VLOOKUP($A14,'Return Data'!$B$7:$R$2843,12,0)</f>
        <v>4.6196999999999999</v>
      </c>
      <c r="S14" s="66">
        <f t="shared" si="7"/>
        <v>6</v>
      </c>
      <c r="T14" s="65">
        <f>VLOOKUP($A14,'Return Data'!$B$7:$R$2843,13,0)</f>
        <v>5.1662999999999997</v>
      </c>
      <c r="U14" s="66">
        <f t="shared" si="8"/>
        <v>7</v>
      </c>
      <c r="V14" s="65">
        <f>VLOOKUP($A14,'Return Data'!$B$7:$R$2843,17,0)</f>
        <v>6.8361000000000001</v>
      </c>
      <c r="W14" s="66">
        <f t="shared" ref="W14" si="12">RANK(V14,V$8:V$14,0)</f>
        <v>5</v>
      </c>
      <c r="X14" s="65"/>
      <c r="Y14" s="66"/>
      <c r="Z14" s="65">
        <f>VLOOKUP($A14,'Return Data'!$B$7:$R$2843,16,0)</f>
        <v>7.7895000000000003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9.0136000000000003</v>
      </c>
      <c r="E16" s="74"/>
      <c r="F16" s="75">
        <f>AVERAGE(F8:F14)</f>
        <v>2.2094428571428577</v>
      </c>
      <c r="G16" s="74"/>
      <c r="H16" s="75">
        <f>AVERAGE(H8:H14)</f>
        <v>3.2673285714285711</v>
      </c>
      <c r="I16" s="74"/>
      <c r="J16" s="75">
        <f>AVERAGE(J8:J14)</f>
        <v>7.9730142857142861</v>
      </c>
      <c r="K16" s="74"/>
      <c r="L16" s="75">
        <f>AVERAGE(L8:L14)</f>
        <v>7.890657142857143</v>
      </c>
      <c r="M16" s="74"/>
      <c r="N16" s="75">
        <f>AVERAGE(N8:N14)</f>
        <v>6.1636285714285703</v>
      </c>
      <c r="O16" s="74"/>
      <c r="P16" s="75">
        <f>AVERAGE(P8:P14)</f>
        <v>6.8133428571428567</v>
      </c>
      <c r="Q16" s="74"/>
      <c r="R16" s="75">
        <f>AVERAGE(R8:R14)</f>
        <v>5.0812999999999997</v>
      </c>
      <c r="S16" s="74"/>
      <c r="T16" s="75">
        <f>AVERAGE(T8:T14)</f>
        <v>6.1725714285714286</v>
      </c>
      <c r="U16" s="74"/>
      <c r="V16" s="75">
        <f>AVERAGE(V8:V14)</f>
        <v>7.4833333333333334</v>
      </c>
      <c r="W16" s="74"/>
      <c r="X16" s="75">
        <f>AVERAGE(X8:X14)</f>
        <v>8.0736799999999995</v>
      </c>
      <c r="Y16" s="74"/>
      <c r="Z16" s="75">
        <f>AVERAGE(Z8:Z14)</f>
        <v>8.2169714285714281</v>
      </c>
      <c r="AA16" s="76"/>
    </row>
    <row r="17" spans="1:27" x14ac:dyDescent="0.3">
      <c r="A17" s="73" t="s">
        <v>28</v>
      </c>
      <c r="B17" s="74"/>
      <c r="C17" s="74"/>
      <c r="D17" s="75">
        <f>MIN(D8:D14)</f>
        <v>2.6623999999999999</v>
      </c>
      <c r="E17" s="74"/>
      <c r="F17" s="75">
        <f>MIN(F8:F14)</f>
        <v>-4.8479999999999999</v>
      </c>
      <c r="G17" s="74"/>
      <c r="H17" s="75">
        <f>MIN(H8:H14)</f>
        <v>1.8957999999999999</v>
      </c>
      <c r="I17" s="74"/>
      <c r="J17" s="75">
        <f>MIN(J8:J14)</f>
        <v>5.2099000000000002</v>
      </c>
      <c r="K17" s="74"/>
      <c r="L17" s="75">
        <f>MIN(L8:L14)</f>
        <v>6.1243999999999996</v>
      </c>
      <c r="M17" s="74"/>
      <c r="N17" s="75">
        <f>MIN(N8:N14)</f>
        <v>5.1241000000000003</v>
      </c>
      <c r="O17" s="74"/>
      <c r="P17" s="75">
        <f>MIN(P8:P14)</f>
        <v>5.3762999999999996</v>
      </c>
      <c r="Q17" s="74"/>
      <c r="R17" s="75">
        <f>MIN(R8:R14)</f>
        <v>4.4332000000000003</v>
      </c>
      <c r="S17" s="74"/>
      <c r="T17" s="75">
        <f>MIN(T8:T14)</f>
        <v>5.1662999999999997</v>
      </c>
      <c r="U17" s="74"/>
      <c r="V17" s="75">
        <f>MIN(V8:V14)</f>
        <v>6.1734</v>
      </c>
      <c r="W17" s="74"/>
      <c r="X17" s="75">
        <f>MIN(X8:X14)</f>
        <v>6.7718999999999996</v>
      </c>
      <c r="Y17" s="74"/>
      <c r="Z17" s="75">
        <f>MIN(Z8:Z14)</f>
        <v>7.0766</v>
      </c>
      <c r="AA17" s="76"/>
    </row>
    <row r="18" spans="1:27" ht="15" thickBot="1" x14ac:dyDescent="0.35">
      <c r="A18" s="77" t="s">
        <v>29</v>
      </c>
      <c r="B18" s="78"/>
      <c r="C18" s="78"/>
      <c r="D18" s="79">
        <f>MAX(D8:D14)</f>
        <v>23.581099999999999</v>
      </c>
      <c r="E18" s="78"/>
      <c r="F18" s="79">
        <f>MAX(F8:F14)</f>
        <v>7.7647000000000004</v>
      </c>
      <c r="G18" s="78"/>
      <c r="H18" s="79">
        <f>MAX(H8:H14)</f>
        <v>5.6178999999999997</v>
      </c>
      <c r="I18" s="78"/>
      <c r="J18" s="79">
        <f>MAX(J8:J14)</f>
        <v>11.4779</v>
      </c>
      <c r="K18" s="78"/>
      <c r="L18" s="79">
        <f>MAX(L8:L14)</f>
        <v>11.642200000000001</v>
      </c>
      <c r="M18" s="78"/>
      <c r="N18" s="79">
        <f>MAX(N8:N14)</f>
        <v>8.4844000000000008</v>
      </c>
      <c r="O18" s="78"/>
      <c r="P18" s="79">
        <f>MAX(P8:P14)</f>
        <v>9.1898</v>
      </c>
      <c r="Q18" s="78"/>
      <c r="R18" s="79">
        <f>MAX(R8:R14)</f>
        <v>6.1234999999999999</v>
      </c>
      <c r="S18" s="78"/>
      <c r="T18" s="79">
        <f>MAX(T8:T14)</f>
        <v>7.3071000000000002</v>
      </c>
      <c r="U18" s="78"/>
      <c r="V18" s="79">
        <f>MAX(V8:V14)</f>
        <v>8.6666000000000007</v>
      </c>
      <c r="W18" s="78"/>
      <c r="X18" s="79">
        <f>MAX(X8:X14)</f>
        <v>9.0570000000000004</v>
      </c>
      <c r="Y18" s="78"/>
      <c r="Z18" s="79">
        <f>MAX(Z8:Z14)</f>
        <v>8.8554999999999993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44448</v>
      </c>
      <c r="C8" s="65">
        <f>VLOOKUP($A8,'Return Data'!$B$7:$R$2843,4,0)</f>
        <v>272.69650000000001</v>
      </c>
      <c r="D8" s="65">
        <f>VLOOKUP($A8,'Return Data'!$B$7:$R$2843,5,0)</f>
        <v>3.9756999999999998</v>
      </c>
      <c r="E8" s="66">
        <f>RANK(D8,D$8:D$14,0)</f>
        <v>6</v>
      </c>
      <c r="F8" s="65">
        <f>VLOOKUP($A8,'Return Data'!$B$7:$R$2843,6,0)</f>
        <v>0.4819</v>
      </c>
      <c r="G8" s="66">
        <f>RANK(F8,F$8:F$14,0)</f>
        <v>5</v>
      </c>
      <c r="H8" s="65">
        <f>VLOOKUP($A8,'Return Data'!$B$7:$R$2843,7,0)</f>
        <v>1.7061999999999999</v>
      </c>
      <c r="I8" s="66">
        <f>RANK(H8,H$8:H$14,0)</f>
        <v>6</v>
      </c>
      <c r="J8" s="65">
        <f>VLOOKUP($A8,'Return Data'!$B$7:$R$2843,8,0)</f>
        <v>5.0242000000000004</v>
      </c>
      <c r="K8" s="66">
        <f>RANK(J8,J$8:J$14,0)</f>
        <v>7</v>
      </c>
      <c r="L8" s="65">
        <f>VLOOKUP($A8,'Return Data'!$B$7:$R$2843,9,0)</f>
        <v>6.0380000000000003</v>
      </c>
      <c r="M8" s="66">
        <f>RANK(L8,L$8:L$14,0)</f>
        <v>5</v>
      </c>
      <c r="N8" s="65">
        <f>VLOOKUP($A8,'Return Data'!$B$7:$R$2843,10,0)</f>
        <v>4.9538000000000002</v>
      </c>
      <c r="O8" s="66">
        <f>RANK(N8,N$8:N$14,0)</f>
        <v>5</v>
      </c>
      <c r="P8" s="65">
        <f>VLOOKUP($A8,'Return Data'!$B$7:$R$2843,11,0)</f>
        <v>6.1733000000000002</v>
      </c>
      <c r="Q8" s="66">
        <f>RANK(P8,P$8:P$14,0)</f>
        <v>4</v>
      </c>
      <c r="R8" s="65">
        <f>VLOOKUP($A8,'Return Data'!$B$7:$R$2843,12,0)</f>
        <v>4.2693000000000003</v>
      </c>
      <c r="S8" s="66">
        <f>RANK(R8,R$8:R$14,0)</f>
        <v>5</v>
      </c>
      <c r="T8" s="65">
        <f>VLOOKUP($A8,'Return Data'!$B$7:$R$2843,13,0)</f>
        <v>5.1162999999999998</v>
      </c>
      <c r="U8" s="66">
        <f>RANK(T8,T$8:T$14,0)</f>
        <v>5</v>
      </c>
      <c r="V8" s="65">
        <f>VLOOKUP($A8,'Return Data'!$B$7:$R$2843,17,0)</f>
        <v>6.8392999999999997</v>
      </c>
      <c r="W8" s="66">
        <f>RANK(V8,V$8:V$14,0)</f>
        <v>4</v>
      </c>
      <c r="X8" s="65">
        <f>VLOOKUP($A8,'Return Data'!$B$7:$R$2843,14,0)</f>
        <v>7.6192000000000002</v>
      </c>
      <c r="Y8" s="66">
        <f>RANK(X8,X$8:X$14,0)</f>
        <v>4</v>
      </c>
      <c r="Z8" s="65">
        <f>VLOOKUP($A8,'Return Data'!$B$7:$R$2843,16,0)</f>
        <v>8.3765000000000001</v>
      </c>
      <c r="AA8" s="67">
        <f>RANK(Z8,Z$8:Z$14,0)</f>
        <v>1</v>
      </c>
    </row>
    <row r="9" spans="1:27" x14ac:dyDescent="0.3">
      <c r="A9" s="63" t="s">
        <v>805</v>
      </c>
      <c r="B9" s="64">
        <f>VLOOKUP($A9,'Return Data'!$B$7:$R$2843,3,0)</f>
        <v>44448</v>
      </c>
      <c r="C9" s="65">
        <f>VLOOKUP($A9,'Return Data'!$B$7:$R$2843,4,0)</f>
        <v>32.031300000000002</v>
      </c>
      <c r="D9" s="65">
        <f>VLOOKUP($A9,'Return Data'!$B$7:$R$2843,5,0)</f>
        <v>8.6623000000000001</v>
      </c>
      <c r="E9" s="66">
        <f t="shared" ref="E9:E14" si="0">RANK(D9,D$8:D$14,0)</f>
        <v>3</v>
      </c>
      <c r="F9" s="65">
        <f>VLOOKUP($A9,'Return Data'!$B$7:$R$2843,6,0)</f>
        <v>3.6855000000000002</v>
      </c>
      <c r="G9" s="66">
        <f t="shared" ref="G9:G14" si="1">RANK(F9,F$8:F$14,0)</f>
        <v>3</v>
      </c>
      <c r="H9" s="65">
        <f>VLOOKUP($A9,'Return Data'!$B$7:$R$2843,7,0)</f>
        <v>2.9155000000000002</v>
      </c>
      <c r="I9" s="66">
        <f t="shared" ref="I9:I14" si="2">RANK(H9,H$8:H$14,0)</f>
        <v>4</v>
      </c>
      <c r="J9" s="65">
        <f>VLOOKUP($A9,'Return Data'!$B$7:$R$2843,8,0)</f>
        <v>5.9470999999999998</v>
      </c>
      <c r="K9" s="66">
        <f t="shared" ref="K9:K14" si="3">RANK(J9,J$8:J$14,0)</f>
        <v>6</v>
      </c>
      <c r="L9" s="65">
        <f>VLOOKUP($A9,'Return Data'!$B$7:$R$2843,9,0)</f>
        <v>5.4358000000000004</v>
      </c>
      <c r="M9" s="66">
        <f t="shared" ref="M9:M14" si="4">RANK(L9,L$8:L$14,0)</f>
        <v>7</v>
      </c>
      <c r="N9" s="65">
        <f>VLOOKUP($A9,'Return Data'!$B$7:$R$2843,10,0)</f>
        <v>4.7047999999999996</v>
      </c>
      <c r="O9" s="66">
        <f t="shared" ref="O9:O14" si="5">RANK(N9,N$8:N$14,0)</f>
        <v>7</v>
      </c>
      <c r="P9" s="65">
        <f>VLOOKUP($A9,'Return Data'!$B$7:$R$2843,11,0)</f>
        <v>4.6982999999999997</v>
      </c>
      <c r="Q9" s="66">
        <f t="shared" ref="Q9:Q14" si="6">RANK(P9,P$8:P$14,0)</f>
        <v>7</v>
      </c>
      <c r="R9" s="65">
        <f>VLOOKUP($A9,'Return Data'!$B$7:$R$2843,12,0)</f>
        <v>4.1811999999999996</v>
      </c>
      <c r="S9" s="66">
        <f t="shared" ref="S9:S14" si="7">RANK(R9,R$8:R$14,0)</f>
        <v>6</v>
      </c>
      <c r="T9" s="65">
        <f>VLOOKUP($A9,'Return Data'!$B$7:$R$2843,13,0)</f>
        <v>4.7229999999999999</v>
      </c>
      <c r="U9" s="66">
        <f t="shared" ref="U9:U14" si="8">RANK(T9,T$8:T$14,0)</f>
        <v>6</v>
      </c>
      <c r="V9" s="65">
        <f>VLOOKUP($A9,'Return Data'!$B$7:$R$2843,17,0)</f>
        <v>5.4748999999999999</v>
      </c>
      <c r="W9" s="66">
        <f t="shared" ref="W9:W11" si="9">RANK(V9,V$8:V$14,0)</f>
        <v>6</v>
      </c>
      <c r="X9" s="65">
        <f>VLOOKUP($A9,'Return Data'!$B$7:$R$2843,14,0)</f>
        <v>6.1220999999999997</v>
      </c>
      <c r="Y9" s="66">
        <f t="shared" ref="Y9:Y11" si="10">RANK(X9,X$8:X$14,0)</f>
        <v>5</v>
      </c>
      <c r="Z9" s="65">
        <f>VLOOKUP($A9,'Return Data'!$B$7:$R$2843,16,0)</f>
        <v>5.8741000000000003</v>
      </c>
      <c r="AA9" s="67">
        <f t="shared" ref="AA9:AA14" si="11">RANK(Z9,Z$8:Z$14,0)</f>
        <v>7</v>
      </c>
    </row>
    <row r="10" spans="1:27" x14ac:dyDescent="0.3">
      <c r="A10" s="63" t="s">
        <v>807</v>
      </c>
      <c r="B10" s="64">
        <f>VLOOKUP($A10,'Return Data'!$B$7:$R$2843,3,0)</f>
        <v>44448</v>
      </c>
      <c r="C10" s="65">
        <f>VLOOKUP($A10,'Return Data'!$B$7:$R$2843,4,0)</f>
        <v>38.963299999999997</v>
      </c>
      <c r="D10" s="65">
        <f>VLOOKUP($A10,'Return Data'!$B$7:$R$2843,5,0)</f>
        <v>11.0573</v>
      </c>
      <c r="E10" s="66">
        <f t="shared" si="0"/>
        <v>2</v>
      </c>
      <c r="F10" s="65">
        <f>VLOOKUP($A10,'Return Data'!$B$7:$R$2843,6,0)</f>
        <v>4.6231999999999998</v>
      </c>
      <c r="G10" s="66">
        <f t="shared" si="1"/>
        <v>2</v>
      </c>
      <c r="H10" s="65">
        <f>VLOOKUP($A10,'Return Data'!$B$7:$R$2843,7,0)</f>
        <v>3.5756000000000001</v>
      </c>
      <c r="I10" s="66">
        <f t="shared" si="2"/>
        <v>2</v>
      </c>
      <c r="J10" s="65">
        <f>VLOOKUP($A10,'Return Data'!$B$7:$R$2843,8,0)</f>
        <v>7.6840999999999999</v>
      </c>
      <c r="K10" s="66">
        <f t="shared" si="3"/>
        <v>3</v>
      </c>
      <c r="L10" s="65">
        <f>VLOOKUP($A10,'Return Data'!$B$7:$R$2843,9,0)</f>
        <v>7.4259000000000004</v>
      </c>
      <c r="M10" s="66">
        <f t="shared" si="4"/>
        <v>3</v>
      </c>
      <c r="N10" s="65">
        <f>VLOOKUP($A10,'Return Data'!$B$7:$R$2843,10,0)</f>
        <v>5.7862999999999998</v>
      </c>
      <c r="O10" s="66">
        <f t="shared" si="5"/>
        <v>3</v>
      </c>
      <c r="P10" s="65">
        <f>VLOOKUP($A10,'Return Data'!$B$7:$R$2843,11,0)</f>
        <v>6.1540999999999997</v>
      </c>
      <c r="Q10" s="66">
        <f t="shared" si="6"/>
        <v>5</v>
      </c>
      <c r="R10" s="65">
        <f>VLOOKUP($A10,'Return Data'!$B$7:$R$2843,12,0)</f>
        <v>5.0137999999999998</v>
      </c>
      <c r="S10" s="66">
        <f t="shared" si="7"/>
        <v>2</v>
      </c>
      <c r="T10" s="65">
        <f>VLOOKUP($A10,'Return Data'!$B$7:$R$2843,13,0)</f>
        <v>6.1344000000000003</v>
      </c>
      <c r="U10" s="66">
        <f t="shared" si="8"/>
        <v>4</v>
      </c>
      <c r="V10" s="65">
        <f>VLOOKUP($A10,'Return Data'!$B$7:$R$2843,17,0)</f>
        <v>7.4104999999999999</v>
      </c>
      <c r="W10" s="66">
        <f t="shared" si="9"/>
        <v>3</v>
      </c>
      <c r="X10" s="65">
        <f>VLOOKUP($A10,'Return Data'!$B$7:$R$2843,14,0)</f>
        <v>7.8404999999999996</v>
      </c>
      <c r="Y10" s="66">
        <f t="shared" si="10"/>
        <v>3</v>
      </c>
      <c r="Z10" s="65">
        <f>VLOOKUP($A10,'Return Data'!$B$7:$R$2843,16,0)</f>
        <v>8.1146999999999991</v>
      </c>
      <c r="AA10" s="67">
        <f t="shared" si="11"/>
        <v>2</v>
      </c>
    </row>
    <row r="11" spans="1:27" x14ac:dyDescent="0.3">
      <c r="A11" s="63" t="s">
        <v>809</v>
      </c>
      <c r="B11" s="64">
        <f>VLOOKUP($A11,'Return Data'!$B$7:$R$2843,3,0)</f>
        <v>44448</v>
      </c>
      <c r="C11" s="65">
        <f>VLOOKUP($A11,'Return Data'!$B$7:$R$2843,4,0)</f>
        <v>334.96850000000001</v>
      </c>
      <c r="D11" s="65">
        <f>VLOOKUP($A11,'Return Data'!$B$7:$R$2843,5,0)</f>
        <v>22.8644</v>
      </c>
      <c r="E11" s="66">
        <f t="shared" si="0"/>
        <v>1</v>
      </c>
      <c r="F11" s="65">
        <f>VLOOKUP($A11,'Return Data'!$B$7:$R$2843,6,0)</f>
        <v>7.0431999999999997</v>
      </c>
      <c r="G11" s="66">
        <f t="shared" si="1"/>
        <v>1</v>
      </c>
      <c r="H11" s="65">
        <f>VLOOKUP($A11,'Return Data'!$B$7:$R$2843,7,0)</f>
        <v>4.8986999999999998</v>
      </c>
      <c r="I11" s="66">
        <f t="shared" si="2"/>
        <v>1</v>
      </c>
      <c r="J11" s="65">
        <f>VLOOKUP($A11,'Return Data'!$B$7:$R$2843,8,0)</f>
        <v>10.308299999999999</v>
      </c>
      <c r="K11" s="66">
        <f t="shared" si="3"/>
        <v>2</v>
      </c>
      <c r="L11" s="65">
        <f>VLOOKUP($A11,'Return Data'!$B$7:$R$2843,9,0)</f>
        <v>8.9578000000000007</v>
      </c>
      <c r="M11" s="66">
        <f t="shared" si="4"/>
        <v>2</v>
      </c>
      <c r="N11" s="65">
        <f>VLOOKUP($A11,'Return Data'!$B$7:$R$2843,10,0)</f>
        <v>7.7495000000000003</v>
      </c>
      <c r="O11" s="66">
        <f t="shared" si="5"/>
        <v>1</v>
      </c>
      <c r="P11" s="65">
        <f>VLOOKUP($A11,'Return Data'!$B$7:$R$2843,11,0)</f>
        <v>6.3743999999999996</v>
      </c>
      <c r="Q11" s="66">
        <f t="shared" si="6"/>
        <v>3</v>
      </c>
      <c r="R11" s="65">
        <f>VLOOKUP($A11,'Return Data'!$B$7:$R$2843,12,0)</f>
        <v>5.3723999999999998</v>
      </c>
      <c r="S11" s="66">
        <f t="shared" si="7"/>
        <v>1</v>
      </c>
      <c r="T11" s="65">
        <f>VLOOKUP($A11,'Return Data'!$B$7:$R$2843,13,0)</f>
        <v>6.5373000000000001</v>
      </c>
      <c r="U11" s="66">
        <f t="shared" si="8"/>
        <v>2</v>
      </c>
      <c r="V11" s="65">
        <f>VLOOKUP($A11,'Return Data'!$B$7:$R$2843,17,0)</f>
        <v>7.7672999999999996</v>
      </c>
      <c r="W11" s="66">
        <f t="shared" si="9"/>
        <v>2</v>
      </c>
      <c r="X11" s="65">
        <f>VLOOKUP($A11,'Return Data'!$B$7:$R$2843,14,0)</f>
        <v>7.8575999999999997</v>
      </c>
      <c r="Y11" s="66">
        <f t="shared" si="10"/>
        <v>2</v>
      </c>
      <c r="Z11" s="65">
        <f>VLOOKUP($A11,'Return Data'!$B$7:$R$2843,16,0)</f>
        <v>7.9398999999999997</v>
      </c>
      <c r="AA11" s="67">
        <f t="shared" si="11"/>
        <v>4</v>
      </c>
    </row>
    <row r="12" spans="1:27" x14ac:dyDescent="0.3">
      <c r="A12" s="63" t="s">
        <v>812</v>
      </c>
      <c r="B12" s="64">
        <f>VLOOKUP($A12,'Return Data'!$B$7:$R$2843,3,0)</f>
        <v>44448</v>
      </c>
      <c r="C12" s="65">
        <f>VLOOKUP($A12,'Return Data'!$B$7:$R$2843,4,0)</f>
        <v>1195.5153</v>
      </c>
      <c r="D12" s="65">
        <f>VLOOKUP($A12,'Return Data'!$B$7:$R$2843,5,0)</f>
        <v>2.2625000000000002</v>
      </c>
      <c r="E12" s="66">
        <f t="shared" si="0"/>
        <v>7</v>
      </c>
      <c r="F12" s="65">
        <f>VLOOKUP($A12,'Return Data'!$B$7:$R$2843,6,0)</f>
        <v>-5.2480000000000002</v>
      </c>
      <c r="G12" s="66">
        <f t="shared" si="1"/>
        <v>7</v>
      </c>
      <c r="H12" s="65">
        <f>VLOOKUP($A12,'Return Data'!$B$7:$R$2843,7,0)</f>
        <v>3.0177</v>
      </c>
      <c r="I12" s="66">
        <f t="shared" si="2"/>
        <v>3</v>
      </c>
      <c r="J12" s="65">
        <f>VLOOKUP($A12,'Return Data'!$B$7:$R$2843,8,0)</f>
        <v>11.0761</v>
      </c>
      <c r="K12" s="66">
        <f t="shared" si="3"/>
        <v>1</v>
      </c>
      <c r="L12" s="65">
        <f>VLOOKUP($A12,'Return Data'!$B$7:$R$2843,9,0)</f>
        <v>11.238300000000001</v>
      </c>
      <c r="M12" s="66">
        <f t="shared" si="4"/>
        <v>1</v>
      </c>
      <c r="N12" s="65">
        <f>VLOOKUP($A12,'Return Data'!$B$7:$R$2843,10,0)</f>
        <v>6.2504</v>
      </c>
      <c r="O12" s="66">
        <f t="shared" si="5"/>
        <v>2</v>
      </c>
      <c r="P12" s="65">
        <f>VLOOKUP($A12,'Return Data'!$B$7:$R$2843,11,0)</f>
        <v>8.7713000000000001</v>
      </c>
      <c r="Q12" s="66">
        <f t="shared" si="6"/>
        <v>1</v>
      </c>
      <c r="R12" s="65">
        <f>VLOOKUP($A12,'Return Data'!$B$7:$R$2843,12,0)</f>
        <v>4.8989000000000003</v>
      </c>
      <c r="S12" s="66">
        <f t="shared" si="7"/>
        <v>3</v>
      </c>
      <c r="T12" s="65">
        <f>VLOOKUP($A12,'Return Data'!$B$7:$R$2843,13,0)</f>
        <v>6.6089000000000002</v>
      </c>
      <c r="U12" s="66">
        <f t="shared" si="8"/>
        <v>1</v>
      </c>
      <c r="V12" s="65"/>
      <c r="W12" s="66"/>
      <c r="X12" s="65"/>
      <c r="Y12" s="66"/>
      <c r="Z12" s="65">
        <f>VLOOKUP($A12,'Return Data'!$B$7:$R$2843,16,0)</f>
        <v>7.9797000000000002</v>
      </c>
      <c r="AA12" s="67">
        <f t="shared" si="11"/>
        <v>3</v>
      </c>
    </row>
    <row r="13" spans="1:27" x14ac:dyDescent="0.3">
      <c r="A13" s="63" t="s">
        <v>813</v>
      </c>
      <c r="B13" s="64">
        <f>VLOOKUP($A13,'Return Data'!$B$7:$R$2843,3,0)</f>
        <v>44448</v>
      </c>
      <c r="C13" s="65">
        <f>VLOOKUP($A13,'Return Data'!$B$7:$R$2843,4,0)</f>
        <v>35.668399999999998</v>
      </c>
      <c r="D13" s="65">
        <f>VLOOKUP($A13,'Return Data'!$B$7:$R$2843,5,0)</f>
        <v>4.9126000000000003</v>
      </c>
      <c r="E13" s="66">
        <f t="shared" si="0"/>
        <v>5</v>
      </c>
      <c r="F13" s="65">
        <f>VLOOKUP($A13,'Return Data'!$B$7:$R$2843,6,0)</f>
        <v>0.47760000000000002</v>
      </c>
      <c r="G13" s="66">
        <f t="shared" si="1"/>
        <v>6</v>
      </c>
      <c r="H13" s="65">
        <f>VLOOKUP($A13,'Return Data'!$B$7:$R$2843,7,0)</f>
        <v>1.5939000000000001</v>
      </c>
      <c r="I13" s="66">
        <f t="shared" si="2"/>
        <v>7</v>
      </c>
      <c r="J13" s="65">
        <f>VLOOKUP($A13,'Return Data'!$B$7:$R$2843,8,0)</f>
        <v>6.3013000000000003</v>
      </c>
      <c r="K13" s="66">
        <f t="shared" si="3"/>
        <v>4</v>
      </c>
      <c r="L13" s="65">
        <f>VLOOKUP($A13,'Return Data'!$B$7:$R$2843,9,0)</f>
        <v>6.9598000000000004</v>
      </c>
      <c r="M13" s="66">
        <f t="shared" si="4"/>
        <v>4</v>
      </c>
      <c r="N13" s="65">
        <f>VLOOKUP($A13,'Return Data'!$B$7:$R$2843,10,0)</f>
        <v>5.4462000000000002</v>
      </c>
      <c r="O13" s="66">
        <f t="shared" si="5"/>
        <v>4</v>
      </c>
      <c r="P13" s="65">
        <f>VLOOKUP($A13,'Return Data'!$B$7:$R$2843,11,0)</f>
        <v>7.0456000000000003</v>
      </c>
      <c r="Q13" s="66">
        <f t="shared" si="6"/>
        <v>2</v>
      </c>
      <c r="R13" s="65">
        <f>VLOOKUP($A13,'Return Data'!$B$7:$R$2843,12,0)</f>
        <v>4.6120999999999999</v>
      </c>
      <c r="S13" s="66">
        <f t="shared" si="7"/>
        <v>4</v>
      </c>
      <c r="T13" s="65">
        <f>VLOOKUP($A13,'Return Data'!$B$7:$R$2843,13,0)</f>
        <v>6.2390999999999996</v>
      </c>
      <c r="U13" s="66">
        <f t="shared" si="8"/>
        <v>3</v>
      </c>
      <c r="V13" s="65">
        <f>VLOOKUP($A13,'Return Data'!$B$7:$R$2843,17,0)</f>
        <v>8.2691999999999997</v>
      </c>
      <c r="W13" s="66">
        <f t="shared" ref="W13:W14" si="12">RANK(V13,V$8:V$14,0)</f>
        <v>1</v>
      </c>
      <c r="X13" s="65">
        <f>VLOOKUP($A13,'Return Data'!$B$7:$R$2843,14,0)</f>
        <v>8.6280999999999999</v>
      </c>
      <c r="Y13" s="66">
        <f t="shared" ref="Y13" si="13">RANK(X13,X$8:X$14,0)</f>
        <v>1</v>
      </c>
      <c r="Z13" s="65">
        <f>VLOOKUP($A13,'Return Data'!$B$7:$R$2843,16,0)</f>
        <v>7.7530999999999999</v>
      </c>
      <c r="AA13" s="67">
        <f t="shared" si="11"/>
        <v>5</v>
      </c>
    </row>
    <row r="14" spans="1:27" x14ac:dyDescent="0.3">
      <c r="A14" s="63" t="s">
        <v>816</v>
      </c>
      <c r="B14" s="64">
        <f>VLOOKUP($A14,'Return Data'!$B$7:$R$2843,3,0)</f>
        <v>44448</v>
      </c>
      <c r="C14" s="65">
        <f>VLOOKUP($A14,'Return Data'!$B$7:$R$2843,4,0)</f>
        <v>1206.3497</v>
      </c>
      <c r="D14" s="65">
        <f>VLOOKUP($A14,'Return Data'!$B$7:$R$2843,5,0)</f>
        <v>6.4245999999999999</v>
      </c>
      <c r="E14" s="66">
        <f t="shared" si="0"/>
        <v>4</v>
      </c>
      <c r="F14" s="65">
        <f>VLOOKUP($A14,'Return Data'!$B$7:$R$2843,6,0)</f>
        <v>1.3829</v>
      </c>
      <c r="G14" s="66">
        <f t="shared" si="1"/>
        <v>4</v>
      </c>
      <c r="H14" s="65">
        <f>VLOOKUP($A14,'Return Data'!$B$7:$R$2843,7,0)</f>
        <v>2.0950000000000002</v>
      </c>
      <c r="I14" s="66">
        <f t="shared" si="2"/>
        <v>5</v>
      </c>
      <c r="J14" s="65">
        <f>VLOOKUP($A14,'Return Data'!$B$7:$R$2843,8,0)</f>
        <v>6.2733999999999996</v>
      </c>
      <c r="K14" s="66">
        <f t="shared" si="3"/>
        <v>5</v>
      </c>
      <c r="L14" s="65">
        <f>VLOOKUP($A14,'Return Data'!$B$7:$R$2843,9,0)</f>
        <v>5.8535000000000004</v>
      </c>
      <c r="M14" s="66">
        <f t="shared" si="4"/>
        <v>6</v>
      </c>
      <c r="N14" s="65">
        <f>VLOOKUP($A14,'Return Data'!$B$7:$R$2843,10,0)</f>
        <v>4.8402000000000003</v>
      </c>
      <c r="O14" s="66">
        <f t="shared" si="5"/>
        <v>6</v>
      </c>
      <c r="P14" s="65">
        <f>VLOOKUP($A14,'Return Data'!$B$7:$R$2843,11,0)</f>
        <v>5.0034999999999998</v>
      </c>
      <c r="Q14" s="66">
        <f t="shared" si="6"/>
        <v>6</v>
      </c>
      <c r="R14" s="65">
        <f>VLOOKUP($A14,'Return Data'!$B$7:$R$2843,12,0)</f>
        <v>3.734</v>
      </c>
      <c r="S14" s="66">
        <f t="shared" si="7"/>
        <v>7</v>
      </c>
      <c r="T14" s="65">
        <f>VLOOKUP($A14,'Return Data'!$B$7:$R$2843,13,0)</f>
        <v>4.2518000000000002</v>
      </c>
      <c r="U14" s="66">
        <f t="shared" si="8"/>
        <v>7</v>
      </c>
      <c r="V14" s="65">
        <f>VLOOKUP($A14,'Return Data'!$B$7:$R$2843,17,0)</f>
        <v>5.8686999999999996</v>
      </c>
      <c r="W14" s="66">
        <f t="shared" si="12"/>
        <v>5</v>
      </c>
      <c r="X14" s="65"/>
      <c r="Y14" s="66"/>
      <c r="Z14" s="65">
        <f>VLOOKUP($A14,'Return Data'!$B$7:$R$2843,16,0)</f>
        <v>6.7718999999999996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8.594199999999999</v>
      </c>
      <c r="E16" s="74"/>
      <c r="F16" s="75">
        <f>AVERAGE(F8:F14)</f>
        <v>1.778042857142857</v>
      </c>
      <c r="G16" s="74"/>
      <c r="H16" s="75">
        <f>AVERAGE(H8:H14)</f>
        <v>2.8289428571428572</v>
      </c>
      <c r="I16" s="74"/>
      <c r="J16" s="75">
        <f>AVERAGE(J8:J14)</f>
        <v>7.5163571428571432</v>
      </c>
      <c r="K16" s="74"/>
      <c r="L16" s="75">
        <f>AVERAGE(L8:L14)</f>
        <v>7.415585714285716</v>
      </c>
      <c r="M16" s="74"/>
      <c r="N16" s="75">
        <f>AVERAGE(N8:N14)</f>
        <v>5.6758857142857142</v>
      </c>
      <c r="O16" s="74"/>
      <c r="P16" s="75">
        <f>AVERAGE(P8:P14)</f>
        <v>6.3172142857142868</v>
      </c>
      <c r="Q16" s="74"/>
      <c r="R16" s="75">
        <f>AVERAGE(R8:R14)</f>
        <v>4.5831000000000008</v>
      </c>
      <c r="S16" s="74"/>
      <c r="T16" s="75">
        <f>AVERAGE(T8:T14)</f>
        <v>5.6586857142857152</v>
      </c>
      <c r="U16" s="74"/>
      <c r="V16" s="75">
        <f>AVERAGE(V8:V14)</f>
        <v>6.9383166666666654</v>
      </c>
      <c r="W16" s="74"/>
      <c r="X16" s="75">
        <f>AVERAGE(X8:X14)</f>
        <v>7.6134999999999993</v>
      </c>
      <c r="Y16" s="74"/>
      <c r="Z16" s="75">
        <f>AVERAGE(Z8:Z14)</f>
        <v>7.5442714285714283</v>
      </c>
      <c r="AA16" s="76"/>
    </row>
    <row r="17" spans="1:27" x14ac:dyDescent="0.3">
      <c r="A17" s="73" t="s">
        <v>28</v>
      </c>
      <c r="B17" s="74"/>
      <c r="C17" s="74"/>
      <c r="D17" s="75">
        <f>MIN(D8:D14)</f>
        <v>2.2625000000000002</v>
      </c>
      <c r="E17" s="74"/>
      <c r="F17" s="75">
        <f>MIN(F8:F14)</f>
        <v>-5.2480000000000002</v>
      </c>
      <c r="G17" s="74"/>
      <c r="H17" s="75">
        <f>MIN(H8:H14)</f>
        <v>1.5939000000000001</v>
      </c>
      <c r="I17" s="74"/>
      <c r="J17" s="75">
        <f>MIN(J8:J14)</f>
        <v>5.0242000000000004</v>
      </c>
      <c r="K17" s="74"/>
      <c r="L17" s="75">
        <f>MIN(L8:L14)</f>
        <v>5.4358000000000004</v>
      </c>
      <c r="M17" s="74"/>
      <c r="N17" s="75">
        <f>MIN(N8:N14)</f>
        <v>4.7047999999999996</v>
      </c>
      <c r="O17" s="74"/>
      <c r="P17" s="75">
        <f>MIN(P8:P14)</f>
        <v>4.6982999999999997</v>
      </c>
      <c r="Q17" s="74"/>
      <c r="R17" s="75">
        <f>MIN(R8:R14)</f>
        <v>3.734</v>
      </c>
      <c r="S17" s="74"/>
      <c r="T17" s="75">
        <f>MIN(T8:T14)</f>
        <v>4.2518000000000002</v>
      </c>
      <c r="U17" s="74"/>
      <c r="V17" s="75">
        <f>MIN(V8:V14)</f>
        <v>5.4748999999999999</v>
      </c>
      <c r="W17" s="74"/>
      <c r="X17" s="75">
        <f>MIN(X8:X14)</f>
        <v>6.1220999999999997</v>
      </c>
      <c r="Y17" s="74"/>
      <c r="Z17" s="75">
        <f>MIN(Z8:Z14)</f>
        <v>5.8741000000000003</v>
      </c>
      <c r="AA17" s="76"/>
    </row>
    <row r="18" spans="1:27" ht="15" thickBot="1" x14ac:dyDescent="0.35">
      <c r="A18" s="77" t="s">
        <v>29</v>
      </c>
      <c r="B18" s="78"/>
      <c r="C18" s="78"/>
      <c r="D18" s="79">
        <f>MAX(D8:D14)</f>
        <v>22.8644</v>
      </c>
      <c r="E18" s="78"/>
      <c r="F18" s="79">
        <f>MAX(F8:F14)</f>
        <v>7.0431999999999997</v>
      </c>
      <c r="G18" s="78"/>
      <c r="H18" s="79">
        <f>MAX(H8:H14)</f>
        <v>4.8986999999999998</v>
      </c>
      <c r="I18" s="78"/>
      <c r="J18" s="79">
        <f>MAX(J8:J14)</f>
        <v>11.0761</v>
      </c>
      <c r="K18" s="78"/>
      <c r="L18" s="79">
        <f>MAX(L8:L14)</f>
        <v>11.238300000000001</v>
      </c>
      <c r="M18" s="78"/>
      <c r="N18" s="79">
        <f>MAX(N8:N14)</f>
        <v>7.7495000000000003</v>
      </c>
      <c r="O18" s="78"/>
      <c r="P18" s="79">
        <f>MAX(P8:P14)</f>
        <v>8.7713000000000001</v>
      </c>
      <c r="Q18" s="78"/>
      <c r="R18" s="79">
        <f>MAX(R8:R14)</f>
        <v>5.3723999999999998</v>
      </c>
      <c r="S18" s="78"/>
      <c r="T18" s="79">
        <f>MAX(T8:T14)</f>
        <v>6.6089000000000002</v>
      </c>
      <c r="U18" s="78"/>
      <c r="V18" s="79">
        <f>MAX(V8:V14)</f>
        <v>8.2691999999999997</v>
      </c>
      <c r="W18" s="78"/>
      <c r="X18" s="79">
        <f>MAX(X8:X14)</f>
        <v>8.6280999999999999</v>
      </c>
      <c r="Y18" s="78"/>
      <c r="Z18" s="79">
        <f>MAX(Z8:Z14)</f>
        <v>8.3765000000000001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44451</v>
      </c>
      <c r="C8" s="65">
        <f>VLOOKUP($A8,'Return Data'!$B$7:$R$2843,4,0)</f>
        <v>336.5686</v>
      </c>
      <c r="D8" s="65">
        <f>VLOOKUP($A8,'Return Data'!$B$7:$R$2843,5,0)</f>
        <v>3.1778</v>
      </c>
      <c r="E8" s="66">
        <f t="shared" ref="E8:E50" si="0">RANK(D8,D$8:D$50,0)</f>
        <v>14</v>
      </c>
      <c r="F8" s="65">
        <f>VLOOKUP($A8,'Return Data'!$B$7:$R$2843,6,0)</f>
        <v>3.1747000000000001</v>
      </c>
      <c r="G8" s="66">
        <f t="shared" ref="G8:G50" si="1">RANK(F8,F$8:F$50,0)</f>
        <v>15</v>
      </c>
      <c r="H8" s="65">
        <f>VLOOKUP($A8,'Return Data'!$B$7:$R$2843,7,0)</f>
        <v>3.0398000000000001</v>
      </c>
      <c r="I8" s="66">
        <f t="shared" ref="I8:I50" si="2">RANK(H8,H$8:H$50,0)</f>
        <v>17</v>
      </c>
      <c r="J8" s="65">
        <f>VLOOKUP($A8,'Return Data'!$B$7:$R$2843,8,0)</f>
        <v>3.1743999999999999</v>
      </c>
      <c r="K8" s="66">
        <f t="shared" ref="K8:K50" si="3">RANK(J8,J$8:J$50,0)</f>
        <v>9</v>
      </c>
      <c r="L8" s="65">
        <f>VLOOKUP($A8,'Return Data'!$B$7:$R$2843,9,0)</f>
        <v>3.331</v>
      </c>
      <c r="M8" s="66">
        <f t="shared" ref="M8:M50" si="4">RANK(L8,L$8:L$50,0)</f>
        <v>7</v>
      </c>
      <c r="N8" s="65">
        <f>VLOOKUP($A8,'Return Data'!$B$7:$R$2843,10,0)</f>
        <v>3.4056000000000002</v>
      </c>
      <c r="O8" s="66">
        <f t="shared" ref="O8:O50" si="5">RANK(N8,N$8:N$50,0)</f>
        <v>10</v>
      </c>
      <c r="P8" s="65">
        <f>VLOOKUP($A8,'Return Data'!$B$7:$R$2843,11,0)</f>
        <v>3.4047000000000001</v>
      </c>
      <c r="Q8" s="66">
        <f t="shared" ref="Q8:Q50" si="6">RANK(P8,P$8:P$50,0)</f>
        <v>11</v>
      </c>
      <c r="R8" s="65">
        <f>VLOOKUP($A8,'Return Data'!$B$7:$R$2843,12,0)</f>
        <v>3.3199000000000001</v>
      </c>
      <c r="S8" s="66">
        <f t="shared" ref="S8:S50" si="7">RANK(R8,R$8:R$50,0)</f>
        <v>13</v>
      </c>
      <c r="T8" s="65">
        <f>VLOOKUP($A8,'Return Data'!$B$7:$R$2843,13,0)</f>
        <v>3.3149000000000002</v>
      </c>
      <c r="U8" s="66">
        <f t="shared" ref="U8:U23" si="8">RANK(T8,T$8:T$50,0)</f>
        <v>13</v>
      </c>
      <c r="V8" s="65">
        <f>VLOOKUP($A8,'Return Data'!$B$7:$R$2843,17,0)</f>
        <v>4.1961000000000004</v>
      </c>
      <c r="W8" s="66">
        <f t="shared" ref="W8:W23" si="9">RANK(V8,V$8:V$50,0)</f>
        <v>8</v>
      </c>
      <c r="X8" s="65">
        <f>VLOOKUP($A8,'Return Data'!$B$7:$R$2843,14,0)</f>
        <v>5.2713999999999999</v>
      </c>
      <c r="Y8" s="66">
        <f t="shared" ref="Y8:Y23" si="10">RANK(X8,X$8:X$50,0)</f>
        <v>7</v>
      </c>
      <c r="Z8" s="65">
        <f>VLOOKUP($A8,'Return Data'!$B$7:$R$2843,16,0)</f>
        <v>7.1859999999999999</v>
      </c>
      <c r="AA8" s="67">
        <f t="shared" ref="AA8:AA50" si="11">RANK(Z8,Z$8:Z$50,0)</f>
        <v>3</v>
      </c>
    </row>
    <row r="9" spans="1:27" x14ac:dyDescent="0.3">
      <c r="A9" s="63" t="s">
        <v>119</v>
      </c>
      <c r="B9" s="64">
        <f>VLOOKUP($A9,'Return Data'!$B$7:$R$2843,3,0)</f>
        <v>44451</v>
      </c>
      <c r="C9" s="65">
        <f>VLOOKUP($A9,'Return Data'!$B$7:$R$2843,4,0)</f>
        <v>2319.2246</v>
      </c>
      <c r="D9" s="65">
        <f>VLOOKUP($A9,'Return Data'!$B$7:$R$2843,5,0)</f>
        <v>3.1132</v>
      </c>
      <c r="E9" s="66">
        <f t="shared" si="0"/>
        <v>24</v>
      </c>
      <c r="F9" s="65">
        <f>VLOOKUP($A9,'Return Data'!$B$7:$R$2843,6,0)</f>
        <v>3.1158999999999999</v>
      </c>
      <c r="G9" s="66">
        <f t="shared" si="1"/>
        <v>24</v>
      </c>
      <c r="H9" s="65">
        <f>VLOOKUP($A9,'Return Data'!$B$7:$R$2843,7,0)</f>
        <v>3.0045000000000002</v>
      </c>
      <c r="I9" s="66">
        <f t="shared" si="2"/>
        <v>26</v>
      </c>
      <c r="J9" s="65">
        <f>VLOOKUP($A9,'Return Data'!$B$7:$R$2843,8,0)</f>
        <v>3.1126</v>
      </c>
      <c r="K9" s="66">
        <f t="shared" si="3"/>
        <v>20</v>
      </c>
      <c r="L9" s="65">
        <f>VLOOKUP($A9,'Return Data'!$B$7:$R$2843,9,0)</f>
        <v>3.2837999999999998</v>
      </c>
      <c r="M9" s="66">
        <f t="shared" si="4"/>
        <v>20</v>
      </c>
      <c r="N9" s="65">
        <f>VLOOKUP($A9,'Return Data'!$B$7:$R$2843,10,0)</f>
        <v>3.4001999999999999</v>
      </c>
      <c r="O9" s="66">
        <f t="shared" si="5"/>
        <v>13</v>
      </c>
      <c r="P9" s="65">
        <f>VLOOKUP($A9,'Return Data'!$B$7:$R$2843,11,0)</f>
        <v>3.3780000000000001</v>
      </c>
      <c r="Q9" s="66">
        <f t="shared" si="6"/>
        <v>18</v>
      </c>
      <c r="R9" s="65">
        <f>VLOOKUP($A9,'Return Data'!$B$7:$R$2843,12,0)</f>
        <v>3.2974000000000001</v>
      </c>
      <c r="S9" s="66">
        <f t="shared" si="7"/>
        <v>18</v>
      </c>
      <c r="T9" s="65">
        <f>VLOOKUP($A9,'Return Data'!$B$7:$R$2843,13,0)</f>
        <v>3.3047</v>
      </c>
      <c r="U9" s="66">
        <f t="shared" si="8"/>
        <v>16</v>
      </c>
      <c r="V9" s="65">
        <f>VLOOKUP($A9,'Return Data'!$B$7:$R$2843,17,0)</f>
        <v>4.1619000000000002</v>
      </c>
      <c r="W9" s="66">
        <f t="shared" si="9"/>
        <v>14</v>
      </c>
      <c r="X9" s="65">
        <f>VLOOKUP($A9,'Return Data'!$B$7:$R$2843,14,0)</f>
        <v>5.2165999999999997</v>
      </c>
      <c r="Y9" s="66">
        <f t="shared" si="10"/>
        <v>13</v>
      </c>
      <c r="Z9" s="65">
        <f>VLOOKUP($A9,'Return Data'!$B$7:$R$2843,16,0)</f>
        <v>7.1349999999999998</v>
      </c>
      <c r="AA9" s="67">
        <f t="shared" si="11"/>
        <v>10</v>
      </c>
    </row>
    <row r="10" spans="1:27" x14ac:dyDescent="0.3">
      <c r="A10" s="63" t="s">
        <v>120</v>
      </c>
      <c r="B10" s="64">
        <f>VLOOKUP($A10,'Return Data'!$B$7:$R$2843,3,0)</f>
        <v>44451</v>
      </c>
      <c r="C10" s="65">
        <f>VLOOKUP($A10,'Return Data'!$B$7:$R$2843,4,0)</f>
        <v>2405.7716999999998</v>
      </c>
      <c r="D10" s="65">
        <f>VLOOKUP($A10,'Return Data'!$B$7:$R$2843,5,0)</f>
        <v>3.2105999999999999</v>
      </c>
      <c r="E10" s="66">
        <f t="shared" si="0"/>
        <v>10</v>
      </c>
      <c r="F10" s="65">
        <f>VLOOKUP($A10,'Return Data'!$B$7:$R$2843,6,0)</f>
        <v>3.2117</v>
      </c>
      <c r="G10" s="66">
        <f t="shared" si="1"/>
        <v>10</v>
      </c>
      <c r="H10" s="65">
        <f>VLOOKUP($A10,'Return Data'!$B$7:$R$2843,7,0)</f>
        <v>3.1917</v>
      </c>
      <c r="I10" s="66">
        <f t="shared" si="2"/>
        <v>3</v>
      </c>
      <c r="J10" s="65">
        <f>VLOOKUP($A10,'Return Data'!$B$7:$R$2843,8,0)</f>
        <v>3.1701999999999999</v>
      </c>
      <c r="K10" s="66">
        <f t="shared" si="3"/>
        <v>10</v>
      </c>
      <c r="L10" s="65">
        <f>VLOOKUP($A10,'Return Data'!$B$7:$R$2843,9,0)</f>
        <v>3.2869999999999999</v>
      </c>
      <c r="M10" s="66">
        <f t="shared" si="4"/>
        <v>19</v>
      </c>
      <c r="N10" s="65">
        <f>VLOOKUP($A10,'Return Data'!$B$7:$R$2843,10,0)</f>
        <v>3.4447999999999999</v>
      </c>
      <c r="O10" s="66">
        <f t="shared" si="5"/>
        <v>3</v>
      </c>
      <c r="P10" s="65">
        <f>VLOOKUP($A10,'Return Data'!$B$7:$R$2843,11,0)</f>
        <v>3.4470000000000001</v>
      </c>
      <c r="Q10" s="66">
        <f t="shared" si="6"/>
        <v>4</v>
      </c>
      <c r="R10" s="65">
        <f>VLOOKUP($A10,'Return Data'!$B$7:$R$2843,12,0)</f>
        <v>3.3738999999999999</v>
      </c>
      <c r="S10" s="66">
        <f t="shared" si="7"/>
        <v>7</v>
      </c>
      <c r="T10" s="65">
        <f>VLOOKUP($A10,'Return Data'!$B$7:$R$2843,13,0)</f>
        <v>3.3645999999999998</v>
      </c>
      <c r="U10" s="66">
        <f t="shared" si="8"/>
        <v>7</v>
      </c>
      <c r="V10" s="65">
        <f>VLOOKUP($A10,'Return Data'!$B$7:$R$2843,17,0)</f>
        <v>4.1562000000000001</v>
      </c>
      <c r="W10" s="66">
        <f t="shared" si="9"/>
        <v>16</v>
      </c>
      <c r="X10" s="65">
        <f>VLOOKUP($A10,'Return Data'!$B$7:$R$2843,14,0)</f>
        <v>5.2138</v>
      </c>
      <c r="Y10" s="66">
        <f t="shared" si="10"/>
        <v>14</v>
      </c>
      <c r="Z10" s="65">
        <f>VLOOKUP($A10,'Return Data'!$B$7:$R$2843,16,0)</f>
        <v>7.1750999999999996</v>
      </c>
      <c r="AA10" s="67">
        <f t="shared" si="11"/>
        <v>4</v>
      </c>
    </row>
    <row r="11" spans="1:27" x14ac:dyDescent="0.3">
      <c r="A11" s="63" t="s">
        <v>121</v>
      </c>
      <c r="B11" s="64">
        <f>VLOOKUP($A11,'Return Data'!$B$7:$R$2843,3,0)</f>
        <v>44451</v>
      </c>
      <c r="C11" s="65">
        <f>VLOOKUP($A11,'Return Data'!$B$7:$R$2843,4,0)</f>
        <v>3215.3724999999999</v>
      </c>
      <c r="D11" s="65">
        <f>VLOOKUP($A11,'Return Data'!$B$7:$R$2843,5,0)</f>
        <v>3.2134</v>
      </c>
      <c r="E11" s="66">
        <f t="shared" si="0"/>
        <v>8</v>
      </c>
      <c r="F11" s="65">
        <f>VLOOKUP($A11,'Return Data'!$B$7:$R$2843,6,0)</f>
        <v>3.2134</v>
      </c>
      <c r="G11" s="66">
        <f t="shared" si="1"/>
        <v>8</v>
      </c>
      <c r="H11" s="65">
        <f>VLOOKUP($A11,'Return Data'!$B$7:$R$2843,7,0)</f>
        <v>3.0975000000000001</v>
      </c>
      <c r="I11" s="66">
        <f t="shared" si="2"/>
        <v>8</v>
      </c>
      <c r="J11" s="65">
        <f>VLOOKUP($A11,'Return Data'!$B$7:$R$2843,8,0)</f>
        <v>3.1867000000000001</v>
      </c>
      <c r="K11" s="66">
        <f t="shared" si="3"/>
        <v>6</v>
      </c>
      <c r="L11" s="65">
        <f>VLOOKUP($A11,'Return Data'!$B$7:$R$2843,9,0)</f>
        <v>3.3041</v>
      </c>
      <c r="M11" s="66">
        <f t="shared" si="4"/>
        <v>12</v>
      </c>
      <c r="N11" s="65">
        <f>VLOOKUP($A11,'Return Data'!$B$7:$R$2843,10,0)</f>
        <v>3.4218000000000002</v>
      </c>
      <c r="O11" s="66">
        <f t="shared" si="5"/>
        <v>8</v>
      </c>
      <c r="P11" s="65">
        <f>VLOOKUP($A11,'Return Data'!$B$7:$R$2843,11,0)</f>
        <v>3.4325000000000001</v>
      </c>
      <c r="Q11" s="66">
        <f t="shared" si="6"/>
        <v>6</v>
      </c>
      <c r="R11" s="65">
        <f>VLOOKUP($A11,'Return Data'!$B$7:$R$2843,12,0)</f>
        <v>3.3906000000000001</v>
      </c>
      <c r="S11" s="66">
        <f t="shared" si="7"/>
        <v>4</v>
      </c>
      <c r="T11" s="65">
        <f>VLOOKUP($A11,'Return Data'!$B$7:$R$2843,13,0)</f>
        <v>3.3866000000000001</v>
      </c>
      <c r="U11" s="66">
        <f t="shared" si="8"/>
        <v>6</v>
      </c>
      <c r="V11" s="65">
        <f>VLOOKUP($A11,'Return Data'!$B$7:$R$2843,17,0)</f>
        <v>4.1752000000000002</v>
      </c>
      <c r="W11" s="66">
        <f t="shared" si="9"/>
        <v>13</v>
      </c>
      <c r="X11" s="65">
        <f>VLOOKUP($A11,'Return Data'!$B$7:$R$2843,14,0)</f>
        <v>5.2477</v>
      </c>
      <c r="Y11" s="66">
        <f t="shared" si="10"/>
        <v>9</v>
      </c>
      <c r="Z11" s="65">
        <f>VLOOKUP($A11,'Return Data'!$B$7:$R$2843,16,0)</f>
        <v>7.1177999999999999</v>
      </c>
      <c r="AA11" s="67">
        <f t="shared" si="11"/>
        <v>14</v>
      </c>
    </row>
    <row r="12" spans="1:27" x14ac:dyDescent="0.3">
      <c r="A12" s="63" t="s">
        <v>122</v>
      </c>
      <c r="B12" s="64">
        <f>VLOOKUP($A12,'Return Data'!$B$7:$R$2843,3,0)</f>
        <v>44451</v>
      </c>
      <c r="C12" s="65">
        <f>VLOOKUP($A12,'Return Data'!$B$7:$R$2843,4,0)</f>
        <v>2401.9081999999999</v>
      </c>
      <c r="D12" s="65">
        <f>VLOOKUP($A12,'Return Data'!$B$7:$R$2843,5,0)</f>
        <v>3.1017999999999999</v>
      </c>
      <c r="E12" s="66">
        <f t="shared" si="0"/>
        <v>27</v>
      </c>
      <c r="F12" s="65">
        <f>VLOOKUP($A12,'Return Data'!$B$7:$R$2843,6,0)</f>
        <v>3.1074000000000002</v>
      </c>
      <c r="G12" s="66">
        <f t="shared" si="1"/>
        <v>27</v>
      </c>
      <c r="H12" s="65">
        <f>VLOOKUP($A12,'Return Data'!$B$7:$R$2843,7,0)</f>
        <v>2.988</v>
      </c>
      <c r="I12" s="66">
        <f t="shared" si="2"/>
        <v>31</v>
      </c>
      <c r="J12" s="65">
        <f>VLOOKUP($A12,'Return Data'!$B$7:$R$2843,8,0)</f>
        <v>3.08</v>
      </c>
      <c r="K12" s="66">
        <f t="shared" si="3"/>
        <v>27</v>
      </c>
      <c r="L12" s="65">
        <f>VLOOKUP($A12,'Return Data'!$B$7:$R$2843,9,0)</f>
        <v>3.2033999999999998</v>
      </c>
      <c r="M12" s="66">
        <f t="shared" si="4"/>
        <v>30</v>
      </c>
      <c r="N12" s="65">
        <f>VLOOKUP($A12,'Return Data'!$B$7:$R$2843,10,0)</f>
        <v>3.2711999999999999</v>
      </c>
      <c r="O12" s="66">
        <f t="shared" si="5"/>
        <v>29</v>
      </c>
      <c r="P12" s="65">
        <f>VLOOKUP($A12,'Return Data'!$B$7:$R$2843,11,0)</f>
        <v>3.2970000000000002</v>
      </c>
      <c r="Q12" s="66">
        <f t="shared" si="6"/>
        <v>28</v>
      </c>
      <c r="R12" s="65">
        <f>VLOOKUP($A12,'Return Data'!$B$7:$R$2843,12,0)</f>
        <v>3.2452999999999999</v>
      </c>
      <c r="S12" s="66">
        <f t="shared" si="7"/>
        <v>29</v>
      </c>
      <c r="T12" s="65">
        <f>VLOOKUP($A12,'Return Data'!$B$7:$R$2843,13,0)</f>
        <v>3.2507000000000001</v>
      </c>
      <c r="U12" s="66">
        <f t="shared" si="8"/>
        <v>25</v>
      </c>
      <c r="V12" s="65">
        <f>VLOOKUP($A12,'Return Data'!$B$7:$R$2843,17,0)</f>
        <v>4.0373000000000001</v>
      </c>
      <c r="W12" s="66">
        <f t="shared" si="9"/>
        <v>25</v>
      </c>
      <c r="X12" s="65">
        <f>VLOOKUP($A12,'Return Data'!$B$7:$R$2843,14,0)</f>
        <v>5.0861999999999998</v>
      </c>
      <c r="Y12" s="66">
        <f t="shared" si="10"/>
        <v>26</v>
      </c>
      <c r="Z12" s="65">
        <f>VLOOKUP($A12,'Return Data'!$B$7:$R$2843,16,0)</f>
        <v>7.1001000000000003</v>
      </c>
      <c r="AA12" s="67">
        <f t="shared" si="11"/>
        <v>16</v>
      </c>
    </row>
    <row r="13" spans="1:27" x14ac:dyDescent="0.3">
      <c r="A13" s="63" t="s">
        <v>123</v>
      </c>
      <c r="B13" s="64">
        <f>VLOOKUP($A13,'Return Data'!$B$7:$R$2843,3,0)</f>
        <v>44451</v>
      </c>
      <c r="C13" s="65">
        <f>VLOOKUP($A13,'Return Data'!$B$7:$R$2843,4,0)</f>
        <v>2502.8834000000002</v>
      </c>
      <c r="D13" s="65">
        <f>VLOOKUP($A13,'Return Data'!$B$7:$R$2843,5,0)</f>
        <v>3.0831</v>
      </c>
      <c r="E13" s="66">
        <f t="shared" si="0"/>
        <v>29</v>
      </c>
      <c r="F13" s="65">
        <f>VLOOKUP($A13,'Return Data'!$B$7:$R$2843,6,0)</f>
        <v>3.0817000000000001</v>
      </c>
      <c r="G13" s="66">
        <f t="shared" si="1"/>
        <v>29</v>
      </c>
      <c r="H13" s="65">
        <f>VLOOKUP($A13,'Return Data'!$B$7:$R$2843,7,0)</f>
        <v>3.0255000000000001</v>
      </c>
      <c r="I13" s="66">
        <f t="shared" si="2"/>
        <v>22</v>
      </c>
      <c r="J13" s="65">
        <f>VLOOKUP($A13,'Return Data'!$B$7:$R$2843,8,0)</f>
        <v>3.0512000000000001</v>
      </c>
      <c r="K13" s="66">
        <f t="shared" si="3"/>
        <v>30</v>
      </c>
      <c r="L13" s="65">
        <f>VLOOKUP($A13,'Return Data'!$B$7:$R$2843,9,0)</f>
        <v>3.1507999999999998</v>
      </c>
      <c r="M13" s="66">
        <f t="shared" si="4"/>
        <v>34</v>
      </c>
      <c r="N13" s="65">
        <f>VLOOKUP($A13,'Return Data'!$B$7:$R$2843,10,0)</f>
        <v>3.2481</v>
      </c>
      <c r="O13" s="66">
        <f t="shared" si="5"/>
        <v>33</v>
      </c>
      <c r="P13" s="65">
        <f>VLOOKUP($A13,'Return Data'!$B$7:$R$2843,11,0)</f>
        <v>3.2639</v>
      </c>
      <c r="Q13" s="66">
        <f t="shared" si="6"/>
        <v>31</v>
      </c>
      <c r="R13" s="65">
        <f>VLOOKUP($A13,'Return Data'!$B$7:$R$2843,12,0)</f>
        <v>3.2010999999999998</v>
      </c>
      <c r="S13" s="66">
        <f t="shared" si="7"/>
        <v>35</v>
      </c>
      <c r="T13" s="65">
        <f>VLOOKUP($A13,'Return Data'!$B$7:$R$2843,13,0)</f>
        <v>3.1985999999999999</v>
      </c>
      <c r="U13" s="66">
        <f t="shared" si="8"/>
        <v>31</v>
      </c>
      <c r="V13" s="65">
        <f>VLOOKUP($A13,'Return Data'!$B$7:$R$2843,17,0)</f>
        <v>3.7669000000000001</v>
      </c>
      <c r="W13" s="66">
        <f t="shared" si="9"/>
        <v>31</v>
      </c>
      <c r="X13" s="65">
        <f>VLOOKUP($A13,'Return Data'!$B$7:$R$2843,14,0)</f>
        <v>4.8558000000000003</v>
      </c>
      <c r="Y13" s="66">
        <f t="shared" si="10"/>
        <v>30</v>
      </c>
      <c r="Z13" s="65">
        <f>VLOOKUP($A13,'Return Data'!$B$7:$R$2843,16,0)</f>
        <v>6.9302000000000001</v>
      </c>
      <c r="AA13" s="67">
        <f t="shared" si="11"/>
        <v>29</v>
      </c>
    </row>
    <row r="14" spans="1:27" x14ac:dyDescent="0.3">
      <c r="A14" s="63" t="s">
        <v>124</v>
      </c>
      <c r="B14" s="64">
        <f>VLOOKUP($A14,'Return Data'!$B$7:$R$2843,3,0)</f>
        <v>44451</v>
      </c>
      <c r="C14" s="65">
        <f>VLOOKUP($A14,'Return Data'!$B$7:$R$2843,4,0)</f>
        <v>2985.2984000000001</v>
      </c>
      <c r="D14" s="65">
        <f>VLOOKUP($A14,'Return Data'!$B$7:$R$2843,5,0)</f>
        <v>3.1400999999999999</v>
      </c>
      <c r="E14" s="66">
        <f t="shared" si="0"/>
        <v>20</v>
      </c>
      <c r="F14" s="65">
        <f>VLOOKUP($A14,'Return Data'!$B$7:$R$2843,6,0)</f>
        <v>3.1417999999999999</v>
      </c>
      <c r="G14" s="66">
        <f t="shared" si="1"/>
        <v>20</v>
      </c>
      <c r="H14" s="65">
        <f>VLOOKUP($A14,'Return Data'!$B$7:$R$2843,7,0)</f>
        <v>3.0430999999999999</v>
      </c>
      <c r="I14" s="66">
        <f t="shared" si="2"/>
        <v>16</v>
      </c>
      <c r="J14" s="65">
        <f>VLOOKUP($A14,'Return Data'!$B$7:$R$2843,8,0)</f>
        <v>3.1204999999999998</v>
      </c>
      <c r="K14" s="66">
        <f t="shared" si="3"/>
        <v>18</v>
      </c>
      <c r="L14" s="65">
        <f>VLOOKUP($A14,'Return Data'!$B$7:$R$2843,9,0)</f>
        <v>3.2288999999999999</v>
      </c>
      <c r="M14" s="66">
        <f t="shared" si="4"/>
        <v>26</v>
      </c>
      <c r="N14" s="65">
        <f>VLOOKUP($A14,'Return Data'!$B$7:$R$2843,10,0)</f>
        <v>3.3475999999999999</v>
      </c>
      <c r="O14" s="66">
        <f t="shared" si="5"/>
        <v>25</v>
      </c>
      <c r="P14" s="65">
        <f>VLOOKUP($A14,'Return Data'!$B$7:$R$2843,11,0)</f>
        <v>3.3622000000000001</v>
      </c>
      <c r="Q14" s="66">
        <f t="shared" si="6"/>
        <v>23</v>
      </c>
      <c r="R14" s="65">
        <f>VLOOKUP($A14,'Return Data'!$B$7:$R$2843,12,0)</f>
        <v>3.2938999999999998</v>
      </c>
      <c r="S14" s="66">
        <f t="shared" si="7"/>
        <v>19</v>
      </c>
      <c r="T14" s="65">
        <f>VLOOKUP($A14,'Return Data'!$B$7:$R$2843,13,0)</f>
        <v>3.2900999999999998</v>
      </c>
      <c r="U14" s="66">
        <f t="shared" si="8"/>
        <v>21</v>
      </c>
      <c r="V14" s="65">
        <f>VLOOKUP($A14,'Return Data'!$B$7:$R$2843,17,0)</f>
        <v>4.0919999999999996</v>
      </c>
      <c r="W14" s="66">
        <f t="shared" si="9"/>
        <v>20</v>
      </c>
      <c r="X14" s="65">
        <f>VLOOKUP($A14,'Return Data'!$B$7:$R$2843,14,0)</f>
        <v>5.1561000000000003</v>
      </c>
      <c r="Y14" s="66">
        <f t="shared" si="10"/>
        <v>19</v>
      </c>
      <c r="Z14" s="65">
        <f>VLOOKUP($A14,'Return Data'!$B$7:$R$2843,16,0)</f>
        <v>7.0968</v>
      </c>
      <c r="AA14" s="67">
        <f t="shared" si="11"/>
        <v>18</v>
      </c>
    </row>
    <row r="15" spans="1:27" x14ac:dyDescent="0.3">
      <c r="A15" s="63" t="s">
        <v>125</v>
      </c>
      <c r="B15" s="64">
        <f>VLOOKUP($A15,'Return Data'!$B$7:$R$2843,3,0)</f>
        <v>44451</v>
      </c>
      <c r="C15" s="65">
        <f>VLOOKUP($A15,'Return Data'!$B$7:$R$2843,4,0)</f>
        <v>2695.6156000000001</v>
      </c>
      <c r="D15" s="65">
        <f>VLOOKUP($A15,'Return Data'!$B$7:$R$2843,5,0)</f>
        <v>3.2121</v>
      </c>
      <c r="E15" s="66">
        <f t="shared" si="0"/>
        <v>9</v>
      </c>
      <c r="F15" s="65">
        <f>VLOOKUP($A15,'Return Data'!$B$7:$R$2843,6,0)</f>
        <v>3.2130999999999998</v>
      </c>
      <c r="G15" s="66">
        <f t="shared" si="1"/>
        <v>9</v>
      </c>
      <c r="H15" s="65">
        <f>VLOOKUP($A15,'Return Data'!$B$7:$R$2843,7,0)</f>
        <v>3.097</v>
      </c>
      <c r="I15" s="66">
        <f t="shared" si="2"/>
        <v>9</v>
      </c>
      <c r="J15" s="65">
        <f>VLOOKUP($A15,'Return Data'!$B$7:$R$2843,8,0)</f>
        <v>3.2201</v>
      </c>
      <c r="K15" s="66">
        <f t="shared" si="3"/>
        <v>4</v>
      </c>
      <c r="L15" s="65">
        <f>VLOOKUP($A15,'Return Data'!$B$7:$R$2843,9,0)</f>
        <v>3.3919999999999999</v>
      </c>
      <c r="M15" s="66">
        <f t="shared" si="4"/>
        <v>4</v>
      </c>
      <c r="N15" s="65">
        <f>VLOOKUP($A15,'Return Data'!$B$7:$R$2843,10,0)</f>
        <v>3.5224000000000002</v>
      </c>
      <c r="O15" s="66">
        <f t="shared" si="5"/>
        <v>2</v>
      </c>
      <c r="P15" s="65">
        <f>VLOOKUP($A15,'Return Data'!$B$7:$R$2843,11,0)</f>
        <v>3.5419999999999998</v>
      </c>
      <c r="Q15" s="66">
        <f t="shared" si="6"/>
        <v>2</v>
      </c>
      <c r="R15" s="65">
        <f>VLOOKUP($A15,'Return Data'!$B$7:$R$2843,12,0)</f>
        <v>3.4689000000000001</v>
      </c>
      <c r="S15" s="66">
        <f t="shared" si="7"/>
        <v>2</v>
      </c>
      <c r="T15" s="65">
        <f>VLOOKUP($A15,'Return Data'!$B$7:$R$2843,13,0)</f>
        <v>3.4634</v>
      </c>
      <c r="U15" s="66">
        <f t="shared" si="8"/>
        <v>2</v>
      </c>
      <c r="V15" s="65">
        <f>VLOOKUP($A15,'Return Data'!$B$7:$R$2843,17,0)</f>
        <v>4.2736999999999998</v>
      </c>
      <c r="W15" s="66">
        <f t="shared" si="9"/>
        <v>3</v>
      </c>
      <c r="X15" s="65">
        <f>VLOOKUP($A15,'Return Data'!$B$7:$R$2843,14,0)</f>
        <v>5.3113000000000001</v>
      </c>
      <c r="Y15" s="66">
        <f t="shared" si="10"/>
        <v>5</v>
      </c>
      <c r="Z15" s="65">
        <f>VLOOKUP($A15,'Return Data'!$B$7:$R$2843,16,0)</f>
        <v>7.0564999999999998</v>
      </c>
      <c r="AA15" s="67">
        <f t="shared" si="11"/>
        <v>26</v>
      </c>
    </row>
    <row r="16" spans="1:27" x14ac:dyDescent="0.3">
      <c r="A16" s="63" t="s">
        <v>127</v>
      </c>
      <c r="B16" s="64">
        <f>VLOOKUP($A16,'Return Data'!$B$7:$R$2843,3,0)</f>
        <v>44451</v>
      </c>
      <c r="C16" s="65">
        <f>VLOOKUP($A16,'Return Data'!$B$7:$R$2843,4,0)</f>
        <v>3138.2166000000002</v>
      </c>
      <c r="D16" s="65">
        <f>VLOOKUP($A16,'Return Data'!$B$7:$R$2843,5,0)</f>
        <v>3.1743000000000001</v>
      </c>
      <c r="E16" s="66">
        <f t="shared" si="0"/>
        <v>16</v>
      </c>
      <c r="F16" s="65">
        <f>VLOOKUP($A16,'Return Data'!$B$7:$R$2843,6,0)</f>
        <v>3.1732999999999998</v>
      </c>
      <c r="G16" s="66">
        <f t="shared" si="1"/>
        <v>16</v>
      </c>
      <c r="H16" s="65">
        <f>VLOOKUP($A16,'Return Data'!$B$7:$R$2843,7,0)</f>
        <v>3.0295999999999998</v>
      </c>
      <c r="I16" s="66">
        <f t="shared" si="2"/>
        <v>21</v>
      </c>
      <c r="J16" s="65">
        <f>VLOOKUP($A16,'Return Data'!$B$7:$R$2843,8,0)</f>
        <v>3.1328</v>
      </c>
      <c r="K16" s="66">
        <f t="shared" si="3"/>
        <v>16</v>
      </c>
      <c r="L16" s="65">
        <f>VLOOKUP($A16,'Return Data'!$B$7:$R$2843,9,0)</f>
        <v>3.28</v>
      </c>
      <c r="M16" s="66">
        <f t="shared" si="4"/>
        <v>21</v>
      </c>
      <c r="N16" s="65">
        <f>VLOOKUP($A16,'Return Data'!$B$7:$R$2843,10,0)</f>
        <v>3.3788</v>
      </c>
      <c r="O16" s="66">
        <f t="shared" si="5"/>
        <v>21</v>
      </c>
      <c r="P16" s="65">
        <f>VLOOKUP($A16,'Return Data'!$B$7:$R$2843,11,0)</f>
        <v>3.3643000000000001</v>
      </c>
      <c r="Q16" s="66">
        <f t="shared" si="6"/>
        <v>22</v>
      </c>
      <c r="R16" s="65">
        <f>VLOOKUP($A16,'Return Data'!$B$7:$R$2843,12,0)</f>
        <v>3.2848999999999999</v>
      </c>
      <c r="S16" s="66">
        <f t="shared" si="7"/>
        <v>22</v>
      </c>
      <c r="T16" s="65">
        <f>VLOOKUP($A16,'Return Data'!$B$7:$R$2843,13,0)</f>
        <v>3.2843</v>
      </c>
      <c r="U16" s="66">
        <f t="shared" si="8"/>
        <v>23</v>
      </c>
      <c r="V16" s="65">
        <f>VLOOKUP($A16,'Return Data'!$B$7:$R$2843,17,0)</f>
        <v>4.2545000000000002</v>
      </c>
      <c r="W16" s="66">
        <f t="shared" si="9"/>
        <v>4</v>
      </c>
      <c r="X16" s="65">
        <f>VLOOKUP($A16,'Return Data'!$B$7:$R$2843,14,0)</f>
        <v>5.3400999999999996</v>
      </c>
      <c r="Y16" s="66">
        <f t="shared" si="10"/>
        <v>3</v>
      </c>
      <c r="Z16" s="65">
        <f>VLOOKUP($A16,'Return Data'!$B$7:$R$2843,16,0)</f>
        <v>7.2281000000000004</v>
      </c>
      <c r="AA16" s="67">
        <f t="shared" si="11"/>
        <v>2</v>
      </c>
    </row>
    <row r="17" spans="1:27" x14ac:dyDescent="0.3">
      <c r="A17" s="63" t="s">
        <v>128</v>
      </c>
      <c r="B17" s="64">
        <f>VLOOKUP($A17,'Return Data'!$B$7:$R$2843,3,0)</f>
        <v>44451</v>
      </c>
      <c r="C17" s="65">
        <f>VLOOKUP($A17,'Return Data'!$B$7:$R$2843,4,0)</f>
        <v>4105.9087</v>
      </c>
      <c r="D17" s="65">
        <f>VLOOKUP($A17,'Return Data'!$B$7:$R$2843,5,0)</f>
        <v>3.1107</v>
      </c>
      <c r="E17" s="66">
        <f t="shared" si="0"/>
        <v>26</v>
      </c>
      <c r="F17" s="65">
        <f>VLOOKUP($A17,'Return Data'!$B$7:$R$2843,6,0)</f>
        <v>3.1095000000000002</v>
      </c>
      <c r="G17" s="66">
        <f t="shared" si="1"/>
        <v>26</v>
      </c>
      <c r="H17" s="65">
        <f>VLOOKUP($A17,'Return Data'!$B$7:$R$2843,7,0)</f>
        <v>2.9876999999999998</v>
      </c>
      <c r="I17" s="66">
        <f t="shared" si="2"/>
        <v>32</v>
      </c>
      <c r="J17" s="65">
        <f>VLOOKUP($A17,'Return Data'!$B$7:$R$2843,8,0)</f>
        <v>3.1204000000000001</v>
      </c>
      <c r="K17" s="66">
        <f t="shared" si="3"/>
        <v>19</v>
      </c>
      <c r="L17" s="65">
        <f>VLOOKUP($A17,'Return Data'!$B$7:$R$2843,9,0)</f>
        <v>3.2924000000000002</v>
      </c>
      <c r="M17" s="66">
        <f t="shared" si="4"/>
        <v>17</v>
      </c>
      <c r="N17" s="65">
        <f>VLOOKUP($A17,'Return Data'!$B$7:$R$2843,10,0)</f>
        <v>3.3831000000000002</v>
      </c>
      <c r="O17" s="66">
        <f t="shared" si="5"/>
        <v>20</v>
      </c>
      <c r="P17" s="65">
        <f>VLOOKUP($A17,'Return Data'!$B$7:$R$2843,11,0)</f>
        <v>3.3426999999999998</v>
      </c>
      <c r="Q17" s="66">
        <f t="shared" si="6"/>
        <v>25</v>
      </c>
      <c r="R17" s="65">
        <f>VLOOKUP($A17,'Return Data'!$B$7:$R$2843,12,0)</f>
        <v>3.2463000000000002</v>
      </c>
      <c r="S17" s="66">
        <f t="shared" si="7"/>
        <v>27</v>
      </c>
      <c r="T17" s="65">
        <f>VLOOKUP($A17,'Return Data'!$B$7:$R$2843,13,0)</f>
        <v>3.2467000000000001</v>
      </c>
      <c r="U17" s="66">
        <f t="shared" si="8"/>
        <v>26</v>
      </c>
      <c r="V17" s="65">
        <f>VLOOKUP($A17,'Return Data'!$B$7:$R$2843,17,0)</f>
        <v>4.0575999999999999</v>
      </c>
      <c r="W17" s="66">
        <f t="shared" si="9"/>
        <v>24</v>
      </c>
      <c r="X17" s="65">
        <f>VLOOKUP($A17,'Return Data'!$B$7:$R$2843,14,0)</f>
        <v>5.1264000000000003</v>
      </c>
      <c r="Y17" s="66">
        <f t="shared" si="10"/>
        <v>22</v>
      </c>
      <c r="Z17" s="65">
        <f>VLOOKUP($A17,'Return Data'!$B$7:$R$2843,16,0)</f>
        <v>7.0719000000000003</v>
      </c>
      <c r="AA17" s="67">
        <f t="shared" si="11"/>
        <v>23</v>
      </c>
    </row>
    <row r="18" spans="1:27" x14ac:dyDescent="0.3">
      <c r="A18" s="63" t="s">
        <v>129</v>
      </c>
      <c r="B18" s="64">
        <f>VLOOKUP($A18,'Return Data'!$B$7:$R$2843,3,0)</f>
        <v>44451</v>
      </c>
      <c r="C18" s="65">
        <f>VLOOKUP($A18,'Return Data'!$B$7:$R$2843,4,0)</f>
        <v>2079.6403</v>
      </c>
      <c r="D18" s="65">
        <f>VLOOKUP($A18,'Return Data'!$B$7:$R$2843,5,0)</f>
        <v>3.1717</v>
      </c>
      <c r="E18" s="66">
        <f t="shared" si="0"/>
        <v>17</v>
      </c>
      <c r="F18" s="65">
        <f>VLOOKUP($A18,'Return Data'!$B$7:$R$2843,6,0)</f>
        <v>3.1717</v>
      </c>
      <c r="G18" s="66">
        <f t="shared" si="1"/>
        <v>17</v>
      </c>
      <c r="H18" s="65">
        <f>VLOOKUP($A18,'Return Data'!$B$7:$R$2843,7,0)</f>
        <v>3.0358999999999998</v>
      </c>
      <c r="I18" s="66">
        <f t="shared" si="2"/>
        <v>19</v>
      </c>
      <c r="J18" s="65">
        <f>VLOOKUP($A18,'Return Data'!$B$7:$R$2843,8,0)</f>
        <v>3.1627999999999998</v>
      </c>
      <c r="K18" s="66">
        <f t="shared" si="3"/>
        <v>12</v>
      </c>
      <c r="L18" s="65">
        <f>VLOOKUP($A18,'Return Data'!$B$7:$R$2843,9,0)</f>
        <v>3.3180999999999998</v>
      </c>
      <c r="M18" s="66">
        <f t="shared" si="4"/>
        <v>8</v>
      </c>
      <c r="N18" s="65">
        <f>VLOOKUP($A18,'Return Data'!$B$7:$R$2843,10,0)</f>
        <v>3.3879000000000001</v>
      </c>
      <c r="O18" s="66">
        <f t="shared" si="5"/>
        <v>19</v>
      </c>
      <c r="P18" s="65">
        <f>VLOOKUP($A18,'Return Data'!$B$7:$R$2843,11,0)</f>
        <v>3.3645</v>
      </c>
      <c r="Q18" s="66">
        <f t="shared" si="6"/>
        <v>21</v>
      </c>
      <c r="R18" s="65">
        <f>VLOOKUP($A18,'Return Data'!$B$7:$R$2843,12,0)</f>
        <v>3.2978000000000001</v>
      </c>
      <c r="S18" s="66">
        <f t="shared" si="7"/>
        <v>17</v>
      </c>
      <c r="T18" s="65">
        <f>VLOOKUP($A18,'Return Data'!$B$7:$R$2843,13,0)</f>
        <v>3.2896999999999998</v>
      </c>
      <c r="U18" s="66">
        <f t="shared" si="8"/>
        <v>22</v>
      </c>
      <c r="V18" s="65">
        <f>VLOOKUP($A18,'Return Data'!$B$7:$R$2843,17,0)</f>
        <v>4.0625</v>
      </c>
      <c r="W18" s="66">
        <f t="shared" si="9"/>
        <v>23</v>
      </c>
      <c r="X18" s="65">
        <f>VLOOKUP($A18,'Return Data'!$B$7:$R$2843,14,0)</f>
        <v>5.1570999999999998</v>
      </c>
      <c r="Y18" s="66">
        <f t="shared" si="10"/>
        <v>18</v>
      </c>
      <c r="Z18" s="65">
        <f>VLOOKUP($A18,'Return Data'!$B$7:$R$2843,16,0)</f>
        <v>7.0918000000000001</v>
      </c>
      <c r="AA18" s="67">
        <f t="shared" si="11"/>
        <v>21</v>
      </c>
    </row>
    <row r="19" spans="1:27" x14ac:dyDescent="0.3">
      <c r="A19" s="63" t="s">
        <v>130</v>
      </c>
      <c r="B19" s="64">
        <f>VLOOKUP($A19,'Return Data'!$B$7:$R$2843,3,0)</f>
        <v>44451</v>
      </c>
      <c r="C19" s="65">
        <f>VLOOKUP($A19,'Return Data'!$B$7:$R$2843,4,0)</f>
        <v>309.31869999999998</v>
      </c>
      <c r="D19" s="65">
        <f>VLOOKUP($A19,'Return Data'!$B$7:$R$2843,5,0)</f>
        <v>3.1154999999999999</v>
      </c>
      <c r="E19" s="66">
        <f t="shared" si="0"/>
        <v>23</v>
      </c>
      <c r="F19" s="65">
        <f>VLOOKUP($A19,'Return Data'!$B$7:$R$2843,6,0)</f>
        <v>3.12</v>
      </c>
      <c r="G19" s="66">
        <f t="shared" si="1"/>
        <v>23</v>
      </c>
      <c r="H19" s="65">
        <f>VLOOKUP($A19,'Return Data'!$B$7:$R$2843,7,0)</f>
        <v>2.9904999999999999</v>
      </c>
      <c r="I19" s="66">
        <f t="shared" si="2"/>
        <v>30</v>
      </c>
      <c r="J19" s="65">
        <f>VLOOKUP($A19,'Return Data'!$B$7:$R$2843,8,0)</f>
        <v>3.1375000000000002</v>
      </c>
      <c r="K19" s="66">
        <f t="shared" si="3"/>
        <v>14</v>
      </c>
      <c r="L19" s="65">
        <f>VLOOKUP($A19,'Return Data'!$B$7:$R$2843,9,0)</f>
        <v>3.2911000000000001</v>
      </c>
      <c r="M19" s="66">
        <f t="shared" si="4"/>
        <v>18</v>
      </c>
      <c r="N19" s="65">
        <f>VLOOKUP($A19,'Return Data'!$B$7:$R$2843,10,0)</f>
        <v>3.3913000000000002</v>
      </c>
      <c r="O19" s="66">
        <f t="shared" si="5"/>
        <v>18</v>
      </c>
      <c r="P19" s="65">
        <f>VLOOKUP($A19,'Return Data'!$B$7:$R$2843,11,0)</f>
        <v>3.3708</v>
      </c>
      <c r="Q19" s="66">
        <f t="shared" si="6"/>
        <v>19</v>
      </c>
      <c r="R19" s="65">
        <f>VLOOKUP($A19,'Return Data'!$B$7:$R$2843,12,0)</f>
        <v>3.3001999999999998</v>
      </c>
      <c r="S19" s="66">
        <f t="shared" si="7"/>
        <v>16</v>
      </c>
      <c r="T19" s="65">
        <f>VLOOKUP($A19,'Return Data'!$B$7:$R$2843,13,0)</f>
        <v>3.3127</v>
      </c>
      <c r="U19" s="66">
        <f t="shared" si="8"/>
        <v>15</v>
      </c>
      <c r="V19" s="65">
        <f>VLOOKUP($A19,'Return Data'!$B$7:$R$2843,17,0)</f>
        <v>4.181</v>
      </c>
      <c r="W19" s="66">
        <f t="shared" si="9"/>
        <v>12</v>
      </c>
      <c r="X19" s="65">
        <f>VLOOKUP($A19,'Return Data'!$B$7:$R$2843,14,0)</f>
        <v>5.2192999999999996</v>
      </c>
      <c r="Y19" s="66">
        <f t="shared" si="10"/>
        <v>12</v>
      </c>
      <c r="Z19" s="65">
        <f>VLOOKUP($A19,'Return Data'!$B$7:$R$2843,16,0)</f>
        <v>7.1285999999999996</v>
      </c>
      <c r="AA19" s="67">
        <f t="shared" si="11"/>
        <v>11</v>
      </c>
    </row>
    <row r="20" spans="1:27" x14ac:dyDescent="0.3">
      <c r="A20" s="63" t="s">
        <v>131</v>
      </c>
      <c r="B20" s="64">
        <f>VLOOKUP($A20,'Return Data'!$B$7:$R$2843,3,0)</f>
        <v>44451</v>
      </c>
      <c r="C20" s="65">
        <f>VLOOKUP($A20,'Return Data'!$B$7:$R$2843,4,0)</f>
        <v>2247.3701000000001</v>
      </c>
      <c r="D20" s="65">
        <f>VLOOKUP($A20,'Return Data'!$B$7:$R$2843,5,0)</f>
        <v>3.2273999999999998</v>
      </c>
      <c r="E20" s="66">
        <f t="shared" si="0"/>
        <v>6</v>
      </c>
      <c r="F20" s="65">
        <f>VLOOKUP($A20,'Return Data'!$B$7:$R$2843,6,0)</f>
        <v>3.2302</v>
      </c>
      <c r="G20" s="66">
        <f t="shared" si="1"/>
        <v>6</v>
      </c>
      <c r="H20" s="65">
        <f>VLOOKUP($A20,'Return Data'!$B$7:$R$2843,7,0)</f>
        <v>3.0611999999999999</v>
      </c>
      <c r="I20" s="66">
        <f t="shared" si="2"/>
        <v>13</v>
      </c>
      <c r="J20" s="65">
        <f>VLOOKUP($A20,'Return Data'!$B$7:$R$2843,8,0)</f>
        <v>3.0853000000000002</v>
      </c>
      <c r="K20" s="66">
        <f t="shared" si="3"/>
        <v>26</v>
      </c>
      <c r="L20" s="65">
        <f>VLOOKUP($A20,'Return Data'!$B$7:$R$2843,9,0)</f>
        <v>3.2397999999999998</v>
      </c>
      <c r="M20" s="66">
        <f t="shared" si="4"/>
        <v>25</v>
      </c>
      <c r="N20" s="65">
        <f>VLOOKUP($A20,'Return Data'!$B$7:$R$2843,10,0)</f>
        <v>3.4285000000000001</v>
      </c>
      <c r="O20" s="66">
        <f t="shared" si="5"/>
        <v>7</v>
      </c>
      <c r="P20" s="65">
        <f>VLOOKUP($A20,'Return Data'!$B$7:$R$2843,11,0)</f>
        <v>3.4413</v>
      </c>
      <c r="Q20" s="66">
        <f t="shared" si="6"/>
        <v>5</v>
      </c>
      <c r="R20" s="65">
        <f>VLOOKUP($A20,'Return Data'!$B$7:$R$2843,12,0)</f>
        <v>3.3946999999999998</v>
      </c>
      <c r="S20" s="66">
        <f t="shared" si="7"/>
        <v>3</v>
      </c>
      <c r="T20" s="65">
        <f>VLOOKUP($A20,'Return Data'!$B$7:$R$2843,13,0)</f>
        <v>3.415</v>
      </c>
      <c r="U20" s="66">
        <f t="shared" si="8"/>
        <v>3</v>
      </c>
      <c r="V20" s="65">
        <f>VLOOKUP($A20,'Return Data'!$B$7:$R$2843,17,0)</f>
        <v>4.3307000000000002</v>
      </c>
      <c r="W20" s="66">
        <f t="shared" si="9"/>
        <v>2</v>
      </c>
      <c r="X20" s="65">
        <f>VLOOKUP($A20,'Return Data'!$B$7:$R$2843,14,0)</f>
        <v>5.3528000000000002</v>
      </c>
      <c r="Y20" s="66">
        <f t="shared" si="10"/>
        <v>2</v>
      </c>
      <c r="Z20" s="65">
        <f>VLOOKUP($A20,'Return Data'!$B$7:$R$2843,16,0)</f>
        <v>7.1433</v>
      </c>
      <c r="AA20" s="67">
        <f t="shared" si="11"/>
        <v>9</v>
      </c>
    </row>
    <row r="21" spans="1:27" x14ac:dyDescent="0.3">
      <c r="A21" s="63" t="s">
        <v>132</v>
      </c>
      <c r="B21" s="64">
        <f>VLOOKUP($A21,'Return Data'!$B$7:$R$2843,3,0)</f>
        <v>44451</v>
      </c>
      <c r="C21" s="65">
        <f>VLOOKUP($A21,'Return Data'!$B$7:$R$2843,4,0)</f>
        <v>2522.8987999999999</v>
      </c>
      <c r="D21" s="65">
        <f>VLOOKUP($A21,'Return Data'!$B$7:$R$2843,5,0)</f>
        <v>3.0716999999999999</v>
      </c>
      <c r="E21" s="66">
        <f t="shared" si="0"/>
        <v>31</v>
      </c>
      <c r="F21" s="65">
        <f>VLOOKUP($A21,'Return Data'!$B$7:$R$2843,6,0)</f>
        <v>3.0741999999999998</v>
      </c>
      <c r="G21" s="66">
        <f t="shared" si="1"/>
        <v>31</v>
      </c>
      <c r="H21" s="65">
        <f>VLOOKUP($A21,'Return Data'!$B$7:$R$2843,7,0)</f>
        <v>2.9925999999999999</v>
      </c>
      <c r="I21" s="66">
        <f t="shared" si="2"/>
        <v>29</v>
      </c>
      <c r="J21" s="65">
        <f>VLOOKUP($A21,'Return Data'!$B$7:$R$2843,8,0)</f>
        <v>3.0901000000000001</v>
      </c>
      <c r="K21" s="66">
        <f t="shared" si="3"/>
        <v>25</v>
      </c>
      <c r="L21" s="65">
        <f>VLOOKUP($A21,'Return Data'!$B$7:$R$2843,9,0)</f>
        <v>3.2246000000000001</v>
      </c>
      <c r="M21" s="66">
        <f t="shared" si="4"/>
        <v>27</v>
      </c>
      <c r="N21" s="65">
        <f>VLOOKUP($A21,'Return Data'!$B$7:$R$2843,10,0)</f>
        <v>3.3353999999999999</v>
      </c>
      <c r="O21" s="66">
        <f t="shared" si="5"/>
        <v>26</v>
      </c>
      <c r="P21" s="65">
        <f>VLOOKUP($A21,'Return Data'!$B$7:$R$2843,11,0)</f>
        <v>3.3199000000000001</v>
      </c>
      <c r="Q21" s="66">
        <f t="shared" si="6"/>
        <v>26</v>
      </c>
      <c r="R21" s="65">
        <f>VLOOKUP($A21,'Return Data'!$B$7:$R$2843,12,0)</f>
        <v>3.2381000000000002</v>
      </c>
      <c r="S21" s="66">
        <f t="shared" si="7"/>
        <v>31</v>
      </c>
      <c r="T21" s="65">
        <f>VLOOKUP($A21,'Return Data'!$B$7:$R$2843,13,0)</f>
        <v>3.2395999999999998</v>
      </c>
      <c r="U21" s="66">
        <f t="shared" si="8"/>
        <v>28</v>
      </c>
      <c r="V21" s="65">
        <f>VLOOKUP($A21,'Return Data'!$B$7:$R$2843,17,0)</f>
        <v>3.9727999999999999</v>
      </c>
      <c r="W21" s="66">
        <f t="shared" si="9"/>
        <v>28</v>
      </c>
      <c r="X21" s="65">
        <f>VLOOKUP($A21,'Return Data'!$B$7:$R$2843,14,0)</f>
        <v>5.0027999999999997</v>
      </c>
      <c r="Y21" s="66">
        <f t="shared" si="10"/>
        <v>28</v>
      </c>
      <c r="Z21" s="65">
        <f>VLOOKUP($A21,'Return Data'!$B$7:$R$2843,16,0)</f>
        <v>7.0309999999999997</v>
      </c>
      <c r="AA21" s="67">
        <f t="shared" si="11"/>
        <v>27</v>
      </c>
    </row>
    <row r="22" spans="1:27" x14ac:dyDescent="0.3">
      <c r="A22" s="63" t="s">
        <v>133</v>
      </c>
      <c r="B22" s="64">
        <f>VLOOKUP($A22,'Return Data'!$B$7:$R$2843,3,0)</f>
        <v>44451</v>
      </c>
      <c r="C22" s="65">
        <f>VLOOKUP($A22,'Return Data'!$B$7:$R$2843,4,0)</f>
        <v>1611.4939999999999</v>
      </c>
      <c r="D22" s="65">
        <f>VLOOKUP($A22,'Return Data'!$B$7:$R$2843,5,0)</f>
        <v>3.0305</v>
      </c>
      <c r="E22" s="66">
        <f t="shared" si="0"/>
        <v>34</v>
      </c>
      <c r="F22" s="65">
        <f>VLOOKUP($A22,'Return Data'!$B$7:$R$2843,6,0)</f>
        <v>3.0305</v>
      </c>
      <c r="G22" s="66">
        <f t="shared" si="1"/>
        <v>34</v>
      </c>
      <c r="H22" s="65">
        <f>VLOOKUP($A22,'Return Data'!$B$7:$R$2843,7,0)</f>
        <v>2.9523000000000001</v>
      </c>
      <c r="I22" s="66">
        <f t="shared" si="2"/>
        <v>37</v>
      </c>
      <c r="J22" s="65">
        <f>VLOOKUP($A22,'Return Data'!$B$7:$R$2843,8,0)</f>
        <v>3.0257999999999998</v>
      </c>
      <c r="K22" s="66">
        <f t="shared" si="3"/>
        <v>34</v>
      </c>
      <c r="L22" s="65">
        <f>VLOOKUP($A22,'Return Data'!$B$7:$R$2843,9,0)</f>
        <v>3.0295000000000001</v>
      </c>
      <c r="M22" s="66">
        <f t="shared" si="4"/>
        <v>37</v>
      </c>
      <c r="N22" s="65">
        <f>VLOOKUP($A22,'Return Data'!$B$7:$R$2843,10,0)</f>
        <v>3.02</v>
      </c>
      <c r="O22" s="66">
        <f t="shared" si="5"/>
        <v>41</v>
      </c>
      <c r="P22" s="65">
        <f>VLOOKUP($A22,'Return Data'!$B$7:$R$2843,11,0)</f>
        <v>3.0019999999999998</v>
      </c>
      <c r="Q22" s="66">
        <f t="shared" si="6"/>
        <v>40</v>
      </c>
      <c r="R22" s="65">
        <f>VLOOKUP($A22,'Return Data'!$B$7:$R$2843,12,0)</f>
        <v>2.9325999999999999</v>
      </c>
      <c r="S22" s="66">
        <f t="shared" si="7"/>
        <v>41</v>
      </c>
      <c r="T22" s="65">
        <f>VLOOKUP($A22,'Return Data'!$B$7:$R$2843,13,0)</f>
        <v>2.9079999999999999</v>
      </c>
      <c r="U22" s="66">
        <f t="shared" si="8"/>
        <v>38</v>
      </c>
      <c r="V22" s="65">
        <f>VLOOKUP($A22,'Return Data'!$B$7:$R$2843,17,0)</f>
        <v>3.5139999999999998</v>
      </c>
      <c r="W22" s="66">
        <f t="shared" si="9"/>
        <v>35</v>
      </c>
      <c r="X22" s="65">
        <f>VLOOKUP($A22,'Return Data'!$B$7:$R$2843,14,0)</f>
        <v>4.5106000000000002</v>
      </c>
      <c r="Y22" s="66">
        <f t="shared" si="10"/>
        <v>32</v>
      </c>
      <c r="Z22" s="65">
        <f>VLOOKUP($A22,'Return Data'!$B$7:$R$2843,16,0)</f>
        <v>6.2756999999999996</v>
      </c>
      <c r="AA22" s="67">
        <f t="shared" si="11"/>
        <v>32</v>
      </c>
    </row>
    <row r="23" spans="1:27" x14ac:dyDescent="0.3">
      <c r="A23" s="63" t="s">
        <v>134</v>
      </c>
      <c r="B23" s="64">
        <f>VLOOKUP($A23,'Return Data'!$B$7:$R$2843,3,0)</f>
        <v>44451</v>
      </c>
      <c r="C23" s="65">
        <f>VLOOKUP($A23,'Return Data'!$B$7:$R$2843,4,0)</f>
        <v>2033.4973</v>
      </c>
      <c r="D23" s="65">
        <f>VLOOKUP($A23,'Return Data'!$B$7:$R$2843,5,0)</f>
        <v>2.9278</v>
      </c>
      <c r="E23" s="66">
        <f t="shared" si="0"/>
        <v>38</v>
      </c>
      <c r="F23" s="65">
        <f>VLOOKUP($A23,'Return Data'!$B$7:$R$2843,6,0)</f>
        <v>2.9247000000000001</v>
      </c>
      <c r="G23" s="66">
        <f t="shared" si="1"/>
        <v>38</v>
      </c>
      <c r="H23" s="65">
        <f>VLOOKUP($A23,'Return Data'!$B$7:$R$2843,7,0)</f>
        <v>2.8957999999999999</v>
      </c>
      <c r="I23" s="66">
        <f t="shared" si="2"/>
        <v>40</v>
      </c>
      <c r="J23" s="65">
        <f>VLOOKUP($A23,'Return Data'!$B$7:$R$2843,8,0)</f>
        <v>2.8954</v>
      </c>
      <c r="K23" s="66">
        <f t="shared" si="3"/>
        <v>38</v>
      </c>
      <c r="L23" s="65">
        <f>VLOOKUP($A23,'Return Data'!$B$7:$R$2843,9,0)</f>
        <v>3.0228999999999999</v>
      </c>
      <c r="M23" s="66">
        <f t="shared" si="4"/>
        <v>38</v>
      </c>
      <c r="N23" s="65">
        <f>VLOOKUP($A23,'Return Data'!$B$7:$R$2843,10,0)</f>
        <v>3.0773000000000001</v>
      </c>
      <c r="O23" s="66">
        <f t="shared" si="5"/>
        <v>39</v>
      </c>
      <c r="P23" s="65">
        <f>VLOOKUP($A23,'Return Data'!$B$7:$R$2843,11,0)</f>
        <v>3.0230000000000001</v>
      </c>
      <c r="Q23" s="66">
        <f t="shared" si="6"/>
        <v>38</v>
      </c>
      <c r="R23" s="65">
        <f>VLOOKUP($A23,'Return Data'!$B$7:$R$2843,12,0)</f>
        <v>3.2454999999999998</v>
      </c>
      <c r="S23" s="66">
        <f t="shared" si="7"/>
        <v>28</v>
      </c>
      <c r="T23" s="65">
        <f>VLOOKUP($A23,'Return Data'!$B$7:$R$2843,13,0)</f>
        <v>3.2202999999999999</v>
      </c>
      <c r="U23" s="66">
        <f t="shared" si="8"/>
        <v>29</v>
      </c>
      <c r="V23" s="65">
        <f>VLOOKUP($A23,'Return Data'!$B$7:$R$2843,17,0)</f>
        <v>3.9586000000000001</v>
      </c>
      <c r="W23" s="66">
        <f t="shared" si="9"/>
        <v>29</v>
      </c>
      <c r="X23" s="65">
        <f>VLOOKUP($A23,'Return Data'!$B$7:$R$2843,14,0)</f>
        <v>5.0419999999999998</v>
      </c>
      <c r="Y23" s="66">
        <f t="shared" si="10"/>
        <v>27</v>
      </c>
      <c r="Z23" s="65">
        <f>VLOOKUP($A23,'Return Data'!$B$7:$R$2843,16,0)</f>
        <v>7.1241000000000003</v>
      </c>
      <c r="AA23" s="67">
        <f t="shared" si="11"/>
        <v>12</v>
      </c>
    </row>
    <row r="24" spans="1:27" x14ac:dyDescent="0.3">
      <c r="A24" s="63" t="s">
        <v>135</v>
      </c>
      <c r="B24" s="64">
        <f>VLOOKUP($A24,'Return Data'!$B$7:$R$2843,3,0)</f>
        <v>44451</v>
      </c>
      <c r="C24" s="65">
        <f>VLOOKUP($A24,'Return Data'!$B$7:$R$2843,4,0)</f>
        <v>2022.0300999999999</v>
      </c>
      <c r="D24" s="65">
        <f>VLOOKUP($A24,'Return Data'!$B$7:$R$2843,5,0)</f>
        <v>2.7151000000000001</v>
      </c>
      <c r="E24" s="66">
        <f t="shared" si="0"/>
        <v>42</v>
      </c>
      <c r="F24" s="65">
        <f>VLOOKUP($A24,'Return Data'!$B$7:$R$2843,6,0)</f>
        <v>2.7155</v>
      </c>
      <c r="G24" s="66">
        <f t="shared" si="1"/>
        <v>42</v>
      </c>
      <c r="H24" s="65">
        <f>VLOOKUP($A24,'Return Data'!$B$7:$R$2843,7,0)</f>
        <v>2.9098999999999999</v>
      </c>
      <c r="I24" s="66">
        <f t="shared" si="2"/>
        <v>39</v>
      </c>
      <c r="J24" s="65">
        <f>VLOOKUP($A24,'Return Data'!$B$7:$R$2843,8,0)</f>
        <v>2.8144999999999998</v>
      </c>
      <c r="K24" s="66">
        <f t="shared" si="3"/>
        <v>41</v>
      </c>
      <c r="L24" s="65">
        <f>VLOOKUP($A24,'Return Data'!$B$7:$R$2843,9,0)</f>
        <v>2.8087</v>
      </c>
      <c r="M24" s="66">
        <f t="shared" si="4"/>
        <v>41</v>
      </c>
      <c r="N24" s="65">
        <f>VLOOKUP($A24,'Return Data'!$B$7:$R$2843,10,0)</f>
        <v>3.1223999999999998</v>
      </c>
      <c r="O24" s="66">
        <f t="shared" si="5"/>
        <v>36</v>
      </c>
      <c r="P24" s="65">
        <f>VLOOKUP($A24,'Return Data'!$B$7:$R$2843,11,0)</f>
        <v>2.7976000000000001</v>
      </c>
      <c r="Q24" s="66">
        <f t="shared" si="6"/>
        <v>42</v>
      </c>
      <c r="R24" s="65">
        <f>VLOOKUP($A24,'Return Data'!$B$7:$R$2843,12,0)</f>
        <v>2.9156</v>
      </c>
      <c r="S24" s="66">
        <f t="shared" si="7"/>
        <v>42</v>
      </c>
      <c r="T24" s="65"/>
      <c r="U24" s="66"/>
      <c r="V24" s="65"/>
      <c r="W24" s="66"/>
      <c r="X24" s="65"/>
      <c r="Y24" s="66"/>
      <c r="Z24" s="65">
        <f>VLOOKUP($A24,'Return Data'!$B$7:$R$2843,16,0)</f>
        <v>3.2601</v>
      </c>
      <c r="AA24" s="67">
        <f t="shared" si="11"/>
        <v>42</v>
      </c>
    </row>
    <row r="25" spans="1:27" x14ac:dyDescent="0.3">
      <c r="A25" s="63" t="s">
        <v>136</v>
      </c>
      <c r="B25" s="64">
        <f>VLOOKUP($A25,'Return Data'!$B$7:$R$2843,3,0)</f>
        <v>44451</v>
      </c>
      <c r="C25" s="65">
        <f>VLOOKUP($A25,'Return Data'!$B$7:$R$2843,4,0)</f>
        <v>2033.7954</v>
      </c>
      <c r="D25" s="65">
        <f>VLOOKUP($A25,'Return Data'!$B$7:$R$2843,5,0)</f>
        <v>3.0188999999999999</v>
      </c>
      <c r="E25" s="66">
        <f t="shared" si="0"/>
        <v>35</v>
      </c>
      <c r="F25" s="65">
        <f>VLOOKUP($A25,'Return Data'!$B$7:$R$2843,6,0)</f>
        <v>3.02</v>
      </c>
      <c r="G25" s="66">
        <f t="shared" si="1"/>
        <v>35</v>
      </c>
      <c r="H25" s="65">
        <f>VLOOKUP($A25,'Return Data'!$B$7:$R$2843,7,0)</f>
        <v>2.9864999999999999</v>
      </c>
      <c r="I25" s="66">
        <f t="shared" si="2"/>
        <v>33</v>
      </c>
      <c r="J25" s="65">
        <f>VLOOKUP($A25,'Return Data'!$B$7:$R$2843,8,0)</f>
        <v>2.9708999999999999</v>
      </c>
      <c r="K25" s="66">
        <f t="shared" si="3"/>
        <v>37</v>
      </c>
      <c r="L25" s="65">
        <f>VLOOKUP($A25,'Return Data'!$B$7:$R$2843,9,0)</f>
        <v>3.0701000000000001</v>
      </c>
      <c r="M25" s="66">
        <f t="shared" si="4"/>
        <v>36</v>
      </c>
      <c r="N25" s="65">
        <f>VLOOKUP($A25,'Return Data'!$B$7:$R$2843,10,0)</f>
        <v>3.0851000000000002</v>
      </c>
      <c r="O25" s="66">
        <f t="shared" si="5"/>
        <v>38</v>
      </c>
      <c r="P25" s="65">
        <f>VLOOKUP($A25,'Return Data'!$B$7:$R$2843,11,0)</f>
        <v>3.0206</v>
      </c>
      <c r="Q25" s="66">
        <f t="shared" si="6"/>
        <v>39</v>
      </c>
      <c r="R25" s="65">
        <f>VLOOKUP($A25,'Return Data'!$B$7:$R$2843,12,0)</f>
        <v>3.2385000000000002</v>
      </c>
      <c r="S25" s="66">
        <f t="shared" si="7"/>
        <v>30</v>
      </c>
      <c r="T25" s="65"/>
      <c r="U25" s="66"/>
      <c r="V25" s="65"/>
      <c r="W25" s="66"/>
      <c r="X25" s="65"/>
      <c r="Y25" s="66"/>
      <c r="Z25" s="65">
        <f>VLOOKUP($A25,'Return Data'!$B$7:$R$2843,16,0)</f>
        <v>3.6141999999999999</v>
      </c>
      <c r="AA25" s="67">
        <f t="shared" si="11"/>
        <v>40</v>
      </c>
    </row>
    <row r="26" spans="1:27" x14ac:dyDescent="0.3">
      <c r="A26" s="63" t="s">
        <v>137</v>
      </c>
      <c r="B26" s="64">
        <f>VLOOKUP($A26,'Return Data'!$B$7:$R$2843,3,0)</f>
        <v>44451</v>
      </c>
      <c r="C26" s="65">
        <f>VLOOKUP($A26,'Return Data'!$B$7:$R$2843,4,0)</f>
        <v>2033.9146000000001</v>
      </c>
      <c r="D26" s="65">
        <f>VLOOKUP($A26,'Return Data'!$B$7:$R$2843,5,0)</f>
        <v>2.9218000000000002</v>
      </c>
      <c r="E26" s="66">
        <f t="shared" si="0"/>
        <v>39</v>
      </c>
      <c r="F26" s="65">
        <f>VLOOKUP($A26,'Return Data'!$B$7:$R$2843,6,0)</f>
        <v>2.9199000000000002</v>
      </c>
      <c r="G26" s="66">
        <f t="shared" si="1"/>
        <v>39</v>
      </c>
      <c r="H26" s="65">
        <f>VLOOKUP($A26,'Return Data'!$B$7:$R$2843,7,0)</f>
        <v>2.8927</v>
      </c>
      <c r="I26" s="66">
        <f t="shared" si="2"/>
        <v>41</v>
      </c>
      <c r="J26" s="65">
        <f>VLOOKUP($A26,'Return Data'!$B$7:$R$2843,8,0)</f>
        <v>2.8934000000000002</v>
      </c>
      <c r="K26" s="66">
        <f t="shared" si="3"/>
        <v>39</v>
      </c>
      <c r="L26" s="65">
        <f>VLOOKUP($A26,'Return Data'!$B$7:$R$2843,9,0)</f>
        <v>3.0211000000000001</v>
      </c>
      <c r="M26" s="66">
        <f t="shared" si="4"/>
        <v>39</v>
      </c>
      <c r="N26" s="65">
        <f>VLOOKUP($A26,'Return Data'!$B$7:$R$2843,10,0)</f>
        <v>3.0766</v>
      </c>
      <c r="O26" s="66">
        <f t="shared" si="5"/>
        <v>40</v>
      </c>
      <c r="P26" s="65">
        <f>VLOOKUP($A26,'Return Data'!$B$7:$R$2843,11,0)</f>
        <v>3.0272000000000001</v>
      </c>
      <c r="Q26" s="66">
        <f t="shared" si="6"/>
        <v>37</v>
      </c>
      <c r="R26" s="65">
        <f>VLOOKUP($A26,'Return Data'!$B$7:$R$2843,12,0)</f>
        <v>3.2484000000000002</v>
      </c>
      <c r="S26" s="66">
        <f t="shared" si="7"/>
        <v>26</v>
      </c>
      <c r="T26" s="65"/>
      <c r="U26" s="66"/>
      <c r="V26" s="65"/>
      <c r="W26" s="66"/>
      <c r="X26" s="65"/>
      <c r="Y26" s="66"/>
      <c r="Z26" s="65">
        <f>VLOOKUP($A26,'Return Data'!$B$7:$R$2843,16,0)</f>
        <v>3.6190000000000002</v>
      </c>
      <c r="AA26" s="67">
        <f t="shared" si="11"/>
        <v>39</v>
      </c>
    </row>
    <row r="27" spans="1:27" x14ac:dyDescent="0.3">
      <c r="A27" s="63" t="s">
        <v>138</v>
      </c>
      <c r="B27" s="64">
        <f>VLOOKUP($A27,'Return Data'!$B$7:$R$2843,3,0)</f>
        <v>44451</v>
      </c>
      <c r="C27" s="65">
        <f>VLOOKUP($A27,'Return Data'!$B$7:$R$2843,4,0)</f>
        <v>2033.8186000000001</v>
      </c>
      <c r="D27" s="65">
        <f>VLOOKUP($A27,'Return Data'!$B$7:$R$2843,5,0)</f>
        <v>2.9864999999999999</v>
      </c>
      <c r="E27" s="66">
        <f t="shared" si="0"/>
        <v>36</v>
      </c>
      <c r="F27" s="65">
        <f>VLOOKUP($A27,'Return Data'!$B$7:$R$2843,6,0)</f>
        <v>2.9864000000000002</v>
      </c>
      <c r="G27" s="66">
        <f t="shared" si="1"/>
        <v>36</v>
      </c>
      <c r="H27" s="65">
        <f>VLOOKUP($A27,'Return Data'!$B$7:$R$2843,7,0)</f>
        <v>2.9664999999999999</v>
      </c>
      <c r="I27" s="66">
        <f t="shared" si="2"/>
        <v>36</v>
      </c>
      <c r="J27" s="65">
        <f>VLOOKUP($A27,'Return Data'!$B$7:$R$2843,8,0)</f>
        <v>3.0108999999999999</v>
      </c>
      <c r="K27" s="66">
        <f t="shared" si="3"/>
        <v>35</v>
      </c>
      <c r="L27" s="65">
        <f>VLOOKUP($A27,'Return Data'!$B$7:$R$2843,9,0)</f>
        <v>3.1583000000000001</v>
      </c>
      <c r="M27" s="66">
        <f t="shared" si="4"/>
        <v>33</v>
      </c>
      <c r="N27" s="65">
        <f>VLOOKUP($A27,'Return Data'!$B$7:$R$2843,10,0)</f>
        <v>3.1472000000000002</v>
      </c>
      <c r="O27" s="66">
        <f t="shared" si="5"/>
        <v>34</v>
      </c>
      <c r="P27" s="65">
        <f>VLOOKUP($A27,'Return Data'!$B$7:$R$2843,11,0)</f>
        <v>3.0527000000000002</v>
      </c>
      <c r="Q27" s="66">
        <f t="shared" si="6"/>
        <v>36</v>
      </c>
      <c r="R27" s="65">
        <f>VLOOKUP($A27,'Return Data'!$B$7:$R$2843,12,0)</f>
        <v>3.2624</v>
      </c>
      <c r="S27" s="66">
        <f t="shared" si="7"/>
        <v>25</v>
      </c>
      <c r="T27" s="65"/>
      <c r="U27" s="66"/>
      <c r="V27" s="65"/>
      <c r="W27" s="66"/>
      <c r="X27" s="65"/>
      <c r="Y27" s="66"/>
      <c r="Z27" s="65">
        <f>VLOOKUP($A27,'Return Data'!$B$7:$R$2843,16,0)</f>
        <v>3.6139999999999999</v>
      </c>
      <c r="AA27" s="67">
        <f t="shared" si="11"/>
        <v>41</v>
      </c>
    </row>
    <row r="28" spans="1:27" x14ac:dyDescent="0.3">
      <c r="A28" s="63" t="s">
        <v>139</v>
      </c>
      <c r="B28" s="64">
        <f>VLOOKUP($A28,'Return Data'!$B$7:$R$2843,3,0)</f>
        <v>44451</v>
      </c>
      <c r="C28" s="65">
        <f>VLOOKUP($A28,'Return Data'!$B$7:$R$2843,4,0)</f>
        <v>2868.3346999999999</v>
      </c>
      <c r="D28" s="65">
        <f>VLOOKUP($A28,'Return Data'!$B$7:$R$2843,5,0)</f>
        <v>3.1356999999999999</v>
      </c>
      <c r="E28" s="66">
        <f t="shared" si="0"/>
        <v>21</v>
      </c>
      <c r="F28" s="65">
        <f>VLOOKUP($A28,'Return Data'!$B$7:$R$2843,6,0)</f>
        <v>3.1417999999999999</v>
      </c>
      <c r="G28" s="66">
        <f t="shared" si="1"/>
        <v>20</v>
      </c>
      <c r="H28" s="65">
        <f>VLOOKUP($A28,'Return Data'!$B$7:$R$2843,7,0)</f>
        <v>3.0053999999999998</v>
      </c>
      <c r="I28" s="66">
        <f t="shared" si="2"/>
        <v>25</v>
      </c>
      <c r="J28" s="65">
        <f>VLOOKUP($A28,'Return Data'!$B$7:$R$2843,8,0)</f>
        <v>3.1356999999999999</v>
      </c>
      <c r="K28" s="66">
        <f t="shared" si="3"/>
        <v>15</v>
      </c>
      <c r="L28" s="65">
        <f>VLOOKUP($A28,'Return Data'!$B$7:$R$2843,9,0)</f>
        <v>3.2978999999999998</v>
      </c>
      <c r="M28" s="66">
        <f t="shared" si="4"/>
        <v>13</v>
      </c>
      <c r="N28" s="65">
        <f>VLOOKUP($A28,'Return Data'!$B$7:$R$2843,10,0)</f>
        <v>3.3778000000000001</v>
      </c>
      <c r="O28" s="66">
        <f t="shared" si="5"/>
        <v>22</v>
      </c>
      <c r="P28" s="65">
        <f>VLOOKUP($A28,'Return Data'!$B$7:$R$2843,11,0)</f>
        <v>3.3460999999999999</v>
      </c>
      <c r="Q28" s="66">
        <f t="shared" si="6"/>
        <v>24</v>
      </c>
      <c r="R28" s="65">
        <f>VLOOKUP($A28,'Return Data'!$B$7:$R$2843,12,0)</f>
        <v>3.2774000000000001</v>
      </c>
      <c r="S28" s="66">
        <f t="shared" si="7"/>
        <v>24</v>
      </c>
      <c r="T28" s="65">
        <f>VLOOKUP($A28,'Return Data'!$B$7:$R$2843,13,0)</f>
        <v>3.2810000000000001</v>
      </c>
      <c r="U28" s="66">
        <f t="shared" ref="U28:U50" si="12">RANK(T28,T$8:T$50,0)</f>
        <v>24</v>
      </c>
      <c r="V28" s="65">
        <f>VLOOKUP($A28,'Return Data'!$B$7:$R$2843,17,0)</f>
        <v>4.0354000000000001</v>
      </c>
      <c r="W28" s="66">
        <f>RANK(V28,V$8:V$50,0)</f>
        <v>26</v>
      </c>
      <c r="X28" s="65">
        <f>VLOOKUP($A28,'Return Data'!$B$7:$R$2843,14,0)</f>
        <v>5.0968999999999998</v>
      </c>
      <c r="Y28" s="66">
        <f>RANK(X28,X$8:X$50,0)</f>
        <v>24</v>
      </c>
      <c r="Z28" s="65">
        <f>VLOOKUP($A28,'Return Data'!$B$7:$R$2843,16,0)</f>
        <v>7.0979000000000001</v>
      </c>
      <c r="AA28" s="67">
        <f t="shared" si="11"/>
        <v>17</v>
      </c>
    </row>
    <row r="29" spans="1:27" x14ac:dyDescent="0.3">
      <c r="A29" s="63" t="s">
        <v>140</v>
      </c>
      <c r="B29" s="64">
        <f>VLOOKUP($A29,'Return Data'!$B$7:$R$2843,3,0)</f>
        <v>44451</v>
      </c>
      <c r="C29" s="65">
        <f>VLOOKUP($A29,'Return Data'!$B$7:$R$2843,4,0)</f>
        <v>1095.1487</v>
      </c>
      <c r="D29" s="65">
        <f>VLOOKUP($A29,'Return Data'!$B$7:$R$2843,5,0)</f>
        <v>3.3365</v>
      </c>
      <c r="E29" s="66">
        <f t="shared" si="0"/>
        <v>3</v>
      </c>
      <c r="F29" s="65">
        <f>VLOOKUP($A29,'Return Data'!$B$7:$R$2843,6,0)</f>
        <v>3.3416000000000001</v>
      </c>
      <c r="G29" s="66">
        <f t="shared" si="1"/>
        <v>3</v>
      </c>
      <c r="H29" s="65">
        <f>VLOOKUP($A29,'Return Data'!$B$7:$R$2843,7,0)</f>
        <v>2.9994000000000001</v>
      </c>
      <c r="I29" s="66">
        <f t="shared" si="2"/>
        <v>27</v>
      </c>
      <c r="J29" s="65">
        <f>VLOOKUP($A29,'Return Data'!$B$7:$R$2843,8,0)</f>
        <v>2.9961000000000002</v>
      </c>
      <c r="K29" s="66">
        <f t="shared" si="3"/>
        <v>36</v>
      </c>
      <c r="L29" s="65">
        <f>VLOOKUP($A29,'Return Data'!$B$7:$R$2843,9,0)</f>
        <v>3.0022000000000002</v>
      </c>
      <c r="M29" s="66">
        <f t="shared" si="4"/>
        <v>40</v>
      </c>
      <c r="N29" s="65">
        <f>VLOOKUP($A29,'Return Data'!$B$7:$R$2843,10,0)</f>
        <v>3.1194000000000002</v>
      </c>
      <c r="O29" s="66">
        <f t="shared" si="5"/>
        <v>37</v>
      </c>
      <c r="P29" s="65">
        <f>VLOOKUP($A29,'Return Data'!$B$7:$R$2843,11,0)</f>
        <v>3.1084000000000001</v>
      </c>
      <c r="Q29" s="66">
        <f t="shared" si="6"/>
        <v>34</v>
      </c>
      <c r="R29" s="65">
        <f>VLOOKUP($A29,'Return Data'!$B$7:$R$2843,12,0)</f>
        <v>3.0689000000000002</v>
      </c>
      <c r="S29" s="66">
        <f t="shared" si="7"/>
        <v>38</v>
      </c>
      <c r="T29" s="65">
        <f>VLOOKUP($A29,'Return Data'!$B$7:$R$2843,13,0)</f>
        <v>3.0550000000000002</v>
      </c>
      <c r="U29" s="66">
        <f t="shared" si="12"/>
        <v>35</v>
      </c>
      <c r="V29" s="65"/>
      <c r="W29" s="66"/>
      <c r="X29" s="65"/>
      <c r="Y29" s="66"/>
      <c r="Z29" s="65">
        <f>VLOOKUP($A29,'Return Data'!$B$7:$R$2843,16,0)</f>
        <v>3.8740000000000001</v>
      </c>
      <c r="AA29" s="67">
        <f t="shared" si="11"/>
        <v>38</v>
      </c>
    </row>
    <row r="30" spans="1:27" x14ac:dyDescent="0.3">
      <c r="A30" s="63" t="s">
        <v>141</v>
      </c>
      <c r="B30" s="64">
        <f>VLOOKUP($A30,'Return Data'!$B$7:$R$2843,3,0)</f>
        <v>44451</v>
      </c>
      <c r="C30" s="65">
        <f>VLOOKUP($A30,'Return Data'!$B$7:$R$2843,4,0)</f>
        <v>57.099200000000003</v>
      </c>
      <c r="D30" s="65">
        <f>VLOOKUP($A30,'Return Data'!$B$7:$R$2843,5,0)</f>
        <v>3.1964999999999999</v>
      </c>
      <c r="E30" s="66">
        <f t="shared" si="0"/>
        <v>13</v>
      </c>
      <c r="F30" s="65">
        <f>VLOOKUP($A30,'Return Data'!$B$7:$R$2843,6,0)</f>
        <v>3.1970000000000001</v>
      </c>
      <c r="G30" s="66">
        <f t="shared" si="1"/>
        <v>13</v>
      </c>
      <c r="H30" s="65">
        <f>VLOOKUP($A30,'Return Data'!$B$7:$R$2843,7,0)</f>
        <v>3.0975999999999999</v>
      </c>
      <c r="I30" s="66">
        <f t="shared" si="2"/>
        <v>7</v>
      </c>
      <c r="J30" s="65">
        <f>VLOOKUP($A30,'Return Data'!$B$7:$R$2843,8,0)</f>
        <v>3.1818</v>
      </c>
      <c r="K30" s="66">
        <f t="shared" si="3"/>
        <v>7</v>
      </c>
      <c r="L30" s="65">
        <f>VLOOKUP($A30,'Return Data'!$B$7:$R$2843,9,0)</f>
        <v>3.3106</v>
      </c>
      <c r="M30" s="66">
        <f t="shared" si="4"/>
        <v>10</v>
      </c>
      <c r="N30" s="65">
        <f>VLOOKUP($A30,'Return Data'!$B$7:$R$2843,10,0)</f>
        <v>3.3952</v>
      </c>
      <c r="O30" s="66">
        <f t="shared" si="5"/>
        <v>15</v>
      </c>
      <c r="P30" s="65">
        <f>VLOOKUP($A30,'Return Data'!$B$7:$R$2843,11,0)</f>
        <v>3.3933</v>
      </c>
      <c r="Q30" s="66">
        <f t="shared" si="6"/>
        <v>15</v>
      </c>
      <c r="R30" s="65">
        <f>VLOOKUP($A30,'Return Data'!$B$7:$R$2843,12,0)</f>
        <v>3.3313999999999999</v>
      </c>
      <c r="S30" s="66">
        <f t="shared" si="7"/>
        <v>11</v>
      </c>
      <c r="T30" s="65">
        <f>VLOOKUP($A30,'Return Data'!$B$7:$R$2843,13,0)</f>
        <v>3.3028</v>
      </c>
      <c r="U30" s="66">
        <f t="shared" si="12"/>
        <v>17</v>
      </c>
      <c r="V30" s="65">
        <f>VLOOKUP($A30,'Return Data'!$B$7:$R$2843,17,0)</f>
        <v>4.0147000000000004</v>
      </c>
      <c r="W30" s="66">
        <f t="shared" ref="W30:W35" si="13">RANK(V30,V$8:V$50,0)</f>
        <v>27</v>
      </c>
      <c r="X30" s="65">
        <f>VLOOKUP($A30,'Return Data'!$B$7:$R$2843,14,0)</f>
        <v>5.1237000000000004</v>
      </c>
      <c r="Y30" s="66">
        <f t="shared" ref="Y30:Y35" si="14">RANK(X30,X$8:X$50,0)</f>
        <v>23</v>
      </c>
      <c r="Z30" s="65">
        <f>VLOOKUP($A30,'Return Data'!$B$7:$R$2843,16,0)</f>
        <v>7.1456</v>
      </c>
      <c r="AA30" s="67">
        <f t="shared" si="11"/>
        <v>7</v>
      </c>
    </row>
    <row r="31" spans="1:27" x14ac:dyDescent="0.3">
      <c r="A31" s="63" t="s">
        <v>142</v>
      </c>
      <c r="B31" s="64">
        <f>VLOOKUP($A31,'Return Data'!$B$7:$R$2843,3,0)</f>
        <v>44451</v>
      </c>
      <c r="C31" s="65">
        <f>VLOOKUP($A31,'Return Data'!$B$7:$R$2843,4,0)</f>
        <v>4221.8276999999998</v>
      </c>
      <c r="D31" s="65">
        <f>VLOOKUP($A31,'Return Data'!$B$7:$R$2843,5,0)</f>
        <v>3.1126</v>
      </c>
      <c r="E31" s="66">
        <f t="shared" si="0"/>
        <v>25</v>
      </c>
      <c r="F31" s="65">
        <f>VLOOKUP($A31,'Return Data'!$B$7:$R$2843,6,0)</f>
        <v>3.1126</v>
      </c>
      <c r="G31" s="66">
        <f t="shared" si="1"/>
        <v>25</v>
      </c>
      <c r="H31" s="65">
        <f>VLOOKUP($A31,'Return Data'!$B$7:$R$2843,7,0)</f>
        <v>3.0373000000000001</v>
      </c>
      <c r="I31" s="66">
        <f t="shared" si="2"/>
        <v>18</v>
      </c>
      <c r="J31" s="65">
        <f>VLOOKUP($A31,'Return Data'!$B$7:$R$2843,8,0)</f>
        <v>3.1049000000000002</v>
      </c>
      <c r="K31" s="66">
        <f t="shared" si="3"/>
        <v>22</v>
      </c>
      <c r="L31" s="65">
        <f>VLOOKUP($A31,'Return Data'!$B$7:$R$2843,9,0)</f>
        <v>3.2959999999999998</v>
      </c>
      <c r="M31" s="66">
        <f t="shared" si="4"/>
        <v>15</v>
      </c>
      <c r="N31" s="65">
        <f>VLOOKUP($A31,'Return Data'!$B$7:$R$2843,10,0)</f>
        <v>3.3931</v>
      </c>
      <c r="O31" s="66">
        <f t="shared" si="5"/>
        <v>17</v>
      </c>
      <c r="P31" s="65">
        <f>VLOOKUP($A31,'Return Data'!$B$7:$R$2843,11,0)</f>
        <v>3.3953000000000002</v>
      </c>
      <c r="Q31" s="66">
        <f t="shared" si="6"/>
        <v>13</v>
      </c>
      <c r="R31" s="65">
        <f>VLOOKUP($A31,'Return Data'!$B$7:$R$2843,12,0)</f>
        <v>3.2883</v>
      </c>
      <c r="S31" s="66">
        <f t="shared" si="7"/>
        <v>21</v>
      </c>
      <c r="T31" s="65">
        <f>VLOOKUP($A31,'Return Data'!$B$7:$R$2843,13,0)</f>
        <v>3.2930000000000001</v>
      </c>
      <c r="U31" s="66">
        <f t="shared" si="12"/>
        <v>20</v>
      </c>
      <c r="V31" s="65">
        <f>VLOOKUP($A31,'Return Data'!$B$7:$R$2843,17,0)</f>
        <v>4.0640000000000001</v>
      </c>
      <c r="W31" s="66">
        <f t="shared" si="13"/>
        <v>22</v>
      </c>
      <c r="X31" s="65">
        <f>VLOOKUP($A31,'Return Data'!$B$7:$R$2843,14,0)</f>
        <v>5.0965999999999996</v>
      </c>
      <c r="Y31" s="66">
        <f t="shared" si="14"/>
        <v>25</v>
      </c>
      <c r="Z31" s="65">
        <f>VLOOKUP($A31,'Return Data'!$B$7:$R$2843,16,0)</f>
        <v>7.0677000000000003</v>
      </c>
      <c r="AA31" s="67">
        <f t="shared" si="11"/>
        <v>24</v>
      </c>
    </row>
    <row r="32" spans="1:27" x14ac:dyDescent="0.3">
      <c r="A32" s="63" t="s">
        <v>143</v>
      </c>
      <c r="B32" s="64">
        <f>VLOOKUP($A32,'Return Data'!$B$7:$R$2843,3,0)</f>
        <v>44451</v>
      </c>
      <c r="C32" s="65">
        <f>VLOOKUP($A32,'Return Data'!$B$7:$R$2843,4,0)</f>
        <v>2860.4358999999999</v>
      </c>
      <c r="D32" s="65">
        <f>VLOOKUP($A32,'Return Data'!$B$7:$R$2843,5,0)</f>
        <v>3.0792999999999999</v>
      </c>
      <c r="E32" s="66">
        <f t="shared" si="0"/>
        <v>30</v>
      </c>
      <c r="F32" s="65">
        <f>VLOOKUP($A32,'Return Data'!$B$7:$R$2843,6,0)</f>
        <v>3.0815000000000001</v>
      </c>
      <c r="G32" s="66">
        <f t="shared" si="1"/>
        <v>30</v>
      </c>
      <c r="H32" s="65">
        <f>VLOOKUP($A32,'Return Data'!$B$7:$R$2843,7,0)</f>
        <v>3.0556999999999999</v>
      </c>
      <c r="I32" s="66">
        <f t="shared" si="2"/>
        <v>14</v>
      </c>
      <c r="J32" s="65">
        <f>VLOOKUP($A32,'Return Data'!$B$7:$R$2843,8,0)</f>
        <v>3.0758999999999999</v>
      </c>
      <c r="K32" s="66">
        <f t="shared" si="3"/>
        <v>28</v>
      </c>
      <c r="L32" s="65">
        <f>VLOOKUP($A32,'Return Data'!$B$7:$R$2843,9,0)</f>
        <v>3.2012999999999998</v>
      </c>
      <c r="M32" s="66">
        <f t="shared" si="4"/>
        <v>31</v>
      </c>
      <c r="N32" s="65">
        <f>VLOOKUP($A32,'Return Data'!$B$7:$R$2843,10,0)</f>
        <v>3.3020999999999998</v>
      </c>
      <c r="O32" s="66">
        <f t="shared" si="5"/>
        <v>27</v>
      </c>
      <c r="P32" s="65">
        <f>VLOOKUP($A32,'Return Data'!$B$7:$R$2843,11,0)</f>
        <v>3.3020999999999998</v>
      </c>
      <c r="Q32" s="66">
        <f t="shared" si="6"/>
        <v>27</v>
      </c>
      <c r="R32" s="65">
        <f>VLOOKUP($A32,'Return Data'!$B$7:$R$2843,12,0)</f>
        <v>3.2364000000000002</v>
      </c>
      <c r="S32" s="66">
        <f t="shared" si="7"/>
        <v>32</v>
      </c>
      <c r="T32" s="65">
        <f>VLOOKUP($A32,'Return Data'!$B$7:$R$2843,13,0)</f>
        <v>3.2465999999999999</v>
      </c>
      <c r="U32" s="66">
        <f t="shared" si="12"/>
        <v>27</v>
      </c>
      <c r="V32" s="65">
        <f>VLOOKUP($A32,'Return Data'!$B$7:$R$2843,17,0)</f>
        <v>4.0914999999999999</v>
      </c>
      <c r="W32" s="66">
        <f t="shared" si="13"/>
        <v>21</v>
      </c>
      <c r="X32" s="65">
        <f>VLOOKUP($A32,'Return Data'!$B$7:$R$2843,14,0)</f>
        <v>5.1318000000000001</v>
      </c>
      <c r="Y32" s="66">
        <f t="shared" si="14"/>
        <v>21</v>
      </c>
      <c r="Z32" s="65">
        <f>VLOOKUP($A32,'Return Data'!$B$7:$R$2843,16,0)</f>
        <v>7.0914000000000001</v>
      </c>
      <c r="AA32" s="67">
        <f t="shared" si="11"/>
        <v>22</v>
      </c>
    </row>
    <row r="33" spans="1:27" x14ac:dyDescent="0.3">
      <c r="A33" s="63" t="s">
        <v>144</v>
      </c>
      <c r="B33" s="64">
        <f>VLOOKUP($A33,'Return Data'!$B$7:$R$2843,3,0)</f>
        <v>44451</v>
      </c>
      <c r="C33" s="65">
        <f>VLOOKUP($A33,'Return Data'!$B$7:$R$2843,4,0)</f>
        <v>3793.9380999999998</v>
      </c>
      <c r="D33" s="65">
        <f>VLOOKUP($A33,'Return Data'!$B$7:$R$2843,5,0)</f>
        <v>3.202</v>
      </c>
      <c r="E33" s="66">
        <f t="shared" si="0"/>
        <v>12</v>
      </c>
      <c r="F33" s="65">
        <f>VLOOKUP($A33,'Return Data'!$B$7:$R$2843,6,0)</f>
        <v>3.2012999999999998</v>
      </c>
      <c r="G33" s="66">
        <f t="shared" si="1"/>
        <v>12</v>
      </c>
      <c r="H33" s="65">
        <f>VLOOKUP($A33,'Return Data'!$B$7:$R$2843,7,0)</f>
        <v>3.1600999999999999</v>
      </c>
      <c r="I33" s="66">
        <f t="shared" si="2"/>
        <v>4</v>
      </c>
      <c r="J33" s="65">
        <f>VLOOKUP($A33,'Return Data'!$B$7:$R$2843,8,0)</f>
        <v>3.2749000000000001</v>
      </c>
      <c r="K33" s="66">
        <f t="shared" si="3"/>
        <v>2</v>
      </c>
      <c r="L33" s="65">
        <f>VLOOKUP($A33,'Return Data'!$B$7:$R$2843,9,0)</f>
        <v>3.4438</v>
      </c>
      <c r="M33" s="66">
        <f t="shared" si="4"/>
        <v>2</v>
      </c>
      <c r="N33" s="65">
        <f>VLOOKUP($A33,'Return Data'!$B$7:$R$2843,10,0)</f>
        <v>3.4321000000000002</v>
      </c>
      <c r="O33" s="66">
        <f t="shared" si="5"/>
        <v>6</v>
      </c>
      <c r="P33" s="65">
        <f>VLOOKUP($A33,'Return Data'!$B$7:$R$2843,11,0)</f>
        <v>3.4100999999999999</v>
      </c>
      <c r="Q33" s="66">
        <f t="shared" si="6"/>
        <v>10</v>
      </c>
      <c r="R33" s="65">
        <f>VLOOKUP($A33,'Return Data'!$B$7:$R$2843,12,0)</f>
        <v>3.3679000000000001</v>
      </c>
      <c r="S33" s="66">
        <f t="shared" si="7"/>
        <v>8</v>
      </c>
      <c r="T33" s="65">
        <f>VLOOKUP($A33,'Return Data'!$B$7:$R$2843,13,0)</f>
        <v>3.3561000000000001</v>
      </c>
      <c r="U33" s="66">
        <f t="shared" si="12"/>
        <v>9</v>
      </c>
      <c r="V33" s="65">
        <f>VLOOKUP($A33,'Return Data'!$B$7:$R$2843,17,0)</f>
        <v>4.2278000000000002</v>
      </c>
      <c r="W33" s="66">
        <f t="shared" si="13"/>
        <v>6</v>
      </c>
      <c r="X33" s="65">
        <f>VLOOKUP($A33,'Return Data'!$B$7:$R$2843,14,0)</f>
        <v>5.2325999999999997</v>
      </c>
      <c r="Y33" s="66">
        <f t="shared" si="14"/>
        <v>11</v>
      </c>
      <c r="Z33" s="65">
        <f>VLOOKUP($A33,'Return Data'!$B$7:$R$2843,16,0)</f>
        <v>7.1204999999999998</v>
      </c>
      <c r="AA33" s="67">
        <f t="shared" si="11"/>
        <v>13</v>
      </c>
    </row>
    <row r="34" spans="1:27" x14ac:dyDescent="0.3">
      <c r="A34" s="63" t="s">
        <v>436</v>
      </c>
      <c r="B34" s="64">
        <f>VLOOKUP($A34,'Return Data'!$B$7:$R$2843,3,0)</f>
        <v>44451</v>
      </c>
      <c r="C34" s="65">
        <f>VLOOKUP($A34,'Return Data'!$B$7:$R$2843,4,0)</f>
        <v>1357.8294000000001</v>
      </c>
      <c r="D34" s="65">
        <f>VLOOKUP($A34,'Return Data'!$B$7:$R$2843,5,0)</f>
        <v>3.2206000000000001</v>
      </c>
      <c r="E34" s="66">
        <f t="shared" si="0"/>
        <v>7</v>
      </c>
      <c r="F34" s="65">
        <f>VLOOKUP($A34,'Return Data'!$B$7:$R$2843,6,0)</f>
        <v>3.2239</v>
      </c>
      <c r="G34" s="66">
        <f t="shared" si="1"/>
        <v>7</v>
      </c>
      <c r="H34" s="65">
        <f>VLOOKUP($A34,'Return Data'!$B$7:$R$2843,7,0)</f>
        <v>3.1455000000000002</v>
      </c>
      <c r="I34" s="66">
        <f t="shared" si="2"/>
        <v>5</v>
      </c>
      <c r="J34" s="65">
        <f>VLOOKUP($A34,'Return Data'!$B$7:$R$2843,8,0)</f>
        <v>3.218</v>
      </c>
      <c r="K34" s="66">
        <f t="shared" si="3"/>
        <v>5</v>
      </c>
      <c r="L34" s="65">
        <f>VLOOKUP($A34,'Return Data'!$B$7:$R$2843,9,0)</f>
        <v>3.3378000000000001</v>
      </c>
      <c r="M34" s="66">
        <f t="shared" si="4"/>
        <v>6</v>
      </c>
      <c r="N34" s="65">
        <f>VLOOKUP($A34,'Return Data'!$B$7:$R$2843,10,0)</f>
        <v>3.4441999999999999</v>
      </c>
      <c r="O34" s="66">
        <f t="shared" si="5"/>
        <v>4</v>
      </c>
      <c r="P34" s="65">
        <f>VLOOKUP($A34,'Return Data'!$B$7:$R$2843,11,0)</f>
        <v>3.4634</v>
      </c>
      <c r="Q34" s="66">
        <f t="shared" si="6"/>
        <v>3</v>
      </c>
      <c r="R34" s="65">
        <f>VLOOKUP($A34,'Return Data'!$B$7:$R$2843,12,0)</f>
        <v>3.3847999999999998</v>
      </c>
      <c r="S34" s="66">
        <f t="shared" si="7"/>
        <v>5</v>
      </c>
      <c r="T34" s="65">
        <f>VLOOKUP($A34,'Return Data'!$B$7:$R$2843,13,0)</f>
        <v>3.3933</v>
      </c>
      <c r="U34" s="66">
        <f t="shared" si="12"/>
        <v>5</v>
      </c>
      <c r="V34" s="65">
        <f>VLOOKUP($A34,'Return Data'!$B$7:$R$2843,17,0)</f>
        <v>4.2515999999999998</v>
      </c>
      <c r="W34" s="66">
        <f t="shared" si="13"/>
        <v>5</v>
      </c>
      <c r="X34" s="65">
        <f>VLOOKUP($A34,'Return Data'!$B$7:$R$2843,14,0)</f>
        <v>5.3136000000000001</v>
      </c>
      <c r="Y34" s="66">
        <f t="shared" si="14"/>
        <v>4</v>
      </c>
      <c r="Z34" s="65">
        <f>VLOOKUP($A34,'Return Data'!$B$7:$R$2843,16,0)</f>
        <v>6.0621999999999998</v>
      </c>
      <c r="AA34" s="67">
        <f t="shared" si="11"/>
        <v>33</v>
      </c>
    </row>
    <row r="35" spans="1:27" x14ac:dyDescent="0.3">
      <c r="A35" s="63" t="s">
        <v>146</v>
      </c>
      <c r="B35" s="64">
        <f>VLOOKUP($A35,'Return Data'!$B$7:$R$2843,3,0)</f>
        <v>44451</v>
      </c>
      <c r="C35" s="65">
        <f>VLOOKUP($A35,'Return Data'!$B$7:$R$2843,4,0)</f>
        <v>2204.6457999999998</v>
      </c>
      <c r="D35" s="65">
        <f>VLOOKUP($A35,'Return Data'!$B$7:$R$2843,5,0)</f>
        <v>3.1520000000000001</v>
      </c>
      <c r="E35" s="66">
        <f t="shared" si="0"/>
        <v>19</v>
      </c>
      <c r="F35" s="65">
        <f>VLOOKUP($A35,'Return Data'!$B$7:$R$2843,6,0)</f>
        <v>3.1520000000000001</v>
      </c>
      <c r="G35" s="66">
        <f t="shared" si="1"/>
        <v>19</v>
      </c>
      <c r="H35" s="65">
        <f>VLOOKUP($A35,'Return Data'!$B$7:$R$2843,7,0)</f>
        <v>3.0727000000000002</v>
      </c>
      <c r="I35" s="66">
        <f t="shared" si="2"/>
        <v>10</v>
      </c>
      <c r="J35" s="65">
        <f>VLOOKUP($A35,'Return Data'!$B$7:$R$2843,8,0)</f>
        <v>3.1301000000000001</v>
      </c>
      <c r="K35" s="66">
        <f t="shared" si="3"/>
        <v>17</v>
      </c>
      <c r="L35" s="65">
        <f>VLOOKUP($A35,'Return Data'!$B$7:$R$2843,9,0)</f>
        <v>3.2966000000000002</v>
      </c>
      <c r="M35" s="66">
        <f t="shared" si="4"/>
        <v>14</v>
      </c>
      <c r="N35" s="65">
        <f>VLOOKUP($A35,'Return Data'!$B$7:$R$2843,10,0)</f>
        <v>3.4039000000000001</v>
      </c>
      <c r="O35" s="66">
        <f t="shared" si="5"/>
        <v>11</v>
      </c>
      <c r="P35" s="65">
        <f>VLOOKUP($A35,'Return Data'!$B$7:$R$2843,11,0)</f>
        <v>3.4253999999999998</v>
      </c>
      <c r="Q35" s="66">
        <f t="shared" si="6"/>
        <v>8</v>
      </c>
      <c r="R35" s="65">
        <f>VLOOKUP($A35,'Return Data'!$B$7:$R$2843,12,0)</f>
        <v>3.3793000000000002</v>
      </c>
      <c r="S35" s="66">
        <f t="shared" si="7"/>
        <v>6</v>
      </c>
      <c r="T35" s="65">
        <f>VLOOKUP($A35,'Return Data'!$B$7:$R$2843,13,0)</f>
        <v>3.3955000000000002</v>
      </c>
      <c r="U35" s="66">
        <f t="shared" si="12"/>
        <v>4</v>
      </c>
      <c r="V35" s="65">
        <f>VLOOKUP($A35,'Return Data'!$B$7:$R$2843,17,0)</f>
        <v>4.1593999999999998</v>
      </c>
      <c r="W35" s="66">
        <f t="shared" si="13"/>
        <v>15</v>
      </c>
      <c r="X35" s="65">
        <f>VLOOKUP($A35,'Return Data'!$B$7:$R$2843,14,0)</f>
        <v>5.1901000000000002</v>
      </c>
      <c r="Y35" s="66">
        <f t="shared" si="14"/>
        <v>17</v>
      </c>
      <c r="Z35" s="65">
        <f>VLOOKUP($A35,'Return Data'!$B$7:$R$2843,16,0)</f>
        <v>6.9131</v>
      </c>
      <c r="AA35" s="67">
        <f t="shared" si="11"/>
        <v>30</v>
      </c>
    </row>
    <row r="36" spans="1:27" x14ac:dyDescent="0.3">
      <c r="A36" s="63" t="s">
        <v>147</v>
      </c>
      <c r="B36" s="64">
        <f>VLOOKUP($A36,'Return Data'!$B$7:$R$2843,3,0)</f>
        <v>44451</v>
      </c>
      <c r="C36" s="65">
        <f>VLOOKUP($A36,'Return Data'!$B$7:$R$2843,4,0)</f>
        <v>11.1904</v>
      </c>
      <c r="D36" s="65">
        <f>VLOOKUP($A36,'Return Data'!$B$7:$R$2843,5,0)</f>
        <v>2.9363000000000001</v>
      </c>
      <c r="E36" s="66">
        <f t="shared" si="0"/>
        <v>37</v>
      </c>
      <c r="F36" s="65">
        <f>VLOOKUP($A36,'Return Data'!$B$7:$R$2843,6,0)</f>
        <v>2.9363000000000001</v>
      </c>
      <c r="G36" s="66">
        <f t="shared" si="1"/>
        <v>37</v>
      </c>
      <c r="H36" s="65">
        <f>VLOOKUP($A36,'Return Data'!$B$7:$R$2843,7,0)</f>
        <v>2.9371999999999998</v>
      </c>
      <c r="I36" s="66">
        <f t="shared" si="2"/>
        <v>38</v>
      </c>
      <c r="J36" s="65">
        <f>VLOOKUP($A36,'Return Data'!$B$7:$R$2843,8,0)</f>
        <v>2.8921999999999999</v>
      </c>
      <c r="K36" s="66">
        <f t="shared" si="3"/>
        <v>40</v>
      </c>
      <c r="L36" s="65">
        <f>VLOOKUP($A36,'Return Data'!$B$7:$R$2843,9,0)</f>
        <v>3.0804</v>
      </c>
      <c r="M36" s="66">
        <f t="shared" si="4"/>
        <v>35</v>
      </c>
      <c r="N36" s="65">
        <f>VLOOKUP($A36,'Return Data'!$B$7:$R$2843,10,0)</f>
        <v>3.1429</v>
      </c>
      <c r="O36" s="66">
        <f t="shared" si="5"/>
        <v>35</v>
      </c>
      <c r="P36" s="65">
        <f>VLOOKUP($A36,'Return Data'!$B$7:$R$2843,11,0)</f>
        <v>3.0838000000000001</v>
      </c>
      <c r="Q36" s="66">
        <f t="shared" si="6"/>
        <v>35</v>
      </c>
      <c r="R36" s="65">
        <f>VLOOKUP($A36,'Return Data'!$B$7:$R$2843,12,0)</f>
        <v>3.0440999999999998</v>
      </c>
      <c r="S36" s="66">
        <f t="shared" si="7"/>
        <v>39</v>
      </c>
      <c r="T36" s="65">
        <f>VLOOKUP($A36,'Return Data'!$B$7:$R$2843,13,0)</f>
        <v>3.0453999999999999</v>
      </c>
      <c r="U36" s="66">
        <f t="shared" si="12"/>
        <v>36</v>
      </c>
      <c r="V36" s="65"/>
      <c r="W36" s="66"/>
      <c r="X36" s="65"/>
      <c r="Y36" s="66"/>
      <c r="Z36" s="65">
        <f>VLOOKUP($A36,'Return Data'!$B$7:$R$2843,16,0)</f>
        <v>4.1992000000000003</v>
      </c>
      <c r="AA36" s="67">
        <f t="shared" si="11"/>
        <v>37</v>
      </c>
    </row>
    <row r="37" spans="1:27" x14ac:dyDescent="0.3">
      <c r="A37" s="63" t="s">
        <v>2021</v>
      </c>
      <c r="B37" s="64">
        <f>VLOOKUP($A37,'Return Data'!$B$7:$R$2843,3,0)</f>
        <v>44451</v>
      </c>
      <c r="C37" s="65">
        <f>VLOOKUP($A37,'Return Data'!$B$7:$R$2843,4,0)</f>
        <v>2281.6887000000002</v>
      </c>
      <c r="D37" s="65">
        <f>VLOOKUP($A37,'Return Data'!$B$7:$R$2843,5,0)</f>
        <v>3.3687999999999998</v>
      </c>
      <c r="E37" s="66">
        <f t="shared" si="0"/>
        <v>2</v>
      </c>
      <c r="F37" s="65">
        <f>VLOOKUP($A37,'Return Data'!$B$7:$R$2843,6,0)</f>
        <v>3.3687999999999998</v>
      </c>
      <c r="G37" s="66">
        <f t="shared" si="1"/>
        <v>2</v>
      </c>
      <c r="H37" s="65">
        <f>VLOOKUP($A37,'Return Data'!$B$7:$R$2843,7,0)</f>
        <v>3.2873999999999999</v>
      </c>
      <c r="I37" s="66">
        <f t="shared" si="2"/>
        <v>2</v>
      </c>
      <c r="J37" s="65">
        <f>VLOOKUP($A37,'Return Data'!$B$7:$R$2843,8,0)</f>
        <v>3.2684000000000002</v>
      </c>
      <c r="K37" s="66">
        <f t="shared" si="3"/>
        <v>3</v>
      </c>
      <c r="L37" s="65">
        <f>VLOOKUP($A37,'Return Data'!$B$7:$R$2843,9,0)</f>
        <v>3.4369000000000001</v>
      </c>
      <c r="M37" s="66">
        <f t="shared" si="4"/>
        <v>3</v>
      </c>
      <c r="N37" s="65">
        <f>VLOOKUP($A37,'Return Data'!$B$7:$R$2843,10,0)</f>
        <v>3.2856999999999998</v>
      </c>
      <c r="O37" s="66">
        <f t="shared" si="5"/>
        <v>28</v>
      </c>
      <c r="P37" s="65">
        <f>VLOOKUP($A37,'Return Data'!$B$7:$R$2843,11,0)</f>
        <v>3.2711999999999999</v>
      </c>
      <c r="Q37" s="66">
        <f t="shared" si="6"/>
        <v>29</v>
      </c>
      <c r="R37" s="65">
        <f>VLOOKUP($A37,'Return Data'!$B$7:$R$2843,12,0)</f>
        <v>3.2069999999999999</v>
      </c>
      <c r="S37" s="66">
        <f t="shared" si="7"/>
        <v>34</v>
      </c>
      <c r="T37" s="65">
        <f>VLOOKUP($A37,'Return Data'!$B$7:$R$2843,13,0)</f>
        <v>3.1524999999999999</v>
      </c>
      <c r="U37" s="66">
        <f t="shared" si="12"/>
        <v>34</v>
      </c>
      <c r="V37" s="65">
        <f>VLOOKUP($A37,'Return Data'!$B$7:$R$2843,17,0)</f>
        <v>3.7271999999999998</v>
      </c>
      <c r="W37" s="66">
        <f t="shared" ref="W37:W49" si="15">RANK(V37,V$8:V$50,0)</f>
        <v>33</v>
      </c>
      <c r="X37" s="65">
        <f>VLOOKUP($A37,'Return Data'!$B$7:$R$2843,14,0)</f>
        <v>4.8701999999999996</v>
      </c>
      <c r="Y37" s="66">
        <f>RANK(X37,X$8:X$50,0)</f>
        <v>29</v>
      </c>
      <c r="Z37" s="65">
        <f>VLOOKUP($A37,'Return Data'!$B$7:$R$2843,16,0)</f>
        <v>7.0957999999999997</v>
      </c>
      <c r="AA37" s="67">
        <f t="shared" si="11"/>
        <v>20</v>
      </c>
    </row>
    <row r="38" spans="1:27" x14ac:dyDescent="0.3">
      <c r="A38" s="63" t="s">
        <v>148</v>
      </c>
      <c r="B38" s="64">
        <f>VLOOKUP($A38,'Return Data'!$B$7:$R$2843,3,0)</f>
        <v>44451</v>
      </c>
      <c r="C38" s="65">
        <f>VLOOKUP($A38,'Return Data'!$B$7:$R$2843,4,0)</f>
        <v>5108.4807000000001</v>
      </c>
      <c r="D38" s="65">
        <f>VLOOKUP($A38,'Return Data'!$B$7:$R$2843,5,0)</f>
        <v>3.0518999999999998</v>
      </c>
      <c r="E38" s="66">
        <f t="shared" si="0"/>
        <v>33</v>
      </c>
      <c r="F38" s="65">
        <f>VLOOKUP($A38,'Return Data'!$B$7:$R$2843,6,0)</f>
        <v>3.0520999999999998</v>
      </c>
      <c r="G38" s="66">
        <f t="shared" si="1"/>
        <v>33</v>
      </c>
      <c r="H38" s="65">
        <f>VLOOKUP($A38,'Return Data'!$B$7:$R$2843,7,0)</f>
        <v>3.0333999999999999</v>
      </c>
      <c r="I38" s="66">
        <f t="shared" si="2"/>
        <v>20</v>
      </c>
      <c r="J38" s="65">
        <f>VLOOKUP($A38,'Return Data'!$B$7:$R$2843,8,0)</f>
        <v>3.1052</v>
      </c>
      <c r="K38" s="66">
        <f t="shared" si="3"/>
        <v>21</v>
      </c>
      <c r="L38" s="65">
        <f>VLOOKUP($A38,'Return Data'!$B$7:$R$2843,9,0)</f>
        <v>3.2932999999999999</v>
      </c>
      <c r="M38" s="66">
        <f t="shared" si="4"/>
        <v>16</v>
      </c>
      <c r="N38" s="65">
        <f>VLOOKUP($A38,'Return Data'!$B$7:$R$2843,10,0)</f>
        <v>3.3973</v>
      </c>
      <c r="O38" s="66">
        <f t="shared" si="5"/>
        <v>14</v>
      </c>
      <c r="P38" s="65">
        <f>VLOOKUP($A38,'Return Data'!$B$7:$R$2843,11,0)</f>
        <v>3.3965999999999998</v>
      </c>
      <c r="Q38" s="66">
        <f t="shared" si="6"/>
        <v>12</v>
      </c>
      <c r="R38" s="65">
        <f>VLOOKUP($A38,'Return Data'!$B$7:$R$2843,12,0)</f>
        <v>3.3180000000000001</v>
      </c>
      <c r="S38" s="66">
        <f t="shared" si="7"/>
        <v>14</v>
      </c>
      <c r="T38" s="65">
        <f>VLOOKUP($A38,'Return Data'!$B$7:$R$2843,13,0)</f>
        <v>3.3129</v>
      </c>
      <c r="U38" s="66">
        <f t="shared" si="12"/>
        <v>14</v>
      </c>
      <c r="V38" s="65">
        <f>VLOOKUP($A38,'Return Data'!$B$7:$R$2843,17,0)</f>
        <v>4.1847000000000003</v>
      </c>
      <c r="W38" s="66">
        <f t="shared" si="15"/>
        <v>10</v>
      </c>
      <c r="X38" s="65">
        <f>VLOOKUP($A38,'Return Data'!$B$7:$R$2843,14,0)</f>
        <v>5.2672999999999996</v>
      </c>
      <c r="Y38" s="66">
        <f>RANK(X38,X$8:X$50,0)</f>
        <v>8</v>
      </c>
      <c r="Z38" s="65">
        <f>VLOOKUP($A38,'Return Data'!$B$7:$R$2843,16,0)</f>
        <v>7.1627999999999998</v>
      </c>
      <c r="AA38" s="67">
        <f t="shared" si="11"/>
        <v>5</v>
      </c>
    </row>
    <row r="39" spans="1:27" x14ac:dyDescent="0.3">
      <c r="A39" s="63" t="s">
        <v>149</v>
      </c>
      <c r="B39" s="64">
        <f>VLOOKUP($A39,'Return Data'!$B$7:$R$2843,3,0)</f>
        <v>44451</v>
      </c>
      <c r="C39" s="65">
        <f>VLOOKUP($A39,'Return Data'!$B$7:$R$2843,4,0)</f>
        <v>1169.8056999999999</v>
      </c>
      <c r="D39" s="65">
        <f>VLOOKUP($A39,'Return Data'!$B$7:$R$2843,5,0)</f>
        <v>3.2698</v>
      </c>
      <c r="E39" s="66">
        <f t="shared" si="0"/>
        <v>4</v>
      </c>
      <c r="F39" s="65">
        <f>VLOOKUP($A39,'Return Data'!$B$7:$R$2843,6,0)</f>
        <v>3.2698</v>
      </c>
      <c r="G39" s="66">
        <f t="shared" si="1"/>
        <v>4</v>
      </c>
      <c r="H39" s="65">
        <f>VLOOKUP($A39,'Return Data'!$B$7:$R$2843,7,0)</f>
        <v>2.9948999999999999</v>
      </c>
      <c r="I39" s="66">
        <f t="shared" si="2"/>
        <v>28</v>
      </c>
      <c r="J39" s="65">
        <f>VLOOKUP($A39,'Return Data'!$B$7:$R$2843,8,0)</f>
        <v>3.0386000000000002</v>
      </c>
      <c r="K39" s="66">
        <f t="shared" si="3"/>
        <v>33</v>
      </c>
      <c r="L39" s="65">
        <f>VLOOKUP($A39,'Return Data'!$B$7:$R$2843,9,0)</f>
        <v>3.2065999999999999</v>
      </c>
      <c r="M39" s="66">
        <f t="shared" si="4"/>
        <v>28</v>
      </c>
      <c r="N39" s="65">
        <f>VLOOKUP($A39,'Return Data'!$B$7:$R$2843,10,0)</f>
        <v>3.26</v>
      </c>
      <c r="O39" s="66">
        <f t="shared" si="5"/>
        <v>31</v>
      </c>
      <c r="P39" s="65">
        <f>VLOOKUP($A39,'Return Data'!$B$7:$R$2843,11,0)</f>
        <v>3.2269999999999999</v>
      </c>
      <c r="Q39" s="66">
        <f t="shared" si="6"/>
        <v>32</v>
      </c>
      <c r="R39" s="65">
        <f>VLOOKUP($A39,'Return Data'!$B$7:$R$2843,12,0)</f>
        <v>3.1602999999999999</v>
      </c>
      <c r="S39" s="66">
        <f t="shared" si="7"/>
        <v>36</v>
      </c>
      <c r="T39" s="65">
        <f>VLOOKUP($A39,'Return Data'!$B$7:$R$2843,13,0)</f>
        <v>3.1617000000000002</v>
      </c>
      <c r="U39" s="66">
        <f t="shared" si="12"/>
        <v>32</v>
      </c>
      <c r="V39" s="65">
        <f>VLOOKUP($A39,'Return Data'!$B$7:$R$2843,17,0)</f>
        <v>3.7425000000000002</v>
      </c>
      <c r="W39" s="66">
        <f t="shared" si="15"/>
        <v>32</v>
      </c>
      <c r="X39" s="65"/>
      <c r="Y39" s="66"/>
      <c r="Z39" s="65">
        <f>VLOOKUP($A39,'Return Data'!$B$7:$R$2843,16,0)</f>
        <v>4.8041</v>
      </c>
      <c r="AA39" s="67">
        <f t="shared" si="11"/>
        <v>35</v>
      </c>
    </row>
    <row r="40" spans="1:27" x14ac:dyDescent="0.3">
      <c r="A40" s="63" t="s">
        <v>150</v>
      </c>
      <c r="B40" s="64">
        <f>VLOOKUP($A40,'Return Data'!$B$7:$R$2843,3,0)</f>
        <v>44451</v>
      </c>
      <c r="C40" s="65">
        <f>VLOOKUP($A40,'Return Data'!$B$7:$R$2843,4,0)</f>
        <v>272.15410000000003</v>
      </c>
      <c r="D40" s="65">
        <f>VLOOKUP($A40,'Return Data'!$B$7:$R$2843,5,0)</f>
        <v>3.2056</v>
      </c>
      <c r="E40" s="66">
        <f t="shared" si="0"/>
        <v>11</v>
      </c>
      <c r="F40" s="65">
        <f>VLOOKUP($A40,'Return Data'!$B$7:$R$2843,6,0)</f>
        <v>3.2017000000000002</v>
      </c>
      <c r="G40" s="66">
        <f t="shared" si="1"/>
        <v>11</v>
      </c>
      <c r="H40" s="65">
        <f>VLOOKUP($A40,'Return Data'!$B$7:$R$2843,7,0)</f>
        <v>3.0232000000000001</v>
      </c>
      <c r="I40" s="66">
        <f t="shared" si="2"/>
        <v>23</v>
      </c>
      <c r="J40" s="65">
        <f>VLOOKUP($A40,'Return Data'!$B$7:$R$2843,8,0)</f>
        <v>3.1776</v>
      </c>
      <c r="K40" s="66">
        <f t="shared" si="3"/>
        <v>8</v>
      </c>
      <c r="L40" s="65">
        <f>VLOOKUP($A40,'Return Data'!$B$7:$R$2843,9,0)</f>
        <v>3.3107000000000002</v>
      </c>
      <c r="M40" s="66">
        <f t="shared" si="4"/>
        <v>9</v>
      </c>
      <c r="N40" s="65">
        <f>VLOOKUP($A40,'Return Data'!$B$7:$R$2843,10,0)</f>
        <v>3.3933</v>
      </c>
      <c r="O40" s="66">
        <f t="shared" si="5"/>
        <v>16</v>
      </c>
      <c r="P40" s="65">
        <f>VLOOKUP($A40,'Return Data'!$B$7:$R$2843,11,0)</f>
        <v>3.4133</v>
      </c>
      <c r="Q40" s="66">
        <f t="shared" si="6"/>
        <v>9</v>
      </c>
      <c r="R40" s="65">
        <f>VLOOKUP($A40,'Return Data'!$B$7:$R$2843,12,0)</f>
        <v>3.3445999999999998</v>
      </c>
      <c r="S40" s="66">
        <f t="shared" si="7"/>
        <v>10</v>
      </c>
      <c r="T40" s="65">
        <f>VLOOKUP($A40,'Return Data'!$B$7:$R$2843,13,0)</f>
        <v>3.3374000000000001</v>
      </c>
      <c r="U40" s="66">
        <f t="shared" si="12"/>
        <v>10</v>
      </c>
      <c r="V40" s="65">
        <f>VLOOKUP($A40,'Return Data'!$B$7:$R$2843,17,0)</f>
        <v>4.2108999999999996</v>
      </c>
      <c r="W40" s="66">
        <f t="shared" si="15"/>
        <v>7</v>
      </c>
      <c r="X40" s="65">
        <f>VLOOKUP($A40,'Return Data'!$B$7:$R$2843,14,0)</f>
        <v>5.2748999999999997</v>
      </c>
      <c r="Y40" s="66">
        <f t="shared" ref="Y40:Y49" si="16">RANK(X40,X$8:X$50,0)</f>
        <v>6</v>
      </c>
      <c r="Z40" s="65">
        <f>VLOOKUP($A40,'Return Data'!$B$7:$R$2843,16,0)</f>
        <v>7.1444999999999999</v>
      </c>
      <c r="AA40" s="67">
        <f t="shared" si="11"/>
        <v>8</v>
      </c>
    </row>
    <row r="41" spans="1:27" x14ac:dyDescent="0.3">
      <c r="A41" s="63" t="s">
        <v>151</v>
      </c>
      <c r="B41" s="64">
        <f>VLOOKUP($A41,'Return Data'!$B$7:$R$2843,3,0)</f>
        <v>44451</v>
      </c>
      <c r="C41" s="65">
        <f>VLOOKUP($A41,'Return Data'!$B$7:$R$2843,4,0)</f>
        <v>2950.4076799999998</v>
      </c>
      <c r="D41" s="65">
        <f>VLOOKUP($A41,'Return Data'!$B$7:$R$2843,5,0)</f>
        <v>3.1316999999999999</v>
      </c>
      <c r="E41" s="66">
        <f t="shared" si="0"/>
        <v>22</v>
      </c>
      <c r="F41" s="65">
        <f>VLOOKUP($A41,'Return Data'!$B$7:$R$2843,6,0)</f>
        <v>3.1315</v>
      </c>
      <c r="G41" s="66">
        <f t="shared" si="1"/>
        <v>22</v>
      </c>
      <c r="H41" s="65">
        <f>VLOOKUP($A41,'Return Data'!$B$7:$R$2843,7,0)</f>
        <v>3.0055999999999998</v>
      </c>
      <c r="I41" s="66">
        <f t="shared" si="2"/>
        <v>24</v>
      </c>
      <c r="J41" s="65">
        <f>VLOOKUP($A41,'Return Data'!$B$7:$R$2843,8,0)</f>
        <v>3.0432999999999999</v>
      </c>
      <c r="K41" s="66">
        <f t="shared" si="3"/>
        <v>32</v>
      </c>
      <c r="L41" s="65">
        <f>VLOOKUP($A41,'Return Data'!$B$7:$R$2843,9,0)</f>
        <v>3.1755</v>
      </c>
      <c r="M41" s="66">
        <f t="shared" si="4"/>
        <v>32</v>
      </c>
      <c r="N41" s="65">
        <f>VLOOKUP($A41,'Return Data'!$B$7:$R$2843,10,0)</f>
        <v>3.2656000000000001</v>
      </c>
      <c r="O41" s="66">
        <f t="shared" si="5"/>
        <v>30</v>
      </c>
      <c r="P41" s="65">
        <f>VLOOKUP($A41,'Return Data'!$B$7:$R$2843,11,0)</f>
        <v>3.2639999999999998</v>
      </c>
      <c r="Q41" s="66">
        <f t="shared" si="6"/>
        <v>30</v>
      </c>
      <c r="R41" s="65">
        <f>VLOOKUP($A41,'Return Data'!$B$7:$R$2843,12,0)</f>
        <v>3.2225999999999999</v>
      </c>
      <c r="S41" s="66">
        <f t="shared" si="7"/>
        <v>33</v>
      </c>
      <c r="T41" s="65">
        <f>VLOOKUP($A41,'Return Data'!$B$7:$R$2843,13,0)</f>
        <v>3.2118000000000002</v>
      </c>
      <c r="U41" s="66">
        <f t="shared" si="12"/>
        <v>30</v>
      </c>
      <c r="V41" s="65">
        <f>VLOOKUP($A41,'Return Data'!$B$7:$R$2843,17,0)</f>
        <v>3.8593999999999999</v>
      </c>
      <c r="W41" s="66">
        <f t="shared" si="15"/>
        <v>30</v>
      </c>
      <c r="X41" s="65">
        <f>VLOOKUP($A41,'Return Data'!$B$7:$R$2843,14,0)</f>
        <v>2.1882000000000001</v>
      </c>
      <c r="Y41" s="66">
        <f t="shared" si="16"/>
        <v>34</v>
      </c>
      <c r="Z41" s="65">
        <f>VLOOKUP($A41,'Return Data'!$B$7:$R$2843,16,0)</f>
        <v>5.9307999999999996</v>
      </c>
      <c r="AA41" s="67">
        <f t="shared" si="11"/>
        <v>34</v>
      </c>
    </row>
    <row r="42" spans="1:27" x14ac:dyDescent="0.3">
      <c r="A42" s="63" t="s">
        <v>152</v>
      </c>
      <c r="B42" s="64">
        <f>VLOOKUP($A42,'Return Data'!$B$7:$R$2843,3,0)</f>
        <v>44451</v>
      </c>
      <c r="C42" s="65">
        <f>VLOOKUP($A42,'Return Data'!$B$7:$R$2843,4,0)</f>
        <v>33.531500000000001</v>
      </c>
      <c r="D42" s="65">
        <f>VLOOKUP($A42,'Return Data'!$B$7:$R$2843,5,0)</f>
        <v>3.7747000000000002</v>
      </c>
      <c r="E42" s="66">
        <f t="shared" si="0"/>
        <v>1</v>
      </c>
      <c r="F42" s="65">
        <f>VLOOKUP($A42,'Return Data'!$B$7:$R$2843,6,0)</f>
        <v>3.7747000000000002</v>
      </c>
      <c r="G42" s="66">
        <f t="shared" si="1"/>
        <v>1</v>
      </c>
      <c r="H42" s="65">
        <f>VLOOKUP($A42,'Return Data'!$B$7:$R$2843,7,0)</f>
        <v>3.6101999999999999</v>
      </c>
      <c r="I42" s="66">
        <f t="shared" si="2"/>
        <v>1</v>
      </c>
      <c r="J42" s="65">
        <f>VLOOKUP($A42,'Return Data'!$B$7:$R$2843,8,0)</f>
        <v>3.5971000000000002</v>
      </c>
      <c r="K42" s="66">
        <f t="shared" si="3"/>
        <v>1</v>
      </c>
      <c r="L42" s="65">
        <f>VLOOKUP($A42,'Return Data'!$B$7:$R$2843,9,0)</f>
        <v>3.6879</v>
      </c>
      <c r="M42" s="66">
        <f t="shared" si="4"/>
        <v>1</v>
      </c>
      <c r="N42" s="65">
        <f>VLOOKUP($A42,'Return Data'!$B$7:$R$2843,10,0)</f>
        <v>3.7433999999999998</v>
      </c>
      <c r="O42" s="66">
        <f t="shared" si="5"/>
        <v>1</v>
      </c>
      <c r="P42" s="65">
        <f>VLOOKUP($A42,'Return Data'!$B$7:$R$2843,11,0)</f>
        <v>4.2565999999999997</v>
      </c>
      <c r="Q42" s="66">
        <f t="shared" si="6"/>
        <v>1</v>
      </c>
      <c r="R42" s="65">
        <f>VLOOKUP($A42,'Return Data'!$B$7:$R$2843,12,0)</f>
        <v>4.3311000000000002</v>
      </c>
      <c r="S42" s="66">
        <f t="shared" si="7"/>
        <v>1</v>
      </c>
      <c r="T42" s="65">
        <f>VLOOKUP($A42,'Return Data'!$B$7:$R$2843,13,0)</f>
        <v>4.5274999999999999</v>
      </c>
      <c r="U42" s="66">
        <f t="shared" si="12"/>
        <v>1</v>
      </c>
      <c r="V42" s="65">
        <f>VLOOKUP($A42,'Return Data'!$B$7:$R$2843,17,0)</f>
        <v>5.1668000000000003</v>
      </c>
      <c r="W42" s="66">
        <f t="shared" si="15"/>
        <v>1</v>
      </c>
      <c r="X42" s="65">
        <f>VLOOKUP($A42,'Return Data'!$B$7:$R$2843,14,0)</f>
        <v>6.0354999999999999</v>
      </c>
      <c r="Y42" s="66">
        <f t="shared" si="16"/>
        <v>1</v>
      </c>
      <c r="Z42" s="65">
        <f>VLOOKUP($A42,'Return Data'!$B$7:$R$2843,16,0)</f>
        <v>7.6144999999999996</v>
      </c>
      <c r="AA42" s="67">
        <f t="shared" si="11"/>
        <v>1</v>
      </c>
    </row>
    <row r="43" spans="1:27" x14ac:dyDescent="0.3">
      <c r="A43" s="63" t="s">
        <v>153</v>
      </c>
      <c r="B43" s="64">
        <f>VLOOKUP($A43,'Return Data'!$B$7:$R$2843,3,0)</f>
        <v>44451</v>
      </c>
      <c r="C43" s="65">
        <f>VLOOKUP($A43,'Return Data'!$B$7:$R$2843,4,0)</f>
        <v>28.1877</v>
      </c>
      <c r="D43" s="65">
        <f>VLOOKUP($A43,'Return Data'!$B$7:$R$2843,5,0)</f>
        <v>2.7195</v>
      </c>
      <c r="E43" s="66">
        <f t="shared" si="0"/>
        <v>41</v>
      </c>
      <c r="F43" s="65">
        <f>VLOOKUP($A43,'Return Data'!$B$7:$R$2843,6,0)</f>
        <v>2.7631000000000001</v>
      </c>
      <c r="G43" s="66">
        <f t="shared" si="1"/>
        <v>41</v>
      </c>
      <c r="H43" s="65">
        <f>VLOOKUP($A43,'Return Data'!$B$7:$R$2843,7,0)</f>
        <v>2.98</v>
      </c>
      <c r="I43" s="66">
        <f t="shared" si="2"/>
        <v>35</v>
      </c>
      <c r="J43" s="65">
        <f>VLOOKUP($A43,'Return Data'!$B$7:$R$2843,8,0)</f>
        <v>3.0465</v>
      </c>
      <c r="K43" s="66">
        <f t="shared" si="3"/>
        <v>31</v>
      </c>
      <c r="L43" s="65">
        <f>VLOOKUP($A43,'Return Data'!$B$7:$R$2843,9,0)</f>
        <v>3.2042000000000002</v>
      </c>
      <c r="M43" s="66">
        <f t="shared" si="4"/>
        <v>29</v>
      </c>
      <c r="N43" s="65">
        <f>VLOOKUP($A43,'Return Data'!$B$7:$R$2843,10,0)</f>
        <v>3.2538</v>
      </c>
      <c r="O43" s="66">
        <f t="shared" si="5"/>
        <v>32</v>
      </c>
      <c r="P43" s="65">
        <f>VLOOKUP($A43,'Return Data'!$B$7:$R$2843,11,0)</f>
        <v>3.2094999999999998</v>
      </c>
      <c r="Q43" s="66">
        <f t="shared" si="6"/>
        <v>33</v>
      </c>
      <c r="R43" s="65">
        <f>VLOOKUP($A43,'Return Data'!$B$7:$R$2843,12,0)</f>
        <v>3.1547000000000001</v>
      </c>
      <c r="S43" s="66">
        <f t="shared" si="7"/>
        <v>37</v>
      </c>
      <c r="T43" s="65">
        <f>VLOOKUP($A43,'Return Data'!$B$7:$R$2843,13,0)</f>
        <v>3.1579000000000002</v>
      </c>
      <c r="U43" s="66">
        <f t="shared" si="12"/>
        <v>33</v>
      </c>
      <c r="V43" s="65">
        <f>VLOOKUP($A43,'Return Data'!$B$7:$R$2843,17,0)</f>
        <v>3.7088999999999999</v>
      </c>
      <c r="W43" s="66">
        <f t="shared" si="15"/>
        <v>34</v>
      </c>
      <c r="X43" s="65">
        <f>VLOOKUP($A43,'Return Data'!$B$7:$R$2843,14,0)</f>
        <v>4.6856999999999998</v>
      </c>
      <c r="Y43" s="66">
        <f t="shared" si="16"/>
        <v>31</v>
      </c>
      <c r="Z43" s="65">
        <f>VLOOKUP($A43,'Return Data'!$B$7:$R$2843,16,0)</f>
        <v>6.9404000000000003</v>
      </c>
      <c r="AA43" s="67">
        <f t="shared" si="11"/>
        <v>28</v>
      </c>
    </row>
    <row r="44" spans="1:27" x14ac:dyDescent="0.3">
      <c r="A44" s="63" t="s">
        <v>156</v>
      </c>
      <c r="B44" s="64">
        <f>VLOOKUP($A44,'Return Data'!$B$7:$R$2843,3,0)</f>
        <v>44451</v>
      </c>
      <c r="C44" s="65">
        <f>VLOOKUP($A44,'Return Data'!$B$7:$R$2843,4,0)</f>
        <v>3270.0272</v>
      </c>
      <c r="D44" s="65">
        <f>VLOOKUP($A44,'Return Data'!$B$7:$R$2843,5,0)</f>
        <v>3.0988000000000002</v>
      </c>
      <c r="E44" s="66">
        <f t="shared" si="0"/>
        <v>28</v>
      </c>
      <c r="F44" s="65">
        <f>VLOOKUP($A44,'Return Data'!$B$7:$R$2843,6,0)</f>
        <v>3.1015999999999999</v>
      </c>
      <c r="G44" s="66">
        <f t="shared" si="1"/>
        <v>28</v>
      </c>
      <c r="H44" s="65">
        <f>VLOOKUP($A44,'Return Data'!$B$7:$R$2843,7,0)</f>
        <v>2.9811999999999999</v>
      </c>
      <c r="I44" s="66">
        <f t="shared" si="2"/>
        <v>34</v>
      </c>
      <c r="J44" s="65">
        <f>VLOOKUP($A44,'Return Data'!$B$7:$R$2843,8,0)</f>
        <v>3.0752000000000002</v>
      </c>
      <c r="K44" s="66">
        <f t="shared" si="3"/>
        <v>29</v>
      </c>
      <c r="L44" s="65">
        <f>VLOOKUP($A44,'Return Data'!$B$7:$R$2843,9,0)</f>
        <v>3.274</v>
      </c>
      <c r="M44" s="66">
        <f t="shared" si="4"/>
        <v>22</v>
      </c>
      <c r="N44" s="65">
        <f>VLOOKUP($A44,'Return Data'!$B$7:$R$2843,10,0)</f>
        <v>3.4024000000000001</v>
      </c>
      <c r="O44" s="66">
        <f t="shared" si="5"/>
        <v>12</v>
      </c>
      <c r="P44" s="65">
        <f>VLOOKUP($A44,'Return Data'!$B$7:$R$2843,11,0)</f>
        <v>3.3786999999999998</v>
      </c>
      <c r="Q44" s="66">
        <f t="shared" si="6"/>
        <v>17</v>
      </c>
      <c r="R44" s="65">
        <f>VLOOKUP($A44,'Return Data'!$B$7:$R$2843,12,0)</f>
        <v>3.2923</v>
      </c>
      <c r="S44" s="66">
        <f t="shared" si="7"/>
        <v>20</v>
      </c>
      <c r="T44" s="65">
        <f>VLOOKUP($A44,'Return Data'!$B$7:$R$2843,13,0)</f>
        <v>3.2978999999999998</v>
      </c>
      <c r="U44" s="66">
        <f t="shared" si="12"/>
        <v>18</v>
      </c>
      <c r="V44" s="65">
        <f>VLOOKUP($A44,'Return Data'!$B$7:$R$2843,17,0)</f>
        <v>4.1096000000000004</v>
      </c>
      <c r="W44" s="66">
        <f t="shared" si="15"/>
        <v>19</v>
      </c>
      <c r="X44" s="65">
        <f>VLOOKUP($A44,'Return Data'!$B$7:$R$2843,14,0)</f>
        <v>5.1403999999999996</v>
      </c>
      <c r="Y44" s="66">
        <f t="shared" si="16"/>
        <v>20</v>
      </c>
      <c r="Z44" s="65">
        <f>VLOOKUP($A44,'Return Data'!$B$7:$R$2843,16,0)</f>
        <v>7.0621999999999998</v>
      </c>
      <c r="AA44" s="67">
        <f t="shared" si="11"/>
        <v>25</v>
      </c>
    </row>
    <row r="45" spans="1:27" x14ac:dyDescent="0.3">
      <c r="A45" s="63" t="s">
        <v>157</v>
      </c>
      <c r="B45" s="64">
        <f>VLOOKUP($A45,'Return Data'!$B$7:$R$2843,3,0)</f>
        <v>44451</v>
      </c>
      <c r="C45" s="65">
        <f>VLOOKUP($A45,'Return Data'!$B$7:$R$2843,4,0)</f>
        <v>44.058700000000002</v>
      </c>
      <c r="D45" s="65">
        <f>VLOOKUP($A45,'Return Data'!$B$7:$R$2843,5,0)</f>
        <v>3.2311999999999999</v>
      </c>
      <c r="E45" s="66">
        <f t="shared" si="0"/>
        <v>5</v>
      </c>
      <c r="F45" s="65">
        <f>VLOOKUP($A45,'Return Data'!$B$7:$R$2843,6,0)</f>
        <v>3.2317999999999998</v>
      </c>
      <c r="G45" s="66">
        <f t="shared" si="1"/>
        <v>5</v>
      </c>
      <c r="H45" s="65">
        <f>VLOOKUP($A45,'Return Data'!$B$7:$R$2843,7,0)</f>
        <v>3.0670000000000002</v>
      </c>
      <c r="I45" s="66">
        <f t="shared" si="2"/>
        <v>11</v>
      </c>
      <c r="J45" s="65">
        <f>VLOOKUP($A45,'Return Data'!$B$7:$R$2843,8,0)</f>
        <v>3.1697000000000002</v>
      </c>
      <c r="K45" s="66">
        <f t="shared" si="3"/>
        <v>11</v>
      </c>
      <c r="L45" s="65">
        <f>VLOOKUP($A45,'Return Data'!$B$7:$R$2843,9,0)</f>
        <v>3.3527</v>
      </c>
      <c r="M45" s="66">
        <f t="shared" si="4"/>
        <v>5</v>
      </c>
      <c r="N45" s="65">
        <f>VLOOKUP($A45,'Return Data'!$B$7:$R$2843,10,0)</f>
        <v>3.4397000000000002</v>
      </c>
      <c r="O45" s="66">
        <f t="shared" si="5"/>
        <v>5</v>
      </c>
      <c r="P45" s="65">
        <f>VLOOKUP($A45,'Return Data'!$B$7:$R$2843,11,0)</f>
        <v>3.4264000000000001</v>
      </c>
      <c r="Q45" s="66">
        <f t="shared" si="6"/>
        <v>7</v>
      </c>
      <c r="R45" s="65">
        <f>VLOOKUP($A45,'Return Data'!$B$7:$R$2843,12,0)</f>
        <v>3.3573</v>
      </c>
      <c r="S45" s="66">
        <f t="shared" si="7"/>
        <v>9</v>
      </c>
      <c r="T45" s="65">
        <f>VLOOKUP($A45,'Return Data'!$B$7:$R$2843,13,0)</f>
        <v>3.3641999999999999</v>
      </c>
      <c r="U45" s="66">
        <f t="shared" si="12"/>
        <v>8</v>
      </c>
      <c r="V45" s="65">
        <f>VLOOKUP($A45,'Return Data'!$B$7:$R$2843,17,0)</f>
        <v>4.1364999999999998</v>
      </c>
      <c r="W45" s="66">
        <f t="shared" si="15"/>
        <v>17</v>
      </c>
      <c r="X45" s="65">
        <f>VLOOKUP($A45,'Return Data'!$B$7:$R$2843,14,0)</f>
        <v>5.2042999999999999</v>
      </c>
      <c r="Y45" s="66">
        <f t="shared" si="16"/>
        <v>15</v>
      </c>
      <c r="Z45" s="65">
        <f>VLOOKUP($A45,'Return Data'!$B$7:$R$2843,16,0)</f>
        <v>7.1169000000000002</v>
      </c>
      <c r="AA45" s="67">
        <f t="shared" si="11"/>
        <v>15</v>
      </c>
    </row>
    <row r="46" spans="1:27" x14ac:dyDescent="0.3">
      <c r="A46" s="63" t="s">
        <v>158</v>
      </c>
      <c r="B46" s="64">
        <f>VLOOKUP($A46,'Return Data'!$B$7:$R$2843,3,0)</f>
        <v>44451</v>
      </c>
      <c r="C46" s="65">
        <f>VLOOKUP($A46,'Return Data'!$B$7:$R$2843,4,0)</f>
        <v>3296.4493000000002</v>
      </c>
      <c r="D46" s="65">
        <f>VLOOKUP($A46,'Return Data'!$B$7:$R$2843,5,0)</f>
        <v>3.0629</v>
      </c>
      <c r="E46" s="66">
        <f t="shared" si="0"/>
        <v>32</v>
      </c>
      <c r="F46" s="65">
        <f>VLOOKUP($A46,'Return Data'!$B$7:$R$2843,6,0)</f>
        <v>3.0701000000000001</v>
      </c>
      <c r="G46" s="66">
        <f t="shared" si="1"/>
        <v>32</v>
      </c>
      <c r="H46" s="65">
        <f>VLOOKUP($A46,'Return Data'!$B$7:$R$2843,7,0)</f>
        <v>3.0533999999999999</v>
      </c>
      <c r="I46" s="66">
        <f t="shared" si="2"/>
        <v>15</v>
      </c>
      <c r="J46" s="65">
        <f>VLOOKUP($A46,'Return Data'!$B$7:$R$2843,8,0)</f>
        <v>3.0979999999999999</v>
      </c>
      <c r="K46" s="66">
        <f t="shared" si="3"/>
        <v>24</v>
      </c>
      <c r="L46" s="65">
        <f>VLOOKUP($A46,'Return Data'!$B$7:$R$2843,9,0)</f>
        <v>3.2486999999999999</v>
      </c>
      <c r="M46" s="66">
        <f t="shared" si="4"/>
        <v>24</v>
      </c>
      <c r="N46" s="65">
        <f>VLOOKUP($A46,'Return Data'!$B$7:$R$2843,10,0)</f>
        <v>3.3719999999999999</v>
      </c>
      <c r="O46" s="66">
        <f t="shared" si="5"/>
        <v>23</v>
      </c>
      <c r="P46" s="65">
        <f>VLOOKUP($A46,'Return Data'!$B$7:$R$2843,11,0)</f>
        <v>3.3693</v>
      </c>
      <c r="Q46" s="66">
        <f t="shared" si="6"/>
        <v>20</v>
      </c>
      <c r="R46" s="65">
        <f>VLOOKUP($A46,'Return Data'!$B$7:$R$2843,12,0)</f>
        <v>3.2789000000000001</v>
      </c>
      <c r="S46" s="66">
        <f t="shared" si="7"/>
        <v>23</v>
      </c>
      <c r="T46" s="65">
        <f>VLOOKUP($A46,'Return Data'!$B$7:$R$2843,13,0)</f>
        <v>3.2972000000000001</v>
      </c>
      <c r="U46" s="66">
        <f t="shared" si="12"/>
        <v>19</v>
      </c>
      <c r="V46" s="65">
        <f>VLOOKUP($A46,'Return Data'!$B$7:$R$2843,17,0)</f>
        <v>4.1959</v>
      </c>
      <c r="W46" s="66">
        <f t="shared" si="15"/>
        <v>9</v>
      </c>
      <c r="X46" s="65">
        <f>VLOOKUP($A46,'Return Data'!$B$7:$R$2843,14,0)</f>
        <v>5.2366999999999999</v>
      </c>
      <c r="Y46" s="66">
        <f t="shared" si="16"/>
        <v>10</v>
      </c>
      <c r="Z46" s="65">
        <f>VLOOKUP($A46,'Return Data'!$B$7:$R$2843,16,0)</f>
        <v>7.1616</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44451</v>
      </c>
      <c r="C48" s="65">
        <f>VLOOKUP($A48,'Return Data'!$B$7:$R$2843,4,0)</f>
        <v>2012.0232000000001</v>
      </c>
      <c r="D48" s="65">
        <f>VLOOKUP($A48,'Return Data'!$B$7:$R$2843,5,0)</f>
        <v>3.1677</v>
      </c>
      <c r="E48" s="66">
        <f t="shared" si="0"/>
        <v>18</v>
      </c>
      <c r="F48" s="65">
        <f>VLOOKUP($A48,'Return Data'!$B$7:$R$2843,6,0)</f>
        <v>3.1707000000000001</v>
      </c>
      <c r="G48" s="66">
        <f t="shared" si="1"/>
        <v>18</v>
      </c>
      <c r="H48" s="65">
        <f>VLOOKUP($A48,'Return Data'!$B$7:$R$2843,7,0)</f>
        <v>3.0649999999999999</v>
      </c>
      <c r="I48" s="66">
        <f t="shared" si="2"/>
        <v>12</v>
      </c>
      <c r="J48" s="65">
        <f>VLOOKUP($A48,'Return Data'!$B$7:$R$2843,8,0)</f>
        <v>3.1002999999999998</v>
      </c>
      <c r="K48" s="66">
        <f t="shared" si="3"/>
        <v>23</v>
      </c>
      <c r="L48" s="65">
        <f>VLOOKUP($A48,'Return Data'!$B$7:$R$2843,9,0)</f>
        <v>3.2553999999999998</v>
      </c>
      <c r="M48" s="66">
        <f t="shared" si="4"/>
        <v>23</v>
      </c>
      <c r="N48" s="65">
        <f>VLOOKUP($A48,'Return Data'!$B$7:$R$2843,10,0)</f>
        <v>3.3706999999999998</v>
      </c>
      <c r="O48" s="66">
        <f t="shared" si="5"/>
        <v>24</v>
      </c>
      <c r="P48" s="65">
        <f>VLOOKUP($A48,'Return Data'!$B$7:$R$2843,11,0)</f>
        <v>3.3935</v>
      </c>
      <c r="Q48" s="66">
        <f t="shared" si="6"/>
        <v>14</v>
      </c>
      <c r="R48" s="65">
        <f>VLOOKUP($A48,'Return Data'!$B$7:$R$2843,12,0)</f>
        <v>3.3290999999999999</v>
      </c>
      <c r="S48" s="66">
        <f t="shared" si="7"/>
        <v>12</v>
      </c>
      <c r="T48" s="65">
        <f>VLOOKUP($A48,'Return Data'!$B$7:$R$2843,13,0)</f>
        <v>3.3233000000000001</v>
      </c>
      <c r="U48" s="66">
        <f t="shared" si="12"/>
        <v>11</v>
      </c>
      <c r="V48" s="65">
        <f>VLOOKUP($A48,'Return Data'!$B$7:$R$2843,17,0)</f>
        <v>4.1840000000000002</v>
      </c>
      <c r="W48" s="66">
        <f t="shared" si="15"/>
        <v>11</v>
      </c>
      <c r="X48" s="65">
        <f>VLOOKUP($A48,'Return Data'!$B$7:$R$2843,14,0)</f>
        <v>3.9340000000000002</v>
      </c>
      <c r="Y48" s="66">
        <f t="shared" si="16"/>
        <v>33</v>
      </c>
      <c r="Z48" s="65">
        <f>VLOOKUP($A48,'Return Data'!$B$7:$R$2843,16,0)</f>
        <v>6.6303000000000001</v>
      </c>
      <c r="AA48" s="67">
        <f t="shared" si="11"/>
        <v>31</v>
      </c>
    </row>
    <row r="49" spans="1:27" x14ac:dyDescent="0.3">
      <c r="A49" s="63" t="s">
        <v>161</v>
      </c>
      <c r="B49" s="64">
        <f>VLOOKUP($A49,'Return Data'!$B$7:$R$2843,3,0)</f>
        <v>44451</v>
      </c>
      <c r="C49" s="65">
        <f>VLOOKUP($A49,'Return Data'!$B$7:$R$2843,4,0)</f>
        <v>3421.5419999999999</v>
      </c>
      <c r="D49" s="65">
        <f>VLOOKUP($A49,'Return Data'!$B$7:$R$2843,5,0)</f>
        <v>3.1770999999999998</v>
      </c>
      <c r="E49" s="66">
        <f t="shared" si="0"/>
        <v>15</v>
      </c>
      <c r="F49" s="65">
        <f>VLOOKUP($A49,'Return Data'!$B$7:$R$2843,6,0)</f>
        <v>3.1795</v>
      </c>
      <c r="G49" s="66">
        <f t="shared" si="1"/>
        <v>14</v>
      </c>
      <c r="H49" s="65">
        <f>VLOOKUP($A49,'Return Data'!$B$7:$R$2843,7,0)</f>
        <v>3.1031</v>
      </c>
      <c r="I49" s="66">
        <f t="shared" si="2"/>
        <v>6</v>
      </c>
      <c r="J49" s="65">
        <f>VLOOKUP($A49,'Return Data'!$B$7:$R$2843,8,0)</f>
        <v>3.1513</v>
      </c>
      <c r="K49" s="66">
        <f t="shared" si="3"/>
        <v>13</v>
      </c>
      <c r="L49" s="65">
        <f>VLOOKUP($A49,'Return Data'!$B$7:$R$2843,9,0)</f>
        <v>3.3045</v>
      </c>
      <c r="M49" s="66">
        <f t="shared" si="4"/>
        <v>11</v>
      </c>
      <c r="N49" s="65">
        <f>VLOOKUP($A49,'Return Data'!$B$7:$R$2843,10,0)</f>
        <v>3.4144999999999999</v>
      </c>
      <c r="O49" s="66">
        <f t="shared" si="5"/>
        <v>9</v>
      </c>
      <c r="P49" s="65">
        <f>VLOOKUP($A49,'Return Data'!$B$7:$R$2843,11,0)</f>
        <v>3.3843999999999999</v>
      </c>
      <c r="Q49" s="66">
        <f t="shared" si="6"/>
        <v>16</v>
      </c>
      <c r="R49" s="65">
        <f>VLOOKUP($A49,'Return Data'!$B$7:$R$2843,12,0)</f>
        <v>3.3138999999999998</v>
      </c>
      <c r="S49" s="66">
        <f t="shared" si="7"/>
        <v>15</v>
      </c>
      <c r="T49" s="65">
        <f>VLOOKUP($A49,'Return Data'!$B$7:$R$2843,13,0)</f>
        <v>3.3178000000000001</v>
      </c>
      <c r="U49" s="66">
        <f t="shared" si="12"/>
        <v>12</v>
      </c>
      <c r="V49" s="65">
        <f>VLOOKUP($A49,'Return Data'!$B$7:$R$2843,17,0)</f>
        <v>4.1317000000000004</v>
      </c>
      <c r="W49" s="66">
        <f t="shared" si="15"/>
        <v>18</v>
      </c>
      <c r="X49" s="65">
        <f>VLOOKUP($A49,'Return Data'!$B$7:$R$2843,14,0)</f>
        <v>5.1986999999999997</v>
      </c>
      <c r="Y49" s="66">
        <f t="shared" si="16"/>
        <v>16</v>
      </c>
      <c r="Z49" s="65">
        <f>VLOOKUP($A49,'Return Data'!$B$7:$R$2843,16,0)</f>
        <v>7.0960000000000001</v>
      </c>
      <c r="AA49" s="67">
        <f t="shared" si="11"/>
        <v>19</v>
      </c>
    </row>
    <row r="50" spans="1:27" x14ac:dyDescent="0.3">
      <c r="A50" s="63" t="s">
        <v>162</v>
      </c>
      <c r="B50" s="64">
        <f>VLOOKUP($A50,'Return Data'!$B$7:$R$2843,3,0)</f>
        <v>44451</v>
      </c>
      <c r="C50" s="65">
        <f>VLOOKUP($A50,'Return Data'!$B$7:$R$2843,4,0)</f>
        <v>1126.8524</v>
      </c>
      <c r="D50" s="65">
        <f>VLOOKUP($A50,'Return Data'!$B$7:$R$2843,5,0)</f>
        <v>2.7991999999999999</v>
      </c>
      <c r="E50" s="66">
        <f t="shared" si="0"/>
        <v>40</v>
      </c>
      <c r="F50" s="65">
        <f>VLOOKUP($A50,'Return Data'!$B$7:$R$2843,6,0)</f>
        <v>2.7991999999999999</v>
      </c>
      <c r="G50" s="66">
        <f t="shared" si="1"/>
        <v>40</v>
      </c>
      <c r="H50" s="65">
        <f>VLOOKUP($A50,'Return Data'!$B$7:$R$2843,7,0)</f>
        <v>2.7422</v>
      </c>
      <c r="I50" s="66">
        <f t="shared" si="2"/>
        <v>42</v>
      </c>
      <c r="J50" s="65">
        <f>VLOOKUP($A50,'Return Data'!$B$7:$R$2843,8,0)</f>
        <v>2.7313000000000001</v>
      </c>
      <c r="K50" s="66">
        <f t="shared" si="3"/>
        <v>42</v>
      </c>
      <c r="L50" s="65">
        <f>VLOOKUP($A50,'Return Data'!$B$7:$R$2843,9,0)</f>
        <v>2.7681</v>
      </c>
      <c r="M50" s="66">
        <f t="shared" si="4"/>
        <v>42</v>
      </c>
      <c r="N50" s="65">
        <f>VLOOKUP($A50,'Return Data'!$B$7:$R$2843,10,0)</f>
        <v>2.8780999999999999</v>
      </c>
      <c r="O50" s="66">
        <f t="shared" si="5"/>
        <v>42</v>
      </c>
      <c r="P50" s="65">
        <f>VLOOKUP($A50,'Return Data'!$B$7:$R$2843,11,0)</f>
        <v>2.9718</v>
      </c>
      <c r="Q50" s="66">
        <f t="shared" si="6"/>
        <v>41</v>
      </c>
      <c r="R50" s="65">
        <f>VLOOKUP($A50,'Return Data'!$B$7:$R$2843,12,0)</f>
        <v>2.9790000000000001</v>
      </c>
      <c r="S50" s="66">
        <f t="shared" si="7"/>
        <v>40</v>
      </c>
      <c r="T50" s="65">
        <f>VLOOKUP($A50,'Return Data'!$B$7:$R$2843,13,0)</f>
        <v>3.0085999999999999</v>
      </c>
      <c r="U50" s="66">
        <f t="shared" si="12"/>
        <v>37</v>
      </c>
      <c r="V50" s="65"/>
      <c r="W50" s="66"/>
      <c r="X50" s="65"/>
      <c r="Y50" s="66"/>
      <c r="Z50" s="65">
        <f>VLOOKUP($A50,'Return Data'!$B$7:$R$2843,16,0)</f>
        <v>4.5869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3.0501023255813955</v>
      </c>
      <c r="E52" s="74"/>
      <c r="F52" s="75">
        <f>AVERAGE(F8:F50)</f>
        <v>3.0520511627906983</v>
      </c>
      <c r="G52" s="74"/>
      <c r="H52" s="75">
        <f>AVERAGE(H8:H50)</f>
        <v>2.9685069767441861</v>
      </c>
      <c r="I52" s="74"/>
      <c r="J52" s="75">
        <f>AVERAGE(J8:J50)</f>
        <v>3.024827906976745</v>
      </c>
      <c r="K52" s="74"/>
      <c r="L52" s="75">
        <f>AVERAGE(L8:L50)</f>
        <v>3.1563418604651159</v>
      </c>
      <c r="M52" s="74"/>
      <c r="N52" s="75">
        <f>AVERAGE(N8:N50)</f>
        <v>3.2414534883720929</v>
      </c>
      <c r="O52" s="74"/>
      <c r="P52" s="75">
        <f>AVERAGE(P8:P50)</f>
        <v>3.2359093023255814</v>
      </c>
      <c r="Q52" s="74"/>
      <c r="R52" s="75">
        <f>AVERAGE(R8:R50)</f>
        <v>3.2061232558139543</v>
      </c>
      <c r="S52" s="74"/>
      <c r="T52" s="75">
        <f>AVERAGE(T8:T50)</f>
        <v>3.2135717948717946</v>
      </c>
      <c r="U52" s="74"/>
      <c r="V52" s="75">
        <f>AVERAGE(V8:V50)</f>
        <v>3.9831527777777773</v>
      </c>
      <c r="W52" s="74"/>
      <c r="X52" s="75">
        <f>AVERAGE(X8:X50)</f>
        <v>4.8951771428571424</v>
      </c>
      <c r="Y52" s="74"/>
      <c r="Z52" s="75">
        <f>AVERAGE(Z8:Z50)</f>
        <v>6.2771558139534873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3.7747000000000002</v>
      </c>
      <c r="E54" s="78"/>
      <c r="F54" s="79">
        <f>MAX(F8:F50)</f>
        <v>3.7747000000000002</v>
      </c>
      <c r="G54" s="78"/>
      <c r="H54" s="79">
        <f>MAX(H8:H50)</f>
        <v>3.6101999999999999</v>
      </c>
      <c r="I54" s="78"/>
      <c r="J54" s="79">
        <f>MAX(J8:J50)</f>
        <v>3.5971000000000002</v>
      </c>
      <c r="K54" s="78"/>
      <c r="L54" s="79">
        <f>MAX(L8:L50)</f>
        <v>3.6879</v>
      </c>
      <c r="M54" s="78"/>
      <c r="N54" s="79">
        <f>MAX(N8:N50)</f>
        <v>3.7433999999999998</v>
      </c>
      <c r="O54" s="78"/>
      <c r="P54" s="79">
        <f>MAX(P8:P50)</f>
        <v>4.2565999999999997</v>
      </c>
      <c r="Q54" s="78"/>
      <c r="R54" s="79">
        <f>MAX(R8:R50)</f>
        <v>4.3311000000000002</v>
      </c>
      <c r="S54" s="78"/>
      <c r="T54" s="79">
        <f>MAX(T8:T50)</f>
        <v>4.5274999999999999</v>
      </c>
      <c r="U54" s="78"/>
      <c r="V54" s="79">
        <f>MAX(V8:V50)</f>
        <v>5.1668000000000003</v>
      </c>
      <c r="W54" s="78"/>
      <c r="X54" s="79">
        <f>MAX(X8:X50)</f>
        <v>6.0354999999999999</v>
      </c>
      <c r="Y54" s="78"/>
      <c r="Z54" s="79">
        <f>MAX(Z8:Z50)</f>
        <v>7.6144999999999996</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44451</v>
      </c>
      <c r="C8" s="65">
        <f>VLOOKUP($A8,'Return Data'!$B$7:$R$2843,4,0)</f>
        <v>334.137</v>
      </c>
      <c r="D8" s="65">
        <f>VLOOKUP($A8,'Return Data'!$B$7:$R$2843,5,0)</f>
        <v>3.0697999999999999</v>
      </c>
      <c r="E8" s="66">
        <f t="shared" ref="E8:E45" si="0">RANK(D8,D$8:D$45,0)</f>
        <v>14</v>
      </c>
      <c r="F8" s="65">
        <f>VLOOKUP($A8,'Return Data'!$B$7:$R$2843,6,0)</f>
        <v>3.0703</v>
      </c>
      <c r="G8" s="66">
        <f t="shared" ref="G8:G45" si="1">RANK(F8,F$8:F$45,0)</f>
        <v>16</v>
      </c>
      <c r="H8" s="65">
        <f>VLOOKUP($A8,'Return Data'!$B$7:$R$2843,7,0)</f>
        <v>2.9339</v>
      </c>
      <c r="I8" s="66">
        <f t="shared" ref="I8:I45" si="2">RANK(H8,H$8:H$45,0)</f>
        <v>20</v>
      </c>
      <c r="J8" s="65">
        <f>VLOOKUP($A8,'Return Data'!$B$7:$R$2843,8,0)</f>
        <v>3.0693000000000001</v>
      </c>
      <c r="K8" s="66">
        <f t="shared" ref="K8:K45" si="3">RANK(J8,J$8:J$45,0)</f>
        <v>9</v>
      </c>
      <c r="L8" s="65">
        <f>VLOOKUP($A8,'Return Data'!$B$7:$R$2843,9,0)</f>
        <v>3.2256999999999998</v>
      </c>
      <c r="M8" s="66">
        <f t="shared" ref="M8:M45" si="4">RANK(L8,L$8:L$45,0)</f>
        <v>8</v>
      </c>
      <c r="N8" s="65">
        <f>VLOOKUP($A8,'Return Data'!$B$7:$R$2843,10,0)</f>
        <v>3.2944</v>
      </c>
      <c r="O8" s="66">
        <f t="shared" ref="O8:O45" si="5">RANK(N8,N$8:N$45,0)</f>
        <v>13</v>
      </c>
      <c r="P8" s="65">
        <f>VLOOKUP($A8,'Return Data'!$B$7:$R$2843,11,0)</f>
        <v>3.2875000000000001</v>
      </c>
      <c r="Q8" s="66">
        <f t="shared" ref="Q8:Q45" si="6">RANK(P8,P$8:P$45,0)</f>
        <v>14</v>
      </c>
      <c r="R8" s="65">
        <f>VLOOKUP($A8,'Return Data'!$B$7:$R$2843,12,0)</f>
        <v>3.2042000000000002</v>
      </c>
      <c r="S8" s="66">
        <f t="shared" ref="S8:S45" si="7">RANK(R8,R$8:R$45,0)</f>
        <v>16</v>
      </c>
      <c r="T8" s="65">
        <f>VLOOKUP($A8,'Return Data'!$B$7:$R$2843,13,0)</f>
        <v>3.2016</v>
      </c>
      <c r="U8" s="66">
        <f t="shared" ref="U8:U45" si="8">RANK(T8,T$8:T$45,0)</f>
        <v>17</v>
      </c>
      <c r="V8" s="65">
        <f>VLOOKUP($A8,'Return Data'!$B$7:$R$2843,17,0)</f>
        <v>4.0884999999999998</v>
      </c>
      <c r="W8" s="66">
        <f t="shared" ref="W8:W23" si="9">RANK(V8,V$8:V$45,0)</f>
        <v>5</v>
      </c>
      <c r="X8" s="65">
        <f>VLOOKUP($A8,'Return Data'!$B$7:$R$2843,14,0)</f>
        <v>5.1673999999999998</v>
      </c>
      <c r="Y8" s="66">
        <f t="shared" ref="Y8:Y23" si="10">RANK(X8,X$8:X$45,0)</f>
        <v>4</v>
      </c>
      <c r="Z8" s="65">
        <f>VLOOKUP($A8,'Return Data'!$B$7:$R$2843,16,0)</f>
        <v>7.1505000000000001</v>
      </c>
      <c r="AA8" s="67">
        <f t="shared" ref="AA8:AA45" si="11">RANK(Z8,Z$8:Z$45,0)</f>
        <v>15</v>
      </c>
    </row>
    <row r="9" spans="1:27" x14ac:dyDescent="0.3">
      <c r="A9" s="63" t="s">
        <v>228</v>
      </c>
      <c r="B9" s="64">
        <f>VLOOKUP($A9,'Return Data'!$B$7:$R$2843,3,0)</f>
        <v>44451</v>
      </c>
      <c r="C9" s="65">
        <f>VLOOKUP($A9,'Return Data'!$B$7:$R$2843,4,0)</f>
        <v>2306.2399</v>
      </c>
      <c r="D9" s="65">
        <f>VLOOKUP($A9,'Return Data'!$B$7:$R$2843,5,0)</f>
        <v>3.0421</v>
      </c>
      <c r="E9" s="66">
        <f t="shared" si="0"/>
        <v>21</v>
      </c>
      <c r="F9" s="65">
        <f>VLOOKUP($A9,'Return Data'!$B$7:$R$2843,6,0)</f>
        <v>3.0457999999999998</v>
      </c>
      <c r="G9" s="66">
        <f t="shared" si="1"/>
        <v>21</v>
      </c>
      <c r="H9" s="65">
        <f>VLOOKUP($A9,'Return Data'!$B$7:$R$2843,7,0)</f>
        <v>2.9342999999999999</v>
      </c>
      <c r="I9" s="66">
        <f t="shared" si="2"/>
        <v>19</v>
      </c>
      <c r="J9" s="65">
        <f>VLOOKUP($A9,'Return Data'!$B$7:$R$2843,8,0)</f>
        <v>3.0421</v>
      </c>
      <c r="K9" s="66">
        <f t="shared" si="3"/>
        <v>15</v>
      </c>
      <c r="L9" s="65">
        <f>VLOOKUP($A9,'Return Data'!$B$7:$R$2843,9,0)</f>
        <v>3.2128000000000001</v>
      </c>
      <c r="M9" s="66">
        <f t="shared" si="4"/>
        <v>10</v>
      </c>
      <c r="N9" s="65">
        <f>VLOOKUP($A9,'Return Data'!$B$7:$R$2843,10,0)</f>
        <v>3.3285999999999998</v>
      </c>
      <c r="O9" s="66">
        <f t="shared" si="5"/>
        <v>6</v>
      </c>
      <c r="P9" s="65">
        <f>VLOOKUP($A9,'Return Data'!$B$7:$R$2843,11,0)</f>
        <v>3.3058000000000001</v>
      </c>
      <c r="Q9" s="66">
        <f t="shared" si="6"/>
        <v>10</v>
      </c>
      <c r="R9" s="65">
        <f>VLOOKUP($A9,'Return Data'!$B$7:$R$2843,12,0)</f>
        <v>3.2248999999999999</v>
      </c>
      <c r="S9" s="66">
        <f t="shared" si="7"/>
        <v>11</v>
      </c>
      <c r="T9" s="65">
        <f>VLOOKUP($A9,'Return Data'!$B$7:$R$2843,13,0)</f>
        <v>3.2313000000000001</v>
      </c>
      <c r="U9" s="66">
        <f t="shared" si="8"/>
        <v>8</v>
      </c>
      <c r="V9" s="65">
        <f>VLOOKUP($A9,'Return Data'!$B$7:$R$2843,17,0)</f>
        <v>4.0942999999999996</v>
      </c>
      <c r="W9" s="66">
        <f t="shared" si="9"/>
        <v>4</v>
      </c>
      <c r="X9" s="65">
        <f>VLOOKUP($A9,'Return Data'!$B$7:$R$2843,14,0)</f>
        <v>5.1527000000000003</v>
      </c>
      <c r="Y9" s="66">
        <f t="shared" si="10"/>
        <v>7</v>
      </c>
      <c r="Z9" s="65">
        <f>VLOOKUP($A9,'Return Data'!$B$7:$R$2843,16,0)</f>
        <v>7.2527999999999997</v>
      </c>
      <c r="AA9" s="67">
        <f t="shared" si="11"/>
        <v>10</v>
      </c>
    </row>
    <row r="10" spans="1:27" x14ac:dyDescent="0.3">
      <c r="A10" s="63" t="s">
        <v>229</v>
      </c>
      <c r="B10" s="64">
        <f>VLOOKUP($A10,'Return Data'!$B$7:$R$2843,3,0)</f>
        <v>44451</v>
      </c>
      <c r="C10" s="65">
        <f>VLOOKUP($A10,'Return Data'!$B$7:$R$2843,4,0)</f>
        <v>2385.7626</v>
      </c>
      <c r="D10" s="65">
        <f>VLOOKUP($A10,'Return Data'!$B$7:$R$2843,5,0)</f>
        <v>3.1105999999999998</v>
      </c>
      <c r="E10" s="66">
        <f t="shared" si="0"/>
        <v>8</v>
      </c>
      <c r="F10" s="65">
        <f>VLOOKUP($A10,'Return Data'!$B$7:$R$2843,6,0)</f>
        <v>3.1120999999999999</v>
      </c>
      <c r="G10" s="66">
        <f t="shared" si="1"/>
        <v>9</v>
      </c>
      <c r="H10" s="65">
        <f>VLOOKUP($A10,'Return Data'!$B$7:$R$2843,7,0)</f>
        <v>3.0918000000000001</v>
      </c>
      <c r="I10" s="66">
        <f t="shared" si="2"/>
        <v>3</v>
      </c>
      <c r="J10" s="65">
        <f>VLOOKUP($A10,'Return Data'!$B$7:$R$2843,8,0)</f>
        <v>3.0701000000000001</v>
      </c>
      <c r="K10" s="66">
        <f t="shared" si="3"/>
        <v>8</v>
      </c>
      <c r="L10" s="65">
        <f>VLOOKUP($A10,'Return Data'!$B$7:$R$2843,9,0)</f>
        <v>3.1867000000000001</v>
      </c>
      <c r="M10" s="66">
        <f t="shared" si="4"/>
        <v>17</v>
      </c>
      <c r="N10" s="65">
        <f>VLOOKUP($A10,'Return Data'!$B$7:$R$2843,10,0)</f>
        <v>3.3439000000000001</v>
      </c>
      <c r="O10" s="66">
        <f t="shared" si="5"/>
        <v>4</v>
      </c>
      <c r="P10" s="65">
        <f>VLOOKUP($A10,'Return Data'!$B$7:$R$2843,11,0)</f>
        <v>3.3452999999999999</v>
      </c>
      <c r="Q10" s="66">
        <f t="shared" si="6"/>
        <v>4</v>
      </c>
      <c r="R10" s="65">
        <f>VLOOKUP($A10,'Return Data'!$B$7:$R$2843,12,0)</f>
        <v>3.2713999999999999</v>
      </c>
      <c r="S10" s="66">
        <f t="shared" si="7"/>
        <v>6</v>
      </c>
      <c r="T10" s="65">
        <f>VLOOKUP($A10,'Return Data'!$B$7:$R$2843,13,0)</f>
        <v>3.2612999999999999</v>
      </c>
      <c r="U10" s="66">
        <f t="shared" si="8"/>
        <v>7</v>
      </c>
      <c r="V10" s="65">
        <f>VLOOKUP($A10,'Return Data'!$B$7:$R$2843,17,0)</f>
        <v>4.0522</v>
      </c>
      <c r="W10" s="66">
        <f t="shared" si="9"/>
        <v>14</v>
      </c>
      <c r="X10" s="65">
        <f>VLOOKUP($A10,'Return Data'!$B$7:$R$2843,14,0)</f>
        <v>5.1101000000000001</v>
      </c>
      <c r="Y10" s="66">
        <f t="shared" si="10"/>
        <v>13</v>
      </c>
      <c r="Z10" s="65">
        <f>VLOOKUP($A10,'Return Data'!$B$7:$R$2843,16,0)</f>
        <v>7.1398000000000001</v>
      </c>
      <c r="AA10" s="67">
        <f t="shared" si="11"/>
        <v>16</v>
      </c>
    </row>
    <row r="11" spans="1:27" x14ac:dyDescent="0.3">
      <c r="A11" s="63" t="s">
        <v>230</v>
      </c>
      <c r="B11" s="64">
        <f>VLOOKUP($A11,'Return Data'!$B$7:$R$2843,3,0)</f>
        <v>44451</v>
      </c>
      <c r="C11" s="65">
        <f>VLOOKUP($A11,'Return Data'!$B$7:$R$2843,4,0)</f>
        <v>3187.9724999999999</v>
      </c>
      <c r="D11" s="65">
        <f>VLOOKUP($A11,'Return Data'!$B$7:$R$2843,5,0)</f>
        <v>3.1131000000000002</v>
      </c>
      <c r="E11" s="66">
        <f t="shared" si="0"/>
        <v>6</v>
      </c>
      <c r="F11" s="65">
        <f>VLOOKUP($A11,'Return Data'!$B$7:$R$2843,6,0)</f>
        <v>3.1131000000000002</v>
      </c>
      <c r="G11" s="66">
        <f t="shared" si="1"/>
        <v>8</v>
      </c>
      <c r="H11" s="65">
        <f>VLOOKUP($A11,'Return Data'!$B$7:$R$2843,7,0)</f>
        <v>2.9973000000000001</v>
      </c>
      <c r="I11" s="66">
        <f t="shared" si="2"/>
        <v>10</v>
      </c>
      <c r="J11" s="65">
        <f>VLOOKUP($A11,'Return Data'!$B$7:$R$2843,8,0)</f>
        <v>3.0865</v>
      </c>
      <c r="K11" s="66">
        <f t="shared" si="3"/>
        <v>6</v>
      </c>
      <c r="L11" s="65">
        <f>VLOOKUP($A11,'Return Data'!$B$7:$R$2843,9,0)</f>
        <v>3.2037</v>
      </c>
      <c r="M11" s="66">
        <f t="shared" si="4"/>
        <v>13</v>
      </c>
      <c r="N11" s="65">
        <f>VLOOKUP($A11,'Return Data'!$B$7:$R$2843,10,0)</f>
        <v>3.3209</v>
      </c>
      <c r="O11" s="66">
        <f t="shared" si="5"/>
        <v>7</v>
      </c>
      <c r="P11" s="65">
        <f>VLOOKUP($A11,'Return Data'!$B$7:$R$2843,11,0)</f>
        <v>3.3308</v>
      </c>
      <c r="Q11" s="66">
        <f t="shared" si="6"/>
        <v>5</v>
      </c>
      <c r="R11" s="65">
        <f>VLOOKUP($A11,'Return Data'!$B$7:$R$2843,12,0)</f>
        <v>3.2879999999999998</v>
      </c>
      <c r="S11" s="66">
        <f t="shared" si="7"/>
        <v>3</v>
      </c>
      <c r="T11" s="65">
        <f>VLOOKUP($A11,'Return Data'!$B$7:$R$2843,13,0)</f>
        <v>3.2831999999999999</v>
      </c>
      <c r="U11" s="66">
        <f t="shared" si="8"/>
        <v>4</v>
      </c>
      <c r="V11" s="65">
        <f>VLOOKUP($A11,'Return Data'!$B$7:$R$2843,17,0)</f>
        <v>4.0659999999999998</v>
      </c>
      <c r="W11" s="66">
        <f t="shared" si="9"/>
        <v>10</v>
      </c>
      <c r="X11" s="65">
        <f>VLOOKUP($A11,'Return Data'!$B$7:$R$2843,14,0)</f>
        <v>5.1291000000000002</v>
      </c>
      <c r="Y11" s="66">
        <f t="shared" si="10"/>
        <v>8</v>
      </c>
      <c r="Z11" s="65">
        <f>VLOOKUP($A11,'Return Data'!$B$7:$R$2843,16,0)</f>
        <v>7.0414000000000003</v>
      </c>
      <c r="AA11" s="67">
        <f t="shared" si="11"/>
        <v>18</v>
      </c>
    </row>
    <row r="12" spans="1:27" x14ac:dyDescent="0.3">
      <c r="A12" s="63" t="s">
        <v>231</v>
      </c>
      <c r="B12" s="64">
        <f>VLOOKUP($A12,'Return Data'!$B$7:$R$2843,3,0)</f>
        <v>44451</v>
      </c>
      <c r="C12" s="65">
        <f>VLOOKUP($A12,'Return Data'!$B$7:$R$2843,4,0)</f>
        <v>2382.6289999999999</v>
      </c>
      <c r="D12" s="65">
        <f>VLOOKUP($A12,'Return Data'!$B$7:$R$2843,5,0)</f>
        <v>3.0318999999999998</v>
      </c>
      <c r="E12" s="66">
        <f t="shared" si="0"/>
        <v>22</v>
      </c>
      <c r="F12" s="65">
        <f>VLOOKUP($A12,'Return Data'!$B$7:$R$2843,6,0)</f>
        <v>3.0379999999999998</v>
      </c>
      <c r="G12" s="66">
        <f t="shared" si="1"/>
        <v>22</v>
      </c>
      <c r="H12" s="65">
        <f>VLOOKUP($A12,'Return Data'!$B$7:$R$2843,7,0)</f>
        <v>2.9186000000000001</v>
      </c>
      <c r="I12" s="66">
        <f t="shared" si="2"/>
        <v>24</v>
      </c>
      <c r="J12" s="65">
        <f>VLOOKUP($A12,'Return Data'!$B$7:$R$2843,8,0)</f>
        <v>3.0105</v>
      </c>
      <c r="K12" s="66">
        <f t="shared" si="3"/>
        <v>24</v>
      </c>
      <c r="L12" s="65">
        <f>VLOOKUP($A12,'Return Data'!$B$7:$R$2843,9,0)</f>
        <v>3.1337999999999999</v>
      </c>
      <c r="M12" s="66">
        <f t="shared" si="4"/>
        <v>27</v>
      </c>
      <c r="N12" s="65">
        <f>VLOOKUP($A12,'Return Data'!$B$7:$R$2843,10,0)</f>
        <v>3.2012</v>
      </c>
      <c r="O12" s="66">
        <f t="shared" si="5"/>
        <v>29</v>
      </c>
      <c r="P12" s="65">
        <f>VLOOKUP($A12,'Return Data'!$B$7:$R$2843,11,0)</f>
        <v>3.2235</v>
      </c>
      <c r="Q12" s="66">
        <f t="shared" si="6"/>
        <v>28</v>
      </c>
      <c r="R12" s="65">
        <f>VLOOKUP($A12,'Return Data'!$B$7:$R$2843,12,0)</f>
        <v>3.1680999999999999</v>
      </c>
      <c r="S12" s="66">
        <f t="shared" si="7"/>
        <v>25</v>
      </c>
      <c r="T12" s="65">
        <f>VLOOKUP($A12,'Return Data'!$B$7:$R$2843,13,0)</f>
        <v>3.1709000000000001</v>
      </c>
      <c r="U12" s="66">
        <f t="shared" si="8"/>
        <v>26</v>
      </c>
      <c r="V12" s="65">
        <f>VLOOKUP($A12,'Return Data'!$B$7:$R$2843,17,0)</f>
        <v>3.9540000000000002</v>
      </c>
      <c r="W12" s="66">
        <f t="shared" si="9"/>
        <v>24</v>
      </c>
      <c r="X12" s="65">
        <f>VLOOKUP($A12,'Return Data'!$B$7:$R$2843,14,0)</f>
        <v>5.0004999999999997</v>
      </c>
      <c r="Y12" s="66">
        <f t="shared" si="10"/>
        <v>25</v>
      </c>
      <c r="Z12" s="65">
        <f>VLOOKUP($A12,'Return Data'!$B$7:$R$2843,16,0)</f>
        <v>6.8159999999999998</v>
      </c>
      <c r="AA12" s="67">
        <f t="shared" si="11"/>
        <v>27</v>
      </c>
    </row>
    <row r="13" spans="1:27" x14ac:dyDescent="0.3">
      <c r="A13" s="63" t="s">
        <v>232</v>
      </c>
      <c r="B13" s="64">
        <f>VLOOKUP($A13,'Return Data'!$B$7:$R$2843,3,0)</f>
        <v>44451</v>
      </c>
      <c r="C13" s="65">
        <f>VLOOKUP($A13,'Return Data'!$B$7:$R$2843,4,0)</f>
        <v>2494.8184999999999</v>
      </c>
      <c r="D13" s="65">
        <f>VLOOKUP($A13,'Return Data'!$B$7:$R$2843,5,0)</f>
        <v>3.0623999999999998</v>
      </c>
      <c r="E13" s="66">
        <f t="shared" si="0"/>
        <v>18</v>
      </c>
      <c r="F13" s="65">
        <f>VLOOKUP($A13,'Return Data'!$B$7:$R$2843,6,0)</f>
        <v>3.0613999999999999</v>
      </c>
      <c r="G13" s="66">
        <f t="shared" si="1"/>
        <v>18</v>
      </c>
      <c r="H13" s="65">
        <f>VLOOKUP($A13,'Return Data'!$B$7:$R$2843,7,0)</f>
        <v>3.0053000000000001</v>
      </c>
      <c r="I13" s="66">
        <f t="shared" si="2"/>
        <v>8</v>
      </c>
      <c r="J13" s="65">
        <f>VLOOKUP($A13,'Return Data'!$B$7:$R$2843,8,0)</f>
        <v>3.0310999999999999</v>
      </c>
      <c r="K13" s="66">
        <f t="shared" si="3"/>
        <v>17</v>
      </c>
      <c r="L13" s="65">
        <f>VLOOKUP($A13,'Return Data'!$B$7:$R$2843,9,0)</f>
        <v>3.1307</v>
      </c>
      <c r="M13" s="66">
        <f t="shared" si="4"/>
        <v>28</v>
      </c>
      <c r="N13" s="65">
        <f>VLOOKUP($A13,'Return Data'!$B$7:$R$2843,10,0)</f>
        <v>3.2214</v>
      </c>
      <c r="O13" s="66">
        <f t="shared" si="5"/>
        <v>28</v>
      </c>
      <c r="P13" s="65">
        <f>VLOOKUP($A13,'Return Data'!$B$7:$R$2843,11,0)</f>
        <v>3.2391000000000001</v>
      </c>
      <c r="Q13" s="66">
        <f t="shared" si="6"/>
        <v>27</v>
      </c>
      <c r="R13" s="65">
        <f>VLOOKUP($A13,'Return Data'!$B$7:$R$2843,12,0)</f>
        <v>3.1711999999999998</v>
      </c>
      <c r="S13" s="66">
        <f t="shared" si="7"/>
        <v>23</v>
      </c>
      <c r="T13" s="65">
        <f>VLOOKUP($A13,'Return Data'!$B$7:$R$2843,13,0)</f>
        <v>3.1703999999999999</v>
      </c>
      <c r="U13" s="66">
        <f t="shared" si="8"/>
        <v>27</v>
      </c>
      <c r="V13" s="65">
        <f>VLOOKUP($A13,'Return Data'!$B$7:$R$2843,17,0)</f>
        <v>3.7423999999999999</v>
      </c>
      <c r="W13" s="66">
        <f t="shared" si="9"/>
        <v>30</v>
      </c>
      <c r="X13" s="65">
        <f>VLOOKUP($A13,'Return Data'!$B$7:$R$2843,14,0)</f>
        <v>4.8284000000000002</v>
      </c>
      <c r="Y13" s="66">
        <f t="shared" si="10"/>
        <v>28</v>
      </c>
      <c r="Z13" s="65">
        <f>VLOOKUP($A13,'Return Data'!$B$7:$R$2843,16,0)</f>
        <v>7.1529999999999996</v>
      </c>
      <c r="AA13" s="67">
        <f t="shared" si="11"/>
        <v>14</v>
      </c>
    </row>
    <row r="14" spans="1:27" x14ac:dyDescent="0.3">
      <c r="A14" s="63" t="s">
        <v>233</v>
      </c>
      <c r="B14" s="64">
        <f>VLOOKUP($A14,'Return Data'!$B$7:$R$2843,3,0)</f>
        <v>44451</v>
      </c>
      <c r="C14" s="65">
        <f>VLOOKUP($A14,'Return Data'!$B$7:$R$2843,4,0)</f>
        <v>2962.1289999999999</v>
      </c>
      <c r="D14" s="65">
        <f>VLOOKUP($A14,'Return Data'!$B$7:$R$2843,5,0)</f>
        <v>3.0291000000000001</v>
      </c>
      <c r="E14" s="66">
        <f t="shared" si="0"/>
        <v>23</v>
      </c>
      <c r="F14" s="65">
        <f>VLOOKUP($A14,'Return Data'!$B$7:$R$2843,6,0)</f>
        <v>3.0316000000000001</v>
      </c>
      <c r="G14" s="66">
        <f t="shared" si="1"/>
        <v>23</v>
      </c>
      <c r="H14" s="65">
        <f>VLOOKUP($A14,'Return Data'!$B$7:$R$2843,7,0)</f>
        <v>2.9333</v>
      </c>
      <c r="I14" s="66">
        <f t="shared" si="2"/>
        <v>21</v>
      </c>
      <c r="J14" s="65">
        <f>VLOOKUP($A14,'Return Data'!$B$7:$R$2843,8,0)</f>
        <v>3.0106999999999999</v>
      </c>
      <c r="K14" s="66">
        <f t="shared" si="3"/>
        <v>23</v>
      </c>
      <c r="L14" s="65">
        <f>VLOOKUP($A14,'Return Data'!$B$7:$R$2843,9,0)</f>
        <v>3.1185999999999998</v>
      </c>
      <c r="M14" s="66">
        <f t="shared" si="4"/>
        <v>29</v>
      </c>
      <c r="N14" s="65">
        <f>VLOOKUP($A14,'Return Data'!$B$7:$R$2843,10,0)</f>
        <v>3.2385999999999999</v>
      </c>
      <c r="O14" s="66">
        <f t="shared" si="5"/>
        <v>26</v>
      </c>
      <c r="P14" s="65">
        <f>VLOOKUP($A14,'Return Data'!$B$7:$R$2843,11,0)</f>
        <v>3.2587999999999999</v>
      </c>
      <c r="Q14" s="66">
        <f t="shared" si="6"/>
        <v>21</v>
      </c>
      <c r="R14" s="65">
        <f>VLOOKUP($A14,'Return Data'!$B$7:$R$2843,12,0)</f>
        <v>3.1958000000000002</v>
      </c>
      <c r="S14" s="66">
        <f t="shared" si="7"/>
        <v>19</v>
      </c>
      <c r="T14" s="65">
        <f>VLOOKUP($A14,'Return Data'!$B$7:$R$2843,13,0)</f>
        <v>3.1974999999999998</v>
      </c>
      <c r="U14" s="66">
        <f t="shared" si="8"/>
        <v>18</v>
      </c>
      <c r="V14" s="65">
        <f>VLOOKUP($A14,'Return Data'!$B$7:$R$2843,17,0)</f>
        <v>3.9992999999999999</v>
      </c>
      <c r="W14" s="66">
        <f t="shared" si="9"/>
        <v>20</v>
      </c>
      <c r="X14" s="65">
        <f>VLOOKUP($A14,'Return Data'!$B$7:$R$2843,14,0)</f>
        <v>5.0590999999999999</v>
      </c>
      <c r="Y14" s="66">
        <f t="shared" si="10"/>
        <v>19</v>
      </c>
      <c r="Z14" s="65">
        <f>VLOOKUP($A14,'Return Data'!$B$7:$R$2843,16,0)</f>
        <v>7.1069000000000004</v>
      </c>
      <c r="AA14" s="67">
        <f t="shared" si="11"/>
        <v>17</v>
      </c>
    </row>
    <row r="15" spans="1:27" x14ac:dyDescent="0.3">
      <c r="A15" s="63" t="s">
        <v>234</v>
      </c>
      <c r="B15" s="64">
        <f>VLOOKUP($A15,'Return Data'!$B$7:$R$2843,3,0)</f>
        <v>44451</v>
      </c>
      <c r="C15" s="65">
        <f>VLOOKUP($A15,'Return Data'!$B$7:$R$2843,4,0)</f>
        <v>2661.9393</v>
      </c>
      <c r="D15" s="65">
        <f>VLOOKUP($A15,'Return Data'!$B$7:$R$2843,5,0)</f>
        <v>2.9716</v>
      </c>
      <c r="E15" s="66">
        <f t="shared" si="0"/>
        <v>31</v>
      </c>
      <c r="F15" s="65">
        <f>VLOOKUP($A15,'Return Data'!$B$7:$R$2843,6,0)</f>
        <v>2.9729999999999999</v>
      </c>
      <c r="G15" s="66">
        <f t="shared" si="1"/>
        <v>31</v>
      </c>
      <c r="H15" s="65">
        <f>VLOOKUP($A15,'Return Data'!$B$7:$R$2843,7,0)</f>
        <v>2.8567999999999998</v>
      </c>
      <c r="I15" s="66">
        <f t="shared" si="2"/>
        <v>34</v>
      </c>
      <c r="J15" s="65">
        <f>VLOOKUP($A15,'Return Data'!$B$7:$R$2843,8,0)</f>
        <v>2.9796999999999998</v>
      </c>
      <c r="K15" s="66">
        <f t="shared" si="3"/>
        <v>27</v>
      </c>
      <c r="L15" s="65">
        <f>VLOOKUP($A15,'Return Data'!$B$7:$R$2843,9,0)</f>
        <v>3.1480999999999999</v>
      </c>
      <c r="M15" s="66">
        <f t="shared" si="4"/>
        <v>24</v>
      </c>
      <c r="N15" s="65">
        <f>VLOOKUP($A15,'Return Data'!$B$7:$R$2843,10,0)</f>
        <v>3.2726000000000002</v>
      </c>
      <c r="O15" s="66">
        <f t="shared" si="5"/>
        <v>20</v>
      </c>
      <c r="P15" s="65">
        <f>VLOOKUP($A15,'Return Data'!$B$7:$R$2843,11,0)</f>
        <v>3.2888000000000002</v>
      </c>
      <c r="Q15" s="66">
        <f t="shared" si="6"/>
        <v>13</v>
      </c>
      <c r="R15" s="65">
        <f>VLOOKUP($A15,'Return Data'!$B$7:$R$2843,12,0)</f>
        <v>3.2134</v>
      </c>
      <c r="S15" s="66">
        <f t="shared" si="7"/>
        <v>14</v>
      </c>
      <c r="T15" s="65">
        <f>VLOOKUP($A15,'Return Data'!$B$7:$R$2843,13,0)</f>
        <v>3.2056</v>
      </c>
      <c r="U15" s="66">
        <f t="shared" si="8"/>
        <v>16</v>
      </c>
      <c r="V15" s="65">
        <f>VLOOKUP($A15,'Return Data'!$B$7:$R$2843,17,0)</f>
        <v>4.0094000000000003</v>
      </c>
      <c r="W15" s="66">
        <f t="shared" si="9"/>
        <v>19</v>
      </c>
      <c r="X15" s="65">
        <f>VLOOKUP($A15,'Return Data'!$B$7:$R$2843,14,0)</f>
        <v>5.0852000000000004</v>
      </c>
      <c r="Y15" s="66">
        <f t="shared" si="10"/>
        <v>16</v>
      </c>
      <c r="Z15" s="65">
        <f>VLOOKUP($A15,'Return Data'!$B$7:$R$2843,16,0)</f>
        <v>7.1600999999999999</v>
      </c>
      <c r="AA15" s="67">
        <f t="shared" si="11"/>
        <v>13</v>
      </c>
    </row>
    <row r="16" spans="1:27" x14ac:dyDescent="0.3">
      <c r="A16" s="63" t="s">
        <v>236</v>
      </c>
      <c r="B16" s="64">
        <f>VLOOKUP($A16,'Return Data'!$B$7:$R$2843,3,0)</f>
        <v>44451</v>
      </c>
      <c r="C16" s="65">
        <f>VLOOKUP($A16,'Return Data'!$B$7:$R$2843,4,0)</f>
        <v>4075.8184000000001</v>
      </c>
      <c r="D16" s="65">
        <f>VLOOKUP($A16,'Return Data'!$B$7:$R$2843,5,0)</f>
        <v>3.0110000000000001</v>
      </c>
      <c r="E16" s="66">
        <f t="shared" si="0"/>
        <v>26</v>
      </c>
      <c r="F16" s="65">
        <f>VLOOKUP($A16,'Return Data'!$B$7:$R$2843,6,0)</f>
        <v>3.0097</v>
      </c>
      <c r="G16" s="66">
        <f t="shared" si="1"/>
        <v>26</v>
      </c>
      <c r="H16" s="65">
        <f>VLOOKUP($A16,'Return Data'!$B$7:$R$2843,7,0)</f>
        <v>2.8875000000000002</v>
      </c>
      <c r="I16" s="66">
        <f t="shared" si="2"/>
        <v>30</v>
      </c>
      <c r="J16" s="65">
        <f>VLOOKUP($A16,'Return Data'!$B$7:$R$2843,8,0)</f>
        <v>3.0209000000000001</v>
      </c>
      <c r="K16" s="66">
        <f t="shared" si="3"/>
        <v>19</v>
      </c>
      <c r="L16" s="65">
        <f>VLOOKUP($A16,'Return Data'!$B$7:$R$2843,9,0)</f>
        <v>3.1922999999999999</v>
      </c>
      <c r="M16" s="66">
        <f t="shared" si="4"/>
        <v>16</v>
      </c>
      <c r="N16" s="65">
        <f>VLOOKUP($A16,'Return Data'!$B$7:$R$2843,10,0)</f>
        <v>3.2820999999999998</v>
      </c>
      <c r="O16" s="66">
        <f t="shared" si="5"/>
        <v>19</v>
      </c>
      <c r="P16" s="65">
        <f>VLOOKUP($A16,'Return Data'!$B$7:$R$2843,11,0)</f>
        <v>3.2418</v>
      </c>
      <c r="Q16" s="66">
        <f t="shared" si="6"/>
        <v>26</v>
      </c>
      <c r="R16" s="65">
        <f>VLOOKUP($A16,'Return Data'!$B$7:$R$2843,12,0)</f>
        <v>3.1444000000000001</v>
      </c>
      <c r="S16" s="66">
        <f t="shared" si="7"/>
        <v>29</v>
      </c>
      <c r="T16" s="65">
        <f>VLOOKUP($A16,'Return Data'!$B$7:$R$2843,13,0)</f>
        <v>3.1438000000000001</v>
      </c>
      <c r="U16" s="66">
        <f t="shared" si="8"/>
        <v>28</v>
      </c>
      <c r="V16" s="65">
        <f>VLOOKUP($A16,'Return Data'!$B$7:$R$2843,17,0)</f>
        <v>3.9535999999999998</v>
      </c>
      <c r="W16" s="66">
        <f t="shared" si="9"/>
        <v>25</v>
      </c>
      <c r="X16" s="65">
        <f>VLOOKUP($A16,'Return Data'!$B$7:$R$2843,14,0)</f>
        <v>5.0212000000000003</v>
      </c>
      <c r="Y16" s="66">
        <f t="shared" si="10"/>
        <v>24</v>
      </c>
      <c r="Z16" s="65">
        <f>VLOOKUP($A16,'Return Data'!$B$7:$R$2843,16,0)</f>
        <v>6.9478</v>
      </c>
      <c r="AA16" s="67">
        <f t="shared" si="11"/>
        <v>24</v>
      </c>
    </row>
    <row r="17" spans="1:27" x14ac:dyDescent="0.3">
      <c r="A17" s="63" t="s">
        <v>237</v>
      </c>
      <c r="B17" s="64">
        <f>VLOOKUP($A17,'Return Data'!$B$7:$R$2843,3,0)</f>
        <v>44451</v>
      </c>
      <c r="C17" s="65">
        <f>VLOOKUP($A17,'Return Data'!$B$7:$R$2843,4,0)</f>
        <v>2068.1959000000002</v>
      </c>
      <c r="D17" s="65">
        <f>VLOOKUP($A17,'Return Data'!$B$7:$R$2843,5,0)</f>
        <v>3.0762999999999998</v>
      </c>
      <c r="E17" s="66">
        <f t="shared" si="0"/>
        <v>13</v>
      </c>
      <c r="F17" s="65">
        <f>VLOOKUP($A17,'Return Data'!$B$7:$R$2843,6,0)</f>
        <v>3.0762999999999998</v>
      </c>
      <c r="G17" s="66">
        <f t="shared" si="1"/>
        <v>13</v>
      </c>
      <c r="H17" s="65">
        <f>VLOOKUP($A17,'Return Data'!$B$7:$R$2843,7,0)</f>
        <v>2.9401000000000002</v>
      </c>
      <c r="I17" s="66">
        <f t="shared" si="2"/>
        <v>17</v>
      </c>
      <c r="J17" s="65">
        <f>VLOOKUP($A17,'Return Data'!$B$7:$R$2843,8,0)</f>
        <v>3.0670999999999999</v>
      </c>
      <c r="K17" s="66">
        <f t="shared" si="3"/>
        <v>10</v>
      </c>
      <c r="L17" s="65">
        <f>VLOOKUP($A17,'Return Data'!$B$7:$R$2843,9,0)</f>
        <v>3.2223000000000002</v>
      </c>
      <c r="M17" s="66">
        <f t="shared" si="4"/>
        <v>9</v>
      </c>
      <c r="N17" s="65">
        <f>VLOOKUP($A17,'Return Data'!$B$7:$R$2843,10,0)</f>
        <v>3.2915999999999999</v>
      </c>
      <c r="O17" s="66">
        <f t="shared" si="5"/>
        <v>15</v>
      </c>
      <c r="P17" s="65">
        <f>VLOOKUP($A17,'Return Data'!$B$7:$R$2843,11,0)</f>
        <v>3.2671000000000001</v>
      </c>
      <c r="Q17" s="66">
        <f t="shared" si="6"/>
        <v>20</v>
      </c>
      <c r="R17" s="65">
        <f>VLOOKUP($A17,'Return Data'!$B$7:$R$2843,12,0)</f>
        <v>3.1981999999999999</v>
      </c>
      <c r="S17" s="66">
        <f t="shared" si="7"/>
        <v>18</v>
      </c>
      <c r="T17" s="65">
        <f>VLOOKUP($A17,'Return Data'!$B$7:$R$2843,13,0)</f>
        <v>3.1886999999999999</v>
      </c>
      <c r="U17" s="66">
        <f t="shared" si="8"/>
        <v>20</v>
      </c>
      <c r="V17" s="65">
        <f>VLOOKUP($A17,'Return Data'!$B$7:$R$2843,17,0)</f>
        <v>3.9592999999999998</v>
      </c>
      <c r="W17" s="66">
        <f t="shared" si="9"/>
        <v>23</v>
      </c>
      <c r="X17" s="65">
        <f>VLOOKUP($A17,'Return Data'!$B$7:$R$2843,14,0)</f>
        <v>5.0637999999999996</v>
      </c>
      <c r="Y17" s="66">
        <f t="shared" si="10"/>
        <v>18</v>
      </c>
      <c r="Z17" s="65">
        <f>VLOOKUP($A17,'Return Data'!$B$7:$R$2843,16,0)</f>
        <v>4.2915999999999999</v>
      </c>
      <c r="AA17" s="67">
        <f t="shared" si="11"/>
        <v>35</v>
      </c>
    </row>
    <row r="18" spans="1:27" x14ac:dyDescent="0.3">
      <c r="A18" s="63" t="s">
        <v>238</v>
      </c>
      <c r="B18" s="64">
        <f>VLOOKUP($A18,'Return Data'!$B$7:$R$2843,3,0)</f>
        <v>44451</v>
      </c>
      <c r="C18" s="65">
        <f>VLOOKUP($A18,'Return Data'!$B$7:$R$2843,4,0)</f>
        <v>307.43310000000002</v>
      </c>
      <c r="D18" s="65">
        <f>VLOOKUP($A18,'Return Data'!$B$7:$R$2843,5,0)</f>
        <v>2.9921000000000002</v>
      </c>
      <c r="E18" s="66">
        <f t="shared" si="0"/>
        <v>28</v>
      </c>
      <c r="F18" s="65">
        <f>VLOOKUP($A18,'Return Data'!$B$7:$R$2843,6,0)</f>
        <v>3.0005000000000002</v>
      </c>
      <c r="G18" s="66">
        <f t="shared" si="1"/>
        <v>28</v>
      </c>
      <c r="H18" s="65">
        <f>VLOOKUP($A18,'Return Data'!$B$7:$R$2843,7,0)</f>
        <v>2.8696000000000002</v>
      </c>
      <c r="I18" s="66">
        <f t="shared" si="2"/>
        <v>33</v>
      </c>
      <c r="J18" s="65">
        <f>VLOOKUP($A18,'Return Data'!$B$7:$R$2843,8,0)</f>
        <v>3.0173999999999999</v>
      </c>
      <c r="K18" s="66">
        <f t="shared" si="3"/>
        <v>20</v>
      </c>
      <c r="L18" s="65">
        <f>VLOOKUP($A18,'Return Data'!$B$7:$R$2843,9,0)</f>
        <v>3.1707999999999998</v>
      </c>
      <c r="M18" s="66">
        <f t="shared" si="4"/>
        <v>22</v>
      </c>
      <c r="N18" s="65">
        <f>VLOOKUP($A18,'Return Data'!$B$7:$R$2843,10,0)</f>
        <v>3.2703000000000002</v>
      </c>
      <c r="O18" s="66">
        <f t="shared" si="5"/>
        <v>21</v>
      </c>
      <c r="P18" s="65">
        <f>VLOOKUP($A18,'Return Data'!$B$7:$R$2843,11,0)</f>
        <v>3.2488000000000001</v>
      </c>
      <c r="Q18" s="66">
        <f t="shared" si="6"/>
        <v>23</v>
      </c>
      <c r="R18" s="65">
        <f>VLOOKUP($A18,'Return Data'!$B$7:$R$2843,12,0)</f>
        <v>3.1772</v>
      </c>
      <c r="S18" s="66">
        <f t="shared" si="7"/>
        <v>22</v>
      </c>
      <c r="T18" s="65">
        <f>VLOOKUP($A18,'Return Data'!$B$7:$R$2843,13,0)</f>
        <v>3.1886999999999999</v>
      </c>
      <c r="U18" s="66">
        <f t="shared" si="8"/>
        <v>20</v>
      </c>
      <c r="V18" s="65">
        <f>VLOOKUP($A18,'Return Data'!$B$7:$R$2843,17,0)</f>
        <v>4.0674999999999999</v>
      </c>
      <c r="W18" s="66">
        <f t="shared" si="9"/>
        <v>9</v>
      </c>
      <c r="X18" s="65">
        <f>VLOOKUP($A18,'Return Data'!$B$7:$R$2843,14,0)</f>
        <v>5.1182999999999996</v>
      </c>
      <c r="Y18" s="66">
        <f t="shared" si="10"/>
        <v>10</v>
      </c>
      <c r="Z18" s="65">
        <f>VLOOKUP($A18,'Return Data'!$B$7:$R$2843,16,0)</f>
        <v>7.3522999999999996</v>
      </c>
      <c r="AA18" s="67">
        <f t="shared" si="11"/>
        <v>4</v>
      </c>
    </row>
    <row r="19" spans="1:27" x14ac:dyDescent="0.3">
      <c r="A19" s="63" t="s">
        <v>239</v>
      </c>
      <c r="B19" s="64">
        <f>VLOOKUP($A19,'Return Data'!$B$7:$R$2843,3,0)</f>
        <v>44451</v>
      </c>
      <c r="C19" s="65">
        <f>VLOOKUP($A19,'Return Data'!$B$7:$R$2843,4,0)</f>
        <v>2229.6909999999998</v>
      </c>
      <c r="D19" s="65">
        <f>VLOOKUP($A19,'Return Data'!$B$7:$R$2843,5,0)</f>
        <v>3.1859000000000002</v>
      </c>
      <c r="E19" s="66">
        <f t="shared" si="0"/>
        <v>4</v>
      </c>
      <c r="F19" s="65">
        <f>VLOOKUP($A19,'Return Data'!$B$7:$R$2843,6,0)</f>
        <v>3.1903000000000001</v>
      </c>
      <c r="G19" s="66">
        <f t="shared" si="1"/>
        <v>4</v>
      </c>
      <c r="H19" s="65">
        <f>VLOOKUP($A19,'Return Data'!$B$7:$R$2843,7,0)</f>
        <v>3.0211000000000001</v>
      </c>
      <c r="I19" s="66">
        <f t="shared" si="2"/>
        <v>5</v>
      </c>
      <c r="J19" s="65">
        <f>VLOOKUP($A19,'Return Data'!$B$7:$R$2843,8,0)</f>
        <v>3.0451999999999999</v>
      </c>
      <c r="K19" s="66">
        <f t="shared" si="3"/>
        <v>14</v>
      </c>
      <c r="L19" s="65">
        <f>VLOOKUP($A19,'Return Data'!$B$7:$R$2843,9,0)</f>
        <v>3.1997</v>
      </c>
      <c r="M19" s="66">
        <f t="shared" si="4"/>
        <v>14</v>
      </c>
      <c r="N19" s="65">
        <f>VLOOKUP($A19,'Return Data'!$B$7:$R$2843,10,0)</f>
        <v>3.3881000000000001</v>
      </c>
      <c r="O19" s="66">
        <f t="shared" si="5"/>
        <v>1</v>
      </c>
      <c r="P19" s="65">
        <f>VLOOKUP($A19,'Return Data'!$B$7:$R$2843,11,0)</f>
        <v>3.4003999999999999</v>
      </c>
      <c r="Q19" s="66">
        <f t="shared" si="6"/>
        <v>2</v>
      </c>
      <c r="R19" s="65">
        <f>VLOOKUP($A19,'Return Data'!$B$7:$R$2843,12,0)</f>
        <v>3.3536999999999999</v>
      </c>
      <c r="S19" s="66">
        <f t="shared" si="7"/>
        <v>2</v>
      </c>
      <c r="T19" s="65">
        <f>VLOOKUP($A19,'Return Data'!$B$7:$R$2843,13,0)</f>
        <v>3.3736000000000002</v>
      </c>
      <c r="U19" s="66">
        <f t="shared" si="8"/>
        <v>2</v>
      </c>
      <c r="V19" s="65">
        <f>VLOOKUP($A19,'Return Data'!$B$7:$R$2843,17,0)</f>
        <v>4.2850999999999999</v>
      </c>
      <c r="W19" s="66">
        <f t="shared" si="9"/>
        <v>2</v>
      </c>
      <c r="X19" s="65">
        <f>VLOOKUP($A19,'Return Data'!$B$7:$R$2843,14,0)</f>
        <v>5.2827000000000002</v>
      </c>
      <c r="Y19" s="66">
        <f t="shared" si="10"/>
        <v>2</v>
      </c>
      <c r="Z19" s="65">
        <f>VLOOKUP($A19,'Return Data'!$B$7:$R$2843,16,0)</f>
        <v>7.4314</v>
      </c>
      <c r="AA19" s="67">
        <f t="shared" si="11"/>
        <v>3</v>
      </c>
    </row>
    <row r="20" spans="1:27" x14ac:dyDescent="0.3">
      <c r="A20" s="63" t="s">
        <v>240</v>
      </c>
      <c r="B20" s="64">
        <f>VLOOKUP($A20,'Return Data'!$B$7:$R$2843,3,0)</f>
        <v>44451</v>
      </c>
      <c r="C20" s="65">
        <f>VLOOKUP($A20,'Return Data'!$B$7:$R$2843,4,0)</f>
        <v>2509.6354000000001</v>
      </c>
      <c r="D20" s="65">
        <f>VLOOKUP($A20,'Return Data'!$B$7:$R$2843,5,0)</f>
        <v>3.0209999999999999</v>
      </c>
      <c r="E20" s="66">
        <f t="shared" si="0"/>
        <v>24</v>
      </c>
      <c r="F20" s="65">
        <f>VLOOKUP($A20,'Return Data'!$B$7:$R$2843,6,0)</f>
        <v>3.024</v>
      </c>
      <c r="G20" s="66">
        <f t="shared" si="1"/>
        <v>24</v>
      </c>
      <c r="H20" s="65">
        <f>VLOOKUP($A20,'Return Data'!$B$7:$R$2843,7,0)</f>
        <v>2.9424000000000001</v>
      </c>
      <c r="I20" s="66">
        <f t="shared" si="2"/>
        <v>16</v>
      </c>
      <c r="J20" s="65">
        <f>VLOOKUP($A20,'Return Data'!$B$7:$R$2843,8,0)</f>
        <v>3.04</v>
      </c>
      <c r="K20" s="66">
        <f t="shared" si="3"/>
        <v>16</v>
      </c>
      <c r="L20" s="65">
        <f>VLOOKUP($A20,'Return Data'!$B$7:$R$2843,9,0)</f>
        <v>3.1743999999999999</v>
      </c>
      <c r="M20" s="66">
        <f t="shared" si="4"/>
        <v>18</v>
      </c>
      <c r="N20" s="65">
        <f>VLOOKUP($A20,'Return Data'!$B$7:$R$2843,10,0)</f>
        <v>3.2848999999999999</v>
      </c>
      <c r="O20" s="66">
        <f t="shared" si="5"/>
        <v>18</v>
      </c>
      <c r="P20" s="65">
        <f>VLOOKUP($A20,'Return Data'!$B$7:$R$2843,11,0)</f>
        <v>3.2690000000000001</v>
      </c>
      <c r="Q20" s="66">
        <f t="shared" si="6"/>
        <v>18</v>
      </c>
      <c r="R20" s="65">
        <f>VLOOKUP($A20,'Return Data'!$B$7:$R$2843,12,0)</f>
        <v>3.1869000000000001</v>
      </c>
      <c r="S20" s="66">
        <f t="shared" si="7"/>
        <v>20</v>
      </c>
      <c r="T20" s="65">
        <f>VLOOKUP($A20,'Return Data'!$B$7:$R$2843,13,0)</f>
        <v>3.1880000000000002</v>
      </c>
      <c r="U20" s="66">
        <f t="shared" si="8"/>
        <v>22</v>
      </c>
      <c r="V20" s="65">
        <f>VLOOKUP($A20,'Return Data'!$B$7:$R$2843,17,0)</f>
        <v>3.9198</v>
      </c>
      <c r="W20" s="66">
        <f t="shared" si="9"/>
        <v>27</v>
      </c>
      <c r="X20" s="65">
        <f>VLOOKUP($A20,'Return Data'!$B$7:$R$2843,14,0)</f>
        <v>4.9447000000000001</v>
      </c>
      <c r="Y20" s="66">
        <f t="shared" si="10"/>
        <v>26</v>
      </c>
      <c r="Z20" s="65">
        <f>VLOOKUP($A20,'Return Data'!$B$7:$R$2843,16,0)</f>
        <v>5.4112999999999998</v>
      </c>
      <c r="AA20" s="67">
        <f t="shared" si="11"/>
        <v>32</v>
      </c>
    </row>
    <row r="21" spans="1:27" x14ac:dyDescent="0.3">
      <c r="A21" s="63" t="s">
        <v>241</v>
      </c>
      <c r="B21" s="64">
        <f>VLOOKUP($A21,'Return Data'!$B$7:$R$2843,3,0)</f>
        <v>44451</v>
      </c>
      <c r="C21" s="65">
        <f>VLOOKUP($A21,'Return Data'!$B$7:$R$2843,4,0)</f>
        <v>1605.1873000000001</v>
      </c>
      <c r="D21" s="65">
        <f>VLOOKUP($A21,'Return Data'!$B$7:$R$2843,5,0)</f>
        <v>2.9809999999999999</v>
      </c>
      <c r="E21" s="66">
        <f t="shared" si="0"/>
        <v>30</v>
      </c>
      <c r="F21" s="65">
        <f>VLOOKUP($A21,'Return Data'!$B$7:$R$2843,6,0)</f>
        <v>2.9809999999999999</v>
      </c>
      <c r="G21" s="66">
        <f t="shared" si="1"/>
        <v>30</v>
      </c>
      <c r="H21" s="65">
        <f>VLOOKUP($A21,'Return Data'!$B$7:$R$2843,7,0)</f>
        <v>2.9024000000000001</v>
      </c>
      <c r="I21" s="66">
        <f t="shared" si="2"/>
        <v>26</v>
      </c>
      <c r="J21" s="65">
        <f>VLOOKUP($A21,'Return Data'!$B$7:$R$2843,8,0)</f>
        <v>2.9758</v>
      </c>
      <c r="K21" s="66">
        <f t="shared" si="3"/>
        <v>28</v>
      </c>
      <c r="L21" s="65">
        <f>VLOOKUP($A21,'Return Data'!$B$7:$R$2843,9,0)</f>
        <v>2.9794999999999998</v>
      </c>
      <c r="M21" s="66">
        <f t="shared" si="4"/>
        <v>33</v>
      </c>
      <c r="N21" s="65">
        <f>VLOOKUP($A21,'Return Data'!$B$7:$R$2843,10,0)</f>
        <v>2.9697</v>
      </c>
      <c r="O21" s="66">
        <f t="shared" si="5"/>
        <v>36</v>
      </c>
      <c r="P21" s="65">
        <f>VLOOKUP($A21,'Return Data'!$B$7:$R$2843,11,0)</f>
        <v>2.9512999999999998</v>
      </c>
      <c r="Q21" s="66">
        <f t="shared" si="6"/>
        <v>34</v>
      </c>
      <c r="R21" s="65">
        <f>VLOOKUP($A21,'Return Data'!$B$7:$R$2843,12,0)</f>
        <v>2.8816000000000002</v>
      </c>
      <c r="S21" s="66">
        <f t="shared" si="7"/>
        <v>37</v>
      </c>
      <c r="T21" s="65">
        <f>VLOOKUP($A21,'Return Data'!$B$7:$R$2843,13,0)</f>
        <v>2.8565999999999998</v>
      </c>
      <c r="U21" s="66">
        <f t="shared" si="8"/>
        <v>37</v>
      </c>
      <c r="V21" s="65">
        <f>VLOOKUP($A21,'Return Data'!$B$7:$R$2843,17,0)</f>
        <v>3.4624000000000001</v>
      </c>
      <c r="W21" s="66">
        <f t="shared" si="9"/>
        <v>34</v>
      </c>
      <c r="X21" s="65">
        <f>VLOOKUP($A21,'Return Data'!$B$7:$R$2843,14,0)</f>
        <v>4.4584000000000001</v>
      </c>
      <c r="Y21" s="66">
        <f t="shared" si="10"/>
        <v>31</v>
      </c>
      <c r="Z21" s="65">
        <f>VLOOKUP($A21,'Return Data'!$B$7:$R$2843,16,0)</f>
        <v>6.2225999999999999</v>
      </c>
      <c r="AA21" s="67">
        <f t="shared" si="11"/>
        <v>30</v>
      </c>
    </row>
    <row r="22" spans="1:27" x14ac:dyDescent="0.3">
      <c r="A22" s="63" t="s">
        <v>242</v>
      </c>
      <c r="B22" s="64">
        <f>VLOOKUP($A22,'Return Data'!$B$7:$R$2843,3,0)</f>
        <v>44451</v>
      </c>
      <c r="C22" s="65">
        <f>VLOOKUP($A22,'Return Data'!$B$7:$R$2843,4,0)</f>
        <v>2016.2294999999999</v>
      </c>
      <c r="D22" s="65">
        <f>VLOOKUP($A22,'Return Data'!$B$7:$R$2843,5,0)</f>
        <v>2.8279000000000001</v>
      </c>
      <c r="E22" s="66">
        <f t="shared" si="0"/>
        <v>35</v>
      </c>
      <c r="F22" s="65">
        <f>VLOOKUP($A22,'Return Data'!$B$7:$R$2843,6,0)</f>
        <v>2.8247</v>
      </c>
      <c r="G22" s="66">
        <f t="shared" si="1"/>
        <v>35</v>
      </c>
      <c r="H22" s="65">
        <f>VLOOKUP($A22,'Return Data'!$B$7:$R$2843,7,0)</f>
        <v>2.7966000000000002</v>
      </c>
      <c r="I22" s="66">
        <f t="shared" si="2"/>
        <v>36</v>
      </c>
      <c r="J22" s="65">
        <f>VLOOKUP($A22,'Return Data'!$B$7:$R$2843,8,0)</f>
        <v>2.7964000000000002</v>
      </c>
      <c r="K22" s="66">
        <f t="shared" si="3"/>
        <v>35</v>
      </c>
      <c r="L22" s="65">
        <f>VLOOKUP($A22,'Return Data'!$B$7:$R$2843,9,0)</f>
        <v>2.9236</v>
      </c>
      <c r="M22" s="66">
        <f t="shared" si="4"/>
        <v>35</v>
      </c>
      <c r="N22" s="65">
        <f>VLOOKUP($A22,'Return Data'!$B$7:$R$2843,10,0)</f>
        <v>2.9767000000000001</v>
      </c>
      <c r="O22" s="66">
        <f t="shared" si="5"/>
        <v>35</v>
      </c>
      <c r="P22" s="65">
        <f>VLOOKUP($A22,'Return Data'!$B$7:$R$2843,11,0)</f>
        <v>2.9226000000000001</v>
      </c>
      <c r="Q22" s="66">
        <f t="shared" si="6"/>
        <v>36</v>
      </c>
      <c r="R22" s="65">
        <f>VLOOKUP($A22,'Return Data'!$B$7:$R$2843,12,0)</f>
        <v>3.1427999999999998</v>
      </c>
      <c r="S22" s="66">
        <f t="shared" si="7"/>
        <v>30</v>
      </c>
      <c r="T22" s="65">
        <f>VLOOKUP($A22,'Return Data'!$B$7:$R$2843,13,0)</f>
        <v>3.1168999999999998</v>
      </c>
      <c r="U22" s="66">
        <f t="shared" si="8"/>
        <v>30</v>
      </c>
      <c r="V22" s="65">
        <f>VLOOKUP($A22,'Return Data'!$B$7:$R$2843,17,0)</f>
        <v>3.8546999999999998</v>
      </c>
      <c r="W22" s="66">
        <f t="shared" si="9"/>
        <v>28</v>
      </c>
      <c r="X22" s="65">
        <f>VLOOKUP($A22,'Return Data'!$B$7:$R$2843,14,0)</f>
        <v>4.9370000000000003</v>
      </c>
      <c r="Y22" s="66">
        <f t="shared" si="10"/>
        <v>27</v>
      </c>
      <c r="Z22" s="65">
        <f>VLOOKUP($A22,'Return Data'!$B$7:$R$2843,16,0)</f>
        <v>7.3474000000000004</v>
      </c>
      <c r="AA22" s="67">
        <f t="shared" si="11"/>
        <v>5</v>
      </c>
    </row>
    <row r="23" spans="1:27" x14ac:dyDescent="0.3">
      <c r="A23" s="63" t="s">
        <v>243</v>
      </c>
      <c r="B23" s="64">
        <f>VLOOKUP($A23,'Return Data'!$B$7:$R$2843,3,0)</f>
        <v>44451</v>
      </c>
      <c r="C23" s="65">
        <f>VLOOKUP($A23,'Return Data'!$B$7:$R$2843,4,0)</f>
        <v>2851.3670000000002</v>
      </c>
      <c r="D23" s="65">
        <f>VLOOKUP($A23,'Return Data'!$B$7:$R$2843,5,0)</f>
        <v>3.0661</v>
      </c>
      <c r="E23" s="66">
        <f t="shared" si="0"/>
        <v>16</v>
      </c>
      <c r="F23" s="65">
        <f>VLOOKUP($A23,'Return Data'!$B$7:$R$2843,6,0)</f>
        <v>3.0716999999999999</v>
      </c>
      <c r="G23" s="66">
        <f t="shared" si="1"/>
        <v>14</v>
      </c>
      <c r="H23" s="65">
        <f>VLOOKUP($A23,'Return Data'!$B$7:$R$2843,7,0)</f>
        <v>2.9348999999999998</v>
      </c>
      <c r="I23" s="66">
        <f t="shared" si="2"/>
        <v>18</v>
      </c>
      <c r="J23" s="65">
        <f>VLOOKUP($A23,'Return Data'!$B$7:$R$2843,8,0)</f>
        <v>3.0653000000000001</v>
      </c>
      <c r="K23" s="66">
        <f t="shared" si="3"/>
        <v>11</v>
      </c>
      <c r="L23" s="65">
        <f>VLOOKUP($A23,'Return Data'!$B$7:$R$2843,9,0)</f>
        <v>3.2273000000000001</v>
      </c>
      <c r="M23" s="66">
        <f t="shared" si="4"/>
        <v>7</v>
      </c>
      <c r="N23" s="65">
        <f>VLOOKUP($A23,'Return Data'!$B$7:$R$2843,10,0)</f>
        <v>3.3069000000000002</v>
      </c>
      <c r="O23" s="66">
        <f t="shared" si="5"/>
        <v>11</v>
      </c>
      <c r="P23" s="65">
        <f>VLOOKUP($A23,'Return Data'!$B$7:$R$2843,11,0)</f>
        <v>3.2747000000000002</v>
      </c>
      <c r="Q23" s="66">
        <f t="shared" si="6"/>
        <v>16</v>
      </c>
      <c r="R23" s="65">
        <f>VLOOKUP($A23,'Return Data'!$B$7:$R$2843,12,0)</f>
        <v>3.2054</v>
      </c>
      <c r="S23" s="66">
        <f t="shared" si="7"/>
        <v>15</v>
      </c>
      <c r="T23" s="65">
        <f>VLOOKUP($A23,'Return Data'!$B$7:$R$2843,13,0)</f>
        <v>3.2084999999999999</v>
      </c>
      <c r="U23" s="66">
        <f t="shared" si="8"/>
        <v>14</v>
      </c>
      <c r="V23" s="65">
        <f>VLOOKUP($A23,'Return Data'!$B$7:$R$2843,17,0)</f>
        <v>3.9624000000000001</v>
      </c>
      <c r="W23" s="66">
        <f t="shared" si="9"/>
        <v>22</v>
      </c>
      <c r="X23" s="65">
        <f>VLOOKUP($A23,'Return Data'!$B$7:$R$2843,14,0)</f>
        <v>5.0232000000000001</v>
      </c>
      <c r="Y23" s="66">
        <f t="shared" si="10"/>
        <v>22</v>
      </c>
      <c r="Z23" s="65">
        <f>VLOOKUP($A23,'Return Data'!$B$7:$R$2843,16,0)</f>
        <v>7.3209</v>
      </c>
      <c r="AA23" s="67">
        <f t="shared" si="11"/>
        <v>8</v>
      </c>
    </row>
    <row r="24" spans="1:27" x14ac:dyDescent="0.3">
      <c r="A24" s="63" t="s">
        <v>244</v>
      </c>
      <c r="B24" s="64">
        <f>VLOOKUP($A24,'Return Data'!$B$7:$R$2843,3,0)</f>
        <v>44451</v>
      </c>
      <c r="C24" s="65">
        <f>VLOOKUP($A24,'Return Data'!$B$7:$R$2843,4,0)</f>
        <v>1092.2724000000001</v>
      </c>
      <c r="D24" s="65">
        <f>VLOOKUP($A24,'Return Data'!$B$7:$R$2843,5,0)</f>
        <v>3.2250000000000001</v>
      </c>
      <c r="E24" s="66">
        <f t="shared" si="0"/>
        <v>3</v>
      </c>
      <c r="F24" s="65">
        <f>VLOOKUP($A24,'Return Data'!$B$7:$R$2843,6,0)</f>
        <v>3.2311000000000001</v>
      </c>
      <c r="G24" s="66">
        <f t="shared" si="1"/>
        <v>3</v>
      </c>
      <c r="H24" s="65">
        <f>VLOOKUP($A24,'Return Data'!$B$7:$R$2843,7,0)</f>
        <v>2.8887999999999998</v>
      </c>
      <c r="I24" s="66">
        <f t="shared" si="2"/>
        <v>29</v>
      </c>
      <c r="J24" s="65">
        <f>VLOOKUP($A24,'Return Data'!$B$7:$R$2843,8,0)</f>
        <v>2.8856000000000002</v>
      </c>
      <c r="K24" s="66">
        <f t="shared" si="3"/>
        <v>34</v>
      </c>
      <c r="L24" s="65">
        <f>VLOOKUP($A24,'Return Data'!$B$7:$R$2843,9,0)</f>
        <v>2.8917999999999999</v>
      </c>
      <c r="M24" s="66">
        <f t="shared" si="4"/>
        <v>36</v>
      </c>
      <c r="N24" s="65">
        <f>VLOOKUP($A24,'Return Data'!$B$7:$R$2843,10,0)</f>
        <v>3.0085000000000002</v>
      </c>
      <c r="O24" s="66">
        <f t="shared" si="5"/>
        <v>33</v>
      </c>
      <c r="P24" s="65">
        <f>VLOOKUP($A24,'Return Data'!$B$7:$R$2843,11,0)</f>
        <v>2.9964</v>
      </c>
      <c r="Q24" s="66">
        <f t="shared" si="6"/>
        <v>33</v>
      </c>
      <c r="R24" s="65">
        <f>VLOOKUP($A24,'Return Data'!$B$7:$R$2843,12,0)</f>
        <v>2.9561000000000002</v>
      </c>
      <c r="S24" s="66">
        <f t="shared" si="7"/>
        <v>34</v>
      </c>
      <c r="T24" s="65">
        <f>VLOOKUP($A24,'Return Data'!$B$7:$R$2843,13,0)</f>
        <v>2.9413999999999998</v>
      </c>
      <c r="U24" s="66">
        <f t="shared" si="8"/>
        <v>34</v>
      </c>
      <c r="V24" s="65"/>
      <c r="W24" s="66"/>
      <c r="X24" s="65"/>
      <c r="Y24" s="66"/>
      <c r="Z24" s="65">
        <f>VLOOKUP($A24,'Return Data'!$B$7:$R$2843,16,0)</f>
        <v>3.7597999999999998</v>
      </c>
      <c r="AA24" s="67">
        <f t="shared" si="11"/>
        <v>37</v>
      </c>
    </row>
    <row r="25" spans="1:27" x14ac:dyDescent="0.3">
      <c r="A25" s="63" t="s">
        <v>245</v>
      </c>
      <c r="B25" s="64">
        <f>VLOOKUP($A25,'Return Data'!$B$7:$R$2843,3,0)</f>
        <v>44451</v>
      </c>
      <c r="C25" s="65">
        <f>VLOOKUP($A25,'Return Data'!$B$7:$R$2843,4,0)</f>
        <v>56.706299999999999</v>
      </c>
      <c r="D25" s="65">
        <f>VLOOKUP($A25,'Return Data'!$B$7:$R$2843,5,0)</f>
        <v>3.0899000000000001</v>
      </c>
      <c r="E25" s="66">
        <f t="shared" si="0"/>
        <v>10</v>
      </c>
      <c r="F25" s="65">
        <f>VLOOKUP($A25,'Return Data'!$B$7:$R$2843,6,0)</f>
        <v>3.1118999999999999</v>
      </c>
      <c r="G25" s="66">
        <f t="shared" si="1"/>
        <v>10</v>
      </c>
      <c r="H25" s="65">
        <f>VLOOKUP($A25,'Return Data'!$B$7:$R$2843,7,0)</f>
        <v>3.0177999999999998</v>
      </c>
      <c r="I25" s="66">
        <f t="shared" si="2"/>
        <v>7</v>
      </c>
      <c r="J25" s="65">
        <f>VLOOKUP($A25,'Return Data'!$B$7:$R$2843,8,0)</f>
        <v>3.0979000000000001</v>
      </c>
      <c r="K25" s="66">
        <f t="shared" si="3"/>
        <v>5</v>
      </c>
      <c r="L25" s="65">
        <f>VLOOKUP($A25,'Return Data'!$B$7:$R$2843,9,0)</f>
        <v>3.2292000000000001</v>
      </c>
      <c r="M25" s="66">
        <f t="shared" si="4"/>
        <v>5</v>
      </c>
      <c r="N25" s="65">
        <f>VLOOKUP($A25,'Return Data'!$B$7:$R$2843,10,0)</f>
        <v>3.3144</v>
      </c>
      <c r="O25" s="66">
        <f t="shared" si="5"/>
        <v>9</v>
      </c>
      <c r="P25" s="65">
        <f>VLOOKUP($A25,'Return Data'!$B$7:$R$2843,11,0)</f>
        <v>3.3115000000000001</v>
      </c>
      <c r="Q25" s="66">
        <f t="shared" si="6"/>
        <v>8</v>
      </c>
      <c r="R25" s="65">
        <f>VLOOKUP($A25,'Return Data'!$B$7:$R$2843,12,0)</f>
        <v>3.2492000000000001</v>
      </c>
      <c r="S25" s="66">
        <f t="shared" si="7"/>
        <v>8</v>
      </c>
      <c r="T25" s="65">
        <f>VLOOKUP($A25,'Return Data'!$B$7:$R$2843,13,0)</f>
        <v>3.22</v>
      </c>
      <c r="U25" s="66">
        <f t="shared" si="8"/>
        <v>11</v>
      </c>
      <c r="V25" s="65">
        <f>VLOOKUP($A25,'Return Data'!$B$7:$R$2843,17,0)</f>
        <v>3.9315000000000002</v>
      </c>
      <c r="W25" s="66">
        <f t="shared" ref="W25:W30" si="12">RANK(V25,V$8:V$45,0)</f>
        <v>26</v>
      </c>
      <c r="X25" s="65">
        <f>VLOOKUP($A25,'Return Data'!$B$7:$R$2843,14,0)</f>
        <v>5.0396000000000001</v>
      </c>
      <c r="Y25" s="66">
        <f t="shared" ref="Y25:Y30" si="13">RANK(X25,X$8:X$45,0)</f>
        <v>21</v>
      </c>
      <c r="Z25" s="65">
        <f>VLOOKUP($A25,'Return Data'!$B$7:$R$2843,16,0)</f>
        <v>7.5917000000000003</v>
      </c>
      <c r="AA25" s="67">
        <f t="shared" si="11"/>
        <v>2</v>
      </c>
    </row>
    <row r="26" spans="1:27" x14ac:dyDescent="0.3">
      <c r="A26" s="63" t="s">
        <v>246</v>
      </c>
      <c r="B26" s="64">
        <f>VLOOKUP($A26,'Return Data'!$B$7:$R$2843,3,0)</f>
        <v>44451</v>
      </c>
      <c r="C26" s="65">
        <f>VLOOKUP($A26,'Return Data'!$B$7:$R$2843,4,0)</f>
        <v>4200.9922999999999</v>
      </c>
      <c r="D26" s="65">
        <f>VLOOKUP($A26,'Return Data'!$B$7:$R$2843,5,0)</f>
        <v>2.9912999999999998</v>
      </c>
      <c r="E26" s="66">
        <f t="shared" si="0"/>
        <v>29</v>
      </c>
      <c r="F26" s="65">
        <f>VLOOKUP($A26,'Return Data'!$B$7:$R$2843,6,0)</f>
        <v>2.9912999999999998</v>
      </c>
      <c r="G26" s="66">
        <f t="shared" si="1"/>
        <v>29</v>
      </c>
      <c r="H26" s="65">
        <f>VLOOKUP($A26,'Return Data'!$B$7:$R$2843,7,0)</f>
        <v>2.9156</v>
      </c>
      <c r="I26" s="66">
        <f t="shared" si="2"/>
        <v>25</v>
      </c>
      <c r="J26" s="65">
        <f>VLOOKUP($A26,'Return Data'!$B$7:$R$2843,8,0)</f>
        <v>2.9828999999999999</v>
      </c>
      <c r="K26" s="66">
        <f t="shared" si="3"/>
        <v>26</v>
      </c>
      <c r="L26" s="65">
        <f>VLOOKUP($A26,'Return Data'!$B$7:$R$2843,9,0)</f>
        <v>3.1738</v>
      </c>
      <c r="M26" s="66">
        <f t="shared" si="4"/>
        <v>19</v>
      </c>
      <c r="N26" s="65">
        <f>VLOOKUP($A26,'Return Data'!$B$7:$R$2843,10,0)</f>
        <v>3.2702</v>
      </c>
      <c r="O26" s="66">
        <f t="shared" si="5"/>
        <v>22</v>
      </c>
      <c r="P26" s="65">
        <f>VLOOKUP($A26,'Return Data'!$B$7:$R$2843,11,0)</f>
        <v>3.2713999999999999</v>
      </c>
      <c r="Q26" s="66">
        <f t="shared" si="6"/>
        <v>17</v>
      </c>
      <c r="R26" s="65">
        <f>VLOOKUP($A26,'Return Data'!$B$7:$R$2843,12,0)</f>
        <v>3.1696</v>
      </c>
      <c r="S26" s="66">
        <f t="shared" si="7"/>
        <v>24</v>
      </c>
      <c r="T26" s="65">
        <f>VLOOKUP($A26,'Return Data'!$B$7:$R$2843,13,0)</f>
        <v>3.1793</v>
      </c>
      <c r="U26" s="66">
        <f t="shared" si="8"/>
        <v>23</v>
      </c>
      <c r="V26" s="65">
        <f>VLOOKUP($A26,'Return Data'!$B$7:$R$2843,17,0)</f>
        <v>3.9788000000000001</v>
      </c>
      <c r="W26" s="66">
        <f t="shared" si="12"/>
        <v>21</v>
      </c>
      <c r="X26" s="65">
        <f>VLOOKUP($A26,'Return Data'!$B$7:$R$2843,14,0)</f>
        <v>5.0216000000000003</v>
      </c>
      <c r="Y26" s="66">
        <f t="shared" si="13"/>
        <v>23</v>
      </c>
      <c r="Z26" s="65">
        <f>VLOOKUP($A26,'Return Data'!$B$7:$R$2843,16,0)</f>
        <v>7.0294999999999996</v>
      </c>
      <c r="AA26" s="67">
        <f t="shared" si="11"/>
        <v>19</v>
      </c>
    </row>
    <row r="27" spans="1:27" x14ac:dyDescent="0.3">
      <c r="A27" s="63" t="s">
        <v>247</v>
      </c>
      <c r="B27" s="64">
        <f>VLOOKUP($A27,'Return Data'!$B$7:$R$2843,3,0)</f>
        <v>44451</v>
      </c>
      <c r="C27" s="65">
        <f>VLOOKUP($A27,'Return Data'!$B$7:$R$2843,4,0)</f>
        <v>2846.8625999999999</v>
      </c>
      <c r="D27" s="65">
        <f>VLOOKUP($A27,'Return Data'!$B$7:$R$2843,5,0)</f>
        <v>3.0183</v>
      </c>
      <c r="E27" s="66">
        <f t="shared" si="0"/>
        <v>25</v>
      </c>
      <c r="F27" s="65">
        <f>VLOOKUP($A27,'Return Data'!$B$7:$R$2843,6,0)</f>
        <v>3.0213999999999999</v>
      </c>
      <c r="G27" s="66">
        <f t="shared" si="1"/>
        <v>25</v>
      </c>
      <c r="H27" s="65">
        <f>VLOOKUP($A27,'Return Data'!$B$7:$R$2843,7,0)</f>
        <v>2.9952999999999999</v>
      </c>
      <c r="I27" s="66">
        <f t="shared" si="2"/>
        <v>11</v>
      </c>
      <c r="J27" s="65">
        <f>VLOOKUP($A27,'Return Data'!$B$7:$R$2843,8,0)</f>
        <v>3.0156999999999998</v>
      </c>
      <c r="K27" s="66">
        <f t="shared" si="3"/>
        <v>22</v>
      </c>
      <c r="L27" s="65">
        <f>VLOOKUP($A27,'Return Data'!$B$7:$R$2843,9,0)</f>
        <v>3.1410999999999998</v>
      </c>
      <c r="M27" s="66">
        <f t="shared" si="4"/>
        <v>25</v>
      </c>
      <c r="N27" s="65">
        <f>VLOOKUP($A27,'Return Data'!$B$7:$R$2843,10,0)</f>
        <v>3.246</v>
      </c>
      <c r="O27" s="66">
        <f t="shared" si="5"/>
        <v>25</v>
      </c>
      <c r="P27" s="65">
        <f>VLOOKUP($A27,'Return Data'!$B$7:$R$2843,11,0)</f>
        <v>3.2484000000000002</v>
      </c>
      <c r="Q27" s="66">
        <f t="shared" si="6"/>
        <v>24</v>
      </c>
      <c r="R27" s="65">
        <f>VLOOKUP($A27,'Return Data'!$B$7:$R$2843,12,0)</f>
        <v>3.1831999999999998</v>
      </c>
      <c r="S27" s="66">
        <f t="shared" si="7"/>
        <v>21</v>
      </c>
      <c r="T27" s="65">
        <f>VLOOKUP($A27,'Return Data'!$B$7:$R$2843,13,0)</f>
        <v>3.1934999999999998</v>
      </c>
      <c r="U27" s="66">
        <f t="shared" si="8"/>
        <v>19</v>
      </c>
      <c r="V27" s="65">
        <f>VLOOKUP($A27,'Return Data'!$B$7:$R$2843,17,0)</f>
        <v>4.0388000000000002</v>
      </c>
      <c r="W27" s="66">
        <f t="shared" si="12"/>
        <v>17</v>
      </c>
      <c r="X27" s="65">
        <f>VLOOKUP($A27,'Return Data'!$B$7:$R$2843,14,0)</f>
        <v>5.0784000000000002</v>
      </c>
      <c r="Y27" s="66">
        <f t="shared" si="13"/>
        <v>17</v>
      </c>
      <c r="Z27" s="65">
        <f>VLOOKUP($A27,'Return Data'!$B$7:$R$2843,16,0)</f>
        <v>7.2470999999999997</v>
      </c>
      <c r="AA27" s="67">
        <f t="shared" si="11"/>
        <v>11</v>
      </c>
    </row>
    <row r="28" spans="1:27" x14ac:dyDescent="0.3">
      <c r="A28" s="63" t="s">
        <v>248</v>
      </c>
      <c r="B28" s="64">
        <f>VLOOKUP($A28,'Return Data'!$B$7:$R$2843,3,0)</f>
        <v>44451</v>
      </c>
      <c r="C28" s="65">
        <f>VLOOKUP($A28,'Return Data'!$B$7:$R$2843,4,0)</f>
        <v>3757.0297</v>
      </c>
      <c r="D28" s="65">
        <f>VLOOKUP($A28,'Return Data'!$B$7:$R$2843,5,0)</f>
        <v>3.0634000000000001</v>
      </c>
      <c r="E28" s="66">
        <f t="shared" si="0"/>
        <v>17</v>
      </c>
      <c r="F28" s="65">
        <f>VLOOKUP($A28,'Return Data'!$B$7:$R$2843,6,0)</f>
        <v>3.0617000000000001</v>
      </c>
      <c r="G28" s="66">
        <f t="shared" si="1"/>
        <v>17</v>
      </c>
      <c r="H28" s="65">
        <f>VLOOKUP($A28,'Return Data'!$B$7:$R$2843,7,0)</f>
        <v>3.02</v>
      </c>
      <c r="I28" s="66">
        <f t="shared" si="2"/>
        <v>6</v>
      </c>
      <c r="J28" s="65">
        <f>VLOOKUP($A28,'Return Data'!$B$7:$R$2843,8,0)</f>
        <v>3.1347</v>
      </c>
      <c r="K28" s="66">
        <f t="shared" si="3"/>
        <v>3</v>
      </c>
      <c r="L28" s="65">
        <f>VLOOKUP($A28,'Return Data'!$B$7:$R$2843,9,0)</f>
        <v>3.3031999999999999</v>
      </c>
      <c r="M28" s="66">
        <f t="shared" si="4"/>
        <v>3</v>
      </c>
      <c r="N28" s="65">
        <f>VLOOKUP($A28,'Return Data'!$B$7:$R$2843,10,0)</f>
        <v>3.2907999999999999</v>
      </c>
      <c r="O28" s="66">
        <f t="shared" si="5"/>
        <v>16</v>
      </c>
      <c r="P28" s="65">
        <f>VLOOKUP($A28,'Return Data'!$B$7:$R$2843,11,0)</f>
        <v>3.2675999999999998</v>
      </c>
      <c r="Q28" s="66">
        <f t="shared" si="6"/>
        <v>19</v>
      </c>
      <c r="R28" s="65">
        <f>VLOOKUP($A28,'Return Data'!$B$7:$R$2843,12,0)</f>
        <v>3.2239</v>
      </c>
      <c r="S28" s="66">
        <f t="shared" si="7"/>
        <v>12</v>
      </c>
      <c r="T28" s="65">
        <f>VLOOKUP($A28,'Return Data'!$B$7:$R$2843,13,0)</f>
        <v>3.2124999999999999</v>
      </c>
      <c r="U28" s="66">
        <f t="shared" si="8"/>
        <v>12</v>
      </c>
      <c r="V28" s="65">
        <f>VLOOKUP($A28,'Return Data'!$B$7:$R$2843,17,0)</f>
        <v>4.0853000000000002</v>
      </c>
      <c r="W28" s="66">
        <f t="shared" si="12"/>
        <v>7</v>
      </c>
      <c r="X28" s="65">
        <f>VLOOKUP($A28,'Return Data'!$B$7:$R$2843,14,0)</f>
        <v>5.0876999999999999</v>
      </c>
      <c r="Y28" s="66">
        <f t="shared" si="13"/>
        <v>15</v>
      </c>
      <c r="Z28" s="65">
        <f>VLOOKUP($A28,'Return Data'!$B$7:$R$2843,16,0)</f>
        <v>7.0179</v>
      </c>
      <c r="AA28" s="67">
        <f t="shared" si="11"/>
        <v>20</v>
      </c>
    </row>
    <row r="29" spans="1:27" x14ac:dyDescent="0.3">
      <c r="A29" s="63" t="s">
        <v>437</v>
      </c>
      <c r="B29" s="64">
        <f>VLOOKUP($A29,'Return Data'!$B$7:$R$2843,3,0)</f>
        <v>44451</v>
      </c>
      <c r="C29" s="65">
        <f>VLOOKUP($A29,'Return Data'!$B$7:$R$2843,4,0)</f>
        <v>1349.088</v>
      </c>
      <c r="D29" s="65">
        <f>VLOOKUP($A29,'Return Data'!$B$7:$R$2843,5,0)</f>
        <v>3.1116000000000001</v>
      </c>
      <c r="E29" s="66">
        <f t="shared" si="0"/>
        <v>7</v>
      </c>
      <c r="F29" s="65">
        <f>VLOOKUP($A29,'Return Data'!$B$7:$R$2843,6,0)</f>
        <v>3.1139999999999999</v>
      </c>
      <c r="G29" s="66">
        <f t="shared" si="1"/>
        <v>7</v>
      </c>
      <c r="H29" s="65">
        <f>VLOOKUP($A29,'Return Data'!$B$7:$R$2843,7,0)</f>
        <v>3.0358000000000001</v>
      </c>
      <c r="I29" s="66">
        <f t="shared" si="2"/>
        <v>4</v>
      </c>
      <c r="J29" s="65">
        <f>VLOOKUP($A29,'Return Data'!$B$7:$R$2843,8,0)</f>
        <v>3.1078999999999999</v>
      </c>
      <c r="K29" s="66">
        <f t="shared" si="3"/>
        <v>4</v>
      </c>
      <c r="L29" s="65">
        <f>VLOOKUP($A29,'Return Data'!$B$7:$R$2843,9,0)</f>
        <v>3.2275999999999998</v>
      </c>
      <c r="M29" s="66">
        <f t="shared" si="4"/>
        <v>6</v>
      </c>
      <c r="N29" s="65">
        <f>VLOOKUP($A29,'Return Data'!$B$7:$R$2843,10,0)</f>
        <v>3.3331</v>
      </c>
      <c r="O29" s="66">
        <f t="shared" si="5"/>
        <v>5</v>
      </c>
      <c r="P29" s="65">
        <f>VLOOKUP($A29,'Return Data'!$B$7:$R$2843,11,0)</f>
        <v>3.3515000000000001</v>
      </c>
      <c r="Q29" s="66">
        <f t="shared" si="6"/>
        <v>3</v>
      </c>
      <c r="R29" s="65">
        <f>VLOOKUP($A29,'Return Data'!$B$7:$R$2843,12,0)</f>
        <v>3.2719999999999998</v>
      </c>
      <c r="S29" s="66">
        <f t="shared" si="7"/>
        <v>5</v>
      </c>
      <c r="T29" s="65">
        <f>VLOOKUP($A29,'Return Data'!$B$7:$R$2843,13,0)</f>
        <v>3.2795000000000001</v>
      </c>
      <c r="U29" s="66">
        <f t="shared" si="8"/>
        <v>5</v>
      </c>
      <c r="V29" s="65">
        <f>VLOOKUP($A29,'Return Data'!$B$7:$R$2843,17,0)</f>
        <v>4.1371000000000002</v>
      </c>
      <c r="W29" s="66">
        <f t="shared" si="12"/>
        <v>3</v>
      </c>
      <c r="X29" s="65">
        <f>VLOOKUP($A29,'Return Data'!$B$7:$R$2843,14,0)</f>
        <v>5.1966999999999999</v>
      </c>
      <c r="Y29" s="66">
        <f t="shared" si="13"/>
        <v>3</v>
      </c>
      <c r="Z29" s="65">
        <f>VLOOKUP($A29,'Return Data'!$B$7:$R$2843,16,0)</f>
        <v>5.9303999999999997</v>
      </c>
      <c r="AA29" s="67">
        <f t="shared" si="11"/>
        <v>31</v>
      </c>
    </row>
    <row r="30" spans="1:27" x14ac:dyDescent="0.3">
      <c r="A30" s="63" t="s">
        <v>250</v>
      </c>
      <c r="B30" s="64">
        <f>VLOOKUP($A30,'Return Data'!$B$7:$R$2843,3,0)</f>
        <v>44451</v>
      </c>
      <c r="C30" s="65">
        <f>VLOOKUP($A30,'Return Data'!$B$7:$R$2843,4,0)</f>
        <v>2175.6887000000002</v>
      </c>
      <c r="D30" s="65">
        <f>VLOOKUP($A30,'Return Data'!$B$7:$R$2843,5,0)</f>
        <v>3.0507</v>
      </c>
      <c r="E30" s="66">
        <f t="shared" si="0"/>
        <v>20</v>
      </c>
      <c r="F30" s="65">
        <f>VLOOKUP($A30,'Return Data'!$B$7:$R$2843,6,0)</f>
        <v>3.0507</v>
      </c>
      <c r="G30" s="66">
        <f t="shared" si="1"/>
        <v>20</v>
      </c>
      <c r="H30" s="65">
        <f>VLOOKUP($A30,'Return Data'!$B$7:$R$2843,7,0)</f>
        <v>2.9712999999999998</v>
      </c>
      <c r="I30" s="66">
        <f t="shared" si="2"/>
        <v>13</v>
      </c>
      <c r="J30" s="65">
        <f>VLOOKUP($A30,'Return Data'!$B$7:$R$2843,8,0)</f>
        <v>3.0289000000000001</v>
      </c>
      <c r="K30" s="66">
        <f t="shared" si="3"/>
        <v>18</v>
      </c>
      <c r="L30" s="65">
        <f>VLOOKUP($A30,'Return Data'!$B$7:$R$2843,9,0)</f>
        <v>3.1956000000000002</v>
      </c>
      <c r="M30" s="66">
        <f t="shared" si="4"/>
        <v>15</v>
      </c>
      <c r="N30" s="65">
        <f>VLOOKUP($A30,'Return Data'!$B$7:$R$2843,10,0)</f>
        <v>3.3126000000000002</v>
      </c>
      <c r="O30" s="66">
        <f t="shared" si="5"/>
        <v>10</v>
      </c>
      <c r="P30" s="65">
        <f>VLOOKUP($A30,'Return Data'!$B$7:$R$2843,11,0)</f>
        <v>3.3304999999999998</v>
      </c>
      <c r="Q30" s="66">
        <f t="shared" si="6"/>
        <v>7</v>
      </c>
      <c r="R30" s="65">
        <f>VLOOKUP($A30,'Return Data'!$B$7:$R$2843,12,0)</f>
        <v>3.2827000000000002</v>
      </c>
      <c r="S30" s="66">
        <f t="shared" si="7"/>
        <v>4</v>
      </c>
      <c r="T30" s="65">
        <f>VLOOKUP($A30,'Return Data'!$B$7:$R$2843,13,0)</f>
        <v>3.2970000000000002</v>
      </c>
      <c r="U30" s="66">
        <f t="shared" si="8"/>
        <v>3</v>
      </c>
      <c r="V30" s="65">
        <f>VLOOKUP($A30,'Return Data'!$B$7:$R$2843,17,0)</f>
        <v>4.0582000000000003</v>
      </c>
      <c r="W30" s="66">
        <f t="shared" si="12"/>
        <v>12</v>
      </c>
      <c r="X30" s="65">
        <f>VLOOKUP($A30,'Return Data'!$B$7:$R$2843,14,0)</f>
        <v>5.1020000000000003</v>
      </c>
      <c r="Y30" s="66">
        <f t="shared" si="13"/>
        <v>14</v>
      </c>
      <c r="Z30" s="65">
        <f>VLOOKUP($A30,'Return Data'!$B$7:$R$2843,16,0)</f>
        <v>6.3254000000000001</v>
      </c>
      <c r="AA30" s="67">
        <f t="shared" si="11"/>
        <v>29</v>
      </c>
    </row>
    <row r="31" spans="1:27" x14ac:dyDescent="0.3">
      <c r="A31" s="63" t="s">
        <v>251</v>
      </c>
      <c r="B31" s="64">
        <f>VLOOKUP($A31,'Return Data'!$B$7:$R$2843,3,0)</f>
        <v>44451</v>
      </c>
      <c r="C31" s="65">
        <f>VLOOKUP($A31,'Return Data'!$B$7:$R$2843,4,0)</f>
        <v>11.144600000000001</v>
      </c>
      <c r="D31" s="65">
        <f>VLOOKUP($A31,'Return Data'!$B$7:$R$2843,5,0)</f>
        <v>2.8391000000000002</v>
      </c>
      <c r="E31" s="66">
        <f t="shared" si="0"/>
        <v>34</v>
      </c>
      <c r="F31" s="65">
        <f>VLOOKUP($A31,'Return Data'!$B$7:$R$2843,6,0)</f>
        <v>2.8391000000000002</v>
      </c>
      <c r="G31" s="66">
        <f t="shared" si="1"/>
        <v>34</v>
      </c>
      <c r="H31" s="65">
        <f>VLOOKUP($A31,'Return Data'!$B$7:$R$2843,7,0)</f>
        <v>2.8088000000000002</v>
      </c>
      <c r="I31" s="66">
        <f t="shared" si="2"/>
        <v>35</v>
      </c>
      <c r="J31" s="65">
        <f>VLOOKUP($A31,'Return Data'!$B$7:$R$2843,8,0)</f>
        <v>2.7633999999999999</v>
      </c>
      <c r="K31" s="66">
        <f t="shared" si="3"/>
        <v>36</v>
      </c>
      <c r="L31" s="65">
        <f>VLOOKUP($A31,'Return Data'!$B$7:$R$2843,9,0)</f>
        <v>2.9338000000000002</v>
      </c>
      <c r="M31" s="66">
        <f t="shared" si="4"/>
        <v>34</v>
      </c>
      <c r="N31" s="65">
        <f>VLOOKUP($A31,'Return Data'!$B$7:$R$2843,10,0)</f>
        <v>2.9948999999999999</v>
      </c>
      <c r="O31" s="66">
        <f t="shared" si="5"/>
        <v>34</v>
      </c>
      <c r="P31" s="65">
        <f>VLOOKUP($A31,'Return Data'!$B$7:$R$2843,11,0)</f>
        <v>2.9316</v>
      </c>
      <c r="Q31" s="66">
        <f t="shared" si="6"/>
        <v>35</v>
      </c>
      <c r="R31" s="65">
        <f>VLOOKUP($A31,'Return Data'!$B$7:$R$2843,12,0)</f>
        <v>2.8900999999999999</v>
      </c>
      <c r="S31" s="66">
        <f t="shared" si="7"/>
        <v>36</v>
      </c>
      <c r="T31" s="65">
        <f>VLOOKUP($A31,'Return Data'!$B$7:$R$2843,13,0)</f>
        <v>2.8902999999999999</v>
      </c>
      <c r="U31" s="66">
        <f t="shared" si="8"/>
        <v>36</v>
      </c>
      <c r="V31" s="65"/>
      <c r="W31" s="66"/>
      <c r="X31" s="65"/>
      <c r="Y31" s="66"/>
      <c r="Z31" s="65">
        <f>VLOOKUP($A31,'Return Data'!$B$7:$R$2843,16,0)</f>
        <v>4.0430000000000001</v>
      </c>
      <c r="AA31" s="67">
        <f t="shared" si="11"/>
        <v>36</v>
      </c>
    </row>
    <row r="32" spans="1:27" x14ac:dyDescent="0.3">
      <c r="A32" s="63" t="s">
        <v>2022</v>
      </c>
      <c r="B32" s="64">
        <f>VLOOKUP($A32,'Return Data'!$B$7:$R$2843,3,0)</f>
        <v>44451</v>
      </c>
      <c r="C32" s="65">
        <f>VLOOKUP($A32,'Return Data'!$B$7:$R$2843,4,0)</f>
        <v>2265.4503</v>
      </c>
      <c r="D32" s="65">
        <f>VLOOKUP($A32,'Return Data'!$B$7:$R$2843,5,0)</f>
        <v>3.3188</v>
      </c>
      <c r="E32" s="66">
        <f t="shared" si="0"/>
        <v>2</v>
      </c>
      <c r="F32" s="65">
        <f>VLOOKUP($A32,'Return Data'!$B$7:$R$2843,6,0)</f>
        <v>3.3188</v>
      </c>
      <c r="G32" s="66">
        <f t="shared" si="1"/>
        <v>2</v>
      </c>
      <c r="H32" s="65">
        <f>VLOOKUP($A32,'Return Data'!$B$7:$R$2843,7,0)</f>
        <v>3.2376999999999998</v>
      </c>
      <c r="I32" s="66">
        <f t="shared" si="2"/>
        <v>2</v>
      </c>
      <c r="J32" s="65">
        <f>VLOOKUP($A32,'Return Data'!$B$7:$R$2843,8,0)</f>
        <v>3.2185000000000001</v>
      </c>
      <c r="K32" s="66">
        <f t="shared" si="3"/>
        <v>2</v>
      </c>
      <c r="L32" s="65">
        <f>VLOOKUP($A32,'Return Data'!$B$7:$R$2843,9,0)</f>
        <v>3.3866000000000001</v>
      </c>
      <c r="M32" s="66">
        <f t="shared" si="4"/>
        <v>1</v>
      </c>
      <c r="N32" s="65">
        <f>VLOOKUP($A32,'Return Data'!$B$7:$R$2843,10,0)</f>
        <v>3.2351999999999999</v>
      </c>
      <c r="O32" s="66">
        <f t="shared" si="5"/>
        <v>27</v>
      </c>
      <c r="P32" s="65">
        <f>VLOOKUP($A32,'Return Data'!$B$7:$R$2843,11,0)</f>
        <v>3.2204000000000002</v>
      </c>
      <c r="Q32" s="66">
        <f t="shared" si="6"/>
        <v>29</v>
      </c>
      <c r="R32" s="65">
        <f>VLOOKUP($A32,'Return Data'!$B$7:$R$2843,12,0)</f>
        <v>3.1558000000000002</v>
      </c>
      <c r="S32" s="66">
        <f t="shared" si="7"/>
        <v>28</v>
      </c>
      <c r="T32" s="65">
        <f>VLOOKUP($A32,'Return Data'!$B$7:$R$2843,13,0)</f>
        <v>3.1009000000000002</v>
      </c>
      <c r="U32" s="66">
        <f t="shared" si="8"/>
        <v>31</v>
      </c>
      <c r="V32" s="65">
        <f>VLOOKUP($A32,'Return Data'!$B$7:$R$2843,17,0)</f>
        <v>3.6720000000000002</v>
      </c>
      <c r="W32" s="66">
        <f t="shared" ref="W32:W44" si="14">RANK(V32,V$8:V$45,0)</f>
        <v>31</v>
      </c>
      <c r="X32" s="65">
        <f>VLOOKUP($A32,'Return Data'!$B$7:$R$2843,14,0)</f>
        <v>4.7942</v>
      </c>
      <c r="Y32" s="66">
        <f>RANK(X32,X$8:X$45,0)</f>
        <v>29</v>
      </c>
      <c r="Z32" s="65">
        <f>VLOOKUP($A32,'Return Data'!$B$7:$R$2843,16,0)</f>
        <v>7.3239000000000001</v>
      </c>
      <c r="AA32" s="67">
        <f t="shared" si="11"/>
        <v>7</v>
      </c>
    </row>
    <row r="33" spans="1:27" x14ac:dyDescent="0.3">
      <c r="A33" s="63" t="s">
        <v>252</v>
      </c>
      <c r="B33" s="64">
        <f>VLOOKUP($A33,'Return Data'!$B$7:$R$2843,3,0)</f>
        <v>44451</v>
      </c>
      <c r="C33" s="65">
        <f>VLOOKUP($A33,'Return Data'!$B$7:$R$2843,4,0)</f>
        <v>5069.5931</v>
      </c>
      <c r="D33" s="65">
        <f>VLOOKUP($A33,'Return Data'!$B$7:$R$2843,5,0)</f>
        <v>2.9125000000000001</v>
      </c>
      <c r="E33" s="66">
        <f t="shared" si="0"/>
        <v>33</v>
      </c>
      <c r="F33" s="65">
        <f>VLOOKUP($A33,'Return Data'!$B$7:$R$2843,6,0)</f>
        <v>2.9121000000000001</v>
      </c>
      <c r="G33" s="66">
        <f t="shared" si="1"/>
        <v>33</v>
      </c>
      <c r="H33" s="65">
        <f>VLOOKUP($A33,'Return Data'!$B$7:$R$2843,7,0)</f>
        <v>2.8935</v>
      </c>
      <c r="I33" s="66">
        <f t="shared" si="2"/>
        <v>28</v>
      </c>
      <c r="J33" s="65">
        <f>VLOOKUP($A33,'Return Data'!$B$7:$R$2843,8,0)</f>
        <v>2.9649000000000001</v>
      </c>
      <c r="K33" s="66">
        <f t="shared" si="3"/>
        <v>30</v>
      </c>
      <c r="L33" s="65">
        <f>VLOOKUP($A33,'Return Data'!$B$7:$R$2843,9,0)</f>
        <v>3.1532</v>
      </c>
      <c r="M33" s="66">
        <f t="shared" si="4"/>
        <v>23</v>
      </c>
      <c r="N33" s="65">
        <f>VLOOKUP($A33,'Return Data'!$B$7:$R$2843,10,0)</f>
        <v>3.2564000000000002</v>
      </c>
      <c r="O33" s="66">
        <f t="shared" si="5"/>
        <v>24</v>
      </c>
      <c r="P33" s="65">
        <f>VLOOKUP($A33,'Return Data'!$B$7:$R$2843,11,0)</f>
        <v>3.2425000000000002</v>
      </c>
      <c r="Q33" s="66">
        <f t="shared" si="6"/>
        <v>25</v>
      </c>
      <c r="R33" s="65">
        <f>VLOOKUP($A33,'Return Data'!$B$7:$R$2843,12,0)</f>
        <v>3.1673</v>
      </c>
      <c r="S33" s="66">
        <f t="shared" si="7"/>
        <v>26</v>
      </c>
      <c r="T33" s="65">
        <f>VLOOKUP($A33,'Return Data'!$B$7:$R$2843,13,0)</f>
        <v>3.1730999999999998</v>
      </c>
      <c r="U33" s="66">
        <f t="shared" si="8"/>
        <v>25</v>
      </c>
      <c r="V33" s="65">
        <f>VLOOKUP($A33,'Return Data'!$B$7:$R$2843,17,0)</f>
        <v>4.0651999999999999</v>
      </c>
      <c r="W33" s="66">
        <f t="shared" si="14"/>
        <v>11</v>
      </c>
      <c r="X33" s="65">
        <f>VLOOKUP($A33,'Return Data'!$B$7:$R$2843,14,0)</f>
        <v>5.1589</v>
      </c>
      <c r="Y33" s="66">
        <f>RANK(X33,X$8:X$45,0)</f>
        <v>5</v>
      </c>
      <c r="Z33" s="65">
        <f>VLOOKUP($A33,'Return Data'!$B$7:$R$2843,16,0)</f>
        <v>7.0109000000000004</v>
      </c>
      <c r="AA33" s="67">
        <f t="shared" si="11"/>
        <v>21</v>
      </c>
    </row>
    <row r="34" spans="1:27" x14ac:dyDescent="0.3">
      <c r="A34" s="63" t="s">
        <v>253</v>
      </c>
      <c r="B34" s="64">
        <f>VLOOKUP($A34,'Return Data'!$B$7:$R$2843,3,0)</f>
        <v>44451</v>
      </c>
      <c r="C34" s="65">
        <f>VLOOKUP($A34,'Return Data'!$B$7:$R$2843,4,0)</f>
        <v>1165.7735</v>
      </c>
      <c r="D34" s="65">
        <f>VLOOKUP($A34,'Return Data'!$B$7:$R$2843,5,0)</f>
        <v>3.1694</v>
      </c>
      <c r="E34" s="66">
        <f t="shared" si="0"/>
        <v>5</v>
      </c>
      <c r="F34" s="65">
        <f>VLOOKUP($A34,'Return Data'!$B$7:$R$2843,6,0)</f>
        <v>3.1694</v>
      </c>
      <c r="G34" s="66">
        <f t="shared" si="1"/>
        <v>5</v>
      </c>
      <c r="H34" s="65">
        <f>VLOOKUP($A34,'Return Data'!$B$7:$R$2843,7,0)</f>
        <v>2.8946000000000001</v>
      </c>
      <c r="I34" s="66">
        <f t="shared" si="2"/>
        <v>27</v>
      </c>
      <c r="J34" s="65">
        <f>VLOOKUP($A34,'Return Data'!$B$7:$R$2843,8,0)</f>
        <v>2.9384000000000001</v>
      </c>
      <c r="K34" s="66">
        <f t="shared" si="3"/>
        <v>33</v>
      </c>
      <c r="L34" s="65">
        <f>VLOOKUP($A34,'Return Data'!$B$7:$R$2843,9,0)</f>
        <v>3.1061999999999999</v>
      </c>
      <c r="M34" s="66">
        <f t="shared" si="4"/>
        <v>30</v>
      </c>
      <c r="N34" s="65">
        <f>VLOOKUP($A34,'Return Data'!$B$7:$R$2843,10,0)</f>
        <v>3.1585999999999999</v>
      </c>
      <c r="O34" s="66">
        <f t="shared" si="5"/>
        <v>31</v>
      </c>
      <c r="P34" s="65">
        <f>VLOOKUP($A34,'Return Data'!$B$7:$R$2843,11,0)</f>
        <v>3.1254</v>
      </c>
      <c r="Q34" s="66">
        <f t="shared" si="6"/>
        <v>31</v>
      </c>
      <c r="R34" s="65">
        <f>VLOOKUP($A34,'Return Data'!$B$7:$R$2843,12,0)</f>
        <v>3.0583</v>
      </c>
      <c r="S34" s="66">
        <f t="shared" si="7"/>
        <v>32</v>
      </c>
      <c r="T34" s="65">
        <f>VLOOKUP($A34,'Return Data'!$B$7:$R$2843,13,0)</f>
        <v>3.0588000000000002</v>
      </c>
      <c r="U34" s="66">
        <f t="shared" si="8"/>
        <v>32</v>
      </c>
      <c r="V34" s="65">
        <f>VLOOKUP($A34,'Return Data'!$B$7:$R$2843,17,0)</f>
        <v>3.6391</v>
      </c>
      <c r="W34" s="66">
        <f t="shared" si="14"/>
        <v>32</v>
      </c>
      <c r="X34" s="65"/>
      <c r="Y34" s="66"/>
      <c r="Z34" s="65">
        <f>VLOOKUP($A34,'Return Data'!$B$7:$R$2843,16,0)</f>
        <v>4.6959</v>
      </c>
      <c r="AA34" s="67">
        <f t="shared" si="11"/>
        <v>33</v>
      </c>
    </row>
    <row r="35" spans="1:27" x14ac:dyDescent="0.3">
      <c r="A35" s="63" t="s">
        <v>254</v>
      </c>
      <c r="B35" s="64">
        <f>VLOOKUP($A35,'Return Data'!$B$7:$R$2843,3,0)</f>
        <v>44451</v>
      </c>
      <c r="C35" s="65">
        <f>VLOOKUP($A35,'Return Data'!$B$7:$R$2843,4,0)</f>
        <v>270.19409999999999</v>
      </c>
      <c r="D35" s="65">
        <f>VLOOKUP($A35,'Return Data'!$B$7:$R$2843,5,0)</f>
        <v>3.1073</v>
      </c>
      <c r="E35" s="66">
        <f t="shared" si="0"/>
        <v>9</v>
      </c>
      <c r="F35" s="65">
        <f>VLOOKUP($A35,'Return Data'!$B$7:$R$2843,6,0)</f>
        <v>3.0988000000000002</v>
      </c>
      <c r="G35" s="66">
        <f t="shared" si="1"/>
        <v>11</v>
      </c>
      <c r="H35" s="65">
        <f>VLOOKUP($A35,'Return Data'!$B$7:$R$2843,7,0)</f>
        <v>2.9234</v>
      </c>
      <c r="I35" s="66">
        <f t="shared" si="2"/>
        <v>23</v>
      </c>
      <c r="J35" s="65">
        <f>VLOOKUP($A35,'Return Data'!$B$7:$R$2843,8,0)</f>
        <v>3.0788000000000002</v>
      </c>
      <c r="K35" s="66">
        <f t="shared" si="3"/>
        <v>7</v>
      </c>
      <c r="L35" s="65">
        <f>VLOOKUP($A35,'Return Data'!$B$7:$R$2843,9,0)</f>
        <v>3.2121</v>
      </c>
      <c r="M35" s="66">
        <f t="shared" si="4"/>
        <v>11</v>
      </c>
      <c r="N35" s="65">
        <f>VLOOKUP($A35,'Return Data'!$B$7:$R$2843,10,0)</f>
        <v>3.2930000000000001</v>
      </c>
      <c r="O35" s="66">
        <f t="shared" si="5"/>
        <v>14</v>
      </c>
      <c r="P35" s="65">
        <f>VLOOKUP($A35,'Return Data'!$B$7:$R$2843,11,0)</f>
        <v>3.3062999999999998</v>
      </c>
      <c r="Q35" s="66">
        <f t="shared" si="6"/>
        <v>9</v>
      </c>
      <c r="R35" s="65">
        <f>VLOOKUP($A35,'Return Data'!$B$7:$R$2843,12,0)</f>
        <v>3.2199</v>
      </c>
      <c r="S35" s="66">
        <f t="shared" si="7"/>
        <v>13</v>
      </c>
      <c r="T35" s="65">
        <f>VLOOKUP($A35,'Return Data'!$B$7:$R$2843,13,0)</f>
        <v>3.2071000000000001</v>
      </c>
      <c r="U35" s="66">
        <f t="shared" si="8"/>
        <v>15</v>
      </c>
      <c r="V35" s="65">
        <f>VLOOKUP($A35,'Return Data'!$B$7:$R$2843,17,0)</f>
        <v>4.0551000000000004</v>
      </c>
      <c r="W35" s="66">
        <f t="shared" si="14"/>
        <v>13</v>
      </c>
      <c r="X35" s="65">
        <f>VLOOKUP($A35,'Return Data'!$B$7:$R$2843,14,0)</f>
        <v>5.1532999999999998</v>
      </c>
      <c r="Y35" s="66">
        <f t="shared" ref="Y35:Y44" si="15">RANK(X35,X$8:X$45,0)</f>
        <v>6</v>
      </c>
      <c r="Z35" s="65">
        <f>VLOOKUP($A35,'Return Data'!$B$7:$R$2843,16,0)</f>
        <v>7.34</v>
      </c>
      <c r="AA35" s="67">
        <f t="shared" si="11"/>
        <v>6</v>
      </c>
    </row>
    <row r="36" spans="1:27" x14ac:dyDescent="0.3">
      <c r="A36" s="63" t="s">
        <v>255</v>
      </c>
      <c r="B36" s="64">
        <f>VLOOKUP($A36,'Return Data'!$B$7:$R$2843,3,0)</f>
        <v>44451</v>
      </c>
      <c r="C36" s="65">
        <f>VLOOKUP($A36,'Return Data'!$B$7:$R$2843,4,0)</f>
        <v>2931.7</v>
      </c>
      <c r="D36" s="65">
        <f>VLOOKUP($A36,'Return Data'!$B$7:$R$2843,5,0)</f>
        <v>3.052</v>
      </c>
      <c r="E36" s="66">
        <f t="shared" si="0"/>
        <v>19</v>
      </c>
      <c r="F36" s="65">
        <f>VLOOKUP($A36,'Return Data'!$B$7:$R$2843,6,0)</f>
        <v>3.0512000000000001</v>
      </c>
      <c r="G36" s="66">
        <f t="shared" si="1"/>
        <v>19</v>
      </c>
      <c r="H36" s="65">
        <f>VLOOKUP($A36,'Return Data'!$B$7:$R$2843,7,0)</f>
        <v>2.9253999999999998</v>
      </c>
      <c r="I36" s="66">
        <f t="shared" si="2"/>
        <v>22</v>
      </c>
      <c r="J36" s="65">
        <f>VLOOKUP($A36,'Return Data'!$B$7:$R$2843,8,0)</f>
        <v>2.9628999999999999</v>
      </c>
      <c r="K36" s="66">
        <f t="shared" si="3"/>
        <v>31</v>
      </c>
      <c r="L36" s="65">
        <f>VLOOKUP($A36,'Return Data'!$B$7:$R$2843,9,0)</f>
        <v>3.0954000000000002</v>
      </c>
      <c r="M36" s="66">
        <f t="shared" si="4"/>
        <v>32</v>
      </c>
      <c r="N36" s="65">
        <f>VLOOKUP($A36,'Return Data'!$B$7:$R$2843,10,0)</f>
        <v>3.1806000000000001</v>
      </c>
      <c r="O36" s="66">
        <f t="shared" si="5"/>
        <v>30</v>
      </c>
      <c r="P36" s="65">
        <f>VLOOKUP($A36,'Return Data'!$B$7:$R$2843,11,0)</f>
        <v>3.1760000000000002</v>
      </c>
      <c r="Q36" s="66">
        <f t="shared" si="6"/>
        <v>30</v>
      </c>
      <c r="R36" s="65">
        <f>VLOOKUP($A36,'Return Data'!$B$7:$R$2843,12,0)</f>
        <v>3.133</v>
      </c>
      <c r="S36" s="66">
        <f t="shared" si="7"/>
        <v>31</v>
      </c>
      <c r="T36" s="65">
        <f>VLOOKUP($A36,'Return Data'!$B$7:$R$2843,13,0)</f>
        <v>3.1269</v>
      </c>
      <c r="U36" s="66">
        <f t="shared" si="8"/>
        <v>29</v>
      </c>
      <c r="V36" s="65">
        <f>VLOOKUP($A36,'Return Data'!$B$7:$R$2843,17,0)</f>
        <v>3.7860999999999998</v>
      </c>
      <c r="W36" s="66">
        <f t="shared" si="14"/>
        <v>29</v>
      </c>
      <c r="X36" s="65">
        <f>VLOOKUP($A36,'Return Data'!$B$7:$R$2843,14,0)</f>
        <v>2.1212</v>
      </c>
      <c r="Y36" s="66">
        <f t="shared" si="15"/>
        <v>33</v>
      </c>
      <c r="Z36" s="65">
        <f>VLOOKUP($A36,'Return Data'!$B$7:$R$2843,16,0)</f>
        <v>6.5129999999999999</v>
      </c>
      <c r="AA36" s="67">
        <f t="shared" si="11"/>
        <v>28</v>
      </c>
    </row>
    <row r="37" spans="1:27" x14ac:dyDescent="0.3">
      <c r="A37" s="63" t="s">
        <v>256</v>
      </c>
      <c r="B37" s="64">
        <f>VLOOKUP($A37,'Return Data'!$B$7:$R$2843,3,0)</f>
        <v>44451</v>
      </c>
      <c r="C37" s="65">
        <f>VLOOKUP($A37,'Return Data'!$B$7:$R$2843,4,0)</f>
        <v>32.995399999999997</v>
      </c>
      <c r="D37" s="65">
        <f>VLOOKUP($A37,'Return Data'!$B$7:$R$2843,5,0)</f>
        <v>3.4302000000000001</v>
      </c>
      <c r="E37" s="66">
        <f t="shared" si="0"/>
        <v>1</v>
      </c>
      <c r="F37" s="65">
        <f>VLOOKUP($A37,'Return Data'!$B$7:$R$2843,6,0)</f>
        <v>3.4302000000000001</v>
      </c>
      <c r="G37" s="66">
        <f t="shared" si="1"/>
        <v>1</v>
      </c>
      <c r="H37" s="65">
        <f>VLOOKUP($A37,'Return Data'!$B$7:$R$2843,7,0)</f>
        <v>3.2574999999999998</v>
      </c>
      <c r="I37" s="66">
        <f t="shared" si="2"/>
        <v>1</v>
      </c>
      <c r="J37" s="65">
        <f>VLOOKUP($A37,'Return Data'!$B$7:$R$2843,8,0)</f>
        <v>3.2515999999999998</v>
      </c>
      <c r="K37" s="66">
        <f t="shared" si="3"/>
        <v>1</v>
      </c>
      <c r="L37" s="65">
        <f>VLOOKUP($A37,'Return Data'!$B$7:$R$2843,9,0)</f>
        <v>3.3388</v>
      </c>
      <c r="M37" s="66">
        <f t="shared" si="4"/>
        <v>2</v>
      </c>
      <c r="N37" s="65">
        <f>VLOOKUP($A37,'Return Data'!$B$7:$R$2843,10,0)</f>
        <v>3.3881000000000001</v>
      </c>
      <c r="O37" s="66">
        <f t="shared" si="5"/>
        <v>1</v>
      </c>
      <c r="P37" s="65">
        <f>VLOOKUP($A37,'Return Data'!$B$7:$R$2843,11,0)</f>
        <v>3.8969</v>
      </c>
      <c r="Q37" s="66">
        <f t="shared" si="6"/>
        <v>1</v>
      </c>
      <c r="R37" s="65">
        <f>VLOOKUP($A37,'Return Data'!$B$7:$R$2843,12,0)</f>
        <v>3.9689000000000001</v>
      </c>
      <c r="S37" s="66">
        <f t="shared" si="7"/>
        <v>1</v>
      </c>
      <c r="T37" s="65">
        <f>VLOOKUP($A37,'Return Data'!$B$7:$R$2843,13,0)</f>
        <v>4.1627999999999998</v>
      </c>
      <c r="U37" s="66">
        <f t="shared" si="8"/>
        <v>1</v>
      </c>
      <c r="V37" s="65">
        <f>VLOOKUP($A37,'Return Data'!$B$7:$R$2843,17,0)</f>
        <v>4.8005000000000004</v>
      </c>
      <c r="W37" s="66">
        <f t="shared" si="14"/>
        <v>1</v>
      </c>
      <c r="X37" s="65">
        <f>VLOOKUP($A37,'Return Data'!$B$7:$R$2843,14,0)</f>
        <v>5.6932999999999998</v>
      </c>
      <c r="Y37" s="66">
        <f t="shared" si="15"/>
        <v>1</v>
      </c>
      <c r="Z37" s="65">
        <f>VLOOKUP($A37,'Return Data'!$B$7:$R$2843,16,0)</f>
        <v>7.7645</v>
      </c>
      <c r="AA37" s="67">
        <f t="shared" si="11"/>
        <v>1</v>
      </c>
    </row>
    <row r="38" spans="1:27" x14ac:dyDescent="0.3">
      <c r="A38" s="63" t="s">
        <v>257</v>
      </c>
      <c r="B38" s="64">
        <f>VLOOKUP($A38,'Return Data'!$B$7:$R$2843,3,0)</f>
        <v>44451</v>
      </c>
      <c r="C38" s="65">
        <f>VLOOKUP($A38,'Return Data'!$B$7:$R$2843,4,0)</f>
        <v>28.0974</v>
      </c>
      <c r="D38" s="65">
        <f>VLOOKUP($A38,'Return Data'!$B$7:$R$2843,5,0)</f>
        <v>2.5983000000000001</v>
      </c>
      <c r="E38" s="66">
        <f t="shared" si="0"/>
        <v>37</v>
      </c>
      <c r="F38" s="65">
        <f>VLOOKUP($A38,'Return Data'!$B$7:$R$2843,6,0)</f>
        <v>2.6419999999999999</v>
      </c>
      <c r="G38" s="66">
        <f t="shared" si="1"/>
        <v>37</v>
      </c>
      <c r="H38" s="65">
        <f>VLOOKUP($A38,'Return Data'!$B$7:$R$2843,7,0)</f>
        <v>2.8780999999999999</v>
      </c>
      <c r="I38" s="66">
        <f t="shared" si="2"/>
        <v>32</v>
      </c>
      <c r="J38" s="65">
        <f>VLOOKUP($A38,'Return Data'!$B$7:$R$2843,8,0)</f>
        <v>2.9540000000000002</v>
      </c>
      <c r="K38" s="66">
        <f t="shared" si="3"/>
        <v>32</v>
      </c>
      <c r="L38" s="65">
        <f>VLOOKUP($A38,'Return Data'!$B$7:$R$2843,9,0)</f>
        <v>3.1049000000000002</v>
      </c>
      <c r="M38" s="66">
        <f t="shared" si="4"/>
        <v>31</v>
      </c>
      <c r="N38" s="65">
        <f>VLOOKUP($A38,'Return Data'!$B$7:$R$2843,10,0)</f>
        <v>3.1539000000000001</v>
      </c>
      <c r="O38" s="66">
        <f t="shared" si="5"/>
        <v>32</v>
      </c>
      <c r="P38" s="65">
        <f>VLOOKUP($A38,'Return Data'!$B$7:$R$2843,11,0)</f>
        <v>3.1078000000000001</v>
      </c>
      <c r="Q38" s="66">
        <f t="shared" si="6"/>
        <v>32</v>
      </c>
      <c r="R38" s="65">
        <f>VLOOKUP($A38,'Return Data'!$B$7:$R$2843,12,0)</f>
        <v>3.0524</v>
      </c>
      <c r="S38" s="66">
        <f t="shared" si="7"/>
        <v>33</v>
      </c>
      <c r="T38" s="65">
        <f>VLOOKUP($A38,'Return Data'!$B$7:$R$2843,13,0)</f>
        <v>3.0548999999999999</v>
      </c>
      <c r="U38" s="66">
        <f t="shared" si="8"/>
        <v>33</v>
      </c>
      <c r="V38" s="65">
        <f>VLOOKUP($A38,'Return Data'!$B$7:$R$2843,17,0)</f>
        <v>3.6133999999999999</v>
      </c>
      <c r="W38" s="66">
        <f t="shared" si="14"/>
        <v>33</v>
      </c>
      <c r="X38" s="65">
        <f>VLOOKUP($A38,'Return Data'!$B$7:$R$2843,14,0)</f>
        <v>4.601</v>
      </c>
      <c r="Y38" s="66">
        <f t="shared" si="15"/>
        <v>30</v>
      </c>
      <c r="Z38" s="65">
        <f>VLOOKUP($A38,'Return Data'!$B$7:$R$2843,16,0)</f>
        <v>6.8800999999999997</v>
      </c>
      <c r="AA38" s="67">
        <f t="shared" si="11"/>
        <v>25</v>
      </c>
    </row>
    <row r="39" spans="1:27" x14ac:dyDescent="0.3">
      <c r="A39" s="63" t="s">
        <v>260</v>
      </c>
      <c r="B39" s="64">
        <f>VLOOKUP($A39,'Return Data'!$B$7:$R$2843,3,0)</f>
        <v>44451</v>
      </c>
      <c r="C39" s="65">
        <f>VLOOKUP($A39,'Return Data'!$B$7:$R$2843,4,0)</f>
        <v>3249.8789999999999</v>
      </c>
      <c r="D39" s="65">
        <f>VLOOKUP($A39,'Return Data'!$B$7:$R$2843,5,0)</f>
        <v>2.9979</v>
      </c>
      <c r="E39" s="66">
        <f t="shared" si="0"/>
        <v>27</v>
      </c>
      <c r="F39" s="65">
        <f>VLOOKUP($A39,'Return Data'!$B$7:$R$2843,6,0)</f>
        <v>3.0013000000000001</v>
      </c>
      <c r="G39" s="66">
        <f t="shared" si="1"/>
        <v>27</v>
      </c>
      <c r="H39" s="65">
        <f>VLOOKUP($A39,'Return Data'!$B$7:$R$2843,7,0)</f>
        <v>2.8805000000000001</v>
      </c>
      <c r="I39" s="66">
        <f t="shared" si="2"/>
        <v>31</v>
      </c>
      <c r="J39" s="65">
        <f>VLOOKUP($A39,'Return Data'!$B$7:$R$2843,8,0)</f>
        <v>2.9746999999999999</v>
      </c>
      <c r="K39" s="66">
        <f t="shared" si="3"/>
        <v>29</v>
      </c>
      <c r="L39" s="65">
        <f>VLOOKUP($A39,'Return Data'!$B$7:$R$2843,9,0)</f>
        <v>3.1735000000000002</v>
      </c>
      <c r="M39" s="66">
        <f t="shared" si="4"/>
        <v>21</v>
      </c>
      <c r="N39" s="65">
        <f>VLOOKUP($A39,'Return Data'!$B$7:$R$2843,10,0)</f>
        <v>3.3014000000000001</v>
      </c>
      <c r="O39" s="66">
        <f t="shared" si="5"/>
        <v>12</v>
      </c>
      <c r="P39" s="65">
        <f>VLOOKUP($A39,'Return Data'!$B$7:$R$2843,11,0)</f>
        <v>3.2871000000000001</v>
      </c>
      <c r="Q39" s="66">
        <f t="shared" si="6"/>
        <v>15</v>
      </c>
      <c r="R39" s="65">
        <f>VLOOKUP($A39,'Return Data'!$B$7:$R$2843,12,0)</f>
        <v>3.2033999999999998</v>
      </c>
      <c r="S39" s="66">
        <f t="shared" si="7"/>
        <v>17</v>
      </c>
      <c r="T39" s="65">
        <f>VLOOKUP($A39,'Return Data'!$B$7:$R$2843,13,0)</f>
        <v>3.21</v>
      </c>
      <c r="U39" s="66">
        <f t="shared" si="8"/>
        <v>13</v>
      </c>
      <c r="V39" s="65">
        <f>VLOOKUP($A39,'Return Data'!$B$7:$R$2843,17,0)</f>
        <v>4.0259</v>
      </c>
      <c r="W39" s="66">
        <f t="shared" si="14"/>
        <v>18</v>
      </c>
      <c r="X39" s="65">
        <f>VLOOKUP($A39,'Return Data'!$B$7:$R$2843,14,0)</f>
        <v>5.0540000000000003</v>
      </c>
      <c r="Y39" s="66">
        <f t="shared" si="15"/>
        <v>20</v>
      </c>
      <c r="Z39" s="65">
        <f>VLOOKUP($A39,'Return Data'!$B$7:$R$2843,16,0)</f>
        <v>6.8571999999999997</v>
      </c>
      <c r="AA39" s="67">
        <f t="shared" si="11"/>
        <v>26</v>
      </c>
    </row>
    <row r="40" spans="1:27" x14ac:dyDescent="0.3">
      <c r="A40" s="63" t="s">
        <v>261</v>
      </c>
      <c r="B40" s="64">
        <f>VLOOKUP($A40,'Return Data'!$B$7:$R$2843,3,0)</f>
        <v>44451</v>
      </c>
      <c r="C40" s="65">
        <f>VLOOKUP($A40,'Return Data'!$B$7:$R$2843,4,0)</f>
        <v>43.759099999999997</v>
      </c>
      <c r="D40" s="65">
        <f>VLOOKUP($A40,'Return Data'!$B$7:$R$2843,5,0)</f>
        <v>3.0865</v>
      </c>
      <c r="E40" s="66">
        <f t="shared" si="0"/>
        <v>11</v>
      </c>
      <c r="F40" s="65">
        <f>VLOOKUP($A40,'Return Data'!$B$7:$R$2843,6,0)</f>
        <v>3.1147999999999998</v>
      </c>
      <c r="G40" s="66">
        <f t="shared" si="1"/>
        <v>6</v>
      </c>
      <c r="H40" s="65">
        <f>VLOOKUP($A40,'Return Data'!$B$7:$R$2843,7,0)</f>
        <v>2.9567999999999999</v>
      </c>
      <c r="I40" s="66">
        <f t="shared" si="2"/>
        <v>14</v>
      </c>
      <c r="J40" s="65">
        <f>VLOOKUP($A40,'Return Data'!$B$7:$R$2843,8,0)</f>
        <v>3.0539999999999998</v>
      </c>
      <c r="K40" s="66">
        <f t="shared" si="3"/>
        <v>12</v>
      </c>
      <c r="L40" s="65">
        <f>VLOOKUP($A40,'Return Data'!$B$7:$R$2843,9,0)</f>
        <v>3.2511999999999999</v>
      </c>
      <c r="M40" s="66">
        <f t="shared" si="4"/>
        <v>4</v>
      </c>
      <c r="N40" s="65">
        <f>VLOOKUP($A40,'Return Data'!$B$7:$R$2843,10,0)</f>
        <v>3.3445</v>
      </c>
      <c r="O40" s="66">
        <f t="shared" si="5"/>
        <v>3</v>
      </c>
      <c r="P40" s="65">
        <f>VLOOKUP($A40,'Return Data'!$B$7:$R$2843,11,0)</f>
        <v>3.3307000000000002</v>
      </c>
      <c r="Q40" s="66">
        <f t="shared" si="6"/>
        <v>6</v>
      </c>
      <c r="R40" s="65">
        <f>VLOOKUP($A40,'Return Data'!$B$7:$R$2843,12,0)</f>
        <v>3.2622</v>
      </c>
      <c r="S40" s="66">
        <f t="shared" si="7"/>
        <v>7</v>
      </c>
      <c r="T40" s="65">
        <f>VLOOKUP($A40,'Return Data'!$B$7:$R$2843,13,0)</f>
        <v>3.2692000000000001</v>
      </c>
      <c r="U40" s="66">
        <f t="shared" si="8"/>
        <v>6</v>
      </c>
      <c r="V40" s="65">
        <f>VLOOKUP($A40,'Return Data'!$B$7:$R$2843,17,0)</f>
        <v>4.0449999999999999</v>
      </c>
      <c r="W40" s="66">
        <f t="shared" si="14"/>
        <v>15</v>
      </c>
      <c r="X40" s="65">
        <f>VLOOKUP($A40,'Return Data'!$B$7:$R$2843,14,0)</f>
        <v>5.1181999999999999</v>
      </c>
      <c r="Y40" s="66">
        <f t="shared" si="15"/>
        <v>11</v>
      </c>
      <c r="Z40" s="65">
        <f>VLOOKUP($A40,'Return Data'!$B$7:$R$2843,16,0)</f>
        <v>7.2625000000000002</v>
      </c>
      <c r="AA40" s="67">
        <f t="shared" si="11"/>
        <v>9</v>
      </c>
    </row>
    <row r="41" spans="1:27" x14ac:dyDescent="0.3">
      <c r="A41" s="63" t="s">
        <v>262</v>
      </c>
      <c r="B41" s="64">
        <f>VLOOKUP($A41,'Return Data'!$B$7:$R$2843,3,0)</f>
        <v>44451</v>
      </c>
      <c r="C41" s="65">
        <f>VLOOKUP($A41,'Return Data'!$B$7:$R$2843,4,0)</f>
        <v>3271.6104999999998</v>
      </c>
      <c r="D41" s="65">
        <f>VLOOKUP($A41,'Return Data'!$B$7:$R$2843,5,0)</f>
        <v>2.9533999999999998</v>
      </c>
      <c r="E41" s="66">
        <f t="shared" si="0"/>
        <v>32</v>
      </c>
      <c r="F41" s="65">
        <f>VLOOKUP($A41,'Return Data'!$B$7:$R$2843,6,0)</f>
        <v>2.9598</v>
      </c>
      <c r="G41" s="66">
        <f t="shared" si="1"/>
        <v>32</v>
      </c>
      <c r="H41" s="65">
        <f>VLOOKUP($A41,'Return Data'!$B$7:$R$2843,7,0)</f>
        <v>2.9428999999999998</v>
      </c>
      <c r="I41" s="66">
        <f t="shared" si="2"/>
        <v>15</v>
      </c>
      <c r="J41" s="65">
        <f>VLOOKUP($A41,'Return Data'!$B$7:$R$2843,8,0)</f>
        <v>2.9876</v>
      </c>
      <c r="K41" s="66">
        <f t="shared" si="3"/>
        <v>25</v>
      </c>
      <c r="L41" s="65">
        <f>VLOOKUP($A41,'Return Data'!$B$7:$R$2843,9,0)</f>
        <v>3.1381999999999999</v>
      </c>
      <c r="M41" s="66">
        <f t="shared" si="4"/>
        <v>26</v>
      </c>
      <c r="N41" s="65">
        <f>VLOOKUP($A41,'Return Data'!$B$7:$R$2843,10,0)</f>
        <v>3.2610000000000001</v>
      </c>
      <c r="O41" s="66">
        <f t="shared" si="5"/>
        <v>23</v>
      </c>
      <c r="P41" s="65">
        <f>VLOOKUP($A41,'Return Data'!$B$7:$R$2843,11,0)</f>
        <v>3.2543000000000002</v>
      </c>
      <c r="Q41" s="66">
        <f t="shared" si="6"/>
        <v>22</v>
      </c>
      <c r="R41" s="65">
        <f>VLOOKUP($A41,'Return Data'!$B$7:$R$2843,12,0)</f>
        <v>3.16</v>
      </c>
      <c r="S41" s="66">
        <f t="shared" si="7"/>
        <v>27</v>
      </c>
      <c r="T41" s="65">
        <f>VLOOKUP($A41,'Return Data'!$B$7:$R$2843,13,0)</f>
        <v>3.1789000000000001</v>
      </c>
      <c r="U41" s="66">
        <f t="shared" si="8"/>
        <v>24</v>
      </c>
      <c r="V41" s="65">
        <f>VLOOKUP($A41,'Return Data'!$B$7:$R$2843,17,0)</f>
        <v>4.0730000000000004</v>
      </c>
      <c r="W41" s="66">
        <f t="shared" si="14"/>
        <v>8</v>
      </c>
      <c r="X41" s="65">
        <f>VLOOKUP($A41,'Return Data'!$B$7:$R$2843,14,0)</f>
        <v>5.1265000000000001</v>
      </c>
      <c r="Y41" s="66">
        <f t="shared" si="15"/>
        <v>9</v>
      </c>
      <c r="Z41" s="65">
        <f>VLOOKUP($A41,'Return Data'!$B$7:$R$2843,16,0)</f>
        <v>7.2030000000000003</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44451</v>
      </c>
      <c r="C43" s="65">
        <f>VLOOKUP($A43,'Return Data'!$B$7:$R$2843,4,0)</f>
        <v>1995.0944</v>
      </c>
      <c r="D43" s="65">
        <f>VLOOKUP($A43,'Return Data'!$B$7:$R$2843,5,0)</f>
        <v>3.0665</v>
      </c>
      <c r="E43" s="66">
        <f t="shared" si="0"/>
        <v>15</v>
      </c>
      <c r="F43" s="65">
        <f>VLOOKUP($A43,'Return Data'!$B$7:$R$2843,6,0)</f>
        <v>3.0707</v>
      </c>
      <c r="G43" s="66">
        <f t="shared" si="1"/>
        <v>15</v>
      </c>
      <c r="H43" s="65">
        <f>VLOOKUP($A43,'Return Data'!$B$7:$R$2843,7,0)</f>
        <v>2.9762</v>
      </c>
      <c r="I43" s="66">
        <f t="shared" si="2"/>
        <v>12</v>
      </c>
      <c r="J43" s="65">
        <f>VLOOKUP($A43,'Return Data'!$B$7:$R$2843,8,0)</f>
        <v>3.0169000000000001</v>
      </c>
      <c r="K43" s="66">
        <f t="shared" si="3"/>
        <v>21</v>
      </c>
      <c r="L43" s="65">
        <f>VLOOKUP($A43,'Return Data'!$B$7:$R$2843,9,0)</f>
        <v>3.1738</v>
      </c>
      <c r="M43" s="66">
        <f t="shared" si="4"/>
        <v>19</v>
      </c>
      <c r="N43" s="65">
        <f>VLOOKUP($A43,'Return Data'!$B$7:$R$2843,10,0)</f>
        <v>3.2894999999999999</v>
      </c>
      <c r="O43" s="66">
        <f t="shared" si="5"/>
        <v>17</v>
      </c>
      <c r="P43" s="65">
        <f>VLOOKUP($A43,'Return Data'!$B$7:$R$2843,11,0)</f>
        <v>3.3039999999999998</v>
      </c>
      <c r="Q43" s="66">
        <f t="shared" si="6"/>
        <v>11</v>
      </c>
      <c r="R43" s="65">
        <f>VLOOKUP($A43,'Return Data'!$B$7:$R$2843,12,0)</f>
        <v>3.2412000000000001</v>
      </c>
      <c r="S43" s="66">
        <f t="shared" si="7"/>
        <v>9</v>
      </c>
      <c r="T43" s="65">
        <f>VLOOKUP($A43,'Return Data'!$B$7:$R$2843,13,0)</f>
        <v>3.2311000000000001</v>
      </c>
      <c r="U43" s="66">
        <f t="shared" si="8"/>
        <v>9</v>
      </c>
      <c r="V43" s="65">
        <f>VLOOKUP($A43,'Return Data'!$B$7:$R$2843,17,0)</f>
        <v>4.0854999999999997</v>
      </c>
      <c r="W43" s="66">
        <f t="shared" si="14"/>
        <v>6</v>
      </c>
      <c r="X43" s="65">
        <f>VLOOKUP($A43,'Return Data'!$B$7:$R$2843,14,0)</f>
        <v>3.8304999999999998</v>
      </c>
      <c r="Y43" s="66">
        <f t="shared" si="15"/>
        <v>32</v>
      </c>
      <c r="Z43" s="65">
        <f>VLOOKUP($A43,'Return Data'!$B$7:$R$2843,16,0)</f>
        <v>6.9673999999999996</v>
      </c>
      <c r="AA43" s="67">
        <f t="shared" si="11"/>
        <v>23</v>
      </c>
    </row>
    <row r="44" spans="1:27" x14ac:dyDescent="0.3">
      <c r="A44" s="63" t="s">
        <v>264</v>
      </c>
      <c r="B44" s="64">
        <f>VLOOKUP($A44,'Return Data'!$B$7:$R$2843,3,0)</f>
        <v>44451</v>
      </c>
      <c r="C44" s="65">
        <f>VLOOKUP($A44,'Return Data'!$B$7:$R$2843,4,0)</f>
        <v>3402.5142999999998</v>
      </c>
      <c r="D44" s="65">
        <f>VLOOKUP($A44,'Return Data'!$B$7:$R$2843,5,0)</f>
        <v>3.0769000000000002</v>
      </c>
      <c r="E44" s="66">
        <f t="shared" si="0"/>
        <v>12</v>
      </c>
      <c r="F44" s="65">
        <f>VLOOKUP($A44,'Return Data'!$B$7:$R$2843,6,0)</f>
        <v>3.0792000000000002</v>
      </c>
      <c r="G44" s="66">
        <f t="shared" si="1"/>
        <v>12</v>
      </c>
      <c r="H44" s="65">
        <f>VLOOKUP($A44,'Return Data'!$B$7:$R$2843,7,0)</f>
        <v>3.0030999999999999</v>
      </c>
      <c r="I44" s="66">
        <f t="shared" si="2"/>
        <v>9</v>
      </c>
      <c r="J44" s="65">
        <f>VLOOKUP($A44,'Return Data'!$B$7:$R$2843,8,0)</f>
        <v>3.0512000000000001</v>
      </c>
      <c r="K44" s="66">
        <f t="shared" si="3"/>
        <v>13</v>
      </c>
      <c r="L44" s="65">
        <f>VLOOKUP($A44,'Return Data'!$B$7:$R$2843,9,0)</f>
        <v>3.2042000000000002</v>
      </c>
      <c r="M44" s="66">
        <f t="shared" si="4"/>
        <v>12</v>
      </c>
      <c r="N44" s="65">
        <f>VLOOKUP($A44,'Return Data'!$B$7:$R$2843,10,0)</f>
        <v>3.3180000000000001</v>
      </c>
      <c r="O44" s="66">
        <f t="shared" si="5"/>
        <v>8</v>
      </c>
      <c r="P44" s="65">
        <f>VLOOKUP($A44,'Return Data'!$B$7:$R$2843,11,0)</f>
        <v>3.2928999999999999</v>
      </c>
      <c r="Q44" s="66">
        <f t="shared" si="6"/>
        <v>12</v>
      </c>
      <c r="R44" s="65">
        <f>VLOOKUP($A44,'Return Data'!$B$7:$R$2843,12,0)</f>
        <v>3.2252000000000001</v>
      </c>
      <c r="S44" s="66">
        <f t="shared" si="7"/>
        <v>10</v>
      </c>
      <c r="T44" s="65">
        <f>VLOOKUP($A44,'Return Data'!$B$7:$R$2843,13,0)</f>
        <v>3.2309000000000001</v>
      </c>
      <c r="U44" s="66">
        <f t="shared" si="8"/>
        <v>10</v>
      </c>
      <c r="V44" s="65">
        <f>VLOOKUP($A44,'Return Data'!$B$7:$R$2843,17,0)</f>
        <v>4.0399000000000003</v>
      </c>
      <c r="W44" s="66">
        <f t="shared" si="14"/>
        <v>16</v>
      </c>
      <c r="X44" s="65">
        <f>VLOOKUP($A44,'Return Data'!$B$7:$R$2843,14,0)</f>
        <v>5.1158999999999999</v>
      </c>
      <c r="Y44" s="66">
        <f t="shared" si="15"/>
        <v>12</v>
      </c>
      <c r="Z44" s="65">
        <f>VLOOKUP($A44,'Return Data'!$B$7:$R$2843,16,0)</f>
        <v>7.0004999999999997</v>
      </c>
      <c r="AA44" s="67">
        <f t="shared" si="11"/>
        <v>22</v>
      </c>
    </row>
    <row r="45" spans="1:27" x14ac:dyDescent="0.3">
      <c r="A45" s="63" t="s">
        <v>265</v>
      </c>
      <c r="B45" s="64">
        <f>VLOOKUP($A45,'Return Data'!$B$7:$R$2843,3,0)</f>
        <v>44451</v>
      </c>
      <c r="C45" s="65">
        <f>VLOOKUP($A45,'Return Data'!$B$7:$R$2843,4,0)</f>
        <v>1124.4806000000001</v>
      </c>
      <c r="D45" s="65">
        <f>VLOOKUP($A45,'Return Data'!$B$7:$R$2843,5,0)</f>
        <v>2.7185000000000001</v>
      </c>
      <c r="E45" s="66">
        <f t="shared" si="0"/>
        <v>36</v>
      </c>
      <c r="F45" s="65">
        <f>VLOOKUP($A45,'Return Data'!$B$7:$R$2843,6,0)</f>
        <v>2.7185000000000001</v>
      </c>
      <c r="G45" s="66">
        <f t="shared" si="1"/>
        <v>36</v>
      </c>
      <c r="H45" s="65">
        <f>VLOOKUP($A45,'Return Data'!$B$7:$R$2843,7,0)</f>
        <v>2.6606999999999998</v>
      </c>
      <c r="I45" s="66">
        <f t="shared" si="2"/>
        <v>37</v>
      </c>
      <c r="J45" s="65">
        <f>VLOOKUP($A45,'Return Data'!$B$7:$R$2843,8,0)</f>
        <v>2.6509</v>
      </c>
      <c r="K45" s="66">
        <f t="shared" si="3"/>
        <v>37</v>
      </c>
      <c r="L45" s="65">
        <f>VLOOKUP($A45,'Return Data'!$B$7:$R$2843,9,0)</f>
        <v>2.6873999999999998</v>
      </c>
      <c r="M45" s="66">
        <f t="shared" si="4"/>
        <v>37</v>
      </c>
      <c r="N45" s="65">
        <f>VLOOKUP($A45,'Return Data'!$B$7:$R$2843,10,0)</f>
        <v>2.7978000000000001</v>
      </c>
      <c r="O45" s="66">
        <f t="shared" si="5"/>
        <v>37</v>
      </c>
      <c r="P45" s="65">
        <f>VLOOKUP($A45,'Return Data'!$B$7:$R$2843,11,0)</f>
        <v>2.8908999999999998</v>
      </c>
      <c r="Q45" s="66">
        <f t="shared" si="6"/>
        <v>37</v>
      </c>
      <c r="R45" s="65">
        <f>VLOOKUP($A45,'Return Data'!$B$7:$R$2843,12,0)</f>
        <v>2.8974000000000002</v>
      </c>
      <c r="S45" s="66">
        <f t="shared" si="7"/>
        <v>35</v>
      </c>
      <c r="T45" s="65">
        <f>VLOOKUP($A45,'Return Data'!$B$7:$R$2843,13,0)</f>
        <v>2.9264000000000001</v>
      </c>
      <c r="U45" s="66">
        <f t="shared" si="8"/>
        <v>35</v>
      </c>
      <c r="V45" s="65"/>
      <c r="W45" s="66"/>
      <c r="X45" s="65"/>
      <c r="Y45" s="66"/>
      <c r="Z45" s="65">
        <f>VLOOKUP($A45,'Return Data'!$B$7:$R$2843,16,0)</f>
        <v>4.5041000000000002</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2.9597210526315787</v>
      </c>
      <c r="E47" s="65"/>
      <c r="F47" s="75">
        <f>AVERAGE(F8:F45)</f>
        <v>2.9634605263157892</v>
      </c>
      <c r="G47" s="65"/>
      <c r="H47" s="75">
        <f>AVERAGE(H8:H45)</f>
        <v>2.8697289473684209</v>
      </c>
      <c r="I47" s="65"/>
      <c r="J47" s="75">
        <f>AVERAGE(J8:J45)</f>
        <v>2.9328815789473692</v>
      </c>
      <c r="K47" s="65"/>
      <c r="L47" s="75">
        <f>AVERAGE(L8:L45)</f>
        <v>3.0676736842105266</v>
      </c>
      <c r="M47" s="65"/>
      <c r="N47" s="75">
        <f>AVERAGE(N8:N45)</f>
        <v>3.1510631578947375</v>
      </c>
      <c r="O47" s="65"/>
      <c r="P47" s="75">
        <f>AVERAGE(P8:P45)</f>
        <v>3.1578789473684217</v>
      </c>
      <c r="Q47" s="65"/>
      <c r="R47" s="75">
        <f>AVERAGE(R8:R45)</f>
        <v>3.1052368421052643</v>
      </c>
      <c r="S47" s="65"/>
      <c r="T47" s="75">
        <f>AVERAGE(T8:T45)</f>
        <v>3.1087131578947371</v>
      </c>
      <c r="U47" s="65"/>
      <c r="V47" s="75">
        <f>AVERAGE(V8:V45)</f>
        <v>3.8743228571428574</v>
      </c>
      <c r="W47" s="65"/>
      <c r="X47" s="75">
        <f>AVERAGE(X8:X45)</f>
        <v>4.7845529411764707</v>
      </c>
      <c r="Y47" s="65"/>
      <c r="Z47" s="75">
        <f>AVERAGE(Z8:Z45)</f>
        <v>6.4582526315789464</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3.4302000000000001</v>
      </c>
      <c r="E49" s="95"/>
      <c r="F49" s="79">
        <f>MAX(F8:F45)</f>
        <v>3.4302000000000001</v>
      </c>
      <c r="G49" s="95"/>
      <c r="H49" s="79">
        <f>MAX(H8:H45)</f>
        <v>3.2574999999999998</v>
      </c>
      <c r="I49" s="95"/>
      <c r="J49" s="79">
        <f>MAX(J8:J45)</f>
        <v>3.2515999999999998</v>
      </c>
      <c r="K49" s="95"/>
      <c r="L49" s="79">
        <f>MAX(L8:L45)</f>
        <v>3.3866000000000001</v>
      </c>
      <c r="M49" s="95"/>
      <c r="N49" s="79">
        <f>MAX(N8:N45)</f>
        <v>3.3881000000000001</v>
      </c>
      <c r="O49" s="95"/>
      <c r="P49" s="79">
        <f>MAX(P8:P45)</f>
        <v>3.8969</v>
      </c>
      <c r="Q49" s="95"/>
      <c r="R49" s="79">
        <f>MAX(R8:R45)</f>
        <v>3.9689000000000001</v>
      </c>
      <c r="S49" s="95"/>
      <c r="T49" s="79">
        <f>MAX(T8:T45)</f>
        <v>4.1627999999999998</v>
      </c>
      <c r="U49" s="95"/>
      <c r="V49" s="79">
        <f>MAX(V8:V45)</f>
        <v>4.8005000000000004</v>
      </c>
      <c r="W49" s="95"/>
      <c r="X49" s="79">
        <f>MAX(X8:X45)</f>
        <v>5.6932999999999998</v>
      </c>
      <c r="Y49" s="95"/>
      <c r="Z49" s="79">
        <f>MAX(Z8:Z45)</f>
        <v>7.7645</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44448</v>
      </c>
      <c r="E7" s="184">
        <v>1077.06</v>
      </c>
      <c r="F7" s="184">
        <v>4.9200000000000001E-2</v>
      </c>
      <c r="G7" s="184">
        <v>0.2681</v>
      </c>
      <c r="H7" s="184">
        <v>0.75870000000000004</v>
      </c>
      <c r="I7" s="184">
        <v>4.2066999999999997</v>
      </c>
      <c r="J7" s="184">
        <v>5.1764999999999999</v>
      </c>
      <c r="K7" s="184">
        <v>11.3217</v>
      </c>
      <c r="L7" s="184">
        <v>16.303100000000001</v>
      </c>
      <c r="M7" s="184">
        <v>29.181100000000001</v>
      </c>
      <c r="N7" s="184">
        <v>51.826900000000002</v>
      </c>
      <c r="O7" s="184">
        <v>11.7689</v>
      </c>
      <c r="P7" s="184">
        <v>10.753399999999999</v>
      </c>
      <c r="Q7" s="184">
        <v>19.2361</v>
      </c>
      <c r="R7" s="184">
        <v>22.220600000000001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44448</v>
      </c>
      <c r="E8" s="184">
        <v>1170.47</v>
      </c>
      <c r="F8" s="184">
        <v>5.21E-2</v>
      </c>
      <c r="G8" s="184">
        <v>0.27500000000000002</v>
      </c>
      <c r="H8" s="184">
        <v>0.77490000000000003</v>
      </c>
      <c r="I8" s="184">
        <v>4.2390999999999996</v>
      </c>
      <c r="J8" s="184">
        <v>5.2496</v>
      </c>
      <c r="K8" s="184">
        <v>11.5594</v>
      </c>
      <c r="L8" s="184">
        <v>16.745799999999999</v>
      </c>
      <c r="M8" s="184">
        <v>29.916499999999999</v>
      </c>
      <c r="N8" s="184">
        <v>53.006599999999999</v>
      </c>
      <c r="O8" s="184">
        <v>12.651300000000001</v>
      </c>
      <c r="P8" s="184">
        <v>11.8439</v>
      </c>
      <c r="Q8" s="184">
        <v>14.938499999999999</v>
      </c>
      <c r="R8" s="184">
        <v>23.1816</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44448</v>
      </c>
      <c r="E9" s="184">
        <v>16.25</v>
      </c>
      <c r="F9" s="184">
        <v>6.1600000000000002E-2</v>
      </c>
      <c r="G9" s="184">
        <v>-0.18429999999999999</v>
      </c>
      <c r="H9" s="184">
        <v>0.55689999999999995</v>
      </c>
      <c r="I9" s="184">
        <v>3.9003000000000001</v>
      </c>
      <c r="J9" s="184">
        <v>5.4509999999999996</v>
      </c>
      <c r="K9" s="184">
        <v>13.004200000000001</v>
      </c>
      <c r="L9" s="184">
        <v>16.990600000000001</v>
      </c>
      <c r="M9" s="184">
        <v>24.808</v>
      </c>
      <c r="N9" s="184">
        <v>45.218899999999998</v>
      </c>
      <c r="O9" s="184">
        <v>17.671399999999998</v>
      </c>
      <c r="P9" s="184"/>
      <c r="Q9" s="184">
        <v>17.027699999999999</v>
      </c>
      <c r="R9" s="184">
        <v>24.841999999999999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44448</v>
      </c>
      <c r="E10" s="184">
        <v>15.53</v>
      </c>
      <c r="F10" s="184">
        <v>0.12889999999999999</v>
      </c>
      <c r="G10" s="184">
        <v>-0.12859999999999999</v>
      </c>
      <c r="H10" s="184">
        <v>0.58289999999999997</v>
      </c>
      <c r="I10" s="184">
        <v>3.8795999999999999</v>
      </c>
      <c r="J10" s="184">
        <v>5.4310999999999998</v>
      </c>
      <c r="K10" s="184">
        <v>12.6996</v>
      </c>
      <c r="L10" s="184">
        <v>16.2425</v>
      </c>
      <c r="M10" s="184">
        <v>23.548100000000002</v>
      </c>
      <c r="N10" s="184">
        <v>43.265700000000002</v>
      </c>
      <c r="O10" s="184">
        <v>15.9895</v>
      </c>
      <c r="P10" s="184"/>
      <c r="Q10" s="184">
        <v>15.3226</v>
      </c>
      <c r="R10" s="184">
        <v>23.1754</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44448</v>
      </c>
      <c r="E11" s="184">
        <v>81.94</v>
      </c>
      <c r="F11" s="184">
        <v>0.1222</v>
      </c>
      <c r="G11" s="184">
        <v>0.53990000000000005</v>
      </c>
      <c r="H11" s="184">
        <v>1.3983000000000001</v>
      </c>
      <c r="I11" s="184">
        <v>5.3212999999999999</v>
      </c>
      <c r="J11" s="184">
        <v>6.1398999999999999</v>
      </c>
      <c r="K11" s="184">
        <v>13.0519</v>
      </c>
      <c r="L11" s="184">
        <v>16.474799999999998</v>
      </c>
      <c r="M11" s="184">
        <v>30.0016</v>
      </c>
      <c r="N11" s="184">
        <v>49.853700000000003</v>
      </c>
      <c r="O11" s="184">
        <v>12.783300000000001</v>
      </c>
      <c r="P11" s="184">
        <v>11.491899999999999</v>
      </c>
      <c r="Q11" s="184">
        <v>12.3917</v>
      </c>
      <c r="R11" s="184">
        <v>25.4786</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44448</v>
      </c>
      <c r="E12" s="184">
        <v>89.67</v>
      </c>
      <c r="F12" s="184">
        <v>0.12280000000000001</v>
      </c>
      <c r="G12" s="184">
        <v>0.54949999999999999</v>
      </c>
      <c r="H12" s="184">
        <v>1.4252</v>
      </c>
      <c r="I12" s="184">
        <v>5.3701999999999996</v>
      </c>
      <c r="J12" s="184">
        <v>6.2062999999999997</v>
      </c>
      <c r="K12" s="184">
        <v>13.262600000000001</v>
      </c>
      <c r="L12" s="184">
        <v>16.8643</v>
      </c>
      <c r="M12" s="184">
        <v>30.6571</v>
      </c>
      <c r="N12" s="184">
        <v>50.857999999999997</v>
      </c>
      <c r="O12" s="184">
        <v>13.6694</v>
      </c>
      <c r="P12" s="184">
        <v>12.6929</v>
      </c>
      <c r="Q12" s="184">
        <v>13.332000000000001</v>
      </c>
      <c r="R12" s="184">
        <v>26.308499999999999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44448</v>
      </c>
      <c r="E13" s="184">
        <v>19.702300000000001</v>
      </c>
      <c r="F13" s="184">
        <v>7.5200000000000003E-2</v>
      </c>
      <c r="G13" s="184">
        <v>-0.2137</v>
      </c>
      <c r="H13" s="184">
        <v>-5.5999999999999999E-3</v>
      </c>
      <c r="I13" s="184">
        <v>3.7650999999999999</v>
      </c>
      <c r="J13" s="184">
        <v>3.0853999999999999</v>
      </c>
      <c r="K13" s="184">
        <v>7.9046000000000003</v>
      </c>
      <c r="L13" s="184">
        <v>13.940099999999999</v>
      </c>
      <c r="M13" s="184">
        <v>27.693200000000001</v>
      </c>
      <c r="N13" s="184">
        <v>45.7896</v>
      </c>
      <c r="O13" s="184">
        <v>19.027999999999999</v>
      </c>
      <c r="P13" s="184"/>
      <c r="Q13" s="184">
        <v>16.552499999999998</v>
      </c>
      <c r="R13" s="184">
        <v>26.471699999999998</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44448</v>
      </c>
      <c r="E14" s="184">
        <v>18.3642</v>
      </c>
      <c r="F14" s="184">
        <v>7.0300000000000001E-2</v>
      </c>
      <c r="G14" s="184">
        <v>-0.22869999999999999</v>
      </c>
      <c r="H14" s="184">
        <v>-4.0300000000000002E-2</v>
      </c>
      <c r="I14" s="184">
        <v>3.6934</v>
      </c>
      <c r="J14" s="184">
        <v>2.9378000000000002</v>
      </c>
      <c r="K14" s="184">
        <v>7.4263000000000003</v>
      </c>
      <c r="L14" s="184">
        <v>12.9285</v>
      </c>
      <c r="M14" s="184">
        <v>26.023900000000001</v>
      </c>
      <c r="N14" s="184">
        <v>43.341500000000003</v>
      </c>
      <c r="O14" s="184">
        <v>17.1648</v>
      </c>
      <c r="P14" s="184"/>
      <c r="Q14" s="184">
        <v>14.7156</v>
      </c>
      <c r="R14" s="184">
        <v>24.392900000000001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44448</v>
      </c>
      <c r="E15" s="184">
        <v>23.84</v>
      </c>
      <c r="F15" s="184">
        <v>0.5907</v>
      </c>
      <c r="G15" s="184">
        <v>0.88870000000000005</v>
      </c>
      <c r="H15" s="184">
        <v>1.8803000000000001</v>
      </c>
      <c r="I15" s="184">
        <v>6.2389000000000001</v>
      </c>
      <c r="J15" s="184">
        <v>4.8372999999999999</v>
      </c>
      <c r="K15" s="184">
        <v>16.977399999999999</v>
      </c>
      <c r="L15" s="184">
        <v>34.158700000000003</v>
      </c>
      <c r="M15" s="184">
        <v>50.790599999999998</v>
      </c>
      <c r="N15" s="184">
        <v>76.070899999999995</v>
      </c>
      <c r="O15" s="184">
        <v>18.9072</v>
      </c>
      <c r="P15" s="184">
        <v>17.654199999999999</v>
      </c>
      <c r="Q15" s="184">
        <v>18.405200000000001</v>
      </c>
      <c r="R15" s="184">
        <v>43.846499999999999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44448</v>
      </c>
      <c r="E16" s="184">
        <v>22.81</v>
      </c>
      <c r="F16" s="184">
        <v>0.61760000000000004</v>
      </c>
      <c r="G16" s="184">
        <v>0.92920000000000003</v>
      </c>
      <c r="H16" s="184">
        <v>1.8757999999999999</v>
      </c>
      <c r="I16" s="184">
        <v>6.2412999999999998</v>
      </c>
      <c r="J16" s="184">
        <v>4.8254000000000001</v>
      </c>
      <c r="K16" s="184">
        <v>16.794699999999999</v>
      </c>
      <c r="L16" s="184">
        <v>33.626199999999997</v>
      </c>
      <c r="M16" s="184">
        <v>49.967100000000002</v>
      </c>
      <c r="N16" s="184">
        <v>74.6554</v>
      </c>
      <c r="O16" s="184">
        <v>17.870100000000001</v>
      </c>
      <c r="P16" s="184">
        <v>16.664300000000001</v>
      </c>
      <c r="Q16" s="184">
        <v>17.392600000000002</v>
      </c>
      <c r="R16" s="184">
        <v>42.640300000000003</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44448</v>
      </c>
      <c r="E17" s="184">
        <v>266.62</v>
      </c>
      <c r="F17" s="184">
        <v>1.4999999999999999E-2</v>
      </c>
      <c r="G17" s="184">
        <v>1.1299999999999999E-2</v>
      </c>
      <c r="H17" s="184">
        <v>0.59230000000000005</v>
      </c>
      <c r="I17" s="184">
        <v>4.1158999999999999</v>
      </c>
      <c r="J17" s="184">
        <v>5.4542999999999999</v>
      </c>
      <c r="K17" s="184">
        <v>11.091699999999999</v>
      </c>
      <c r="L17" s="184">
        <v>16.0075</v>
      </c>
      <c r="M17" s="184">
        <v>26.5641</v>
      </c>
      <c r="N17" s="184">
        <v>45.115099999999998</v>
      </c>
      <c r="O17" s="184">
        <v>18.017600000000002</v>
      </c>
      <c r="P17" s="184">
        <v>15.8018</v>
      </c>
      <c r="Q17" s="184">
        <v>16.3142</v>
      </c>
      <c r="R17" s="184">
        <v>27.835999999999999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44448</v>
      </c>
      <c r="E18" s="184">
        <v>246.54</v>
      </c>
      <c r="F18" s="184">
        <v>1.2200000000000001E-2</v>
      </c>
      <c r="G18" s="184">
        <v>0</v>
      </c>
      <c r="H18" s="184">
        <v>0.57110000000000005</v>
      </c>
      <c r="I18" s="184">
        <v>4.0692000000000004</v>
      </c>
      <c r="J18" s="184">
        <v>5.3455000000000004</v>
      </c>
      <c r="K18" s="184">
        <v>10.7448</v>
      </c>
      <c r="L18" s="184">
        <v>15.2918</v>
      </c>
      <c r="M18" s="184">
        <v>25.4465</v>
      </c>
      <c r="N18" s="184">
        <v>43.412300000000002</v>
      </c>
      <c r="O18" s="184">
        <v>16.6464</v>
      </c>
      <c r="P18" s="184">
        <v>14.3956</v>
      </c>
      <c r="Q18" s="184">
        <v>11.8485</v>
      </c>
      <c r="R18" s="184">
        <v>26.351199999999999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44448</v>
      </c>
      <c r="E19" s="184">
        <v>257.37299999999999</v>
      </c>
      <c r="F19" s="184">
        <v>-2.1000000000000001E-2</v>
      </c>
      <c r="G19" s="184">
        <v>0.16739999999999999</v>
      </c>
      <c r="H19" s="184">
        <v>0.26019999999999999</v>
      </c>
      <c r="I19" s="184">
        <v>3.7677</v>
      </c>
      <c r="J19" s="184">
        <v>4.5144000000000002</v>
      </c>
      <c r="K19" s="184">
        <v>10.6005</v>
      </c>
      <c r="L19" s="184">
        <v>16.630400000000002</v>
      </c>
      <c r="M19" s="184">
        <v>28.328499999999998</v>
      </c>
      <c r="N19" s="184">
        <v>50.284700000000001</v>
      </c>
      <c r="O19" s="184">
        <v>17.500599999999999</v>
      </c>
      <c r="P19" s="184">
        <v>14.7484</v>
      </c>
      <c r="Q19" s="184">
        <v>15.7278</v>
      </c>
      <c r="R19" s="184">
        <v>27.2349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44448</v>
      </c>
      <c r="E20" s="184">
        <v>238.25200000000001</v>
      </c>
      <c r="F20" s="184">
        <v>-2.35E-2</v>
      </c>
      <c r="G20" s="184">
        <v>0.15970000000000001</v>
      </c>
      <c r="H20" s="184">
        <v>0.24149999999999999</v>
      </c>
      <c r="I20" s="184">
        <v>3.7284999999999999</v>
      </c>
      <c r="J20" s="184">
        <v>4.4268999999999998</v>
      </c>
      <c r="K20" s="184">
        <v>10.3202</v>
      </c>
      <c r="L20" s="184">
        <v>16.0337</v>
      </c>
      <c r="M20" s="184">
        <v>27.356400000000001</v>
      </c>
      <c r="N20" s="184">
        <v>48.7652</v>
      </c>
      <c r="O20" s="184">
        <v>16.331399999999999</v>
      </c>
      <c r="P20" s="184">
        <v>13.543200000000001</v>
      </c>
      <c r="Q20" s="184">
        <v>15.2761</v>
      </c>
      <c r="R20" s="184">
        <v>25.983000000000001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44448</v>
      </c>
      <c r="E21" s="184">
        <v>40.21</v>
      </c>
      <c r="F21" s="184">
        <v>4.9799999999999997E-2</v>
      </c>
      <c r="G21" s="184">
        <v>-9.9400000000000002E-2</v>
      </c>
      <c r="H21" s="184">
        <v>0.52500000000000002</v>
      </c>
      <c r="I21" s="184">
        <v>3.6606999999999998</v>
      </c>
      <c r="J21" s="184">
        <v>4.0900999999999996</v>
      </c>
      <c r="K21" s="184">
        <v>10.104100000000001</v>
      </c>
      <c r="L21" s="184">
        <v>15.612399999999999</v>
      </c>
      <c r="M21" s="184">
        <v>27.813099999999999</v>
      </c>
      <c r="N21" s="184">
        <v>48.925899999999999</v>
      </c>
      <c r="O21" s="184">
        <v>15.157299999999999</v>
      </c>
      <c r="P21" s="184">
        <v>13.278600000000001</v>
      </c>
      <c r="Q21" s="184">
        <v>14.0305</v>
      </c>
      <c r="R21" s="184">
        <v>24.586300000000001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44448</v>
      </c>
      <c r="E22" s="184">
        <v>37.409999999999997</v>
      </c>
      <c r="F22" s="184">
        <v>5.3499999999999999E-2</v>
      </c>
      <c r="G22" s="184">
        <v>-0.10680000000000001</v>
      </c>
      <c r="H22" s="184">
        <v>0.51049999999999995</v>
      </c>
      <c r="I22" s="184">
        <v>3.5714000000000001</v>
      </c>
      <c r="J22" s="184">
        <v>3.9455</v>
      </c>
      <c r="K22" s="184">
        <v>9.6424000000000003</v>
      </c>
      <c r="L22" s="184">
        <v>14.578900000000001</v>
      </c>
      <c r="M22" s="184">
        <v>26.1295</v>
      </c>
      <c r="N22" s="184">
        <v>46.247100000000003</v>
      </c>
      <c r="O22" s="184">
        <v>13.381</v>
      </c>
      <c r="P22" s="184">
        <v>11.9482</v>
      </c>
      <c r="Q22" s="184">
        <v>11.5328</v>
      </c>
      <c r="R22" s="184">
        <v>22.514099999999999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44448</v>
      </c>
      <c r="E23" s="184">
        <v>175.7089</v>
      </c>
      <c r="F23" s="184">
        <v>5.3800000000000001E-2</v>
      </c>
      <c r="G23" s="184">
        <v>4.1000000000000003E-3</v>
      </c>
      <c r="H23" s="184">
        <v>0.10340000000000001</v>
      </c>
      <c r="I23" s="184">
        <v>3.4575</v>
      </c>
      <c r="J23" s="184">
        <v>3.6810999999999998</v>
      </c>
      <c r="K23" s="184">
        <v>7.1532999999999998</v>
      </c>
      <c r="L23" s="184">
        <v>13.2746</v>
      </c>
      <c r="M23" s="184">
        <v>25.349</v>
      </c>
      <c r="N23" s="184">
        <v>49.4754</v>
      </c>
      <c r="O23" s="184">
        <v>13.623799999999999</v>
      </c>
      <c r="P23" s="184">
        <v>11.3543</v>
      </c>
      <c r="Q23" s="184">
        <v>14.075900000000001</v>
      </c>
      <c r="R23" s="184">
        <v>22.681899999999999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44448</v>
      </c>
      <c r="E24" s="184">
        <v>192.86660000000001</v>
      </c>
      <c r="F24" s="184">
        <v>5.6599999999999998E-2</v>
      </c>
      <c r="G24" s="184">
        <v>1.24E-2</v>
      </c>
      <c r="H24" s="184">
        <v>0.1227</v>
      </c>
      <c r="I24" s="184">
        <v>3.4975999999999998</v>
      </c>
      <c r="J24" s="184">
        <v>3.7707000000000002</v>
      </c>
      <c r="K24" s="184">
        <v>7.4280999999999997</v>
      </c>
      <c r="L24" s="184">
        <v>13.8492</v>
      </c>
      <c r="M24" s="184">
        <v>26.296600000000002</v>
      </c>
      <c r="N24" s="184">
        <v>50.979900000000001</v>
      </c>
      <c r="O24" s="184">
        <v>14.813000000000001</v>
      </c>
      <c r="P24" s="184">
        <v>12.705299999999999</v>
      </c>
      <c r="Q24" s="184">
        <v>15.4893</v>
      </c>
      <c r="R24" s="184">
        <v>23.9255</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44448</v>
      </c>
      <c r="E25" s="184">
        <v>77.802000000000007</v>
      </c>
      <c r="F25" s="184">
        <v>9.9099999999999994E-2</v>
      </c>
      <c r="G25" s="184">
        <v>0.26679999999999998</v>
      </c>
      <c r="H25" s="184">
        <v>0.80330000000000001</v>
      </c>
      <c r="I25" s="184">
        <v>3.7706</v>
      </c>
      <c r="J25" s="184">
        <v>3.1377999999999999</v>
      </c>
      <c r="K25" s="184">
        <v>7.7068000000000003</v>
      </c>
      <c r="L25" s="184">
        <v>13.3066</v>
      </c>
      <c r="M25" s="184">
        <v>27.141999999999999</v>
      </c>
      <c r="N25" s="184">
        <v>48.900500000000001</v>
      </c>
      <c r="O25" s="184">
        <v>13.6972</v>
      </c>
      <c r="P25" s="184">
        <v>10.831799999999999</v>
      </c>
      <c r="Q25" s="184">
        <v>13.2927</v>
      </c>
      <c r="R25" s="184">
        <v>22.1996</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44448</v>
      </c>
      <c r="E26" s="184">
        <v>77.802000000000007</v>
      </c>
      <c r="F26" s="184">
        <v>9.9099999999999994E-2</v>
      </c>
      <c r="G26" s="184">
        <v>0.26679999999999998</v>
      </c>
      <c r="H26" s="184">
        <v>0.80330000000000001</v>
      </c>
      <c r="I26" s="184">
        <v>3.7706</v>
      </c>
      <c r="J26" s="184">
        <v>3.1377999999999999</v>
      </c>
      <c r="K26" s="184">
        <v>7.7068000000000003</v>
      </c>
      <c r="L26" s="184">
        <v>13.3066</v>
      </c>
      <c r="M26" s="184">
        <v>27.141999999999999</v>
      </c>
      <c r="N26" s="184">
        <v>48.900500000000001</v>
      </c>
      <c r="O26" s="184">
        <v>13.6972</v>
      </c>
      <c r="P26" s="184">
        <v>12.64</v>
      </c>
      <c r="Q26" s="184">
        <v>15.932700000000001</v>
      </c>
      <c r="R26" s="184">
        <v>22.1996</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44448</v>
      </c>
      <c r="E27" s="184">
        <v>82.272000000000006</v>
      </c>
      <c r="F27" s="184">
        <v>9.98E-2</v>
      </c>
      <c r="G27" s="184">
        <v>0.27179999999999999</v>
      </c>
      <c r="H27" s="184">
        <v>0.81489999999999996</v>
      </c>
      <c r="I27" s="184">
        <v>3.7949000000000002</v>
      </c>
      <c r="J27" s="184">
        <v>3.1920999999999999</v>
      </c>
      <c r="K27" s="184">
        <v>7.8779000000000003</v>
      </c>
      <c r="L27" s="184">
        <v>13.6668</v>
      </c>
      <c r="M27" s="184">
        <v>27.739699999999999</v>
      </c>
      <c r="N27" s="184">
        <v>49.830599999999997</v>
      </c>
      <c r="O27" s="184">
        <v>14.4701</v>
      </c>
      <c r="P27" s="184">
        <v>11.6022</v>
      </c>
      <c r="Q27" s="184">
        <v>12.9108</v>
      </c>
      <c r="R27" s="184">
        <v>22.970099999999999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44448</v>
      </c>
      <c r="E28" s="184">
        <v>82.272000000000006</v>
      </c>
      <c r="F28" s="184">
        <v>9.98E-2</v>
      </c>
      <c r="G28" s="184">
        <v>0.27179999999999999</v>
      </c>
      <c r="H28" s="184">
        <v>0.81489999999999996</v>
      </c>
      <c r="I28" s="184">
        <v>3.7949000000000002</v>
      </c>
      <c r="J28" s="184">
        <v>3.1920999999999999</v>
      </c>
      <c r="K28" s="184">
        <v>7.8779000000000003</v>
      </c>
      <c r="L28" s="184">
        <v>13.6668</v>
      </c>
      <c r="M28" s="184">
        <v>27.739699999999999</v>
      </c>
      <c r="N28" s="184">
        <v>49.830599999999997</v>
      </c>
      <c r="O28" s="184">
        <v>14.4701</v>
      </c>
      <c r="P28" s="184">
        <v>13.6251</v>
      </c>
      <c r="Q28" s="184">
        <v>16.350999999999999</v>
      </c>
      <c r="R28" s="184">
        <v>22.970099999999999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44448</v>
      </c>
      <c r="E29" s="184">
        <v>16.4191</v>
      </c>
      <c r="F29" s="184">
        <v>-3.3500000000000002E-2</v>
      </c>
      <c r="G29" s="184">
        <v>-0.31390000000000001</v>
      </c>
      <c r="H29" s="184">
        <v>0.41160000000000002</v>
      </c>
      <c r="I29" s="184">
        <v>3.5630999999999999</v>
      </c>
      <c r="J29" s="184">
        <v>4.6441999999999997</v>
      </c>
      <c r="K29" s="184">
        <v>9.1869999999999994</v>
      </c>
      <c r="L29" s="184">
        <v>13.495799999999999</v>
      </c>
      <c r="M29" s="184">
        <v>23.230399999999999</v>
      </c>
      <c r="N29" s="184">
        <v>42.015300000000003</v>
      </c>
      <c r="O29" s="184"/>
      <c r="P29" s="184"/>
      <c r="Q29" s="184">
        <v>18.753499999999999</v>
      </c>
      <c r="R29" s="184">
        <v>24.316299999999998</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44448</v>
      </c>
      <c r="E30" s="184">
        <v>15.758800000000001</v>
      </c>
      <c r="F30" s="184">
        <v>-3.7400000000000003E-2</v>
      </c>
      <c r="G30" s="184">
        <v>-0.32569999999999999</v>
      </c>
      <c r="H30" s="184">
        <v>0.3841</v>
      </c>
      <c r="I30" s="184">
        <v>3.5061</v>
      </c>
      <c r="J30" s="184">
        <v>4.5137999999999998</v>
      </c>
      <c r="K30" s="184">
        <v>8.7804000000000002</v>
      </c>
      <c r="L30" s="184">
        <v>12.651400000000001</v>
      </c>
      <c r="M30" s="184">
        <v>21.8674</v>
      </c>
      <c r="N30" s="184">
        <v>39.927700000000002</v>
      </c>
      <c r="O30" s="184"/>
      <c r="P30" s="184"/>
      <c r="Q30" s="184">
        <v>17.075800000000001</v>
      </c>
      <c r="R30" s="184">
        <v>22.506699999999999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44448</v>
      </c>
      <c r="E31" s="184">
        <v>204.07</v>
      </c>
      <c r="F31" s="184">
        <v>0.56179999999999997</v>
      </c>
      <c r="G31" s="184">
        <v>0.52210000000000001</v>
      </c>
      <c r="H31" s="184">
        <v>0.71560000000000001</v>
      </c>
      <c r="I31" s="184">
        <v>4.2823000000000002</v>
      </c>
      <c r="J31" s="184">
        <v>3.7256999999999998</v>
      </c>
      <c r="K31" s="184">
        <v>9.2158999999999995</v>
      </c>
      <c r="L31" s="184">
        <v>17.200800000000001</v>
      </c>
      <c r="M31" s="184">
        <v>36.364899999999999</v>
      </c>
      <c r="N31" s="184">
        <v>58.500999999999998</v>
      </c>
      <c r="O31" s="184">
        <v>15.478999999999999</v>
      </c>
      <c r="P31" s="184">
        <v>14.0085</v>
      </c>
      <c r="Q31" s="184">
        <v>14.789199999999999</v>
      </c>
      <c r="R31" s="184">
        <v>25.701599999999999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44448</v>
      </c>
      <c r="E32" s="184">
        <v>221.45</v>
      </c>
      <c r="F32" s="184">
        <v>0.5585</v>
      </c>
      <c r="G32" s="184">
        <v>0.52200000000000002</v>
      </c>
      <c r="H32" s="184">
        <v>0.72319999999999995</v>
      </c>
      <c r="I32" s="184">
        <v>4.2952000000000004</v>
      </c>
      <c r="J32" s="184">
        <v>3.7673999999999999</v>
      </c>
      <c r="K32" s="184">
        <v>9.3417999999999992</v>
      </c>
      <c r="L32" s="184">
        <v>17.4739</v>
      </c>
      <c r="M32" s="184">
        <v>36.832700000000003</v>
      </c>
      <c r="N32" s="184">
        <v>59.259300000000003</v>
      </c>
      <c r="O32" s="184">
        <v>16.1694</v>
      </c>
      <c r="P32" s="184">
        <v>15.047599999999999</v>
      </c>
      <c r="Q32" s="184">
        <v>17.093699999999998</v>
      </c>
      <c r="R32" s="184">
        <v>26.325800000000001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44448</v>
      </c>
      <c r="E33" s="184">
        <v>15.6356</v>
      </c>
      <c r="F33" s="184">
        <v>0.1845</v>
      </c>
      <c r="G33" s="184">
        <v>0.29060000000000002</v>
      </c>
      <c r="H33" s="184">
        <v>0.67149999999999999</v>
      </c>
      <c r="I33" s="184">
        <v>3.5868000000000002</v>
      </c>
      <c r="J33" s="184">
        <v>4.7168999999999999</v>
      </c>
      <c r="K33" s="184">
        <v>7.4729999999999999</v>
      </c>
      <c r="L33" s="184">
        <v>11.813000000000001</v>
      </c>
      <c r="M33" s="184">
        <v>19.782699999999998</v>
      </c>
      <c r="N33" s="184">
        <v>33.440300000000001</v>
      </c>
      <c r="O33" s="184">
        <v>8.1599000000000004</v>
      </c>
      <c r="P33" s="184"/>
      <c r="Q33" s="184">
        <v>9.5928000000000004</v>
      </c>
      <c r="R33" s="184">
        <v>19.668099999999999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44448</v>
      </c>
      <c r="E34" s="184">
        <v>16.764199999999999</v>
      </c>
      <c r="F34" s="184">
        <v>0.18709999999999999</v>
      </c>
      <c r="G34" s="184">
        <v>0.29730000000000001</v>
      </c>
      <c r="H34" s="184">
        <v>0.68889999999999996</v>
      </c>
      <c r="I34" s="184">
        <v>3.6221999999999999</v>
      </c>
      <c r="J34" s="184">
        <v>4.7979000000000003</v>
      </c>
      <c r="K34" s="184">
        <v>7.7196999999999996</v>
      </c>
      <c r="L34" s="184">
        <v>12.269500000000001</v>
      </c>
      <c r="M34" s="184">
        <v>20.525099999999998</v>
      </c>
      <c r="N34" s="184">
        <v>34.552799999999998</v>
      </c>
      <c r="O34" s="184">
        <v>9.3460999999999999</v>
      </c>
      <c r="P34" s="184"/>
      <c r="Q34" s="184">
        <v>11.1694</v>
      </c>
      <c r="R34" s="184">
        <v>20.680800000000001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44448</v>
      </c>
      <c r="E35" s="184">
        <v>18.29</v>
      </c>
      <c r="F35" s="184">
        <v>0.1643</v>
      </c>
      <c r="G35" s="184">
        <v>-5.4600000000000003E-2</v>
      </c>
      <c r="H35" s="184">
        <v>0.3291</v>
      </c>
      <c r="I35" s="184">
        <v>2.9842</v>
      </c>
      <c r="J35" s="184">
        <v>3.8025000000000002</v>
      </c>
      <c r="K35" s="184">
        <v>11.4564</v>
      </c>
      <c r="L35" s="184">
        <v>18.998000000000001</v>
      </c>
      <c r="M35" s="184">
        <v>32.153199999999998</v>
      </c>
      <c r="N35" s="184">
        <v>52.798699999999997</v>
      </c>
      <c r="O35" s="184">
        <v>14.315</v>
      </c>
      <c r="P35" s="184"/>
      <c r="Q35" s="184">
        <v>13.720599999999999</v>
      </c>
      <c r="R35" s="184">
        <v>26.4574</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44448</v>
      </c>
      <c r="E36" s="184">
        <v>17.010000000000002</v>
      </c>
      <c r="F36" s="184">
        <v>0.1177</v>
      </c>
      <c r="G36" s="184">
        <v>-0.1174</v>
      </c>
      <c r="H36" s="184">
        <v>0.23569999999999999</v>
      </c>
      <c r="I36" s="184">
        <v>2.9037999999999999</v>
      </c>
      <c r="J36" s="184">
        <v>3.6562999999999999</v>
      </c>
      <c r="K36" s="184">
        <v>11.0313</v>
      </c>
      <c r="L36" s="184">
        <v>18.207100000000001</v>
      </c>
      <c r="M36" s="184">
        <v>30.8462</v>
      </c>
      <c r="N36" s="184">
        <v>50.797899999999998</v>
      </c>
      <c r="O36" s="184">
        <v>12.767899999999999</v>
      </c>
      <c r="P36" s="184"/>
      <c r="Q36" s="184">
        <v>11.977</v>
      </c>
      <c r="R36" s="184">
        <v>24.7697</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44448</v>
      </c>
      <c r="E37" s="184">
        <v>15.258699999999999</v>
      </c>
      <c r="F37" s="184">
        <v>9.1800000000000007E-2</v>
      </c>
      <c r="G37" s="184">
        <v>-0.15770000000000001</v>
      </c>
      <c r="H37" s="184">
        <v>0.45090000000000002</v>
      </c>
      <c r="I37" s="184">
        <v>2.9706000000000001</v>
      </c>
      <c r="J37" s="184">
        <v>4.4945000000000004</v>
      </c>
      <c r="K37" s="184">
        <v>8.0698000000000008</v>
      </c>
      <c r="L37" s="184">
        <v>10.507</v>
      </c>
      <c r="M37" s="184">
        <v>19.333500000000001</v>
      </c>
      <c r="N37" s="184">
        <v>41.945399999999999</v>
      </c>
      <c r="O37" s="184"/>
      <c r="P37" s="184"/>
      <c r="Q37" s="184">
        <v>16.6587</v>
      </c>
      <c r="R37" s="184">
        <v>20.800699999999999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44448</v>
      </c>
      <c r="E38" s="184">
        <v>14.4351</v>
      </c>
      <c r="F38" s="184">
        <v>8.8800000000000004E-2</v>
      </c>
      <c r="G38" s="184">
        <v>-0.17080000000000001</v>
      </c>
      <c r="H38" s="184">
        <v>0.41599999999999998</v>
      </c>
      <c r="I38" s="184">
        <v>2.8955000000000002</v>
      </c>
      <c r="J38" s="184">
        <v>4.3224999999999998</v>
      </c>
      <c r="K38" s="184">
        <v>7.5376000000000003</v>
      </c>
      <c r="L38" s="184">
        <v>9.4198000000000004</v>
      </c>
      <c r="M38" s="184">
        <v>17.573599999999999</v>
      </c>
      <c r="N38" s="184">
        <v>39.162999999999997</v>
      </c>
      <c r="O38" s="184"/>
      <c r="P38" s="184"/>
      <c r="Q38" s="184">
        <v>14.322100000000001</v>
      </c>
      <c r="R38" s="184">
        <v>18.400400000000001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44448</v>
      </c>
      <c r="E39" s="184">
        <v>15.144</v>
      </c>
      <c r="F39" s="184">
        <v>0.1263</v>
      </c>
      <c r="G39" s="184">
        <v>4.1599999999999998E-2</v>
      </c>
      <c r="H39" s="184">
        <v>0.92769999999999997</v>
      </c>
      <c r="I39" s="184">
        <v>3.8134999999999999</v>
      </c>
      <c r="J39" s="184">
        <v>3.456</v>
      </c>
      <c r="K39" s="184">
        <v>9.8275000000000006</v>
      </c>
      <c r="L39" s="184">
        <v>13.53</v>
      </c>
      <c r="M39" s="184">
        <v>23.178999999999998</v>
      </c>
      <c r="N39" s="184">
        <v>38.925600000000003</v>
      </c>
      <c r="O39" s="184">
        <v>12.7546</v>
      </c>
      <c r="P39" s="184"/>
      <c r="Q39" s="184">
        <v>13.8606</v>
      </c>
      <c r="R39" s="184">
        <v>20.325800000000001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44448</v>
      </c>
      <c r="E40" s="184">
        <v>14.422800000000001</v>
      </c>
      <c r="F40" s="184">
        <v>0.1222</v>
      </c>
      <c r="G40" s="184">
        <v>2.9100000000000001E-2</v>
      </c>
      <c r="H40" s="184">
        <v>0.89680000000000004</v>
      </c>
      <c r="I40" s="184">
        <v>3.75</v>
      </c>
      <c r="J40" s="184">
        <v>3.3174000000000001</v>
      </c>
      <c r="K40" s="184">
        <v>9.3855000000000004</v>
      </c>
      <c r="L40" s="184">
        <v>12.5937</v>
      </c>
      <c r="M40" s="184">
        <v>21.654900000000001</v>
      </c>
      <c r="N40" s="184">
        <v>36.645499999999998</v>
      </c>
      <c r="O40" s="184">
        <v>11.0578</v>
      </c>
      <c r="P40" s="184"/>
      <c r="Q40" s="184">
        <v>12.136100000000001</v>
      </c>
      <c r="R40" s="184">
        <v>18.492699999999999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44448</v>
      </c>
      <c r="E41" s="184">
        <v>205.62358536085</v>
      </c>
      <c r="F41" s="184">
        <v>0.15909999999999999</v>
      </c>
      <c r="G41" s="184">
        <v>9.6100000000000005E-2</v>
      </c>
      <c r="H41" s="184">
        <v>0.87090000000000001</v>
      </c>
      <c r="I41" s="184">
        <v>5.0351999999999997</v>
      </c>
      <c r="J41" s="184">
        <v>6.0297999999999998</v>
      </c>
      <c r="K41" s="184">
        <v>10.220700000000001</v>
      </c>
      <c r="L41" s="184">
        <v>17.4255</v>
      </c>
      <c r="M41" s="184">
        <v>28.882400000000001</v>
      </c>
      <c r="N41" s="184">
        <v>52.5794</v>
      </c>
      <c r="O41" s="184">
        <v>14.083</v>
      </c>
      <c r="P41" s="184">
        <v>11.537699999999999</v>
      </c>
      <c r="Q41" s="184">
        <v>12.104799999999999</v>
      </c>
      <c r="R41" s="184">
        <v>32.6601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44448</v>
      </c>
      <c r="E42" s="184">
        <v>74.981700000000004</v>
      </c>
      <c r="F42" s="184">
        <v>0.16120000000000001</v>
      </c>
      <c r="G42" s="184">
        <v>0.10249999999999999</v>
      </c>
      <c r="H42" s="184">
        <v>0.88590000000000002</v>
      </c>
      <c r="I42" s="184">
        <v>5.0666000000000002</v>
      </c>
      <c r="J42" s="184">
        <v>6.0998000000000001</v>
      </c>
      <c r="K42" s="184">
        <v>10.4374</v>
      </c>
      <c r="L42" s="184">
        <v>17.888000000000002</v>
      </c>
      <c r="M42" s="184">
        <v>29.638400000000001</v>
      </c>
      <c r="N42" s="184">
        <v>53.773000000000003</v>
      </c>
      <c r="O42" s="184">
        <v>15.2255</v>
      </c>
      <c r="P42" s="184">
        <v>12.3713</v>
      </c>
      <c r="Q42" s="184">
        <v>13.4665</v>
      </c>
      <c r="R42" s="184">
        <v>33.718200000000003</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44448</v>
      </c>
      <c r="E43" s="184">
        <v>38.640999999999998</v>
      </c>
      <c r="F43" s="184">
        <v>6.7299999999999999E-2</v>
      </c>
      <c r="G43" s="184">
        <v>-5.4300000000000001E-2</v>
      </c>
      <c r="H43" s="184">
        <v>0.51770000000000005</v>
      </c>
      <c r="I43" s="184">
        <v>3.1913</v>
      </c>
      <c r="J43" s="184">
        <v>3.1858</v>
      </c>
      <c r="K43" s="184">
        <v>6.7695999999999996</v>
      </c>
      <c r="L43" s="184">
        <v>12.7743</v>
      </c>
      <c r="M43" s="184">
        <v>27.494399999999999</v>
      </c>
      <c r="N43" s="184">
        <v>51.290100000000002</v>
      </c>
      <c r="O43" s="184">
        <v>16.080400000000001</v>
      </c>
      <c r="P43" s="184">
        <v>12.896599999999999</v>
      </c>
      <c r="Q43" s="184">
        <v>12.0814</v>
      </c>
      <c r="R43" s="184">
        <v>26.381599999999999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44448</v>
      </c>
      <c r="E44" s="184">
        <v>43.05</v>
      </c>
      <c r="F44" s="184">
        <v>7.2099999999999997E-2</v>
      </c>
      <c r="G44" s="184">
        <v>-4.1799999999999997E-2</v>
      </c>
      <c r="H44" s="184">
        <v>0.54649999999999999</v>
      </c>
      <c r="I44" s="184">
        <v>3.2473000000000001</v>
      </c>
      <c r="J44" s="184">
        <v>3.3092999999999999</v>
      </c>
      <c r="K44" s="184">
        <v>7.1482000000000001</v>
      </c>
      <c r="L44" s="184">
        <v>13.558400000000001</v>
      </c>
      <c r="M44" s="184">
        <v>28.7881</v>
      </c>
      <c r="N44" s="184">
        <v>53.311999999999998</v>
      </c>
      <c r="O44" s="184">
        <v>17.5654</v>
      </c>
      <c r="P44" s="184">
        <v>14.425599999999999</v>
      </c>
      <c r="Q44" s="184">
        <v>13.626300000000001</v>
      </c>
      <c r="R44" s="184">
        <v>28.038599999999999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44448</v>
      </c>
      <c r="E45" s="184">
        <v>151.71436294147</v>
      </c>
      <c r="F45" s="184">
        <v>7.0499999999999993E-2</v>
      </c>
      <c r="G45" s="184">
        <v>-5.28E-2</v>
      </c>
      <c r="H45" s="184">
        <v>0.51790000000000003</v>
      </c>
      <c r="I45" s="184">
        <v>3.1945999999999999</v>
      </c>
      <c r="J45" s="184">
        <v>3.1852</v>
      </c>
      <c r="K45" s="184">
        <v>6.7704000000000004</v>
      </c>
      <c r="L45" s="184">
        <v>12.7781</v>
      </c>
      <c r="M45" s="184">
        <v>27.496500000000001</v>
      </c>
      <c r="N45" s="184">
        <v>51.276800000000001</v>
      </c>
      <c r="O45" s="184">
        <v>15.7027</v>
      </c>
      <c r="P45" s="184">
        <v>12.5716</v>
      </c>
      <c r="Q45" s="184">
        <v>13.282299999999999</v>
      </c>
      <c r="R45" s="184">
        <v>26.242799999999999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44448</v>
      </c>
      <c r="E46" s="184">
        <v>75.307191193512494</v>
      </c>
      <c r="F46" s="184">
        <v>7.1999999999999995E-2</v>
      </c>
      <c r="G46" s="184">
        <v>-4.1700000000000001E-2</v>
      </c>
      <c r="H46" s="184">
        <v>0.54869999999999997</v>
      </c>
      <c r="I46" s="184">
        <v>3.2473000000000001</v>
      </c>
      <c r="J46" s="184">
        <v>3.3119000000000001</v>
      </c>
      <c r="K46" s="184">
        <v>7.1501000000000001</v>
      </c>
      <c r="L46" s="184">
        <v>13.559100000000001</v>
      </c>
      <c r="M46" s="184">
        <v>28.790900000000001</v>
      </c>
      <c r="N46" s="184">
        <v>53.303699999999999</v>
      </c>
      <c r="O46" s="184">
        <v>17.256799999999998</v>
      </c>
      <c r="P46" s="184">
        <v>14.133699999999999</v>
      </c>
      <c r="Q46" s="184">
        <v>14.3908</v>
      </c>
      <c r="R46" s="184">
        <v>27.894100000000002</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44448</v>
      </c>
      <c r="E47" s="184">
        <v>40.472000000000001</v>
      </c>
      <c r="F47" s="184">
        <v>0.46920000000000001</v>
      </c>
      <c r="G47" s="184">
        <v>8.4099999999999994E-2</v>
      </c>
      <c r="H47" s="184">
        <v>0.72670000000000001</v>
      </c>
      <c r="I47" s="184">
        <v>3.5937000000000001</v>
      </c>
      <c r="J47" s="184">
        <v>3.6070000000000002</v>
      </c>
      <c r="K47" s="184">
        <v>8.9715000000000007</v>
      </c>
      <c r="L47" s="184">
        <v>13.742900000000001</v>
      </c>
      <c r="M47" s="184">
        <v>23.623899999999999</v>
      </c>
      <c r="N47" s="184">
        <v>41.922400000000003</v>
      </c>
      <c r="O47" s="184">
        <v>12.4398</v>
      </c>
      <c r="P47" s="184">
        <v>12.457800000000001</v>
      </c>
      <c r="Q47" s="184">
        <v>15.5314</v>
      </c>
      <c r="R47" s="184">
        <v>22.305599999999998</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44448</v>
      </c>
      <c r="E48" s="184">
        <v>37.064</v>
      </c>
      <c r="F48" s="184">
        <v>0.46889999999999998</v>
      </c>
      <c r="G48" s="184">
        <v>7.8299999999999995E-2</v>
      </c>
      <c r="H48" s="184">
        <v>0.70920000000000005</v>
      </c>
      <c r="I48" s="184">
        <v>3.5568</v>
      </c>
      <c r="J48" s="184">
        <v>3.5221</v>
      </c>
      <c r="K48" s="184">
        <v>8.6984999999999992</v>
      </c>
      <c r="L48" s="184">
        <v>13.1656</v>
      </c>
      <c r="M48" s="184">
        <v>22.6919</v>
      </c>
      <c r="N48" s="184">
        <v>40.479100000000003</v>
      </c>
      <c r="O48" s="184">
        <v>11.2872</v>
      </c>
      <c r="P48" s="184">
        <v>11.2851</v>
      </c>
      <c r="Q48" s="184">
        <v>13.1625</v>
      </c>
      <c r="R48" s="184">
        <v>21.0215</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44448</v>
      </c>
      <c r="E49" s="184">
        <v>138.73779999999999</v>
      </c>
      <c r="F49" s="184">
        <v>0.22090000000000001</v>
      </c>
      <c r="G49" s="184">
        <v>0.14799999999999999</v>
      </c>
      <c r="H49" s="184">
        <v>0.21890000000000001</v>
      </c>
      <c r="I49" s="184">
        <v>3.0211000000000001</v>
      </c>
      <c r="J49" s="184">
        <v>3.8845000000000001</v>
      </c>
      <c r="K49" s="184">
        <v>8.6353000000000009</v>
      </c>
      <c r="L49" s="184">
        <v>11.593</v>
      </c>
      <c r="M49" s="184">
        <v>18.239100000000001</v>
      </c>
      <c r="N49" s="184">
        <v>35.723500000000001</v>
      </c>
      <c r="O49" s="184">
        <v>11.496700000000001</v>
      </c>
      <c r="P49" s="184">
        <v>9.3858999999999995</v>
      </c>
      <c r="Q49" s="184">
        <v>8.9414999999999996</v>
      </c>
      <c r="R49" s="184">
        <v>16.715699999999998</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44448</v>
      </c>
      <c r="E50" s="184">
        <v>150.99260000000001</v>
      </c>
      <c r="F50" s="184">
        <v>0.2243</v>
      </c>
      <c r="G50" s="184">
        <v>0.15809999999999999</v>
      </c>
      <c r="H50" s="184">
        <v>0.24279999999999999</v>
      </c>
      <c r="I50" s="184">
        <v>3.0699000000000001</v>
      </c>
      <c r="J50" s="184">
        <v>3.9931999999999999</v>
      </c>
      <c r="K50" s="184">
        <v>8.9715000000000007</v>
      </c>
      <c r="L50" s="184">
        <v>12.2844</v>
      </c>
      <c r="M50" s="184">
        <v>19.319500000000001</v>
      </c>
      <c r="N50" s="184">
        <v>37.363300000000002</v>
      </c>
      <c r="O50" s="184">
        <v>12.7049</v>
      </c>
      <c r="P50" s="184">
        <v>10.707800000000001</v>
      </c>
      <c r="Q50" s="184">
        <v>11.225199999999999</v>
      </c>
      <c r="R50" s="184">
        <v>18.064900000000002</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44448</v>
      </c>
      <c r="E51" s="184">
        <v>17.271999999999998</v>
      </c>
      <c r="F51" s="184">
        <v>2.3E-3</v>
      </c>
      <c r="G51" s="184">
        <v>-0.1157</v>
      </c>
      <c r="H51" s="184">
        <v>0.46939999999999998</v>
      </c>
      <c r="I51" s="184">
        <v>3.5430000000000001</v>
      </c>
      <c r="J51" s="184">
        <v>4.8879000000000001</v>
      </c>
      <c r="K51" s="184">
        <v>11.0768</v>
      </c>
      <c r="L51" s="184">
        <v>17.8445</v>
      </c>
      <c r="M51" s="184">
        <v>35.583599999999997</v>
      </c>
      <c r="N51" s="184">
        <v>55.138199999999998</v>
      </c>
      <c r="O51" s="184"/>
      <c r="P51" s="184"/>
      <c r="Q51" s="184">
        <v>29.014500000000002</v>
      </c>
      <c r="R51" s="184">
        <v>30.582100000000001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44448</v>
      </c>
      <c r="E52" s="184">
        <v>16.597200000000001</v>
      </c>
      <c r="F52" s="184">
        <v>-3.0000000000000001E-3</v>
      </c>
      <c r="G52" s="184">
        <v>-0.13239999999999999</v>
      </c>
      <c r="H52" s="184">
        <v>0.43140000000000001</v>
      </c>
      <c r="I52" s="184">
        <v>3.4661</v>
      </c>
      <c r="J52" s="184">
        <v>4.7129000000000003</v>
      </c>
      <c r="K52" s="184">
        <v>10.527200000000001</v>
      </c>
      <c r="L52" s="184">
        <v>16.698399999999999</v>
      </c>
      <c r="M52" s="184">
        <v>33.668399999999998</v>
      </c>
      <c r="N52" s="184">
        <v>52.259500000000003</v>
      </c>
      <c r="O52" s="184"/>
      <c r="P52" s="184"/>
      <c r="Q52" s="184">
        <v>26.639900000000001</v>
      </c>
      <c r="R52" s="184">
        <v>28.182700000000001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44448</v>
      </c>
      <c r="E57" s="184">
        <v>24.266999999999999</v>
      </c>
      <c r="F57" s="184">
        <v>9.0700000000000003E-2</v>
      </c>
      <c r="G57" s="184">
        <v>-9.4700000000000006E-2</v>
      </c>
      <c r="H57" s="184">
        <v>0.40129999999999999</v>
      </c>
      <c r="I57" s="184">
        <v>3.4443000000000001</v>
      </c>
      <c r="J57" s="184">
        <v>4.1547000000000001</v>
      </c>
      <c r="K57" s="184">
        <v>9.4438999999999993</v>
      </c>
      <c r="L57" s="184">
        <v>14.9169</v>
      </c>
      <c r="M57" s="184">
        <v>26.7074</v>
      </c>
      <c r="N57" s="184">
        <v>45.642800000000001</v>
      </c>
      <c r="O57" s="184">
        <v>16.828499999999998</v>
      </c>
      <c r="P57" s="184">
        <v>16.1312</v>
      </c>
      <c r="Q57" s="184">
        <v>15.5861</v>
      </c>
      <c r="R57" s="184">
        <v>24.9694</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44448</v>
      </c>
      <c r="E58" s="184">
        <v>21.919</v>
      </c>
      <c r="F58" s="184">
        <v>8.2199999999999995E-2</v>
      </c>
      <c r="G58" s="184">
        <v>-0.1094</v>
      </c>
      <c r="H58" s="184">
        <v>0.3755</v>
      </c>
      <c r="I58" s="184">
        <v>3.3866000000000001</v>
      </c>
      <c r="J58" s="184">
        <v>4.0244999999999997</v>
      </c>
      <c r="K58" s="184">
        <v>9.0442999999999998</v>
      </c>
      <c r="L58" s="184">
        <v>14.0961</v>
      </c>
      <c r="M58" s="184">
        <v>25.337399999999999</v>
      </c>
      <c r="N58" s="184">
        <v>43.533499999999997</v>
      </c>
      <c r="O58" s="184">
        <v>15.0334</v>
      </c>
      <c r="P58" s="184">
        <v>14.2316</v>
      </c>
      <c r="Q58" s="184">
        <v>13.680199999999999</v>
      </c>
      <c r="R58" s="184">
        <v>23.122599999999998</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44448</v>
      </c>
      <c r="E59" s="184">
        <v>16.233499999999999</v>
      </c>
      <c r="F59" s="184">
        <v>0.1759</v>
      </c>
      <c r="G59" s="184">
        <v>0.54690000000000005</v>
      </c>
      <c r="H59" s="184">
        <v>0.67720000000000002</v>
      </c>
      <c r="I59" s="184">
        <v>4.2854999999999999</v>
      </c>
      <c r="J59" s="184">
        <v>5.1767000000000003</v>
      </c>
      <c r="K59" s="184">
        <v>8.3613</v>
      </c>
      <c r="L59" s="184">
        <v>11.2882</v>
      </c>
      <c r="M59" s="184">
        <v>20.222300000000001</v>
      </c>
      <c r="N59" s="184">
        <v>38.192700000000002</v>
      </c>
      <c r="O59" s="184"/>
      <c r="P59" s="184"/>
      <c r="Q59" s="184">
        <v>17.596499999999999</v>
      </c>
      <c r="R59" s="184">
        <v>23.776800000000001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44448</v>
      </c>
      <c r="E60" s="184">
        <v>15.4726</v>
      </c>
      <c r="F60" s="184">
        <v>0.17219999999999999</v>
      </c>
      <c r="G60" s="184">
        <v>0.53410000000000002</v>
      </c>
      <c r="H60" s="184">
        <v>0.6472</v>
      </c>
      <c r="I60" s="184">
        <v>4.2228000000000003</v>
      </c>
      <c r="J60" s="184">
        <v>5.0364000000000004</v>
      </c>
      <c r="K60" s="184">
        <v>7.9306000000000001</v>
      </c>
      <c r="L60" s="184">
        <v>10.404199999999999</v>
      </c>
      <c r="M60" s="184">
        <v>18.797000000000001</v>
      </c>
      <c r="N60" s="184">
        <v>35.985799999999998</v>
      </c>
      <c r="O60" s="184"/>
      <c r="P60" s="184"/>
      <c r="Q60" s="184">
        <v>15.722899999999999</v>
      </c>
      <c r="R60" s="184">
        <v>21.7422</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44448</v>
      </c>
      <c r="E61" s="184">
        <v>14.9704</v>
      </c>
      <c r="F61" s="184">
        <v>0.2283</v>
      </c>
      <c r="G61" s="184">
        <v>0.38619999999999999</v>
      </c>
      <c r="H61" s="184">
        <v>0.92430000000000001</v>
      </c>
      <c r="I61" s="184">
        <v>3.5083000000000002</v>
      </c>
      <c r="J61" s="184">
        <v>5.4885000000000002</v>
      </c>
      <c r="K61" s="184">
        <v>10.790100000000001</v>
      </c>
      <c r="L61" s="184">
        <v>14.8178</v>
      </c>
      <c r="M61" s="184">
        <v>23.964099999999998</v>
      </c>
      <c r="N61" s="184">
        <v>39.139200000000002</v>
      </c>
      <c r="O61" s="184">
        <v>12.8649</v>
      </c>
      <c r="P61" s="184"/>
      <c r="Q61" s="184">
        <v>12.7418</v>
      </c>
      <c r="R61" s="184">
        <v>19.631599999999999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44448</v>
      </c>
      <c r="E62" s="184">
        <v>14.115500000000001</v>
      </c>
      <c r="F62" s="184">
        <v>0.22289999999999999</v>
      </c>
      <c r="G62" s="184">
        <v>0.3705</v>
      </c>
      <c r="H62" s="184">
        <v>0.88700000000000001</v>
      </c>
      <c r="I62" s="184">
        <v>3.4329999999999998</v>
      </c>
      <c r="J62" s="184">
        <v>5.3182999999999998</v>
      </c>
      <c r="K62" s="184">
        <v>10.2653</v>
      </c>
      <c r="L62" s="184">
        <v>13.728300000000001</v>
      </c>
      <c r="M62" s="184">
        <v>22.229099999999999</v>
      </c>
      <c r="N62" s="184">
        <v>36.558399999999999</v>
      </c>
      <c r="O62" s="184">
        <v>10.831200000000001</v>
      </c>
      <c r="P62" s="184"/>
      <c r="Q62" s="184">
        <v>10.788399999999999</v>
      </c>
      <c r="R62" s="184">
        <v>17.524000000000001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44448</v>
      </c>
      <c r="E63" s="184">
        <v>64.9923</v>
      </c>
      <c r="F63" s="184">
        <v>0.1191</v>
      </c>
      <c r="G63" s="184">
        <v>0.32940000000000003</v>
      </c>
      <c r="H63" s="184">
        <v>0.81669999999999998</v>
      </c>
      <c r="I63" s="184">
        <v>3.2711999999999999</v>
      </c>
      <c r="J63" s="184">
        <v>3.0379</v>
      </c>
      <c r="K63" s="184">
        <v>7.2325999999999997</v>
      </c>
      <c r="L63" s="184">
        <v>13.0246</v>
      </c>
      <c r="M63" s="184">
        <v>28.518000000000001</v>
      </c>
      <c r="N63" s="184">
        <v>48.653700000000001</v>
      </c>
      <c r="O63" s="184">
        <v>4.5571000000000002</v>
      </c>
      <c r="P63" s="184">
        <v>7.6003999999999996</v>
      </c>
      <c r="Q63" s="184">
        <v>12.199400000000001</v>
      </c>
      <c r="R63" s="184">
        <v>13.7667</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44448</v>
      </c>
      <c r="E64" s="184">
        <v>71.048900000000003</v>
      </c>
      <c r="F64" s="184">
        <v>0.1212</v>
      </c>
      <c r="G64" s="184">
        <v>0.3357</v>
      </c>
      <c r="H64" s="184">
        <v>0.83120000000000005</v>
      </c>
      <c r="I64" s="184">
        <v>3.3</v>
      </c>
      <c r="J64" s="184">
        <v>3.1019999999999999</v>
      </c>
      <c r="K64" s="184">
        <v>7.4306000000000001</v>
      </c>
      <c r="L64" s="184">
        <v>13.4711</v>
      </c>
      <c r="M64" s="184">
        <v>29.286300000000001</v>
      </c>
      <c r="N64" s="184">
        <v>49.8264</v>
      </c>
      <c r="O64" s="184">
        <v>5.4038000000000004</v>
      </c>
      <c r="P64" s="184">
        <v>8.7764000000000006</v>
      </c>
      <c r="Q64" s="184">
        <v>12.365600000000001</v>
      </c>
      <c r="R64" s="184">
        <v>14.657</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44448</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44448</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44448</v>
      </c>
      <c r="E69" s="184">
        <v>97.55</v>
      </c>
      <c r="F69" s="184">
        <v>-5.1200000000000002E-2</v>
      </c>
      <c r="G69" s="184">
        <v>0.1232</v>
      </c>
      <c r="H69" s="184">
        <v>0.85809999999999997</v>
      </c>
      <c r="I69" s="184">
        <v>4.0754999999999999</v>
      </c>
      <c r="J69" s="184">
        <v>3.1838000000000002</v>
      </c>
      <c r="K69" s="184">
        <v>9.1896000000000004</v>
      </c>
      <c r="L69" s="184">
        <v>15.3619</v>
      </c>
      <c r="M69" s="184">
        <v>26.229299999999999</v>
      </c>
      <c r="N69" s="184">
        <v>44.411499999999997</v>
      </c>
      <c r="O69" s="184">
        <v>12.2369</v>
      </c>
      <c r="P69" s="184">
        <v>10.302099999999999</v>
      </c>
      <c r="Q69" s="184">
        <v>13.812099999999999</v>
      </c>
      <c r="R69" s="184">
        <v>21.920500000000001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44448</v>
      </c>
      <c r="E70" s="184">
        <v>109.46</v>
      </c>
      <c r="F70" s="184">
        <v>-5.4800000000000001E-2</v>
      </c>
      <c r="G70" s="184">
        <v>0.13719999999999999</v>
      </c>
      <c r="H70" s="184">
        <v>0.88480000000000003</v>
      </c>
      <c r="I70" s="184">
        <v>4.1384999999999996</v>
      </c>
      <c r="J70" s="184">
        <v>3.3323999999999998</v>
      </c>
      <c r="K70" s="184">
        <v>9.6684000000000001</v>
      </c>
      <c r="L70" s="184">
        <v>16.347799999999999</v>
      </c>
      <c r="M70" s="184">
        <v>27.829000000000001</v>
      </c>
      <c r="N70" s="184">
        <v>46.807899999999997</v>
      </c>
      <c r="O70" s="184">
        <v>14.006600000000001</v>
      </c>
      <c r="P70" s="184">
        <v>11.975199999999999</v>
      </c>
      <c r="Q70" s="184">
        <v>13.3346</v>
      </c>
      <c r="R70" s="184">
        <v>23.927800000000001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44448</v>
      </c>
      <c r="E71" s="184">
        <v>110.31</v>
      </c>
      <c r="F71" s="184">
        <v>6.3500000000000001E-2</v>
      </c>
      <c r="G71" s="184">
        <v>-9.06E-2</v>
      </c>
      <c r="H71" s="184">
        <v>0.6754</v>
      </c>
      <c r="I71" s="184">
        <v>4.0464000000000002</v>
      </c>
      <c r="J71" s="184">
        <v>5.0171000000000001</v>
      </c>
      <c r="K71" s="184">
        <v>10.708600000000001</v>
      </c>
      <c r="L71" s="184">
        <v>15.2303</v>
      </c>
      <c r="M71" s="184">
        <v>26.8368</v>
      </c>
      <c r="N71" s="184">
        <v>46.047899999999998</v>
      </c>
      <c r="O71" s="184">
        <v>11.8218</v>
      </c>
      <c r="P71" s="184">
        <v>13.4359</v>
      </c>
      <c r="Q71" s="184">
        <v>11.7163</v>
      </c>
      <c r="R71" s="184">
        <v>23.450500000000002</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44448</v>
      </c>
      <c r="E72" s="184">
        <v>120.82</v>
      </c>
      <c r="F72" s="184">
        <v>6.6299999999999998E-2</v>
      </c>
      <c r="G72" s="184">
        <v>-8.2699999999999996E-2</v>
      </c>
      <c r="H72" s="184">
        <v>0.69169999999999998</v>
      </c>
      <c r="I72" s="184">
        <v>4.0923999999999996</v>
      </c>
      <c r="J72" s="184">
        <v>5.1340000000000003</v>
      </c>
      <c r="K72" s="184">
        <v>11.058</v>
      </c>
      <c r="L72" s="184">
        <v>15.950100000000001</v>
      </c>
      <c r="M72" s="184">
        <v>28.027999999999999</v>
      </c>
      <c r="N72" s="184">
        <v>47.864400000000003</v>
      </c>
      <c r="O72" s="184">
        <v>13.189399999999999</v>
      </c>
      <c r="P72" s="184">
        <v>14.8345</v>
      </c>
      <c r="Q72" s="184">
        <v>15.5357</v>
      </c>
      <c r="R72" s="184">
        <v>24.9819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44448</v>
      </c>
      <c r="E73" s="184">
        <v>266.33730000000003</v>
      </c>
      <c r="F73" s="184">
        <v>-5.7799999999999997E-2</v>
      </c>
      <c r="G73" s="184">
        <v>-0.70340000000000003</v>
      </c>
      <c r="H73" s="184">
        <v>1.2905</v>
      </c>
      <c r="I73" s="184">
        <v>4.3851000000000004</v>
      </c>
      <c r="J73" s="184">
        <v>1.5578000000000001</v>
      </c>
      <c r="K73" s="184">
        <v>10.420500000000001</v>
      </c>
      <c r="L73" s="184">
        <v>31.153600000000001</v>
      </c>
      <c r="M73" s="184">
        <v>47.134900000000002</v>
      </c>
      <c r="N73" s="184">
        <v>74.361900000000006</v>
      </c>
      <c r="O73" s="184">
        <v>25.2225</v>
      </c>
      <c r="P73" s="184">
        <v>18.610299999999999</v>
      </c>
      <c r="Q73" s="184">
        <v>17.3749</v>
      </c>
      <c r="R73" s="184">
        <v>41.4514</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44448</v>
      </c>
      <c r="E74" s="184">
        <v>275.42770000000002</v>
      </c>
      <c r="F74" s="184">
        <v>-5.7599999999999998E-2</v>
      </c>
      <c r="G74" s="184">
        <v>-0.7046</v>
      </c>
      <c r="H74" s="184">
        <v>1.2903</v>
      </c>
      <c r="I74" s="184">
        <v>4.3846999999999996</v>
      </c>
      <c r="J74" s="184">
        <v>1.5542</v>
      </c>
      <c r="K74" s="184">
        <v>10.436199999999999</v>
      </c>
      <c r="L74" s="184">
        <v>31.146699999999999</v>
      </c>
      <c r="M74" s="184">
        <v>47.197699999999998</v>
      </c>
      <c r="N74" s="184">
        <v>74.491200000000006</v>
      </c>
      <c r="O74" s="184">
        <v>26.2515</v>
      </c>
      <c r="P74" s="184">
        <v>19.311699999999998</v>
      </c>
      <c r="Q74" s="184">
        <v>18.424499999999998</v>
      </c>
      <c r="R74" s="184">
        <v>42.5901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44448</v>
      </c>
      <c r="E75" s="184">
        <v>215.3366</v>
      </c>
      <c r="F75" s="184">
        <v>0.18129999999999999</v>
      </c>
      <c r="G75" s="184">
        <v>4.1999999999999997E-3</v>
      </c>
      <c r="H75" s="184">
        <v>0.36380000000000001</v>
      </c>
      <c r="I75" s="184">
        <v>3.8624000000000001</v>
      </c>
      <c r="J75" s="184">
        <v>4.6055999999999999</v>
      </c>
      <c r="K75" s="184">
        <v>9.4465000000000003</v>
      </c>
      <c r="L75" s="184">
        <v>14.3184</v>
      </c>
      <c r="M75" s="184">
        <v>24.938800000000001</v>
      </c>
      <c r="N75" s="184">
        <v>44.417099999999998</v>
      </c>
      <c r="O75" s="184">
        <v>16.083100000000002</v>
      </c>
      <c r="P75" s="184">
        <v>14.555</v>
      </c>
      <c r="Q75" s="184">
        <v>16.586400000000001</v>
      </c>
      <c r="R75" s="184">
        <v>22.808900000000001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44448</v>
      </c>
      <c r="E76" s="184">
        <v>95.785672190480298</v>
      </c>
      <c r="F76" s="184">
        <v>0.1812</v>
      </c>
      <c r="G76" s="184">
        <v>4.3E-3</v>
      </c>
      <c r="H76" s="184">
        <v>0.36359999999999998</v>
      </c>
      <c r="I76" s="184">
        <v>3.8622999999999998</v>
      </c>
      <c r="J76" s="184">
        <v>4.6055000000000001</v>
      </c>
      <c r="K76" s="184">
        <v>9.4465000000000003</v>
      </c>
      <c r="L76" s="184">
        <v>14.3184</v>
      </c>
      <c r="M76" s="184">
        <v>24.939</v>
      </c>
      <c r="N76" s="184">
        <v>44.417499999999997</v>
      </c>
      <c r="O76" s="184">
        <v>15.8748</v>
      </c>
      <c r="P76" s="184">
        <v>14.3856</v>
      </c>
      <c r="Q76" s="184">
        <v>16.485900000000001</v>
      </c>
      <c r="R76" s="184">
        <v>22.595400000000001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44448</v>
      </c>
      <c r="E77" s="184">
        <v>475.43381189268001</v>
      </c>
      <c r="F77" s="184">
        <v>0.17929999999999999</v>
      </c>
      <c r="G77" s="184">
        <v>-1.8E-3</v>
      </c>
      <c r="H77" s="184">
        <v>0.3493</v>
      </c>
      <c r="I77" s="184">
        <v>3.8325999999999998</v>
      </c>
      <c r="J77" s="184">
        <v>4.5420999999999996</v>
      </c>
      <c r="K77" s="184">
        <v>9.2502999999999993</v>
      </c>
      <c r="L77" s="184">
        <v>13.908200000000001</v>
      </c>
      <c r="M77" s="184">
        <v>24.273800000000001</v>
      </c>
      <c r="N77" s="184">
        <v>43.419499999999999</v>
      </c>
      <c r="O77" s="184">
        <v>15.293900000000001</v>
      </c>
      <c r="P77" s="184">
        <v>13.599299999999999</v>
      </c>
      <c r="Q77" s="184">
        <v>16.189399999999999</v>
      </c>
      <c r="R77" s="184">
        <v>21.986899999999999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44448</v>
      </c>
      <c r="E78" s="184">
        <v>429.66005126166499</v>
      </c>
      <c r="F78" s="184">
        <v>0.17929999999999999</v>
      </c>
      <c r="G78" s="184">
        <v>-1.9E-3</v>
      </c>
      <c r="H78" s="184">
        <v>0.34949999999999998</v>
      </c>
      <c r="I78" s="184">
        <v>3.8331</v>
      </c>
      <c r="J78" s="184">
        <v>4.5427999999999997</v>
      </c>
      <c r="K78" s="184">
        <v>9.2515000000000001</v>
      </c>
      <c r="L78" s="184">
        <v>13.909800000000001</v>
      </c>
      <c r="M78" s="184">
        <v>24.276599999999998</v>
      </c>
      <c r="N78" s="184">
        <v>43.423400000000001</v>
      </c>
      <c r="O78" s="184">
        <v>15.0868</v>
      </c>
      <c r="P78" s="184">
        <v>13.4338</v>
      </c>
      <c r="Q78" s="184">
        <v>15.750299999999999</v>
      </c>
      <c r="R78" s="184">
        <v>21.779699999999998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44448</v>
      </c>
      <c r="E79" s="184">
        <v>24.939699999999998</v>
      </c>
      <c r="F79" s="184">
        <v>0.1076</v>
      </c>
      <c r="G79" s="184">
        <v>0.12609999999999999</v>
      </c>
      <c r="H79" s="184">
        <v>0.6169</v>
      </c>
      <c r="I79" s="184">
        <v>4.2202999999999999</v>
      </c>
      <c r="J79" s="184">
        <v>5.6712999999999996</v>
      </c>
      <c r="K79" s="184">
        <v>9.6371000000000002</v>
      </c>
      <c r="L79" s="184">
        <v>13.363300000000001</v>
      </c>
      <c r="M79" s="184">
        <v>20.302600000000002</v>
      </c>
      <c r="N79" s="184">
        <v>38.252800000000001</v>
      </c>
      <c r="O79" s="184">
        <v>12.7997</v>
      </c>
      <c r="P79" s="184">
        <v>11.511699999999999</v>
      </c>
      <c r="Q79" s="184">
        <v>12.499000000000001</v>
      </c>
      <c r="R79" s="184">
        <v>20.805499999999999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44448</v>
      </c>
      <c r="E80" s="184">
        <v>23.171800000000001</v>
      </c>
      <c r="F80" s="184">
        <v>0.1032</v>
      </c>
      <c r="G80" s="184">
        <v>0.11360000000000001</v>
      </c>
      <c r="H80" s="184">
        <v>0.58779999999999999</v>
      </c>
      <c r="I80" s="184">
        <v>4.1597999999999997</v>
      </c>
      <c r="J80" s="184">
        <v>5.5354999999999999</v>
      </c>
      <c r="K80" s="184">
        <v>9.2185000000000006</v>
      </c>
      <c r="L80" s="184">
        <v>12.501899999999999</v>
      </c>
      <c r="M80" s="184">
        <v>18.947500000000002</v>
      </c>
      <c r="N80" s="184">
        <v>36.178100000000001</v>
      </c>
      <c r="O80" s="184">
        <v>11.129099999999999</v>
      </c>
      <c r="P80" s="184">
        <v>10.236000000000001</v>
      </c>
      <c r="Q80" s="184">
        <v>11.440300000000001</v>
      </c>
      <c r="R80" s="184">
        <v>18.991700000000002</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44448</v>
      </c>
      <c r="E81" s="184">
        <v>133.2098</v>
      </c>
      <c r="F81" s="184">
        <v>2.8999999999999998E-3</v>
      </c>
      <c r="G81" s="184">
        <v>-0.372</v>
      </c>
      <c r="H81" s="184">
        <v>0.55789999999999995</v>
      </c>
      <c r="I81" s="184">
        <v>3.6827999999999999</v>
      </c>
      <c r="J81" s="184">
        <v>5.0831</v>
      </c>
      <c r="K81" s="184">
        <v>10.3453</v>
      </c>
      <c r="L81" s="184">
        <v>16.430599999999998</v>
      </c>
      <c r="M81" s="184">
        <v>28.2165</v>
      </c>
      <c r="N81" s="184">
        <v>44.658999999999999</v>
      </c>
      <c r="O81" s="184">
        <v>13.599399999999999</v>
      </c>
      <c r="P81" s="184">
        <v>12.998900000000001</v>
      </c>
      <c r="Q81" s="184">
        <v>12.959099999999999</v>
      </c>
      <c r="R81" s="184">
        <v>22.6372</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44448</v>
      </c>
      <c r="E82" s="184">
        <v>143.66829999999999</v>
      </c>
      <c r="F82" s="184">
        <v>6.4999999999999997E-3</v>
      </c>
      <c r="G82" s="184">
        <v>-0.3614</v>
      </c>
      <c r="H82" s="184">
        <v>0.58289999999999997</v>
      </c>
      <c r="I82" s="184">
        <v>3.7345000000000002</v>
      </c>
      <c r="J82" s="184">
        <v>5.2003000000000004</v>
      </c>
      <c r="K82" s="184">
        <v>10.712</v>
      </c>
      <c r="L82" s="184">
        <v>17.194099999999999</v>
      </c>
      <c r="M82" s="184">
        <v>29.448499999999999</v>
      </c>
      <c r="N82" s="184">
        <v>46.440100000000001</v>
      </c>
      <c r="O82" s="184">
        <v>14.8611</v>
      </c>
      <c r="P82" s="184">
        <v>14.3262</v>
      </c>
      <c r="Q82" s="184">
        <v>12.840299999999999</v>
      </c>
      <c r="R82" s="184">
        <v>23.995699999999999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44448</v>
      </c>
      <c r="E83" s="184">
        <v>327.26780000000002</v>
      </c>
      <c r="F83" s="184">
        <v>9.4299999999999995E-2</v>
      </c>
      <c r="G83" s="184">
        <v>-7.3000000000000001E-3</v>
      </c>
      <c r="H83" s="184">
        <v>0.47389999999999999</v>
      </c>
      <c r="I83" s="184">
        <v>3.2132999999999998</v>
      </c>
      <c r="J83" s="184">
        <v>4.3438999999999997</v>
      </c>
      <c r="K83" s="184">
        <v>10.1663</v>
      </c>
      <c r="L83" s="184">
        <v>14.2888</v>
      </c>
      <c r="M83" s="184">
        <v>27.2423</v>
      </c>
      <c r="N83" s="184">
        <v>48.092500000000001</v>
      </c>
      <c r="O83" s="184">
        <v>13.85</v>
      </c>
      <c r="P83" s="184">
        <v>11.3673</v>
      </c>
      <c r="Q83" s="184">
        <v>14.717499999999999</v>
      </c>
      <c r="R83" s="184">
        <v>22.485399999999998</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44448</v>
      </c>
      <c r="E84" s="184">
        <v>412.00804594196302</v>
      </c>
      <c r="F84" s="184">
        <v>9.1700000000000004E-2</v>
      </c>
      <c r="G84" s="184">
        <v>-1.46E-2</v>
      </c>
      <c r="H84" s="184">
        <v>0.45610000000000001</v>
      </c>
      <c r="I84" s="184">
        <v>3.1764999999999999</v>
      </c>
      <c r="J84" s="184">
        <v>4.2606999999999999</v>
      </c>
      <c r="K84" s="184">
        <v>9.9160000000000004</v>
      </c>
      <c r="L84" s="184">
        <v>13.7509</v>
      </c>
      <c r="M84" s="184">
        <v>26.319600000000001</v>
      </c>
      <c r="N84" s="184">
        <v>46.636400000000002</v>
      </c>
      <c r="O84" s="184">
        <v>12.5939</v>
      </c>
      <c r="P84" s="184">
        <v>10.041499999999999</v>
      </c>
      <c r="Q84" s="184">
        <v>15.413399999999999</v>
      </c>
      <c r="R84" s="184">
        <v>21.243500000000001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44448</v>
      </c>
      <c r="E85" s="184">
        <v>12.72</v>
      </c>
      <c r="F85" s="184">
        <v>0</v>
      </c>
      <c r="G85" s="184">
        <v>-7.8600000000000003E-2</v>
      </c>
      <c r="H85" s="184">
        <v>0.71260000000000001</v>
      </c>
      <c r="I85" s="184">
        <v>3.9216000000000002</v>
      </c>
      <c r="J85" s="184">
        <v>4.9504999999999999</v>
      </c>
      <c r="K85" s="184">
        <v>11.6769</v>
      </c>
      <c r="L85" s="184">
        <v>17.668800000000001</v>
      </c>
      <c r="M85" s="184"/>
      <c r="N85" s="184"/>
      <c r="O85" s="184"/>
      <c r="P85" s="184"/>
      <c r="Q85" s="184">
        <v>27.2</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44448</v>
      </c>
      <c r="E86" s="184">
        <v>12.61</v>
      </c>
      <c r="F86" s="184">
        <v>0</v>
      </c>
      <c r="G86" s="184">
        <v>-0.15840000000000001</v>
      </c>
      <c r="H86" s="184">
        <v>0.63849999999999996</v>
      </c>
      <c r="I86" s="184">
        <v>3.786</v>
      </c>
      <c r="J86" s="184">
        <v>4.8212999999999999</v>
      </c>
      <c r="K86" s="184">
        <v>11.2974</v>
      </c>
      <c r="L86" s="184">
        <v>16.8675</v>
      </c>
      <c r="M86" s="184"/>
      <c r="N86" s="184"/>
      <c r="O86" s="184"/>
      <c r="P86" s="184"/>
      <c r="Q86" s="184">
        <v>26.1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44448</v>
      </c>
      <c r="E87" s="184">
        <v>256.87400000000002</v>
      </c>
      <c r="F87" s="184">
        <v>0.30349999999999999</v>
      </c>
      <c r="G87" s="184">
        <v>0.1573</v>
      </c>
      <c r="H87" s="184">
        <v>0.75139999999999996</v>
      </c>
      <c r="I87" s="184">
        <v>3.7481</v>
      </c>
      <c r="J87" s="184">
        <v>3.6311</v>
      </c>
      <c r="K87" s="184">
        <v>9.2568000000000001</v>
      </c>
      <c r="L87" s="184">
        <v>17.215199999999999</v>
      </c>
      <c r="M87" s="184">
        <v>31.646000000000001</v>
      </c>
      <c r="N87" s="184">
        <v>52.501800000000003</v>
      </c>
      <c r="O87" s="184">
        <v>12.7042</v>
      </c>
      <c r="P87" s="184">
        <v>12.043699999999999</v>
      </c>
      <c r="Q87" s="184">
        <v>13.0907</v>
      </c>
      <c r="R87" s="184">
        <v>24.566099999999999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44448</v>
      </c>
      <c r="E88" s="184">
        <v>250.89775431001601</v>
      </c>
      <c r="F88" s="184">
        <v>0.3019</v>
      </c>
      <c r="G88" s="184">
        <v>0.1522</v>
      </c>
      <c r="H88" s="184">
        <v>0.73960000000000004</v>
      </c>
      <c r="I88" s="184">
        <v>3.7233000000000001</v>
      </c>
      <c r="J88" s="184">
        <v>3.5766</v>
      </c>
      <c r="K88" s="184">
        <v>9.0809999999999995</v>
      </c>
      <c r="L88" s="184">
        <v>16.8308</v>
      </c>
      <c r="M88" s="184">
        <v>30.998699999999999</v>
      </c>
      <c r="N88" s="184">
        <v>51.500999999999998</v>
      </c>
      <c r="O88" s="184">
        <v>11.9236</v>
      </c>
      <c r="P88" s="184">
        <v>11.251300000000001</v>
      </c>
      <c r="Q88" s="184">
        <v>12.8256</v>
      </c>
      <c r="R88" s="184">
        <v>23.6509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0.12441184210526317</v>
      </c>
      <c r="G89" s="186">
        <v>6.9098684210526298E-2</v>
      </c>
      <c r="H89" s="186">
        <v>0.6276618421052631</v>
      </c>
      <c r="I89" s="186">
        <v>3.7367434210526334</v>
      </c>
      <c r="J89" s="186">
        <v>4.1666013157894728</v>
      </c>
      <c r="K89" s="186">
        <v>9.4387118421052634</v>
      </c>
      <c r="L89" s="186">
        <v>15.190478947368421</v>
      </c>
      <c r="M89" s="186">
        <v>26.798137837837828</v>
      </c>
      <c r="N89" s="186">
        <v>46.383851351351353</v>
      </c>
      <c r="O89" s="186">
        <v>14.332014062500001</v>
      </c>
      <c r="P89" s="186">
        <v>12.949305769230765</v>
      </c>
      <c r="Q89" s="186">
        <v>14.627503947368417</v>
      </c>
      <c r="R89" s="186">
        <v>24.43505138888888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9.3049999999999994E-2</v>
      </c>
      <c r="G90" s="186">
        <v>7.7999999999999996E-3</v>
      </c>
      <c r="H90" s="186">
        <v>0.59004999999999996</v>
      </c>
      <c r="I90" s="186">
        <v>3.74905</v>
      </c>
      <c r="J90" s="186">
        <v>4.3331999999999997</v>
      </c>
      <c r="K90" s="186">
        <v>9.4146999999999998</v>
      </c>
      <c r="L90" s="186">
        <v>14.303599999999999</v>
      </c>
      <c r="M90" s="186">
        <v>26.9894</v>
      </c>
      <c r="N90" s="186">
        <v>46.538250000000005</v>
      </c>
      <c r="O90" s="186">
        <v>14.0448</v>
      </c>
      <c r="P90" s="186">
        <v>12.6991</v>
      </c>
      <c r="Q90" s="186">
        <v>14.199000000000002</v>
      </c>
      <c r="R90" s="186">
        <v>23.316050000000001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44448</v>
      </c>
      <c r="E93" s="184">
        <v>21.2272</v>
      </c>
      <c r="F93" s="184">
        <v>4.9500000000000002E-2</v>
      </c>
      <c r="G93" s="184">
        <v>8.6800000000000002E-2</v>
      </c>
      <c r="H93" s="184">
        <v>6.93E-2</v>
      </c>
      <c r="I93" s="184">
        <v>0.1028</v>
      </c>
      <c r="J93" s="184">
        <v>0.30570000000000003</v>
      </c>
      <c r="K93" s="184">
        <v>1.04</v>
      </c>
      <c r="L93" s="184">
        <v>2.3891</v>
      </c>
      <c r="M93" s="184">
        <v>3.2355999999999998</v>
      </c>
      <c r="N93" s="184">
        <v>4.085</v>
      </c>
      <c r="O93" s="184">
        <v>5.0757000000000003</v>
      </c>
      <c r="P93" s="184">
        <v>5.3727</v>
      </c>
      <c r="Q93" s="184">
        <v>6.3979999999999997</v>
      </c>
      <c r="R93" s="184">
        <v>4.3116000000000003</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44448</v>
      </c>
      <c r="E94" s="184">
        <v>22.278099999999998</v>
      </c>
      <c r="F94" s="184">
        <v>5.1200000000000002E-2</v>
      </c>
      <c r="G94" s="184">
        <v>9.2100000000000001E-2</v>
      </c>
      <c r="H94" s="184">
        <v>8.2699999999999996E-2</v>
      </c>
      <c r="I94" s="184">
        <v>0.129</v>
      </c>
      <c r="J94" s="184">
        <v>0.36359999999999998</v>
      </c>
      <c r="K94" s="184">
        <v>1.2098</v>
      </c>
      <c r="L94" s="184">
        <v>2.7303000000000002</v>
      </c>
      <c r="M94" s="184">
        <v>3.7357999999999998</v>
      </c>
      <c r="N94" s="184">
        <v>4.7488999999999999</v>
      </c>
      <c r="O94" s="184">
        <v>5.7137000000000002</v>
      </c>
      <c r="P94" s="184">
        <v>6.0225999999999997</v>
      </c>
      <c r="Q94" s="184">
        <v>7.1071999999999997</v>
      </c>
      <c r="R94" s="184">
        <v>4.9478999999999997</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44448</v>
      </c>
      <c r="E95" s="184">
        <v>15.772</v>
      </c>
      <c r="F95" s="184">
        <v>5.2699999999999997E-2</v>
      </c>
      <c r="G95" s="184">
        <v>9.5200000000000007E-2</v>
      </c>
      <c r="H95" s="184">
        <v>7.8700000000000006E-2</v>
      </c>
      <c r="I95" s="184">
        <v>0.15110000000000001</v>
      </c>
      <c r="J95" s="184">
        <v>0.38190000000000002</v>
      </c>
      <c r="K95" s="184">
        <v>1.1648000000000001</v>
      </c>
      <c r="L95" s="184">
        <v>2.5320999999999998</v>
      </c>
      <c r="M95" s="184">
        <v>3.5221</v>
      </c>
      <c r="N95" s="184">
        <v>4.5492999999999997</v>
      </c>
      <c r="O95" s="184">
        <v>5.6814999999999998</v>
      </c>
      <c r="P95" s="184">
        <v>6.1406000000000001</v>
      </c>
      <c r="Q95" s="184">
        <v>6.6505000000000001</v>
      </c>
      <c r="R95" s="184">
        <v>4.8689</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44448</v>
      </c>
      <c r="E96" s="184">
        <v>14.9131</v>
      </c>
      <c r="F96" s="184">
        <v>5.0299999999999997E-2</v>
      </c>
      <c r="G96" s="184">
        <v>8.8599999999999998E-2</v>
      </c>
      <c r="H96" s="184">
        <v>6.4399999999999999E-2</v>
      </c>
      <c r="I96" s="184">
        <v>0.1229</v>
      </c>
      <c r="J96" s="184">
        <v>0.31819999999999998</v>
      </c>
      <c r="K96" s="184">
        <v>0.97570000000000001</v>
      </c>
      <c r="L96" s="184">
        <v>2.1473</v>
      </c>
      <c r="M96" s="184">
        <v>2.9420000000000002</v>
      </c>
      <c r="N96" s="184">
        <v>3.7677999999999998</v>
      </c>
      <c r="O96" s="184">
        <v>4.91</v>
      </c>
      <c r="P96" s="184">
        <v>5.3308999999999997</v>
      </c>
      <c r="Q96" s="184">
        <v>5.81</v>
      </c>
      <c r="R96" s="184">
        <v>4.0989000000000004</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44448</v>
      </c>
      <c r="E97" s="184">
        <v>13.265000000000001</v>
      </c>
      <c r="F97" s="184">
        <v>3.0200000000000001E-2</v>
      </c>
      <c r="G97" s="184">
        <v>7.5399999999999995E-2</v>
      </c>
      <c r="H97" s="184">
        <v>9.8100000000000007E-2</v>
      </c>
      <c r="I97" s="184">
        <v>0.1208</v>
      </c>
      <c r="J97" s="184">
        <v>0.33279999999999998</v>
      </c>
      <c r="K97" s="184">
        <v>1.1283000000000001</v>
      </c>
      <c r="L97" s="184">
        <v>2.4958</v>
      </c>
      <c r="M97" s="184">
        <v>3.5680999999999998</v>
      </c>
      <c r="N97" s="184">
        <v>4.7126999999999999</v>
      </c>
      <c r="O97" s="184">
        <v>5.7487000000000004</v>
      </c>
      <c r="P97" s="184"/>
      <c r="Q97" s="184">
        <v>6.1940999999999997</v>
      </c>
      <c r="R97" s="184">
        <v>5.1185</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44448</v>
      </c>
      <c r="E98" s="184">
        <v>12.898999999999999</v>
      </c>
      <c r="F98" s="184">
        <v>2.3300000000000001E-2</v>
      </c>
      <c r="G98" s="184">
        <v>6.9800000000000001E-2</v>
      </c>
      <c r="H98" s="184">
        <v>8.5400000000000004E-2</v>
      </c>
      <c r="I98" s="184">
        <v>9.3100000000000002E-2</v>
      </c>
      <c r="J98" s="184">
        <v>0.27989999999999998</v>
      </c>
      <c r="K98" s="184">
        <v>0.9627</v>
      </c>
      <c r="L98" s="184">
        <v>2.1621999999999999</v>
      </c>
      <c r="M98" s="184">
        <v>3.0766</v>
      </c>
      <c r="N98" s="184">
        <v>4.0494000000000003</v>
      </c>
      <c r="O98" s="184">
        <v>5.1261999999999999</v>
      </c>
      <c r="P98" s="184"/>
      <c r="Q98" s="184">
        <v>5.5640000000000001</v>
      </c>
      <c r="R98" s="184">
        <v>4.4805000000000001</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44448</v>
      </c>
      <c r="E99" s="184">
        <v>11.616</v>
      </c>
      <c r="F99" s="184">
        <v>5.1999999999999998E-3</v>
      </c>
      <c r="G99" s="184">
        <v>7.9299999999999995E-2</v>
      </c>
      <c r="H99" s="184">
        <v>6.6299999999999998E-2</v>
      </c>
      <c r="I99" s="184">
        <v>5.1700000000000003E-2</v>
      </c>
      <c r="J99" s="184">
        <v>0.1837</v>
      </c>
      <c r="K99" s="184">
        <v>0.70569999999999999</v>
      </c>
      <c r="L99" s="184">
        <v>1.7519</v>
      </c>
      <c r="M99" s="184">
        <v>2.3967999999999998</v>
      </c>
      <c r="N99" s="184">
        <v>3.1076000000000001</v>
      </c>
      <c r="O99" s="184">
        <v>4.6707999999999998</v>
      </c>
      <c r="P99" s="184"/>
      <c r="Q99" s="184">
        <v>4.7466999999999997</v>
      </c>
      <c r="R99" s="184">
        <v>3.7244999999999999</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44448</v>
      </c>
      <c r="E100" s="184">
        <v>11.364699999999999</v>
      </c>
      <c r="F100" s="184">
        <v>4.4000000000000003E-3</v>
      </c>
      <c r="G100" s="184">
        <v>7.5700000000000003E-2</v>
      </c>
      <c r="H100" s="184">
        <v>5.7200000000000001E-2</v>
      </c>
      <c r="I100" s="184">
        <v>3.3399999999999999E-2</v>
      </c>
      <c r="J100" s="184">
        <v>0.14360000000000001</v>
      </c>
      <c r="K100" s="184">
        <v>0.58860000000000001</v>
      </c>
      <c r="L100" s="184">
        <v>1.466</v>
      </c>
      <c r="M100" s="184">
        <v>1.9118999999999999</v>
      </c>
      <c r="N100" s="184">
        <v>2.4188000000000001</v>
      </c>
      <c r="O100" s="184">
        <v>3.9556</v>
      </c>
      <c r="P100" s="184"/>
      <c r="Q100" s="184">
        <v>4.0399000000000003</v>
      </c>
      <c r="R100" s="184">
        <v>2.9863</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44448</v>
      </c>
      <c r="E101" s="184">
        <v>12.234999999999999</v>
      </c>
      <c r="F101" s="184">
        <v>3.27E-2</v>
      </c>
      <c r="G101" s="184">
        <v>8.1799999999999998E-2</v>
      </c>
      <c r="H101" s="184">
        <v>7.3599999999999999E-2</v>
      </c>
      <c r="I101" s="184">
        <v>9.8199999999999996E-2</v>
      </c>
      <c r="J101" s="184">
        <v>0.32800000000000001</v>
      </c>
      <c r="K101" s="184">
        <v>1.1491</v>
      </c>
      <c r="L101" s="184">
        <v>2.5394000000000001</v>
      </c>
      <c r="M101" s="184">
        <v>3.3012000000000001</v>
      </c>
      <c r="N101" s="184">
        <v>4.3586</v>
      </c>
      <c r="O101" s="184">
        <v>5.5839999999999996</v>
      </c>
      <c r="P101" s="184"/>
      <c r="Q101" s="184">
        <v>5.7229000000000001</v>
      </c>
      <c r="R101" s="184">
        <v>4.6943000000000001</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44448</v>
      </c>
      <c r="E102" s="184">
        <v>11.972</v>
      </c>
      <c r="F102" s="184">
        <v>3.3399999999999999E-2</v>
      </c>
      <c r="G102" s="184">
        <v>8.3599999999999994E-2</v>
      </c>
      <c r="H102" s="184">
        <v>6.6900000000000001E-2</v>
      </c>
      <c r="I102" s="184">
        <v>8.3599999999999994E-2</v>
      </c>
      <c r="J102" s="184">
        <v>0.2848</v>
      </c>
      <c r="K102" s="184">
        <v>1.004</v>
      </c>
      <c r="L102" s="184">
        <v>2.2374000000000001</v>
      </c>
      <c r="M102" s="184">
        <v>2.8611</v>
      </c>
      <c r="N102" s="184">
        <v>3.7614999999999998</v>
      </c>
      <c r="O102" s="184">
        <v>4.9585999999999997</v>
      </c>
      <c r="P102" s="184"/>
      <c r="Q102" s="184">
        <v>5.0909000000000004</v>
      </c>
      <c r="R102" s="184">
        <v>4.0827</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44448</v>
      </c>
      <c r="E103" s="184">
        <v>16.098700000000001</v>
      </c>
      <c r="F103" s="184">
        <v>3.3599999999999998E-2</v>
      </c>
      <c r="G103" s="184">
        <v>8.0799999999999997E-2</v>
      </c>
      <c r="H103" s="184">
        <v>8.6400000000000005E-2</v>
      </c>
      <c r="I103" s="184">
        <v>0.1381</v>
      </c>
      <c r="J103" s="184">
        <v>0.3422</v>
      </c>
      <c r="K103" s="184">
        <v>1.2032</v>
      </c>
      <c r="L103" s="184">
        <v>2.6440999999999999</v>
      </c>
      <c r="M103" s="184">
        <v>3.6573000000000002</v>
      </c>
      <c r="N103" s="184">
        <v>4.7096999999999998</v>
      </c>
      <c r="O103" s="184">
        <v>5.891</v>
      </c>
      <c r="P103" s="184">
        <v>6.2020999999999997</v>
      </c>
      <c r="Q103" s="184">
        <v>6.8288000000000002</v>
      </c>
      <c r="R103" s="184">
        <v>5.1740000000000004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44448</v>
      </c>
      <c r="E104" s="184">
        <v>15.406700000000001</v>
      </c>
      <c r="F104" s="184">
        <v>3.1800000000000002E-2</v>
      </c>
      <c r="G104" s="184">
        <v>7.5300000000000006E-2</v>
      </c>
      <c r="H104" s="184">
        <v>7.3400000000000007E-2</v>
      </c>
      <c r="I104" s="184">
        <v>0.1111</v>
      </c>
      <c r="J104" s="184">
        <v>0.28050000000000003</v>
      </c>
      <c r="K104" s="184">
        <v>1.0149999999999999</v>
      </c>
      <c r="L104" s="184">
        <v>2.2641</v>
      </c>
      <c r="M104" s="184">
        <v>3.0954999999999999</v>
      </c>
      <c r="N104" s="184">
        <v>3.9609000000000001</v>
      </c>
      <c r="O104" s="184">
        <v>5.1421999999999999</v>
      </c>
      <c r="P104" s="184">
        <v>5.4768999999999997</v>
      </c>
      <c r="Q104" s="184">
        <v>6.1795999999999998</v>
      </c>
      <c r="R104" s="184">
        <v>4.4135</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44448</v>
      </c>
      <c r="E105" s="184">
        <v>24.997</v>
      </c>
      <c r="F105" s="184">
        <v>3.2000000000000001E-2</v>
      </c>
      <c r="G105" s="184">
        <v>9.2100000000000001E-2</v>
      </c>
      <c r="H105" s="184">
        <v>8.8099999999999998E-2</v>
      </c>
      <c r="I105" s="184">
        <v>0.11210000000000001</v>
      </c>
      <c r="J105" s="184">
        <v>0.3372</v>
      </c>
      <c r="K105" s="184">
        <v>1.1656</v>
      </c>
      <c r="L105" s="184">
        <v>2.5855000000000001</v>
      </c>
      <c r="M105" s="184">
        <v>3.5200999999999998</v>
      </c>
      <c r="N105" s="184">
        <v>4.5942999999999996</v>
      </c>
      <c r="O105" s="184">
        <v>5.3232999999999997</v>
      </c>
      <c r="P105" s="184">
        <v>5.6531000000000002</v>
      </c>
      <c r="Q105" s="184">
        <v>6.6246999999999998</v>
      </c>
      <c r="R105" s="184">
        <v>4.5884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44448</v>
      </c>
      <c r="E106" s="184">
        <v>24.443999999999999</v>
      </c>
      <c r="F106" s="184">
        <v>3.27E-2</v>
      </c>
      <c r="G106" s="184">
        <v>8.5999999999999993E-2</v>
      </c>
      <c r="H106" s="184">
        <v>7.7799999999999994E-2</v>
      </c>
      <c r="I106" s="184">
        <v>9.01E-2</v>
      </c>
      <c r="J106" s="184">
        <v>0.28720000000000001</v>
      </c>
      <c r="K106" s="184">
        <v>1.0249999999999999</v>
      </c>
      <c r="L106" s="184">
        <v>2.3018000000000001</v>
      </c>
      <c r="M106" s="184">
        <v>3.0914000000000001</v>
      </c>
      <c r="N106" s="184">
        <v>4.0213999999999999</v>
      </c>
      <c r="O106" s="184">
        <v>4.7682000000000002</v>
      </c>
      <c r="P106" s="184">
        <v>5.1066000000000003</v>
      </c>
      <c r="Q106" s="184">
        <v>6.6462000000000003</v>
      </c>
      <c r="R106" s="184">
        <v>4.0217000000000001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44448</v>
      </c>
      <c r="E107" s="184">
        <v>15.77</v>
      </c>
      <c r="F107" s="184">
        <v>3.1699999999999999E-2</v>
      </c>
      <c r="G107" s="184">
        <v>9.5200000000000007E-2</v>
      </c>
      <c r="H107" s="184">
        <v>8.8900000000000007E-2</v>
      </c>
      <c r="I107" s="184">
        <v>0.1143</v>
      </c>
      <c r="J107" s="184">
        <v>0.3372</v>
      </c>
      <c r="K107" s="184">
        <v>1.1676</v>
      </c>
      <c r="L107" s="184">
        <v>2.5823999999999998</v>
      </c>
      <c r="M107" s="184">
        <v>3.5184000000000002</v>
      </c>
      <c r="N107" s="184">
        <v>4.5964</v>
      </c>
      <c r="O107" s="184">
        <v>5.3230000000000004</v>
      </c>
      <c r="P107" s="184">
        <v>5.6551999999999998</v>
      </c>
      <c r="Q107" s="184">
        <v>6.3057999999999996</v>
      </c>
      <c r="R107" s="184">
        <v>4.5880000000000001</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44448</v>
      </c>
      <c r="E108" s="184">
        <v>27.331199999999999</v>
      </c>
      <c r="F108" s="184">
        <v>5.3400000000000003E-2</v>
      </c>
      <c r="G108" s="184">
        <v>0.107</v>
      </c>
      <c r="H108" s="184">
        <v>8.5699999999999998E-2</v>
      </c>
      <c r="I108" s="184">
        <v>0.1011</v>
      </c>
      <c r="J108" s="184">
        <v>0.28770000000000001</v>
      </c>
      <c r="K108" s="184">
        <v>1.056</v>
      </c>
      <c r="L108" s="184">
        <v>2.3472</v>
      </c>
      <c r="M108" s="184">
        <v>3.1400999999999999</v>
      </c>
      <c r="N108" s="184">
        <v>4.0867000000000004</v>
      </c>
      <c r="O108" s="184">
        <v>5.0335000000000001</v>
      </c>
      <c r="P108" s="184">
        <v>5.3678999999999997</v>
      </c>
      <c r="Q108" s="184">
        <v>7.077</v>
      </c>
      <c r="R108" s="184">
        <v>4.2748999999999997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44448</v>
      </c>
      <c r="E109" s="184">
        <v>28.6754</v>
      </c>
      <c r="F109" s="184">
        <v>5.4800000000000001E-2</v>
      </c>
      <c r="G109" s="184">
        <v>0.1114</v>
      </c>
      <c r="H109" s="184">
        <v>9.5600000000000004E-2</v>
      </c>
      <c r="I109" s="184">
        <v>0.1215</v>
      </c>
      <c r="J109" s="184">
        <v>0.3327</v>
      </c>
      <c r="K109" s="184">
        <v>1.1910000000000001</v>
      </c>
      <c r="L109" s="184">
        <v>2.621</v>
      </c>
      <c r="M109" s="184">
        <v>3.5512000000000001</v>
      </c>
      <c r="N109" s="184">
        <v>4.6398999999999999</v>
      </c>
      <c r="O109" s="184">
        <v>5.6157000000000004</v>
      </c>
      <c r="P109" s="184">
        <v>5.9843000000000002</v>
      </c>
      <c r="Q109" s="184">
        <v>7.1970000000000001</v>
      </c>
      <c r="R109" s="184">
        <v>4.8293999999999997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44448</v>
      </c>
      <c r="E110" s="184">
        <v>27.320900000000002</v>
      </c>
      <c r="F110" s="184">
        <v>3.1899999999999998E-2</v>
      </c>
      <c r="G110" s="184">
        <v>7.6200000000000004E-2</v>
      </c>
      <c r="H110" s="184">
        <v>7.8799999999999995E-2</v>
      </c>
      <c r="I110" s="184">
        <v>0.1022</v>
      </c>
      <c r="J110" s="184">
        <v>0.32650000000000001</v>
      </c>
      <c r="K110" s="184">
        <v>1.1375999999999999</v>
      </c>
      <c r="L110" s="184">
        <v>2.4982000000000002</v>
      </c>
      <c r="M110" s="184">
        <v>3.4298999999999999</v>
      </c>
      <c r="N110" s="184">
        <v>4.524</v>
      </c>
      <c r="O110" s="184">
        <v>5.6284999999999998</v>
      </c>
      <c r="P110" s="184">
        <v>5.97</v>
      </c>
      <c r="Q110" s="184">
        <v>7.0575000000000001</v>
      </c>
      <c r="R110" s="184">
        <v>4.6858000000000004</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44448</v>
      </c>
      <c r="E111" s="184">
        <v>25.931799999999999</v>
      </c>
      <c r="F111" s="184">
        <v>3.0099999999999998E-2</v>
      </c>
      <c r="G111" s="184">
        <v>7.0599999999999996E-2</v>
      </c>
      <c r="H111" s="184">
        <v>6.6000000000000003E-2</v>
      </c>
      <c r="I111" s="184">
        <v>7.6399999999999996E-2</v>
      </c>
      <c r="J111" s="184">
        <v>0.26869999999999999</v>
      </c>
      <c r="K111" s="184">
        <v>0.96440000000000003</v>
      </c>
      <c r="L111" s="184">
        <v>2.1551999999999998</v>
      </c>
      <c r="M111" s="184">
        <v>2.9161999999999999</v>
      </c>
      <c r="N111" s="184">
        <v>3.8077999999999999</v>
      </c>
      <c r="O111" s="184">
        <v>4.8865999999999996</v>
      </c>
      <c r="P111" s="184">
        <v>5.2605000000000004</v>
      </c>
      <c r="Q111" s="184">
        <v>6.6833999999999998</v>
      </c>
      <c r="R111" s="184">
        <v>3.9348999999999998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44448</v>
      </c>
      <c r="E112" s="184">
        <v>15.01</v>
      </c>
      <c r="F112" s="184">
        <v>2.07E-2</v>
      </c>
      <c r="G112" s="184">
        <v>0.11940000000000001</v>
      </c>
      <c r="H112" s="184">
        <v>5.8000000000000003E-2</v>
      </c>
      <c r="I112" s="184">
        <v>3.4700000000000002E-2</v>
      </c>
      <c r="J112" s="184">
        <v>0.19889999999999999</v>
      </c>
      <c r="K112" s="184">
        <v>0.84860000000000002</v>
      </c>
      <c r="L112" s="184">
        <v>1.9036</v>
      </c>
      <c r="M112" s="184">
        <v>2.4958</v>
      </c>
      <c r="N112" s="184">
        <v>3.2176</v>
      </c>
      <c r="O112" s="184">
        <v>4.7609000000000004</v>
      </c>
      <c r="P112" s="184">
        <v>5.4786999999999999</v>
      </c>
      <c r="Q112" s="184">
        <v>6.2215999999999996</v>
      </c>
      <c r="R112" s="184">
        <v>3.8033000000000001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44448</v>
      </c>
      <c r="E113" s="184">
        <v>14.4124</v>
      </c>
      <c r="F113" s="184">
        <v>1.9400000000000001E-2</v>
      </c>
      <c r="G113" s="184">
        <v>0.1139</v>
      </c>
      <c r="H113" s="184">
        <v>4.4400000000000002E-2</v>
      </c>
      <c r="I113" s="184">
        <v>7.6E-3</v>
      </c>
      <c r="J113" s="184">
        <v>0.13969999999999999</v>
      </c>
      <c r="K113" s="184">
        <v>0.67130000000000001</v>
      </c>
      <c r="L113" s="184">
        <v>1.5450999999999999</v>
      </c>
      <c r="M113" s="184">
        <v>1.9589000000000001</v>
      </c>
      <c r="N113" s="184">
        <v>2.4977</v>
      </c>
      <c r="O113" s="184">
        <v>4.1276000000000002</v>
      </c>
      <c r="P113" s="184">
        <v>4.8681000000000001</v>
      </c>
      <c r="Q113" s="184">
        <v>5.5822000000000003</v>
      </c>
      <c r="R113" s="184">
        <v>3.1234999999999999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44448</v>
      </c>
      <c r="E114" s="184">
        <v>25.1907</v>
      </c>
      <c r="F114" s="184">
        <v>3.8100000000000002E-2</v>
      </c>
      <c r="G114" s="184">
        <v>0.1041</v>
      </c>
      <c r="H114" s="184">
        <v>4.8899999999999999E-2</v>
      </c>
      <c r="I114" s="184">
        <v>0.1041</v>
      </c>
      <c r="J114" s="184">
        <v>0.2651</v>
      </c>
      <c r="K114" s="184">
        <v>0.96109999999999995</v>
      </c>
      <c r="L114" s="184">
        <v>2.1118999999999999</v>
      </c>
      <c r="M114" s="184">
        <v>2.9213</v>
      </c>
      <c r="N114" s="184">
        <v>3.7782</v>
      </c>
      <c r="O114" s="184">
        <v>4.8777999999999997</v>
      </c>
      <c r="P114" s="184">
        <v>5.2492999999999999</v>
      </c>
      <c r="Q114" s="184">
        <v>6.6391999999999998</v>
      </c>
      <c r="R114" s="184">
        <v>4.2244000000000002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44448</v>
      </c>
      <c r="E115" s="184">
        <v>26.558299999999999</v>
      </c>
      <c r="F115" s="184">
        <v>3.9899999999999998E-2</v>
      </c>
      <c r="G115" s="184">
        <v>0.1089</v>
      </c>
      <c r="H115" s="184">
        <v>6.0299999999999999E-2</v>
      </c>
      <c r="I115" s="184">
        <v>0.12740000000000001</v>
      </c>
      <c r="J115" s="184">
        <v>0.3165</v>
      </c>
      <c r="K115" s="184">
        <v>1.1140000000000001</v>
      </c>
      <c r="L115" s="184">
        <v>2.4447999999999999</v>
      </c>
      <c r="M115" s="184">
        <v>3.4346999999999999</v>
      </c>
      <c r="N115" s="184">
        <v>4.4808000000000003</v>
      </c>
      <c r="O115" s="184">
        <v>5.5586000000000002</v>
      </c>
      <c r="P115" s="184">
        <v>5.9124999999999996</v>
      </c>
      <c r="Q115" s="184">
        <v>6.9221000000000004</v>
      </c>
      <c r="R115" s="184">
        <v>4.9264000000000001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44448</v>
      </c>
      <c r="E116" s="184">
        <v>10.813700000000001</v>
      </c>
      <c r="F116" s="184">
        <v>2.3099999999999999E-2</v>
      </c>
      <c r="G116" s="184">
        <v>7.3999999999999996E-2</v>
      </c>
      <c r="H116" s="184">
        <v>6.2E-2</v>
      </c>
      <c r="I116" s="184">
        <v>7.22E-2</v>
      </c>
      <c r="J116" s="184">
        <v>0.26519999999999999</v>
      </c>
      <c r="K116" s="184">
        <v>0.85240000000000005</v>
      </c>
      <c r="L116" s="184">
        <v>2.0632000000000001</v>
      </c>
      <c r="M116" s="184">
        <v>2.665</v>
      </c>
      <c r="N116" s="184">
        <v>3.4735</v>
      </c>
      <c r="O116" s="184"/>
      <c r="P116" s="184"/>
      <c r="Q116" s="184">
        <v>3.9834000000000001</v>
      </c>
      <c r="R116" s="184">
        <v>3.9834000000000001</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44448</v>
      </c>
      <c r="E117" s="184">
        <v>10.6526</v>
      </c>
      <c r="F117" s="184">
        <v>1.9699999999999999E-2</v>
      </c>
      <c r="G117" s="184">
        <v>6.6699999999999995E-2</v>
      </c>
      <c r="H117" s="184">
        <v>4.7E-2</v>
      </c>
      <c r="I117" s="184">
        <v>4.3200000000000002E-2</v>
      </c>
      <c r="J117" s="184">
        <v>0.20130000000000001</v>
      </c>
      <c r="K117" s="184">
        <v>0.66239999999999999</v>
      </c>
      <c r="L117" s="184">
        <v>1.6779999999999999</v>
      </c>
      <c r="M117" s="184">
        <v>2.0901999999999998</v>
      </c>
      <c r="N117" s="184">
        <v>2.7014</v>
      </c>
      <c r="O117" s="184"/>
      <c r="P117" s="184"/>
      <c r="Q117" s="184">
        <v>3.2069999999999999</v>
      </c>
      <c r="R117" s="184">
        <v>3.2069999999999999</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44448</v>
      </c>
      <c r="E118" s="184">
        <v>26.398</v>
      </c>
      <c r="F118" s="184">
        <v>3.49E-2</v>
      </c>
      <c r="G118" s="184">
        <v>8.9899999999999994E-2</v>
      </c>
      <c r="H118" s="184">
        <v>6.6699999999999995E-2</v>
      </c>
      <c r="I118" s="184">
        <v>5.2299999999999999E-2</v>
      </c>
      <c r="J118" s="184">
        <v>0.18099999999999999</v>
      </c>
      <c r="K118" s="184">
        <v>0.85619999999999996</v>
      </c>
      <c r="L118" s="184">
        <v>1.7588999999999999</v>
      </c>
      <c r="M118" s="184">
        <v>2.0874999999999999</v>
      </c>
      <c r="N118" s="184">
        <v>2.8016000000000001</v>
      </c>
      <c r="O118" s="184">
        <v>3.8708999999999998</v>
      </c>
      <c r="P118" s="184">
        <v>4.4878999999999998</v>
      </c>
      <c r="Q118" s="184">
        <v>6.6142000000000003</v>
      </c>
      <c r="R118" s="184">
        <v>2.9211999999999998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44448</v>
      </c>
      <c r="E119" s="184">
        <v>27.459700000000002</v>
      </c>
      <c r="F119" s="184">
        <v>3.61E-2</v>
      </c>
      <c r="G119" s="184">
        <v>9.3299999999999994E-2</v>
      </c>
      <c r="H119" s="184">
        <v>7.4700000000000003E-2</v>
      </c>
      <c r="I119" s="184">
        <v>6.7799999999999999E-2</v>
      </c>
      <c r="J119" s="184">
        <v>0.21529999999999999</v>
      </c>
      <c r="K119" s="184">
        <v>0.95809999999999995</v>
      </c>
      <c r="L119" s="184">
        <v>1.9646999999999999</v>
      </c>
      <c r="M119" s="184">
        <v>2.3946999999999998</v>
      </c>
      <c r="N119" s="184">
        <v>3.2136999999999998</v>
      </c>
      <c r="O119" s="184">
        <v>4.2869999999999999</v>
      </c>
      <c r="P119" s="184">
        <v>4.9108999999999998</v>
      </c>
      <c r="Q119" s="184">
        <v>6.4371</v>
      </c>
      <c r="R119" s="184">
        <v>3.3334999999999999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44448</v>
      </c>
      <c r="E120" s="184">
        <v>29.6203</v>
      </c>
      <c r="F120" s="184">
        <v>4.5900000000000003E-2</v>
      </c>
      <c r="G120" s="184">
        <v>8.9200000000000002E-2</v>
      </c>
      <c r="H120" s="184">
        <v>6.8900000000000003E-2</v>
      </c>
      <c r="I120" s="184">
        <v>8.6499999999999994E-2</v>
      </c>
      <c r="J120" s="184">
        <v>0.2858</v>
      </c>
      <c r="K120" s="184">
        <v>1.0448999999999999</v>
      </c>
      <c r="L120" s="184">
        <v>2.3426</v>
      </c>
      <c r="M120" s="184">
        <v>3.2214</v>
      </c>
      <c r="N120" s="184">
        <v>4.1538000000000004</v>
      </c>
      <c r="O120" s="184">
        <v>5.1269999999999998</v>
      </c>
      <c r="P120" s="184">
        <v>5.4869000000000003</v>
      </c>
      <c r="Q120" s="184">
        <v>7.0423</v>
      </c>
      <c r="R120" s="184">
        <v>4.3852000000000002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44448</v>
      </c>
      <c r="E121" s="184">
        <v>30.9512</v>
      </c>
      <c r="F121" s="184">
        <v>4.7800000000000002E-2</v>
      </c>
      <c r="G121" s="184">
        <v>9.4100000000000003E-2</v>
      </c>
      <c r="H121" s="184">
        <v>7.9899999999999999E-2</v>
      </c>
      <c r="I121" s="184">
        <v>0.1087</v>
      </c>
      <c r="J121" s="184">
        <v>0.33489999999999998</v>
      </c>
      <c r="K121" s="184">
        <v>1.1917</v>
      </c>
      <c r="L121" s="184">
        <v>2.6406999999999998</v>
      </c>
      <c r="M121" s="184">
        <v>3.6720999999999999</v>
      </c>
      <c r="N121" s="184">
        <v>4.7560000000000002</v>
      </c>
      <c r="O121" s="184">
        <v>5.6886999999999999</v>
      </c>
      <c r="P121" s="184">
        <v>6.0273000000000003</v>
      </c>
      <c r="Q121" s="184">
        <v>7.1822999999999997</v>
      </c>
      <c r="R121" s="184">
        <v>4.9695999999999998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44448</v>
      </c>
      <c r="E122" s="184">
        <v>15.922000000000001</v>
      </c>
      <c r="F122" s="184">
        <v>3.7699999999999997E-2</v>
      </c>
      <c r="G122" s="184">
        <v>8.1699999999999995E-2</v>
      </c>
      <c r="H122" s="184">
        <v>7.5399999999999995E-2</v>
      </c>
      <c r="I122" s="184">
        <v>0.1195</v>
      </c>
      <c r="J122" s="184">
        <v>0.34660000000000002</v>
      </c>
      <c r="K122" s="184">
        <v>1.1498999999999999</v>
      </c>
      <c r="L122" s="184">
        <v>2.6034000000000002</v>
      </c>
      <c r="M122" s="184">
        <v>3.6385999999999998</v>
      </c>
      <c r="N122" s="184">
        <v>4.7156000000000002</v>
      </c>
      <c r="O122" s="184">
        <v>5.7664</v>
      </c>
      <c r="P122" s="184">
        <v>6.1052999999999997</v>
      </c>
      <c r="Q122" s="184">
        <v>6.6731999999999996</v>
      </c>
      <c r="R122" s="184">
        <v>5.1848999999999998</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44448</v>
      </c>
      <c r="E123" s="184">
        <v>15.256</v>
      </c>
      <c r="F123" s="184">
        <v>3.2800000000000003E-2</v>
      </c>
      <c r="G123" s="184">
        <v>7.22E-2</v>
      </c>
      <c r="H123" s="184">
        <v>5.8999999999999997E-2</v>
      </c>
      <c r="I123" s="184">
        <v>9.1899999999999996E-2</v>
      </c>
      <c r="J123" s="184">
        <v>0.28270000000000001</v>
      </c>
      <c r="K123" s="184">
        <v>0.97960000000000003</v>
      </c>
      <c r="L123" s="184">
        <v>2.2452000000000001</v>
      </c>
      <c r="M123" s="184">
        <v>3.1019999999999999</v>
      </c>
      <c r="N123" s="184">
        <v>4.03</v>
      </c>
      <c r="O123" s="184">
        <v>5.1658999999999997</v>
      </c>
      <c r="P123" s="184">
        <v>5.4859</v>
      </c>
      <c r="Q123" s="184">
        <v>6.0419999999999998</v>
      </c>
      <c r="R123" s="184">
        <v>4.5773999999999999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44448</v>
      </c>
      <c r="E124" s="184">
        <v>11.3377</v>
      </c>
      <c r="F124" s="184">
        <v>3.7900000000000003E-2</v>
      </c>
      <c r="G124" s="184">
        <v>9.8900000000000002E-2</v>
      </c>
      <c r="H124" s="184">
        <v>7.2400000000000006E-2</v>
      </c>
      <c r="I124" s="184">
        <v>0.1148</v>
      </c>
      <c r="J124" s="184">
        <v>0.34250000000000003</v>
      </c>
      <c r="K124" s="184">
        <v>1.1148</v>
      </c>
      <c r="L124" s="184">
        <v>2.3193000000000001</v>
      </c>
      <c r="M124" s="184">
        <v>3.1</v>
      </c>
      <c r="N124" s="184">
        <v>3.9422000000000001</v>
      </c>
      <c r="O124" s="184"/>
      <c r="P124" s="184"/>
      <c r="Q124" s="184">
        <v>4.8997000000000002</v>
      </c>
      <c r="R124" s="184">
        <v>4.3376000000000001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44448</v>
      </c>
      <c r="E125" s="184">
        <v>11.150600000000001</v>
      </c>
      <c r="F125" s="184">
        <v>3.5900000000000001E-2</v>
      </c>
      <c r="G125" s="184">
        <v>9.2499999999999999E-2</v>
      </c>
      <c r="H125" s="184">
        <v>5.6500000000000002E-2</v>
      </c>
      <c r="I125" s="184">
        <v>8.2600000000000007E-2</v>
      </c>
      <c r="J125" s="184">
        <v>0.2707</v>
      </c>
      <c r="K125" s="184">
        <v>0.9022</v>
      </c>
      <c r="L125" s="184">
        <v>1.9614</v>
      </c>
      <c r="M125" s="184">
        <v>2.5975000000000001</v>
      </c>
      <c r="N125" s="184">
        <v>3.2932000000000001</v>
      </c>
      <c r="O125" s="184"/>
      <c r="P125" s="184"/>
      <c r="Q125" s="184">
        <v>4.2366999999999999</v>
      </c>
      <c r="R125" s="184">
        <v>3.6833</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44448</v>
      </c>
      <c r="E126" s="184">
        <v>10.398</v>
      </c>
      <c r="F126" s="184">
        <v>1.9E-3</v>
      </c>
      <c r="G126" s="184">
        <v>0.10489999999999999</v>
      </c>
      <c r="H126" s="184">
        <v>8.7599999999999997E-2</v>
      </c>
      <c r="I126" s="184">
        <v>7.4099999999999999E-2</v>
      </c>
      <c r="J126" s="184">
        <v>0.25740000000000002</v>
      </c>
      <c r="K126" s="184">
        <v>1.0702</v>
      </c>
      <c r="L126" s="184">
        <v>2.2198000000000002</v>
      </c>
      <c r="M126" s="184">
        <v>3.0474000000000001</v>
      </c>
      <c r="N126" s="184">
        <v>3.9405000000000001</v>
      </c>
      <c r="O126" s="184"/>
      <c r="P126" s="184"/>
      <c r="Q126" s="184">
        <v>3.8096999999999999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44448</v>
      </c>
      <c r="E127" s="184">
        <v>10.3062</v>
      </c>
      <c r="F127" s="184">
        <v>-1E-3</v>
      </c>
      <c r="G127" s="184">
        <v>9.7100000000000006E-2</v>
      </c>
      <c r="H127" s="184">
        <v>7.0900000000000005E-2</v>
      </c>
      <c r="I127" s="184">
        <v>4.1700000000000001E-2</v>
      </c>
      <c r="J127" s="184">
        <v>0.1857</v>
      </c>
      <c r="K127" s="184">
        <v>0.85529999999999995</v>
      </c>
      <c r="L127" s="184">
        <v>1.7856000000000001</v>
      </c>
      <c r="M127" s="184">
        <v>2.3954</v>
      </c>
      <c r="N127" s="184">
        <v>3.0630000000000002</v>
      </c>
      <c r="O127" s="184"/>
      <c r="P127" s="184"/>
      <c r="Q127" s="184">
        <v>2.9315000000000002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44448</v>
      </c>
      <c r="E128" s="184">
        <v>10.531000000000001</v>
      </c>
      <c r="F128" s="184">
        <v>4.7500000000000001E-2</v>
      </c>
      <c r="G128" s="184">
        <v>0.1046</v>
      </c>
      <c r="H128" s="184">
        <v>9.5000000000000001E-2</v>
      </c>
      <c r="I128" s="184">
        <v>0.1426</v>
      </c>
      <c r="J128" s="184">
        <v>0.35260000000000002</v>
      </c>
      <c r="K128" s="184">
        <v>1.1915</v>
      </c>
      <c r="L128" s="184">
        <v>2.5912999999999999</v>
      </c>
      <c r="M128" s="184">
        <v>3.5293000000000001</v>
      </c>
      <c r="N128" s="184">
        <v>4.6715</v>
      </c>
      <c r="O128" s="184"/>
      <c r="P128" s="184"/>
      <c r="Q128" s="184">
        <v>4.3151999999999999</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44448</v>
      </c>
      <c r="E129" s="184">
        <v>10.444000000000001</v>
      </c>
      <c r="F129" s="184">
        <v>4.7899999999999998E-2</v>
      </c>
      <c r="G129" s="184">
        <v>0.10539999999999999</v>
      </c>
      <c r="H129" s="184">
        <v>8.6199999999999999E-2</v>
      </c>
      <c r="I129" s="184">
        <v>0.115</v>
      </c>
      <c r="J129" s="184">
        <v>0.29770000000000002</v>
      </c>
      <c r="K129" s="184">
        <v>1.0253000000000001</v>
      </c>
      <c r="L129" s="184">
        <v>2.2418</v>
      </c>
      <c r="M129" s="184">
        <v>3.0082</v>
      </c>
      <c r="N129" s="184">
        <v>3.9721000000000002</v>
      </c>
      <c r="O129" s="184"/>
      <c r="P129" s="184"/>
      <c r="Q129" s="184">
        <v>3.6110000000000002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44448</v>
      </c>
      <c r="E132" s="184">
        <v>21.231300000000001</v>
      </c>
      <c r="F132" s="184">
        <v>5.1400000000000001E-2</v>
      </c>
      <c r="G132" s="184">
        <v>9.3299999999999994E-2</v>
      </c>
      <c r="H132" s="184">
        <v>8.2500000000000004E-2</v>
      </c>
      <c r="I132" s="184">
        <v>0.1103</v>
      </c>
      <c r="J132" s="184">
        <v>0.3085</v>
      </c>
      <c r="K132" s="184">
        <v>1.0248999999999999</v>
      </c>
      <c r="L132" s="184">
        <v>2.3052000000000001</v>
      </c>
      <c r="M132" s="184">
        <v>3.1036000000000001</v>
      </c>
      <c r="N132" s="184">
        <v>4.0275999999999996</v>
      </c>
      <c r="O132" s="184">
        <v>5.1193</v>
      </c>
      <c r="P132" s="184">
        <v>5.5214999999999996</v>
      </c>
      <c r="Q132" s="184">
        <v>7.1429999999999998</v>
      </c>
      <c r="R132" s="184">
        <v>4.3056999999999999</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44448</v>
      </c>
      <c r="E133" s="184">
        <v>22.3156</v>
      </c>
      <c r="F133" s="184">
        <v>5.3400000000000003E-2</v>
      </c>
      <c r="G133" s="184">
        <v>9.8699999999999996E-2</v>
      </c>
      <c r="H133" s="184">
        <v>9.5500000000000002E-2</v>
      </c>
      <c r="I133" s="184">
        <v>0.13639999999999999</v>
      </c>
      <c r="J133" s="184">
        <v>0.36609999999999998</v>
      </c>
      <c r="K133" s="184">
        <v>1.1962999999999999</v>
      </c>
      <c r="L133" s="184">
        <v>2.6518999999999999</v>
      </c>
      <c r="M133" s="184">
        <v>3.6234000000000002</v>
      </c>
      <c r="N133" s="184">
        <v>4.7272999999999996</v>
      </c>
      <c r="O133" s="184">
        <v>5.8426999999999998</v>
      </c>
      <c r="P133" s="184">
        <v>6.2145000000000001</v>
      </c>
      <c r="Q133" s="184">
        <v>7.2572000000000001</v>
      </c>
      <c r="R133" s="184">
        <v>5.0213000000000001</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44448</v>
      </c>
      <c r="E134" s="184">
        <v>15.4626</v>
      </c>
      <c r="F134" s="184">
        <v>2.7799999999999998E-2</v>
      </c>
      <c r="G134" s="184">
        <v>9.4500000000000001E-2</v>
      </c>
      <c r="H134" s="184">
        <v>6.8000000000000005E-2</v>
      </c>
      <c r="I134" s="184">
        <v>8.2799999999999999E-2</v>
      </c>
      <c r="J134" s="184">
        <v>0.26590000000000003</v>
      </c>
      <c r="K134" s="184">
        <v>1.1479999999999999</v>
      </c>
      <c r="L134" s="184">
        <v>2.4346000000000001</v>
      </c>
      <c r="M134" s="184">
        <v>3.4668000000000001</v>
      </c>
      <c r="N134" s="184">
        <v>4.6806999999999999</v>
      </c>
      <c r="O134" s="184">
        <v>5.3182999999999998</v>
      </c>
      <c r="P134" s="184">
        <v>5.7545000000000002</v>
      </c>
      <c r="Q134" s="184">
        <v>6.3855000000000004</v>
      </c>
      <c r="R134" s="184">
        <v>4.7035</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44448</v>
      </c>
      <c r="E135" s="184">
        <v>14.8569</v>
      </c>
      <c r="F135" s="184">
        <v>2.5600000000000001E-2</v>
      </c>
      <c r="G135" s="184">
        <v>8.9599999999999999E-2</v>
      </c>
      <c r="H135" s="184">
        <v>5.5899999999999998E-2</v>
      </c>
      <c r="I135" s="184">
        <v>5.79E-2</v>
      </c>
      <c r="J135" s="184">
        <v>0.21379999999999999</v>
      </c>
      <c r="K135" s="184">
        <v>0.98770000000000002</v>
      </c>
      <c r="L135" s="184">
        <v>2.1086</v>
      </c>
      <c r="M135" s="184">
        <v>2.9748000000000001</v>
      </c>
      <c r="N135" s="184">
        <v>4.0172999999999996</v>
      </c>
      <c r="O135" s="184">
        <v>4.7175000000000002</v>
      </c>
      <c r="P135" s="184">
        <v>5.1536</v>
      </c>
      <c r="Q135" s="184">
        <v>5.7835000000000001</v>
      </c>
      <c r="R135" s="184">
        <v>4.0650000000000004</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44448</v>
      </c>
      <c r="E136" s="184">
        <v>11.7424</v>
      </c>
      <c r="F136" s="184">
        <v>6.3100000000000003E-2</v>
      </c>
      <c r="G136" s="184">
        <v>9.8000000000000004E-2</v>
      </c>
      <c r="H136" s="184">
        <v>3.4099999999999998E-2</v>
      </c>
      <c r="I136" s="184">
        <v>9.5500000000000002E-2</v>
      </c>
      <c r="J136" s="184">
        <v>0.16889999999999999</v>
      </c>
      <c r="K136" s="184">
        <v>0.68769999999999998</v>
      </c>
      <c r="L136" s="184">
        <v>1.6701999999999999</v>
      </c>
      <c r="M136" s="184">
        <v>2.1052</v>
      </c>
      <c r="N136" s="184">
        <v>2.7161</v>
      </c>
      <c r="O136" s="184">
        <v>1.2145999999999999</v>
      </c>
      <c r="P136" s="184">
        <v>2.7265000000000001</v>
      </c>
      <c r="Q136" s="184">
        <v>3.0253999999999999</v>
      </c>
      <c r="R136" s="184">
        <v>2.5335999999999999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44448</v>
      </c>
      <c r="E137" s="184">
        <v>12.0921</v>
      </c>
      <c r="F137" s="184">
        <v>6.3700000000000007E-2</v>
      </c>
      <c r="G137" s="184">
        <v>0.10100000000000001</v>
      </c>
      <c r="H137" s="184">
        <v>4.2200000000000001E-2</v>
      </c>
      <c r="I137" s="184">
        <v>0.1118</v>
      </c>
      <c r="J137" s="184">
        <v>0.20469999999999999</v>
      </c>
      <c r="K137" s="184">
        <v>0.79690000000000005</v>
      </c>
      <c r="L137" s="184">
        <v>1.8908</v>
      </c>
      <c r="M137" s="184">
        <v>2.4319999999999999</v>
      </c>
      <c r="N137" s="184">
        <v>3.1547000000000001</v>
      </c>
      <c r="O137" s="184">
        <v>1.6668000000000001</v>
      </c>
      <c r="P137" s="184">
        <v>3.2753999999999999</v>
      </c>
      <c r="Q137" s="184">
        <v>3.5878999999999999</v>
      </c>
      <c r="R137" s="184">
        <v>2.9821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44448</v>
      </c>
      <c r="E138" s="184">
        <v>27.85</v>
      </c>
      <c r="F138" s="184">
        <v>5.28E-2</v>
      </c>
      <c r="G138" s="184">
        <v>9.9199999999999997E-2</v>
      </c>
      <c r="H138" s="184">
        <v>9.7000000000000003E-2</v>
      </c>
      <c r="I138" s="184">
        <v>0.1179</v>
      </c>
      <c r="J138" s="184">
        <v>0.31879999999999997</v>
      </c>
      <c r="K138" s="184">
        <v>1.1094999999999999</v>
      </c>
      <c r="L138" s="184">
        <v>2.476</v>
      </c>
      <c r="M138" s="184">
        <v>3.3195999999999999</v>
      </c>
      <c r="N138" s="184">
        <v>4.2371999999999996</v>
      </c>
      <c r="O138" s="184">
        <v>5.2317</v>
      </c>
      <c r="P138" s="184">
        <v>5.6896000000000004</v>
      </c>
      <c r="Q138" s="184">
        <v>6.8319999999999999</v>
      </c>
      <c r="R138" s="184">
        <v>4.2462</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44448</v>
      </c>
      <c r="E139" s="184">
        <v>26.696400000000001</v>
      </c>
      <c r="F139" s="184">
        <v>5.1700000000000003E-2</v>
      </c>
      <c r="G139" s="184">
        <v>9.5600000000000004E-2</v>
      </c>
      <c r="H139" s="184">
        <v>8.8499999999999995E-2</v>
      </c>
      <c r="I139" s="184">
        <v>0.10050000000000001</v>
      </c>
      <c r="J139" s="184">
        <v>0.2802</v>
      </c>
      <c r="K139" s="184">
        <v>0.995</v>
      </c>
      <c r="L139" s="184">
        <v>2.2431000000000001</v>
      </c>
      <c r="M139" s="184">
        <v>2.9706999999999999</v>
      </c>
      <c r="N139" s="184">
        <v>3.7692000000000001</v>
      </c>
      <c r="O139" s="184">
        <v>4.7352999999999996</v>
      </c>
      <c r="P139" s="184">
        <v>5.1692999999999998</v>
      </c>
      <c r="Q139" s="184">
        <v>6.8311000000000002</v>
      </c>
      <c r="R139" s="184">
        <v>3.7789000000000001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44448</v>
      </c>
      <c r="E140" s="184">
        <v>10.7593</v>
      </c>
      <c r="F140" s="184">
        <v>3.44E-2</v>
      </c>
      <c r="G140" s="184">
        <v>0.34229999999999999</v>
      </c>
      <c r="H140" s="184">
        <v>0.30299999999999999</v>
      </c>
      <c r="I140" s="184">
        <v>0.35720000000000002</v>
      </c>
      <c r="J140" s="184">
        <v>0.5786</v>
      </c>
      <c r="K140" s="184">
        <v>1.325</v>
      </c>
      <c r="L140" s="184">
        <v>2.95</v>
      </c>
      <c r="M140" s="184">
        <v>3.9335</v>
      </c>
      <c r="N140" s="184">
        <v>5.1134000000000004</v>
      </c>
      <c r="O140" s="184"/>
      <c r="P140" s="184"/>
      <c r="Q140" s="184">
        <v>4.6885000000000003</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44448</v>
      </c>
      <c r="E141" s="184">
        <v>10.639699999999999</v>
      </c>
      <c r="F141" s="184">
        <v>3.2000000000000001E-2</v>
      </c>
      <c r="G141" s="184">
        <v>0.3357</v>
      </c>
      <c r="H141" s="184">
        <v>0.28749999999999998</v>
      </c>
      <c r="I141" s="184">
        <v>0.32719999999999999</v>
      </c>
      <c r="J141" s="184">
        <v>0.5111</v>
      </c>
      <c r="K141" s="184">
        <v>1.1339999999999999</v>
      </c>
      <c r="L141" s="184">
        <v>2.5691000000000002</v>
      </c>
      <c r="M141" s="184">
        <v>3.3673000000000002</v>
      </c>
      <c r="N141" s="184">
        <v>4.3578000000000001</v>
      </c>
      <c r="O141" s="184"/>
      <c r="P141" s="184"/>
      <c r="Q141" s="184">
        <v>3.9584000000000001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44448</v>
      </c>
      <c r="E142" s="184">
        <v>11.747</v>
      </c>
      <c r="F142" s="184">
        <v>4.5999999999999999E-2</v>
      </c>
      <c r="G142" s="184">
        <v>0.18509999999999999</v>
      </c>
      <c r="H142" s="184">
        <v>0.1817</v>
      </c>
      <c r="I142" s="184">
        <v>0.28170000000000001</v>
      </c>
      <c r="J142" s="184">
        <v>0.44550000000000001</v>
      </c>
      <c r="K142" s="184">
        <v>1.3022</v>
      </c>
      <c r="L142" s="184">
        <v>2.8660999999999999</v>
      </c>
      <c r="M142" s="184">
        <v>3.8822000000000001</v>
      </c>
      <c r="N142" s="184">
        <v>5.0922000000000001</v>
      </c>
      <c r="O142" s="184"/>
      <c r="P142" s="184"/>
      <c r="Q142" s="184">
        <v>6.0781000000000001</v>
      </c>
      <c r="R142" s="184">
        <v>5.5898000000000003</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44448</v>
      </c>
      <c r="E143" s="184">
        <v>11.507300000000001</v>
      </c>
      <c r="F143" s="184">
        <v>4.3499999999999997E-2</v>
      </c>
      <c r="G143" s="184">
        <v>0.17849999999999999</v>
      </c>
      <c r="H143" s="184">
        <v>0.1671</v>
      </c>
      <c r="I143" s="184">
        <v>0.25090000000000001</v>
      </c>
      <c r="J143" s="184">
        <v>0.37769999999999998</v>
      </c>
      <c r="K143" s="184">
        <v>1.1026</v>
      </c>
      <c r="L143" s="184">
        <v>2.4628999999999999</v>
      </c>
      <c r="M143" s="184">
        <v>3.2831999999999999</v>
      </c>
      <c r="N143" s="184">
        <v>4.2942</v>
      </c>
      <c r="O143" s="184"/>
      <c r="P143" s="184"/>
      <c r="Q143" s="184">
        <v>5.2797000000000001</v>
      </c>
      <c r="R143" s="184">
        <v>4.7750000000000004</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44448</v>
      </c>
      <c r="E144" s="184">
        <v>11.4184</v>
      </c>
      <c r="F144" s="184">
        <v>5.3499999999999999E-2</v>
      </c>
      <c r="G144" s="184">
        <v>8.1500000000000003E-2</v>
      </c>
      <c r="H144" s="184">
        <v>7.8E-2</v>
      </c>
      <c r="I144" s="184">
        <v>0.1482</v>
      </c>
      <c r="J144" s="184">
        <v>0.42659999999999998</v>
      </c>
      <c r="K144" s="184">
        <v>1.1006</v>
      </c>
      <c r="L144" s="184">
        <v>2.5903</v>
      </c>
      <c r="M144" s="184">
        <v>3.2452000000000001</v>
      </c>
      <c r="N144" s="184">
        <v>4.2366999999999999</v>
      </c>
      <c r="O144" s="184"/>
      <c r="P144" s="184"/>
      <c r="Q144" s="184">
        <v>5.3319000000000001</v>
      </c>
      <c r="R144" s="184">
        <v>4.8365999999999998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44448</v>
      </c>
      <c r="E145" s="184">
        <v>11.281700000000001</v>
      </c>
      <c r="F145" s="184">
        <v>5.2299999999999999E-2</v>
      </c>
      <c r="G145" s="184">
        <v>7.9000000000000001E-2</v>
      </c>
      <c r="H145" s="184">
        <v>7.1800000000000003E-2</v>
      </c>
      <c r="I145" s="184">
        <v>0.13669999999999999</v>
      </c>
      <c r="J145" s="184">
        <v>0.4032</v>
      </c>
      <c r="K145" s="184">
        <v>1.0326</v>
      </c>
      <c r="L145" s="184">
        <v>2.4296000000000002</v>
      </c>
      <c r="M145" s="184">
        <v>2.9737</v>
      </c>
      <c r="N145" s="184">
        <v>3.8094999999999999</v>
      </c>
      <c r="O145" s="184"/>
      <c r="P145" s="184"/>
      <c r="Q145" s="184">
        <v>4.8362999999999996</v>
      </c>
      <c r="R145" s="184">
        <v>4.3525</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44448</v>
      </c>
      <c r="E146" s="184">
        <v>29.111799999999999</v>
      </c>
      <c r="F146" s="184">
        <v>-0.16969999999999999</v>
      </c>
      <c r="G146" s="184">
        <v>9.5200000000000007E-2</v>
      </c>
      <c r="H146" s="184">
        <v>8.9399999999999993E-2</v>
      </c>
      <c r="I146" s="184">
        <v>0.13619999999999999</v>
      </c>
      <c r="J146" s="184">
        <v>0.36230000000000001</v>
      </c>
      <c r="K146" s="184">
        <v>1.2313000000000001</v>
      </c>
      <c r="L146" s="184">
        <v>2.7149999999999999</v>
      </c>
      <c r="M146" s="184">
        <v>3.6692999999999998</v>
      </c>
      <c r="N146" s="184">
        <v>4.7386999999999997</v>
      </c>
      <c r="O146" s="184">
        <v>5.7194000000000003</v>
      </c>
      <c r="P146" s="184">
        <v>5.9949000000000003</v>
      </c>
      <c r="Q146" s="184">
        <v>6.8441000000000001</v>
      </c>
      <c r="R146" s="184">
        <v>4.9770000000000003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44448</v>
      </c>
      <c r="E147" s="184">
        <v>27.929500000000001</v>
      </c>
      <c r="F147" s="184">
        <v>-0.17119999999999999</v>
      </c>
      <c r="G147" s="184">
        <v>9.0700000000000003E-2</v>
      </c>
      <c r="H147" s="184">
        <v>7.85E-2</v>
      </c>
      <c r="I147" s="184">
        <v>0.114</v>
      </c>
      <c r="J147" s="184">
        <v>0.31280000000000002</v>
      </c>
      <c r="K147" s="184">
        <v>1.0781000000000001</v>
      </c>
      <c r="L147" s="184">
        <v>2.4119999999999999</v>
      </c>
      <c r="M147" s="184">
        <v>3.2208999999999999</v>
      </c>
      <c r="N147" s="184">
        <v>4.1473000000000004</v>
      </c>
      <c r="O147" s="184">
        <v>5.1634000000000002</v>
      </c>
      <c r="P147" s="184">
        <v>5.4512999999999998</v>
      </c>
      <c r="Q147" s="184">
        <v>6.9867999999999997</v>
      </c>
      <c r="R147" s="184">
        <v>4.4009999999999998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2.9083018867924547E-2</v>
      </c>
      <c r="G148" s="186">
        <v>0.10361509433962264</v>
      </c>
      <c r="H148" s="186">
        <v>8.5241509433962276E-2</v>
      </c>
      <c r="I148" s="186">
        <v>0.11330943396226414</v>
      </c>
      <c r="J148" s="186">
        <v>0.30200754716981143</v>
      </c>
      <c r="K148" s="186">
        <v>1.0293584905660378</v>
      </c>
      <c r="L148" s="186">
        <v>2.295239622641509</v>
      </c>
      <c r="M148" s="186">
        <v>3.0830698113207555</v>
      </c>
      <c r="N148" s="186">
        <v>4.0060943396226429</v>
      </c>
      <c r="O148" s="186">
        <v>4.9486307692307703</v>
      </c>
      <c r="P148" s="186">
        <v>5.4093121212121211</v>
      </c>
      <c r="Q148" s="186">
        <v>5.7570566037735853</v>
      </c>
      <c r="R148" s="186">
        <v>4.2777361702127665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3.49E-2</v>
      </c>
      <c r="G149" s="186">
        <v>9.3299999999999994E-2</v>
      </c>
      <c r="H149" s="186">
        <v>7.5399999999999995E-2</v>
      </c>
      <c r="I149" s="186">
        <v>0.1087</v>
      </c>
      <c r="J149" s="186">
        <v>0.30570000000000003</v>
      </c>
      <c r="K149" s="186">
        <v>1.0448999999999999</v>
      </c>
      <c r="L149" s="186">
        <v>2.3426</v>
      </c>
      <c r="M149" s="186">
        <v>3.1036000000000001</v>
      </c>
      <c r="N149" s="186">
        <v>4.0494000000000003</v>
      </c>
      <c r="O149" s="186">
        <v>5.1269999999999998</v>
      </c>
      <c r="P149" s="186">
        <v>5.4859</v>
      </c>
      <c r="Q149" s="186">
        <v>6.1940999999999997</v>
      </c>
      <c r="R149" s="186">
        <v>4.3525</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44448</v>
      </c>
      <c r="E152" s="184">
        <v>72.87</v>
      </c>
      <c r="F152" s="184">
        <v>6.8699999999999997E-2</v>
      </c>
      <c r="G152" s="184">
        <v>8.2400000000000001E-2</v>
      </c>
      <c r="H152" s="184">
        <v>0.31659999999999999</v>
      </c>
      <c r="I152" s="184">
        <v>2.016</v>
      </c>
      <c r="J152" s="184">
        <v>2.1732999999999998</v>
      </c>
      <c r="K152" s="184">
        <v>5.4710999999999999</v>
      </c>
      <c r="L152" s="184">
        <v>10.3756</v>
      </c>
      <c r="M152" s="184">
        <v>15.4651</v>
      </c>
      <c r="N152" s="184">
        <v>31.7483</v>
      </c>
      <c r="O152" s="184">
        <v>12.1723</v>
      </c>
      <c r="P152" s="184">
        <v>10.51</v>
      </c>
      <c r="Q152" s="184">
        <v>9.7302999999999997</v>
      </c>
      <c r="R152" s="184">
        <v>17.977900000000002</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44448</v>
      </c>
      <c r="E153" s="184">
        <v>79.03</v>
      </c>
      <c r="F153" s="184">
        <v>7.5999999999999998E-2</v>
      </c>
      <c r="G153" s="184">
        <v>8.8700000000000001E-2</v>
      </c>
      <c r="H153" s="184">
        <v>0.34279999999999999</v>
      </c>
      <c r="I153" s="184">
        <v>2.0663999999999998</v>
      </c>
      <c r="J153" s="184">
        <v>2.2776999999999998</v>
      </c>
      <c r="K153" s="184">
        <v>5.7965</v>
      </c>
      <c r="L153" s="184">
        <v>11.0596</v>
      </c>
      <c r="M153" s="184">
        <v>16.529</v>
      </c>
      <c r="N153" s="184">
        <v>33.316499999999998</v>
      </c>
      <c r="O153" s="184">
        <v>13.4057</v>
      </c>
      <c r="P153" s="184">
        <v>11.7568</v>
      </c>
      <c r="Q153" s="184">
        <v>12.973000000000001</v>
      </c>
      <c r="R153" s="184">
        <v>19.311900000000001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44448</v>
      </c>
      <c r="E154" s="184">
        <v>268.22300000000001</v>
      </c>
      <c r="F154" s="184">
        <v>0.1961</v>
      </c>
      <c r="G154" s="184">
        <v>0.42680000000000001</v>
      </c>
      <c r="H154" s="184">
        <v>0.64280000000000004</v>
      </c>
      <c r="I154" s="184">
        <v>3.5874000000000001</v>
      </c>
      <c r="J154" s="184">
        <v>1.5246</v>
      </c>
      <c r="K154" s="184">
        <v>3.4571000000000001</v>
      </c>
      <c r="L154" s="184">
        <v>9.6945999999999994</v>
      </c>
      <c r="M154" s="184">
        <v>25.8536</v>
      </c>
      <c r="N154" s="184">
        <v>50.447899999999997</v>
      </c>
      <c r="O154" s="184">
        <v>11.5191</v>
      </c>
      <c r="P154" s="184">
        <v>12.466900000000001</v>
      </c>
      <c r="Q154" s="184">
        <v>16.949100000000001</v>
      </c>
      <c r="R154" s="184">
        <v>18.808800000000002</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44448</v>
      </c>
      <c r="E155" s="184">
        <v>268.22300000000001</v>
      </c>
      <c r="F155" s="184">
        <v>0.1961</v>
      </c>
      <c r="G155" s="184">
        <v>0.42680000000000001</v>
      </c>
      <c r="H155" s="184">
        <v>0.64280000000000004</v>
      </c>
      <c r="I155" s="184">
        <v>3.5874000000000001</v>
      </c>
      <c r="J155" s="184">
        <v>1.5246</v>
      </c>
      <c r="K155" s="184">
        <v>3.4571000000000001</v>
      </c>
      <c r="L155" s="184">
        <v>9.6945999999999994</v>
      </c>
      <c r="M155" s="184">
        <v>25.8536</v>
      </c>
      <c r="N155" s="184">
        <v>50.447899999999997</v>
      </c>
      <c r="O155" s="184">
        <v>11.5191</v>
      </c>
      <c r="P155" s="184">
        <v>11.2828</v>
      </c>
      <c r="Q155" s="184">
        <v>18.1114</v>
      </c>
      <c r="R155" s="184">
        <v>18.808800000000002</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44448</v>
      </c>
      <c r="E156" s="184">
        <v>282.96100000000001</v>
      </c>
      <c r="F156" s="184">
        <v>0.19789999999999999</v>
      </c>
      <c r="G156" s="184">
        <v>0.432</v>
      </c>
      <c r="H156" s="184">
        <v>0.6542</v>
      </c>
      <c r="I156" s="184">
        <v>3.6111</v>
      </c>
      <c r="J156" s="184">
        <v>1.5759000000000001</v>
      </c>
      <c r="K156" s="184">
        <v>3.613</v>
      </c>
      <c r="L156" s="184">
        <v>10.023199999999999</v>
      </c>
      <c r="M156" s="184">
        <v>26.411000000000001</v>
      </c>
      <c r="N156" s="184">
        <v>51.333799999999997</v>
      </c>
      <c r="O156" s="184">
        <v>12.2628</v>
      </c>
      <c r="P156" s="184">
        <v>13.2536</v>
      </c>
      <c r="Q156" s="184">
        <v>13.531700000000001</v>
      </c>
      <c r="R156" s="184">
        <v>19.515899999999998</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44448</v>
      </c>
      <c r="E157" s="184">
        <v>282.96100000000001</v>
      </c>
      <c r="F157" s="184">
        <v>0.19789999999999999</v>
      </c>
      <c r="G157" s="184">
        <v>0.432</v>
      </c>
      <c r="H157" s="184">
        <v>0.6542</v>
      </c>
      <c r="I157" s="184">
        <v>3.6111</v>
      </c>
      <c r="J157" s="184">
        <v>1.5759000000000001</v>
      </c>
      <c r="K157" s="184">
        <v>3.613</v>
      </c>
      <c r="L157" s="184">
        <v>10.023199999999999</v>
      </c>
      <c r="M157" s="184">
        <v>26.411000000000001</v>
      </c>
      <c r="N157" s="184">
        <v>51.333799999999997</v>
      </c>
      <c r="O157" s="184">
        <v>12.2628</v>
      </c>
      <c r="P157" s="184">
        <v>12.2623</v>
      </c>
      <c r="Q157" s="184">
        <v>14.2189</v>
      </c>
      <c r="R157" s="184">
        <v>19.515899999999998</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44448</v>
      </c>
      <c r="E158" s="184">
        <v>48.02</v>
      </c>
      <c r="F158" s="184">
        <v>0.1042</v>
      </c>
      <c r="G158" s="184">
        <v>0.1042</v>
      </c>
      <c r="H158" s="184">
        <v>0.31330000000000002</v>
      </c>
      <c r="I158" s="184">
        <v>1.802</v>
      </c>
      <c r="J158" s="184">
        <v>1.8668</v>
      </c>
      <c r="K158" s="184">
        <v>4.0068999999999999</v>
      </c>
      <c r="L158" s="184">
        <v>7.4032999999999998</v>
      </c>
      <c r="M158" s="184">
        <v>14.088900000000001</v>
      </c>
      <c r="N158" s="184">
        <v>26.869199999999999</v>
      </c>
      <c r="O158" s="184">
        <v>11.9323</v>
      </c>
      <c r="P158" s="184">
        <v>10.5609</v>
      </c>
      <c r="Q158" s="184">
        <v>11.2608</v>
      </c>
      <c r="R158" s="184">
        <v>16.543099999999999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44448</v>
      </c>
      <c r="E159" s="184">
        <v>52.29</v>
      </c>
      <c r="F159" s="184">
        <v>0.1149</v>
      </c>
      <c r="G159" s="184">
        <v>0.1149</v>
      </c>
      <c r="H159" s="184">
        <v>0.32619999999999999</v>
      </c>
      <c r="I159" s="184">
        <v>1.8306</v>
      </c>
      <c r="J159" s="184">
        <v>1.91</v>
      </c>
      <c r="K159" s="184">
        <v>4.1840999999999999</v>
      </c>
      <c r="L159" s="184">
        <v>7.7256</v>
      </c>
      <c r="M159" s="184">
        <v>14.620799999999999</v>
      </c>
      <c r="N159" s="184">
        <v>27.63</v>
      </c>
      <c r="O159" s="184">
        <v>12.6425</v>
      </c>
      <c r="P159" s="184">
        <v>11.5684</v>
      </c>
      <c r="Q159" s="184">
        <v>13.5763</v>
      </c>
      <c r="R159" s="184">
        <v>17.233499999999999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44448</v>
      </c>
      <c r="E160" s="184">
        <v>10.973599999999999</v>
      </c>
      <c r="F160" s="184">
        <v>3.56E-2</v>
      </c>
      <c r="G160" s="184">
        <v>0.75660000000000005</v>
      </c>
      <c r="H160" s="184">
        <v>1.97</v>
      </c>
      <c r="I160" s="184">
        <v>5.7176999999999998</v>
      </c>
      <c r="J160" s="184">
        <v>2.4392999999999998</v>
      </c>
      <c r="K160" s="184">
        <v>5.2108999999999996</v>
      </c>
      <c r="L160" s="184">
        <v>13.2782</v>
      </c>
      <c r="M160" s="184">
        <v>19.430099999999999</v>
      </c>
      <c r="N160" s="184">
        <v>27.6386</v>
      </c>
      <c r="O160" s="184"/>
      <c r="P160" s="184"/>
      <c r="Q160" s="184">
        <v>5.6406000000000001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44448</v>
      </c>
      <c r="E161" s="184">
        <v>10.578099999999999</v>
      </c>
      <c r="F161" s="184">
        <v>2.93E-2</v>
      </c>
      <c r="G161" s="184">
        <v>0.73899999999999999</v>
      </c>
      <c r="H161" s="184">
        <v>1.9271</v>
      </c>
      <c r="I161" s="184">
        <v>5.6299000000000001</v>
      </c>
      <c r="J161" s="184">
        <v>2.2483</v>
      </c>
      <c r="K161" s="184">
        <v>4.6363000000000003</v>
      </c>
      <c r="L161" s="184">
        <v>11.923400000000001</v>
      </c>
      <c r="M161" s="184">
        <v>17.436599999999999</v>
      </c>
      <c r="N161" s="184">
        <v>24.8551</v>
      </c>
      <c r="O161" s="184"/>
      <c r="P161" s="184"/>
      <c r="Q161" s="184">
        <v>3.375</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44448</v>
      </c>
      <c r="E162" s="184">
        <v>14.881</v>
      </c>
      <c r="F162" s="184">
        <v>6.7199999999999996E-2</v>
      </c>
      <c r="G162" s="184">
        <v>0.1009</v>
      </c>
      <c r="H162" s="184">
        <v>0.52690000000000003</v>
      </c>
      <c r="I162" s="184">
        <v>2.2818999999999998</v>
      </c>
      <c r="J162" s="184">
        <v>2.9186000000000001</v>
      </c>
      <c r="K162" s="184">
        <v>5.7264999999999997</v>
      </c>
      <c r="L162" s="184">
        <v>9.3949999999999996</v>
      </c>
      <c r="M162" s="184">
        <v>15.374499999999999</v>
      </c>
      <c r="N162" s="184">
        <v>25.567499999999999</v>
      </c>
      <c r="O162" s="184">
        <v>13.899900000000001</v>
      </c>
      <c r="P162" s="184"/>
      <c r="Q162" s="184">
        <v>13.6617</v>
      </c>
      <c r="R162" s="184">
        <v>18.151700000000002</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44448</v>
      </c>
      <c r="E163" s="184">
        <v>14.359</v>
      </c>
      <c r="F163" s="184">
        <v>6.2700000000000006E-2</v>
      </c>
      <c r="G163" s="184">
        <v>9.06E-2</v>
      </c>
      <c r="H163" s="184">
        <v>0.504</v>
      </c>
      <c r="I163" s="184">
        <v>2.2357</v>
      </c>
      <c r="J163" s="184">
        <v>2.8066</v>
      </c>
      <c r="K163" s="184">
        <v>5.3794000000000004</v>
      </c>
      <c r="L163" s="184">
        <v>8.6814999999999998</v>
      </c>
      <c r="M163" s="184">
        <v>14.277799999999999</v>
      </c>
      <c r="N163" s="184">
        <v>23.966200000000001</v>
      </c>
      <c r="O163" s="184">
        <v>12.604200000000001</v>
      </c>
      <c r="P163" s="184"/>
      <c r="Q163" s="184">
        <v>12.361700000000001</v>
      </c>
      <c r="R163" s="184">
        <v>16.7608</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44448</v>
      </c>
      <c r="E164" s="184">
        <v>34.012999999999998</v>
      </c>
      <c r="F164" s="184">
        <v>0.17080000000000001</v>
      </c>
      <c r="G164" s="184">
        <v>0.23580000000000001</v>
      </c>
      <c r="H164" s="184">
        <v>0.33929999999999999</v>
      </c>
      <c r="I164" s="184">
        <v>1.9452</v>
      </c>
      <c r="J164" s="184">
        <v>2.1013000000000002</v>
      </c>
      <c r="K164" s="184">
        <v>4.8360000000000003</v>
      </c>
      <c r="L164" s="184">
        <v>8.0876000000000001</v>
      </c>
      <c r="M164" s="184">
        <v>10.885400000000001</v>
      </c>
      <c r="N164" s="184">
        <v>17.517199999999999</v>
      </c>
      <c r="O164" s="184">
        <v>10.5182</v>
      </c>
      <c r="P164" s="184">
        <v>9.8050999999999995</v>
      </c>
      <c r="Q164" s="184">
        <v>12.7021</v>
      </c>
      <c r="R164" s="184">
        <v>14.675000000000001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44448</v>
      </c>
      <c r="E165" s="184">
        <v>30.92</v>
      </c>
      <c r="F165" s="184">
        <v>0.16520000000000001</v>
      </c>
      <c r="G165" s="184">
        <v>0.22370000000000001</v>
      </c>
      <c r="H165" s="184">
        <v>0.31140000000000001</v>
      </c>
      <c r="I165" s="184">
        <v>1.8882000000000001</v>
      </c>
      <c r="J165" s="184">
        <v>1.9755</v>
      </c>
      <c r="K165" s="184">
        <v>4.4664999999999999</v>
      </c>
      <c r="L165" s="184">
        <v>7.3461999999999996</v>
      </c>
      <c r="M165" s="184">
        <v>9.77</v>
      </c>
      <c r="N165" s="184">
        <v>15.948600000000001</v>
      </c>
      <c r="O165" s="184">
        <v>9.1416000000000004</v>
      </c>
      <c r="P165" s="184">
        <v>8.4922000000000004</v>
      </c>
      <c r="Q165" s="184">
        <v>11.2431</v>
      </c>
      <c r="R165" s="184">
        <v>13.188800000000001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44448</v>
      </c>
      <c r="E166" s="184">
        <v>121.3793</v>
      </c>
      <c r="F166" s="184">
        <v>5.5100000000000003E-2</v>
      </c>
      <c r="G166" s="184">
        <v>1.6000000000000001E-3</v>
      </c>
      <c r="H166" s="184">
        <v>0.35449999999999998</v>
      </c>
      <c r="I166" s="184">
        <v>1.8149999999999999</v>
      </c>
      <c r="J166" s="184">
        <v>2.1147</v>
      </c>
      <c r="K166" s="184">
        <v>5.6571999999999996</v>
      </c>
      <c r="L166" s="184">
        <v>10.270799999999999</v>
      </c>
      <c r="M166" s="184">
        <v>18.189599999999999</v>
      </c>
      <c r="N166" s="184">
        <v>30.662199999999999</v>
      </c>
      <c r="O166" s="184">
        <v>11.053000000000001</v>
      </c>
      <c r="P166" s="184">
        <v>10.959099999999999</v>
      </c>
      <c r="Q166" s="184">
        <v>15.9918</v>
      </c>
      <c r="R166" s="184">
        <v>16.505199999999999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44448</v>
      </c>
      <c r="E167" s="184">
        <v>130.93639999999999</v>
      </c>
      <c r="F167" s="184">
        <v>5.9299999999999999E-2</v>
      </c>
      <c r="G167" s="184">
        <v>1.38E-2</v>
      </c>
      <c r="H167" s="184">
        <v>0.38329999999999997</v>
      </c>
      <c r="I167" s="184">
        <v>1.8724000000000001</v>
      </c>
      <c r="J167" s="184">
        <v>2.2366000000000001</v>
      </c>
      <c r="K167" s="184">
        <v>6.0270000000000001</v>
      </c>
      <c r="L167" s="184">
        <v>11.132199999999999</v>
      </c>
      <c r="M167" s="184">
        <v>19.443899999999999</v>
      </c>
      <c r="N167" s="184">
        <v>32.502400000000002</v>
      </c>
      <c r="O167" s="184">
        <v>12.542999999999999</v>
      </c>
      <c r="P167" s="184">
        <v>12.1891</v>
      </c>
      <c r="Q167" s="184">
        <v>13.0716</v>
      </c>
      <c r="R167" s="184">
        <v>18.1297</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44448</v>
      </c>
      <c r="E168" s="184">
        <v>14.9756</v>
      </c>
      <c r="F168" s="184">
        <v>3.1399999999999997E-2</v>
      </c>
      <c r="G168" s="184">
        <v>4.8099999999999997E-2</v>
      </c>
      <c r="H168" s="184">
        <v>0.59040000000000004</v>
      </c>
      <c r="I168" s="184">
        <v>2.8184</v>
      </c>
      <c r="J168" s="184">
        <v>3.1497999999999999</v>
      </c>
      <c r="K168" s="184">
        <v>7.0518999999999998</v>
      </c>
      <c r="L168" s="184">
        <v>10.233000000000001</v>
      </c>
      <c r="M168" s="184">
        <v>17.7577</v>
      </c>
      <c r="N168" s="184">
        <v>31.107299999999999</v>
      </c>
      <c r="O168" s="184"/>
      <c r="P168" s="184"/>
      <c r="Q168" s="184">
        <v>30.608000000000001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44448</v>
      </c>
      <c r="E169" s="184">
        <v>14.5497</v>
      </c>
      <c r="F169" s="184">
        <v>2.5399999999999999E-2</v>
      </c>
      <c r="G169" s="184">
        <v>3.1600000000000003E-2</v>
      </c>
      <c r="H169" s="184">
        <v>0.55220000000000002</v>
      </c>
      <c r="I169" s="184">
        <v>2.7404999999999999</v>
      </c>
      <c r="J169" s="184">
        <v>2.9819</v>
      </c>
      <c r="K169" s="184">
        <v>6.5412999999999997</v>
      </c>
      <c r="L169" s="184">
        <v>9.2114999999999991</v>
      </c>
      <c r="M169" s="184">
        <v>16.108699999999999</v>
      </c>
      <c r="N169" s="184">
        <v>28.653700000000001</v>
      </c>
      <c r="O169" s="184"/>
      <c r="P169" s="184"/>
      <c r="Q169" s="184">
        <v>28.139900000000001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44448</v>
      </c>
      <c r="E170" s="184">
        <v>15.0928</v>
      </c>
      <c r="F170" s="184">
        <v>0.1201</v>
      </c>
      <c r="G170" s="184">
        <v>0.1227</v>
      </c>
      <c r="H170" s="184">
        <v>0.4385</v>
      </c>
      <c r="I170" s="184">
        <v>2.5884</v>
      </c>
      <c r="J170" s="184">
        <v>3.181</v>
      </c>
      <c r="K170" s="184">
        <v>6.4371999999999998</v>
      </c>
      <c r="L170" s="184">
        <v>10.2791</v>
      </c>
      <c r="M170" s="184">
        <v>18.855899999999998</v>
      </c>
      <c r="N170" s="184">
        <v>31.023</v>
      </c>
      <c r="O170" s="184"/>
      <c r="P170" s="184"/>
      <c r="Q170" s="184">
        <v>17.037700000000001</v>
      </c>
      <c r="R170" s="184">
        <v>20.372199999999999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44448</v>
      </c>
      <c r="E171" s="184">
        <v>14.4072</v>
      </c>
      <c r="F171" s="184">
        <v>0.1154</v>
      </c>
      <c r="G171" s="184">
        <v>0.1091</v>
      </c>
      <c r="H171" s="184">
        <v>0.40699999999999997</v>
      </c>
      <c r="I171" s="184">
        <v>2.5234000000000001</v>
      </c>
      <c r="J171" s="184">
        <v>3.0101</v>
      </c>
      <c r="K171" s="184">
        <v>5.9703999999999997</v>
      </c>
      <c r="L171" s="184">
        <v>9.3252000000000006</v>
      </c>
      <c r="M171" s="184">
        <v>17.363600000000002</v>
      </c>
      <c r="N171" s="184">
        <v>28.824300000000001</v>
      </c>
      <c r="O171" s="184"/>
      <c r="P171" s="184"/>
      <c r="Q171" s="184">
        <v>14.9765</v>
      </c>
      <c r="R171" s="184">
        <v>18.321100000000001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44448</v>
      </c>
      <c r="E172" s="184">
        <v>15.32</v>
      </c>
      <c r="F172" s="184">
        <v>6.5299999999999997E-2</v>
      </c>
      <c r="G172" s="184">
        <v>0</v>
      </c>
      <c r="H172" s="184">
        <v>0.26179999999999998</v>
      </c>
      <c r="I172" s="184">
        <v>1.6589</v>
      </c>
      <c r="J172" s="184">
        <v>2.4064000000000001</v>
      </c>
      <c r="K172" s="184">
        <v>4.5734000000000004</v>
      </c>
      <c r="L172" s="184">
        <v>6.9832000000000001</v>
      </c>
      <c r="M172" s="184">
        <v>11.418200000000001</v>
      </c>
      <c r="N172" s="184">
        <v>25.061199999999999</v>
      </c>
      <c r="O172" s="184">
        <v>14.034599999999999</v>
      </c>
      <c r="P172" s="184"/>
      <c r="Q172" s="184">
        <v>12.2247</v>
      </c>
      <c r="R172" s="184">
        <v>19.1282</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44448</v>
      </c>
      <c r="E173" s="184">
        <v>14.9</v>
      </c>
      <c r="F173" s="184">
        <v>6.7199999999999996E-2</v>
      </c>
      <c r="G173" s="184">
        <v>0</v>
      </c>
      <c r="H173" s="184">
        <v>0.20169999999999999</v>
      </c>
      <c r="I173" s="184">
        <v>1.6371</v>
      </c>
      <c r="J173" s="184">
        <v>2.3351999999999999</v>
      </c>
      <c r="K173" s="184">
        <v>4.2686999999999999</v>
      </c>
      <c r="L173" s="184">
        <v>6.2766999999999999</v>
      </c>
      <c r="M173" s="184">
        <v>10.5341</v>
      </c>
      <c r="N173" s="184">
        <v>23.856999999999999</v>
      </c>
      <c r="O173" s="184">
        <v>13.2049</v>
      </c>
      <c r="P173" s="184"/>
      <c r="Q173" s="184">
        <v>11.384399999999999</v>
      </c>
      <c r="R173" s="184">
        <v>18.143999999999998</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0.10099090909090912</v>
      </c>
      <c r="G174" s="186">
        <v>0.20824090909090909</v>
      </c>
      <c r="H174" s="186">
        <v>0.57550000000000001</v>
      </c>
      <c r="I174" s="186">
        <v>2.7029409090909087</v>
      </c>
      <c r="J174" s="186">
        <v>2.2879136363636365</v>
      </c>
      <c r="K174" s="186">
        <v>5.0173409090909091</v>
      </c>
      <c r="L174" s="186">
        <v>9.4737863636363659</v>
      </c>
      <c r="M174" s="186">
        <v>17.367231818181821</v>
      </c>
      <c r="N174" s="186">
        <v>31.377804545454538</v>
      </c>
      <c r="O174" s="186">
        <v>12.169750000000002</v>
      </c>
      <c r="P174" s="186">
        <v>11.258933333333331</v>
      </c>
      <c r="Q174" s="186">
        <v>14.216831818181818</v>
      </c>
      <c r="R174" s="186">
        <v>17.838472222222222</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7.2349999999999998E-2</v>
      </c>
      <c r="G175" s="186">
        <v>0.10664999999999999</v>
      </c>
      <c r="H175" s="186">
        <v>0.42274999999999996</v>
      </c>
      <c r="I175" s="186">
        <v>2.2587999999999999</v>
      </c>
      <c r="J175" s="186">
        <v>2.2424499999999998</v>
      </c>
      <c r="K175" s="186">
        <v>5.0234500000000004</v>
      </c>
      <c r="L175" s="186">
        <v>9.6945999999999994</v>
      </c>
      <c r="M175" s="186">
        <v>16.946300000000001</v>
      </c>
      <c r="N175" s="186">
        <v>28.739000000000001</v>
      </c>
      <c r="O175" s="186">
        <v>12.2628</v>
      </c>
      <c r="P175" s="186">
        <v>11.425599999999999</v>
      </c>
      <c r="Q175" s="186">
        <v>13.30165</v>
      </c>
      <c r="R175" s="186">
        <v>18.147849999999998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44448</v>
      </c>
      <c r="E178" s="184">
        <v>291.5129</v>
      </c>
      <c r="F178" s="184">
        <v>7.2510000000000003</v>
      </c>
      <c r="G178" s="184">
        <v>3.2730000000000001</v>
      </c>
      <c r="H178" s="184">
        <v>3.7625999999999999</v>
      </c>
      <c r="I178" s="184">
        <v>8.1677</v>
      </c>
      <c r="J178" s="184">
        <v>8.6553000000000004</v>
      </c>
      <c r="K178" s="184">
        <v>5.2298999999999998</v>
      </c>
      <c r="L178" s="184">
        <v>7.1386000000000003</v>
      </c>
      <c r="M178" s="184">
        <v>4.1681999999999997</v>
      </c>
      <c r="N178" s="184">
        <v>5.7502000000000004</v>
      </c>
      <c r="O178" s="184">
        <v>8.9303000000000008</v>
      </c>
      <c r="P178" s="184">
        <v>7.7542999999999997</v>
      </c>
      <c r="Q178" s="184">
        <v>8.3337000000000003</v>
      </c>
      <c r="R178" s="184">
        <v>7.8390000000000004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44448</v>
      </c>
      <c r="E179" s="184">
        <v>298.63799999999998</v>
      </c>
      <c r="F179" s="184">
        <v>7.5792999999999999</v>
      </c>
      <c r="G179" s="184">
        <v>3.6025</v>
      </c>
      <c r="H179" s="184">
        <v>4.0923999999999996</v>
      </c>
      <c r="I179" s="184">
        <v>8.4992999999999999</v>
      </c>
      <c r="J179" s="184">
        <v>8.9878999999999998</v>
      </c>
      <c r="K179" s="184">
        <v>5.5650000000000004</v>
      </c>
      <c r="L179" s="184">
        <v>7.4955999999999996</v>
      </c>
      <c r="M179" s="184">
        <v>4.5187999999999997</v>
      </c>
      <c r="N179" s="184">
        <v>6.1073000000000004</v>
      </c>
      <c r="O179" s="184">
        <v>9.2776999999999994</v>
      </c>
      <c r="P179" s="184">
        <v>8.0945</v>
      </c>
      <c r="Q179" s="184">
        <v>9.3359000000000005</v>
      </c>
      <c r="R179" s="184">
        <v>8.1951999999999998</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44448</v>
      </c>
      <c r="E180" s="184">
        <v>2147.759</v>
      </c>
      <c r="F180" s="184">
        <v>4.0994999999999999</v>
      </c>
      <c r="G180" s="184">
        <v>2.5344000000000002</v>
      </c>
      <c r="H180" s="184">
        <v>2.7181000000000002</v>
      </c>
      <c r="I180" s="184">
        <v>5.0578000000000003</v>
      </c>
      <c r="J180" s="184">
        <v>6.0137</v>
      </c>
      <c r="K180" s="184">
        <v>4.6304999999999996</v>
      </c>
      <c r="L180" s="184">
        <v>5.7793999999999999</v>
      </c>
      <c r="M180" s="184">
        <v>4.0987999999999998</v>
      </c>
      <c r="N180" s="184">
        <v>5.2477999999999998</v>
      </c>
      <c r="O180" s="184">
        <v>9.1626999999999992</v>
      </c>
      <c r="P180" s="184">
        <v>8.2544000000000004</v>
      </c>
      <c r="Q180" s="184">
        <v>8.5470000000000006</v>
      </c>
      <c r="R180" s="184">
        <v>7.5552000000000001</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44448</v>
      </c>
      <c r="E181" s="184">
        <v>2105.6478999999999</v>
      </c>
      <c r="F181" s="184">
        <v>3.8088000000000002</v>
      </c>
      <c r="G181" s="184">
        <v>2.2441</v>
      </c>
      <c r="H181" s="184">
        <v>2.4279000000000002</v>
      </c>
      <c r="I181" s="184">
        <v>4.7671000000000001</v>
      </c>
      <c r="J181" s="184">
        <v>5.7222</v>
      </c>
      <c r="K181" s="184">
        <v>4.3341000000000003</v>
      </c>
      <c r="L181" s="184">
        <v>5.4692999999999996</v>
      </c>
      <c r="M181" s="184">
        <v>3.7854999999999999</v>
      </c>
      <c r="N181" s="184">
        <v>4.9264999999999999</v>
      </c>
      <c r="O181" s="184">
        <v>8.8427000000000007</v>
      </c>
      <c r="P181" s="184">
        <v>7.97</v>
      </c>
      <c r="Q181" s="184">
        <v>8.3732000000000006</v>
      </c>
      <c r="R181" s="184">
        <v>7.2286999999999999</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44448</v>
      </c>
      <c r="E182" s="184">
        <v>10.327400000000001</v>
      </c>
      <c r="F182" s="184">
        <v>0</v>
      </c>
      <c r="G182" s="184">
        <v>-0.47120000000000001</v>
      </c>
      <c r="H182" s="184">
        <v>5.0538999999999996</v>
      </c>
      <c r="I182" s="184">
        <v>10.289899999999999</v>
      </c>
      <c r="J182" s="184">
        <v>9.1456</v>
      </c>
      <c r="K182" s="184">
        <v>5.7721999999999998</v>
      </c>
      <c r="L182" s="184">
        <v>7.3338999999999999</v>
      </c>
      <c r="M182" s="184"/>
      <c r="N182" s="184"/>
      <c r="O182" s="184"/>
      <c r="P182" s="184"/>
      <c r="Q182" s="184">
        <v>4.4924999999999997</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44448</v>
      </c>
      <c r="E183" s="184">
        <v>10.295400000000001</v>
      </c>
      <c r="F183" s="184">
        <v>-0.35449999999999998</v>
      </c>
      <c r="G183" s="184">
        <v>-0.82720000000000005</v>
      </c>
      <c r="H183" s="184">
        <v>4.6637000000000004</v>
      </c>
      <c r="I183" s="184">
        <v>9.8626000000000005</v>
      </c>
      <c r="J183" s="184">
        <v>8.7215000000000007</v>
      </c>
      <c r="K183" s="184">
        <v>5.3506</v>
      </c>
      <c r="L183" s="184">
        <v>6.9066999999999998</v>
      </c>
      <c r="M183" s="184"/>
      <c r="N183" s="184"/>
      <c r="O183" s="184"/>
      <c r="P183" s="184"/>
      <c r="Q183" s="184">
        <v>4.0533999999999999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44448</v>
      </c>
      <c r="E184" s="184">
        <v>19.6678</v>
      </c>
      <c r="F184" s="184">
        <v>3.1551999999999998</v>
      </c>
      <c r="G184" s="184">
        <v>-2.0411000000000001</v>
      </c>
      <c r="H184" s="184">
        <v>0.90159999999999996</v>
      </c>
      <c r="I184" s="184">
        <v>6.5648999999999997</v>
      </c>
      <c r="J184" s="184">
        <v>7.7493999999999996</v>
      </c>
      <c r="K184" s="184">
        <v>4.899</v>
      </c>
      <c r="L184" s="184">
        <v>6.3697999999999997</v>
      </c>
      <c r="M184" s="184">
        <v>3.9119999999999999</v>
      </c>
      <c r="N184" s="184">
        <v>5.5921000000000003</v>
      </c>
      <c r="O184" s="184">
        <v>9.0853999999999999</v>
      </c>
      <c r="P184" s="184">
        <v>7.9104999999999999</v>
      </c>
      <c r="Q184" s="184">
        <v>8.8322000000000003</v>
      </c>
      <c r="R184" s="184">
        <v>8.0263000000000009</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44448</v>
      </c>
      <c r="E185" s="184">
        <v>19.1844</v>
      </c>
      <c r="F185" s="184">
        <v>2.8540999999999999</v>
      </c>
      <c r="G185" s="184">
        <v>-2.2827000000000002</v>
      </c>
      <c r="H185" s="184">
        <v>0.65239999999999998</v>
      </c>
      <c r="I185" s="184">
        <v>6.3209999999999997</v>
      </c>
      <c r="J185" s="184">
        <v>7.5106999999999999</v>
      </c>
      <c r="K185" s="184">
        <v>4.6638000000000002</v>
      </c>
      <c r="L185" s="184">
        <v>6.1193999999999997</v>
      </c>
      <c r="M185" s="184">
        <v>3.6454</v>
      </c>
      <c r="N185" s="184">
        <v>5.3266</v>
      </c>
      <c r="O185" s="184">
        <v>8.7665000000000006</v>
      </c>
      <c r="P185" s="184">
        <v>7.6083999999999996</v>
      </c>
      <c r="Q185" s="184">
        <v>8.4938000000000002</v>
      </c>
      <c r="R185" s="184">
        <v>7.7413999999999996</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44448</v>
      </c>
      <c r="E186" s="184">
        <v>20.156099999999999</v>
      </c>
      <c r="F186" s="184">
        <v>28.6341</v>
      </c>
      <c r="G186" s="184">
        <v>32.319000000000003</v>
      </c>
      <c r="H186" s="184">
        <v>18.302</v>
      </c>
      <c r="I186" s="184">
        <v>25.9177</v>
      </c>
      <c r="J186" s="184">
        <v>18.982299999999999</v>
      </c>
      <c r="K186" s="184">
        <v>5.0674000000000001</v>
      </c>
      <c r="L186" s="184">
        <v>11.617100000000001</v>
      </c>
      <c r="M186" s="184">
        <v>5.3517999999999999</v>
      </c>
      <c r="N186" s="184">
        <v>6.4280999999999997</v>
      </c>
      <c r="O186" s="184">
        <v>10.829700000000001</v>
      </c>
      <c r="P186" s="184">
        <v>8.8917000000000002</v>
      </c>
      <c r="Q186" s="184">
        <v>9.1633999999999993</v>
      </c>
      <c r="R186" s="184">
        <v>9.4246999999999996</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44448</v>
      </c>
      <c r="E187" s="184">
        <v>19.687999999999999</v>
      </c>
      <c r="F187" s="184">
        <v>28.3871</v>
      </c>
      <c r="G187" s="184">
        <v>32.0334</v>
      </c>
      <c r="H187" s="184">
        <v>17.991900000000001</v>
      </c>
      <c r="I187" s="184">
        <v>25.5946</v>
      </c>
      <c r="J187" s="184">
        <v>18.6691</v>
      </c>
      <c r="K187" s="184">
        <v>4.7535999999999996</v>
      </c>
      <c r="L187" s="184">
        <v>11.2902</v>
      </c>
      <c r="M187" s="184">
        <v>5.0201000000000002</v>
      </c>
      <c r="N187" s="184">
        <v>6.0804</v>
      </c>
      <c r="O187" s="184">
        <v>10.496</v>
      </c>
      <c r="P187" s="184">
        <v>8.5733999999999995</v>
      </c>
      <c r="Q187" s="184">
        <v>8.843</v>
      </c>
      <c r="R187" s="184">
        <v>9.0532000000000004</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44448</v>
      </c>
      <c r="E188" s="184">
        <v>17.959</v>
      </c>
      <c r="F188" s="184">
        <v>7.1147999999999998</v>
      </c>
      <c r="G188" s="184">
        <v>-7.2446000000000002</v>
      </c>
      <c r="H188" s="184">
        <v>2.0912999999999999</v>
      </c>
      <c r="I188" s="184">
        <v>8.9148999999999994</v>
      </c>
      <c r="J188" s="184">
        <v>9.1974999999999998</v>
      </c>
      <c r="K188" s="184">
        <v>4.8003999999999998</v>
      </c>
      <c r="L188" s="184">
        <v>6.6675000000000004</v>
      </c>
      <c r="M188" s="184">
        <v>4.1896000000000004</v>
      </c>
      <c r="N188" s="184">
        <v>5.3350999999999997</v>
      </c>
      <c r="O188" s="184">
        <v>9.0191999999999997</v>
      </c>
      <c r="P188" s="184">
        <v>7.7530000000000001</v>
      </c>
      <c r="Q188" s="184">
        <v>8.2559000000000005</v>
      </c>
      <c r="R188" s="184">
        <v>7.2950999999999997</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44448</v>
      </c>
      <c r="E189" s="184">
        <v>18.523599999999998</v>
      </c>
      <c r="F189" s="184">
        <v>7.6863999999999999</v>
      </c>
      <c r="G189" s="184">
        <v>-6.8270999999999997</v>
      </c>
      <c r="H189" s="184">
        <v>2.4782999999999999</v>
      </c>
      <c r="I189" s="184">
        <v>9.2658000000000005</v>
      </c>
      <c r="J189" s="184">
        <v>9.5477000000000007</v>
      </c>
      <c r="K189" s="184">
        <v>5.1485000000000003</v>
      </c>
      <c r="L189" s="184">
        <v>7.0106000000000002</v>
      </c>
      <c r="M189" s="184">
        <v>4.5246000000000004</v>
      </c>
      <c r="N189" s="184">
        <v>5.6734</v>
      </c>
      <c r="O189" s="184">
        <v>9.3811</v>
      </c>
      <c r="P189" s="184">
        <v>8.1359999999999992</v>
      </c>
      <c r="Q189" s="184">
        <v>8.7109000000000005</v>
      </c>
      <c r="R189" s="184">
        <v>7.6386000000000003</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44448</v>
      </c>
      <c r="E190" s="184">
        <v>18.807200000000002</v>
      </c>
      <c r="F190" s="184">
        <v>13.2018</v>
      </c>
      <c r="G190" s="184">
        <v>10.100300000000001</v>
      </c>
      <c r="H190" s="184">
        <v>8.0805000000000007</v>
      </c>
      <c r="I190" s="184">
        <v>11.319100000000001</v>
      </c>
      <c r="J190" s="184">
        <v>10.0008</v>
      </c>
      <c r="K190" s="184">
        <v>5.1974999999999998</v>
      </c>
      <c r="L190" s="184">
        <v>7.1047000000000002</v>
      </c>
      <c r="M190" s="184">
        <v>4.7497999999999996</v>
      </c>
      <c r="N190" s="184">
        <v>6.2127999999999997</v>
      </c>
      <c r="O190" s="184">
        <v>9.4175000000000004</v>
      </c>
      <c r="P190" s="184">
        <v>8.2053999999999991</v>
      </c>
      <c r="Q190" s="184">
        <v>8.8323</v>
      </c>
      <c r="R190" s="184">
        <v>8.4014000000000006</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44448</v>
      </c>
      <c r="E191" s="184">
        <v>18.345700000000001</v>
      </c>
      <c r="F191" s="184">
        <v>12.9368</v>
      </c>
      <c r="G191" s="184">
        <v>9.6903000000000006</v>
      </c>
      <c r="H191" s="184">
        <v>7.6283000000000003</v>
      </c>
      <c r="I191" s="184">
        <v>10.8741</v>
      </c>
      <c r="J191" s="184">
        <v>9.5432000000000006</v>
      </c>
      <c r="K191" s="184">
        <v>4.7378999999999998</v>
      </c>
      <c r="L191" s="184">
        <v>6.6355000000000004</v>
      </c>
      <c r="M191" s="184">
        <v>4.2786</v>
      </c>
      <c r="N191" s="184">
        <v>5.7309999999999999</v>
      </c>
      <c r="O191" s="184">
        <v>8.9230999999999998</v>
      </c>
      <c r="P191" s="184">
        <v>7.7175000000000002</v>
      </c>
      <c r="Q191" s="184">
        <v>8.4705999999999992</v>
      </c>
      <c r="R191" s="184">
        <v>7.9100999999999999</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44448</v>
      </c>
      <c r="E192" s="184">
        <v>25.718900000000001</v>
      </c>
      <c r="F192" s="184">
        <v>22.863299999999999</v>
      </c>
      <c r="G192" s="184">
        <v>9.6582000000000008</v>
      </c>
      <c r="H192" s="184">
        <v>10.8286</v>
      </c>
      <c r="I192" s="184">
        <v>14.997400000000001</v>
      </c>
      <c r="J192" s="184">
        <v>11.417400000000001</v>
      </c>
      <c r="K192" s="184">
        <v>5.6829999999999998</v>
      </c>
      <c r="L192" s="184">
        <v>6.3718000000000004</v>
      </c>
      <c r="M192" s="184">
        <v>4.6196000000000002</v>
      </c>
      <c r="N192" s="184">
        <v>5.9053000000000004</v>
      </c>
      <c r="O192" s="184">
        <v>8.2453000000000003</v>
      </c>
      <c r="P192" s="184">
        <v>7.4794999999999998</v>
      </c>
      <c r="Q192" s="184">
        <v>8.4117999999999995</v>
      </c>
      <c r="R192" s="184">
        <v>7.4782999999999999</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44448</v>
      </c>
      <c r="E193" s="184">
        <v>26.4254</v>
      </c>
      <c r="F193" s="184">
        <v>23.2197</v>
      </c>
      <c r="G193" s="184">
        <v>10.0915</v>
      </c>
      <c r="H193" s="184">
        <v>11.271599999999999</v>
      </c>
      <c r="I193" s="184">
        <v>15.452500000000001</v>
      </c>
      <c r="J193" s="184">
        <v>11.8725</v>
      </c>
      <c r="K193" s="184">
        <v>6.1410999999999998</v>
      </c>
      <c r="L193" s="184">
        <v>6.8375000000000004</v>
      </c>
      <c r="M193" s="184">
        <v>5.0885999999999996</v>
      </c>
      <c r="N193" s="184">
        <v>6.3859000000000004</v>
      </c>
      <c r="O193" s="184">
        <v>8.7294999999999998</v>
      </c>
      <c r="P193" s="184">
        <v>7.8979999999999997</v>
      </c>
      <c r="Q193" s="184">
        <v>8.8265999999999991</v>
      </c>
      <c r="R193" s="184">
        <v>7.9646999999999997</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44448</v>
      </c>
      <c r="E194" s="184">
        <v>20.0488</v>
      </c>
      <c r="F194" s="184">
        <v>3.2772999999999999</v>
      </c>
      <c r="G194" s="184">
        <v>-1.5168999999999999</v>
      </c>
      <c r="H194" s="184">
        <v>0.78039999999999998</v>
      </c>
      <c r="I194" s="184">
        <v>5.7473999999999998</v>
      </c>
      <c r="J194" s="184">
        <v>7.0244</v>
      </c>
      <c r="K194" s="184">
        <v>5.1597999999999997</v>
      </c>
      <c r="L194" s="184">
        <v>6.5179999999999998</v>
      </c>
      <c r="M194" s="184">
        <v>4.2934000000000001</v>
      </c>
      <c r="N194" s="184">
        <v>5.6501000000000001</v>
      </c>
      <c r="O194" s="184">
        <v>9.9719999999999995</v>
      </c>
      <c r="P194" s="184">
        <v>8.2407000000000004</v>
      </c>
      <c r="Q194" s="184">
        <v>8.5117999999999991</v>
      </c>
      <c r="R194" s="184">
        <v>8.2881999999999998</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44448</v>
      </c>
      <c r="E195" s="184">
        <v>19.706900000000001</v>
      </c>
      <c r="F195" s="184">
        <v>2.9636999999999998</v>
      </c>
      <c r="G195" s="184">
        <v>-1.8519000000000001</v>
      </c>
      <c r="H195" s="184">
        <v>0.44979999999999998</v>
      </c>
      <c r="I195" s="184">
        <v>5.4222000000000001</v>
      </c>
      <c r="J195" s="184">
        <v>6.6996000000000002</v>
      </c>
      <c r="K195" s="184">
        <v>4.8334999999999999</v>
      </c>
      <c r="L195" s="184">
        <v>6.1863999999999999</v>
      </c>
      <c r="M195" s="184">
        <v>3.9599000000000002</v>
      </c>
      <c r="N195" s="184">
        <v>5.3028000000000004</v>
      </c>
      <c r="O195" s="184">
        <v>9.6273</v>
      </c>
      <c r="P195" s="184">
        <v>7.9524999999999997</v>
      </c>
      <c r="Q195" s="184">
        <v>8.2927999999999997</v>
      </c>
      <c r="R195" s="184">
        <v>7.9238999999999997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44448</v>
      </c>
      <c r="E198" s="184">
        <v>1849.6398999999999</v>
      </c>
      <c r="F198" s="184">
        <v>3.6629</v>
      </c>
      <c r="G198" s="184">
        <v>15.041700000000001</v>
      </c>
      <c r="H198" s="184">
        <v>10.991899999999999</v>
      </c>
      <c r="I198" s="184">
        <v>18.529199999999999</v>
      </c>
      <c r="J198" s="184">
        <v>14.0968</v>
      </c>
      <c r="K198" s="184">
        <v>2.8866999999999998</v>
      </c>
      <c r="L198" s="184">
        <v>9.2995000000000001</v>
      </c>
      <c r="M198" s="184">
        <v>3.6562000000000001</v>
      </c>
      <c r="N198" s="184">
        <v>4.5811999999999999</v>
      </c>
      <c r="O198" s="184">
        <v>8.0047999999999995</v>
      </c>
      <c r="P198" s="184">
        <v>7.1875999999999998</v>
      </c>
      <c r="Q198" s="184">
        <v>7.3235000000000001</v>
      </c>
      <c r="R198" s="184">
        <v>6.8422000000000001</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44448</v>
      </c>
      <c r="E199" s="184">
        <v>1952.6190999999999</v>
      </c>
      <c r="F199" s="184">
        <v>4.0830000000000002</v>
      </c>
      <c r="G199" s="184">
        <v>15.462400000000001</v>
      </c>
      <c r="H199" s="184">
        <v>11.4129</v>
      </c>
      <c r="I199" s="184">
        <v>18.952200000000001</v>
      </c>
      <c r="J199" s="184">
        <v>14.5219</v>
      </c>
      <c r="K199" s="184">
        <v>3.31</v>
      </c>
      <c r="L199" s="184">
        <v>9.7378999999999998</v>
      </c>
      <c r="M199" s="184">
        <v>4.0876999999999999</v>
      </c>
      <c r="N199" s="184">
        <v>5.0206999999999997</v>
      </c>
      <c r="O199" s="184">
        <v>8.4689999999999994</v>
      </c>
      <c r="P199" s="184">
        <v>7.6360000000000001</v>
      </c>
      <c r="Q199" s="184">
        <v>7.9555999999999996</v>
      </c>
      <c r="R199" s="184">
        <v>7.3170999999999999</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44448</v>
      </c>
      <c r="E200" s="184">
        <v>10.459</v>
      </c>
      <c r="F200" s="184">
        <v>11.869199999999999</v>
      </c>
      <c r="G200" s="184">
        <v>-1.1632</v>
      </c>
      <c r="H200" s="184">
        <v>1.9948999999999999</v>
      </c>
      <c r="I200" s="184">
        <v>7.3242000000000003</v>
      </c>
      <c r="J200" s="184">
        <v>8.1387</v>
      </c>
      <c r="K200" s="184">
        <v>5.8821000000000003</v>
      </c>
      <c r="L200" s="184">
        <v>7.2281000000000004</v>
      </c>
      <c r="M200" s="184">
        <v>4.7103999999999999</v>
      </c>
      <c r="N200" s="184"/>
      <c r="O200" s="184"/>
      <c r="P200" s="184"/>
      <c r="Q200" s="184">
        <v>5.2030000000000003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44448</v>
      </c>
      <c r="E201" s="184">
        <v>10.408300000000001</v>
      </c>
      <c r="F201" s="184">
        <v>11.225300000000001</v>
      </c>
      <c r="G201" s="184">
        <v>-1.6363000000000001</v>
      </c>
      <c r="H201" s="184">
        <v>1.4532</v>
      </c>
      <c r="I201" s="184">
        <v>6.7807000000000004</v>
      </c>
      <c r="J201" s="184">
        <v>7.5824999999999996</v>
      </c>
      <c r="K201" s="184">
        <v>5.3308999999999997</v>
      </c>
      <c r="L201" s="184">
        <v>6.6600999999999999</v>
      </c>
      <c r="M201" s="184">
        <v>4.1424000000000003</v>
      </c>
      <c r="N201" s="184"/>
      <c r="O201" s="184"/>
      <c r="P201" s="184"/>
      <c r="Q201" s="184">
        <v>4.6281999999999996</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44448</v>
      </c>
      <c r="E202" s="184">
        <v>51.842700000000001</v>
      </c>
      <c r="F202" s="184">
        <v>11.9024</v>
      </c>
      <c r="G202" s="184">
        <v>16.826599999999999</v>
      </c>
      <c r="H202" s="184">
        <v>10.885199999999999</v>
      </c>
      <c r="I202" s="184">
        <v>13.9796</v>
      </c>
      <c r="J202" s="184">
        <v>10.55</v>
      </c>
      <c r="K202" s="184">
        <v>5.3367000000000004</v>
      </c>
      <c r="L202" s="184">
        <v>6.8956999999999997</v>
      </c>
      <c r="M202" s="184">
        <v>4.2714999999999996</v>
      </c>
      <c r="N202" s="184">
        <v>5.6780999999999997</v>
      </c>
      <c r="O202" s="184">
        <v>9.1003000000000007</v>
      </c>
      <c r="P202" s="184">
        <v>7.9701000000000004</v>
      </c>
      <c r="Q202" s="184">
        <v>7.5145</v>
      </c>
      <c r="R202" s="184">
        <v>7.8502000000000001</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44448</v>
      </c>
      <c r="E203" s="184">
        <v>53.183100000000003</v>
      </c>
      <c r="F203" s="184">
        <v>12.357699999999999</v>
      </c>
      <c r="G203" s="184">
        <v>17.250800000000002</v>
      </c>
      <c r="H203" s="184">
        <v>11.2995</v>
      </c>
      <c r="I203" s="184">
        <v>14.388500000000001</v>
      </c>
      <c r="J203" s="184">
        <v>10.9535</v>
      </c>
      <c r="K203" s="184">
        <v>5.7439999999999998</v>
      </c>
      <c r="L203" s="184">
        <v>7.3166000000000002</v>
      </c>
      <c r="M203" s="184">
        <v>4.6974</v>
      </c>
      <c r="N203" s="184">
        <v>6.1147</v>
      </c>
      <c r="O203" s="184">
        <v>9.4914000000000005</v>
      </c>
      <c r="P203" s="184">
        <v>8.3567</v>
      </c>
      <c r="Q203" s="184">
        <v>8.9072999999999993</v>
      </c>
      <c r="R203" s="184">
        <v>8.2556999999999992</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44448</v>
      </c>
      <c r="E204" s="184">
        <v>20.668600000000001</v>
      </c>
      <c r="F204" s="184">
        <v>6.8886000000000003</v>
      </c>
      <c r="G204" s="184">
        <v>0</v>
      </c>
      <c r="H204" s="184">
        <v>0.32800000000000001</v>
      </c>
      <c r="I204" s="184">
        <v>5.5620000000000003</v>
      </c>
      <c r="J204" s="184">
        <v>7.1814</v>
      </c>
      <c r="K204" s="184">
        <v>4.9756</v>
      </c>
      <c r="L204" s="184">
        <v>6.6458000000000004</v>
      </c>
      <c r="M204" s="184">
        <v>4.1641000000000004</v>
      </c>
      <c r="N204" s="184">
        <v>5.7926000000000002</v>
      </c>
      <c r="O204" s="184">
        <v>8.6745000000000001</v>
      </c>
      <c r="P204" s="184">
        <v>7.9081999999999999</v>
      </c>
      <c r="Q204" s="184">
        <v>8.3994</v>
      </c>
      <c r="R204" s="184">
        <v>8.0395000000000003</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44448</v>
      </c>
      <c r="E205" s="184">
        <v>19.907800000000002</v>
      </c>
      <c r="F205" s="184">
        <v>6.4181999999999997</v>
      </c>
      <c r="G205" s="184">
        <v>-0.36670000000000003</v>
      </c>
      <c r="H205" s="184">
        <v>-5.2400000000000002E-2</v>
      </c>
      <c r="I205" s="184">
        <v>5.1832000000000003</v>
      </c>
      <c r="J205" s="184">
        <v>6.7931999999999997</v>
      </c>
      <c r="K205" s="184">
        <v>4.5903</v>
      </c>
      <c r="L205" s="184">
        <v>6.2503000000000002</v>
      </c>
      <c r="M205" s="184">
        <v>3.7643</v>
      </c>
      <c r="N205" s="184">
        <v>5.3796999999999997</v>
      </c>
      <c r="O205" s="184">
        <v>8.2446999999999999</v>
      </c>
      <c r="P205" s="184">
        <v>7.4545000000000003</v>
      </c>
      <c r="Q205" s="184">
        <v>5.0480999999999998</v>
      </c>
      <c r="R205" s="184">
        <v>7.6138000000000003</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44448</v>
      </c>
      <c r="E206" s="184">
        <v>27.951499999999999</v>
      </c>
      <c r="F206" s="184">
        <v>2.2201</v>
      </c>
      <c r="G206" s="184">
        <v>-0.7399</v>
      </c>
      <c r="H206" s="184">
        <v>0.63429999999999997</v>
      </c>
      <c r="I206" s="184">
        <v>5.0372000000000003</v>
      </c>
      <c r="J206" s="184">
        <v>5.7483000000000004</v>
      </c>
      <c r="K206" s="184">
        <v>3.6484000000000001</v>
      </c>
      <c r="L206" s="184">
        <v>4.8605</v>
      </c>
      <c r="M206" s="184">
        <v>2.9007999999999998</v>
      </c>
      <c r="N206" s="184">
        <v>4.1086</v>
      </c>
      <c r="O206" s="184">
        <v>7.8632999999999997</v>
      </c>
      <c r="P206" s="184">
        <v>7.1779000000000002</v>
      </c>
      <c r="Q206" s="184">
        <v>7.4577999999999998</v>
      </c>
      <c r="R206" s="184">
        <v>6.1665000000000001</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44448</v>
      </c>
      <c r="E207" s="184">
        <v>29.549600000000002</v>
      </c>
      <c r="F207" s="184">
        <v>2.7176999999999998</v>
      </c>
      <c r="G207" s="184">
        <v>-0.16470000000000001</v>
      </c>
      <c r="H207" s="184">
        <v>1.1825000000000001</v>
      </c>
      <c r="I207" s="184">
        <v>5.5880000000000001</v>
      </c>
      <c r="J207" s="184">
        <v>6.3052999999999999</v>
      </c>
      <c r="K207" s="184">
        <v>4.2035</v>
      </c>
      <c r="L207" s="184">
        <v>5.4249000000000001</v>
      </c>
      <c r="M207" s="184">
        <v>3.4639000000000002</v>
      </c>
      <c r="N207" s="184">
        <v>4.6756000000000002</v>
      </c>
      <c r="O207" s="184">
        <v>8.4449000000000005</v>
      </c>
      <c r="P207" s="184">
        <v>7.7990000000000004</v>
      </c>
      <c r="Q207" s="184">
        <v>7.9752000000000001</v>
      </c>
      <c r="R207" s="184">
        <v>6.7423000000000002</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44448</v>
      </c>
      <c r="E208" s="184">
        <v>10.5242</v>
      </c>
      <c r="F208" s="184">
        <v>4.5091999999999999</v>
      </c>
      <c r="G208" s="184">
        <v>-4.1604000000000001</v>
      </c>
      <c r="H208" s="184">
        <v>0.89200000000000002</v>
      </c>
      <c r="I208" s="184">
        <v>7.6524000000000001</v>
      </c>
      <c r="J208" s="184">
        <v>8.3828999999999994</v>
      </c>
      <c r="K208" s="184">
        <v>4.9465000000000003</v>
      </c>
      <c r="L208" s="184">
        <v>6.8240999999999996</v>
      </c>
      <c r="M208" s="184">
        <v>4.2381000000000002</v>
      </c>
      <c r="N208" s="184">
        <v>5.3105000000000002</v>
      </c>
      <c r="O208" s="184"/>
      <c r="P208" s="184"/>
      <c r="Q208" s="184">
        <v>4.6303999999999998</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44448</v>
      </c>
      <c r="E209" s="184">
        <v>10.4709</v>
      </c>
      <c r="F209" s="184">
        <v>4.5321999999999996</v>
      </c>
      <c r="G209" s="184">
        <v>-4.7621000000000002</v>
      </c>
      <c r="H209" s="184">
        <v>0.34860000000000002</v>
      </c>
      <c r="I209" s="184">
        <v>7.1656000000000004</v>
      </c>
      <c r="J209" s="184">
        <v>7.9470000000000001</v>
      </c>
      <c r="K209" s="184">
        <v>4.5103</v>
      </c>
      <c r="L209" s="184">
        <v>6.3684000000000003</v>
      </c>
      <c r="M209" s="184">
        <v>3.7837000000000001</v>
      </c>
      <c r="N209" s="184">
        <v>4.8432000000000004</v>
      </c>
      <c r="O209" s="184"/>
      <c r="P209" s="184"/>
      <c r="Q209" s="184">
        <v>4.1608000000000001</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44448</v>
      </c>
      <c r="E210" s="184">
        <v>16.569400000000002</v>
      </c>
      <c r="F210" s="184">
        <v>6.6097999999999999</v>
      </c>
      <c r="G210" s="184">
        <v>7.0532000000000004</v>
      </c>
      <c r="H210" s="184">
        <v>4.9454000000000002</v>
      </c>
      <c r="I210" s="184">
        <v>9.8713999999999995</v>
      </c>
      <c r="J210" s="184">
        <v>9.1303999999999998</v>
      </c>
      <c r="K210" s="184">
        <v>5.3385999999999996</v>
      </c>
      <c r="L210" s="184">
        <v>7.2458</v>
      </c>
      <c r="M210" s="184">
        <v>4.3143000000000002</v>
      </c>
      <c r="N210" s="184">
        <v>5.625</v>
      </c>
      <c r="O210" s="184">
        <v>9.1836000000000002</v>
      </c>
      <c r="P210" s="184">
        <v>7.9001000000000001</v>
      </c>
      <c r="Q210" s="184">
        <v>8.3096999999999994</v>
      </c>
      <c r="R210" s="184">
        <v>7.9619999999999997</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44448</v>
      </c>
      <c r="E211" s="184">
        <v>16.9191</v>
      </c>
      <c r="F211" s="184">
        <v>6.9047000000000001</v>
      </c>
      <c r="G211" s="184">
        <v>7.4832999999999998</v>
      </c>
      <c r="H211" s="184">
        <v>5.3989000000000003</v>
      </c>
      <c r="I211" s="184">
        <v>10.3188</v>
      </c>
      <c r="J211" s="184">
        <v>9.5906000000000002</v>
      </c>
      <c r="K211" s="184">
        <v>5.8029000000000002</v>
      </c>
      <c r="L211" s="184">
        <v>7.7228000000000003</v>
      </c>
      <c r="M211" s="184">
        <v>4.7988</v>
      </c>
      <c r="N211" s="184">
        <v>6.1271000000000004</v>
      </c>
      <c r="O211" s="184">
        <v>9.6771999999999991</v>
      </c>
      <c r="P211" s="184">
        <v>8.2940000000000005</v>
      </c>
      <c r="Q211" s="184">
        <v>8.6678999999999995</v>
      </c>
      <c r="R211" s="184">
        <v>8.4728999999999992</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44448</v>
      </c>
      <c r="E212" s="184">
        <v>19.5459</v>
      </c>
      <c r="F212" s="184">
        <v>17.9358</v>
      </c>
      <c r="G212" s="184">
        <v>4.3587999999999996</v>
      </c>
      <c r="H212" s="184">
        <v>7.6676000000000002</v>
      </c>
      <c r="I212" s="184">
        <v>11.4008</v>
      </c>
      <c r="J212" s="184">
        <v>9.6074999999999999</v>
      </c>
      <c r="K212" s="184">
        <v>5.0444000000000004</v>
      </c>
      <c r="L212" s="184">
        <v>6.5016999999999996</v>
      </c>
      <c r="M212" s="184">
        <v>4.1904000000000003</v>
      </c>
      <c r="N212" s="184">
        <v>5.4135999999999997</v>
      </c>
      <c r="O212" s="184">
        <v>8.7149999999999999</v>
      </c>
      <c r="P212" s="184">
        <v>7.4630000000000001</v>
      </c>
      <c r="Q212" s="184">
        <v>8.1913</v>
      </c>
      <c r="R212" s="184">
        <v>7.5037000000000003</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44448</v>
      </c>
      <c r="E213" s="184">
        <v>20.358599999999999</v>
      </c>
      <c r="F213" s="184">
        <v>18.4757</v>
      </c>
      <c r="G213" s="184">
        <v>4.8426</v>
      </c>
      <c r="H213" s="184">
        <v>8.1574000000000009</v>
      </c>
      <c r="I213" s="184">
        <v>11.873900000000001</v>
      </c>
      <c r="J213" s="184">
        <v>10.085100000000001</v>
      </c>
      <c r="K213" s="184">
        <v>5.5266000000000002</v>
      </c>
      <c r="L213" s="184">
        <v>6.9924999999999997</v>
      </c>
      <c r="M213" s="184">
        <v>4.6745999999999999</v>
      </c>
      <c r="N213" s="184">
        <v>5.9063999999999997</v>
      </c>
      <c r="O213" s="184">
        <v>9.2345000000000006</v>
      </c>
      <c r="P213" s="184">
        <v>7.9924999999999997</v>
      </c>
      <c r="Q213" s="184">
        <v>8.7103000000000002</v>
      </c>
      <c r="R213" s="184">
        <v>8.0143000000000004</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44448</v>
      </c>
      <c r="E214" s="184">
        <v>2625.0675999999999</v>
      </c>
      <c r="F214" s="184">
        <v>5.2552000000000003</v>
      </c>
      <c r="G214" s="184">
        <v>-9.69E-2</v>
      </c>
      <c r="H214" s="184">
        <v>2.4457</v>
      </c>
      <c r="I214" s="184">
        <v>7.7682000000000002</v>
      </c>
      <c r="J214" s="184">
        <v>8.01</v>
      </c>
      <c r="K214" s="184">
        <v>5.0506000000000002</v>
      </c>
      <c r="L214" s="184">
        <v>6.1325000000000003</v>
      </c>
      <c r="M214" s="184">
        <v>3.6358000000000001</v>
      </c>
      <c r="N214" s="184">
        <v>5.55</v>
      </c>
      <c r="O214" s="184">
        <v>8.8353999999999999</v>
      </c>
      <c r="P214" s="184">
        <v>8.1914999999999996</v>
      </c>
      <c r="Q214" s="184">
        <v>8.7403999999999993</v>
      </c>
      <c r="R214" s="184">
        <v>7.7492000000000001</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44448</v>
      </c>
      <c r="E215" s="184">
        <v>2513.8869</v>
      </c>
      <c r="F215" s="184">
        <v>4.7847999999999997</v>
      </c>
      <c r="G215" s="184">
        <v>-0.56720000000000004</v>
      </c>
      <c r="H215" s="184">
        <v>1.9752000000000001</v>
      </c>
      <c r="I215" s="184">
        <v>7.2964000000000002</v>
      </c>
      <c r="J215" s="184">
        <v>7.5369999999999999</v>
      </c>
      <c r="K215" s="184">
        <v>4.5747999999999998</v>
      </c>
      <c r="L215" s="184">
        <v>5.6483999999999996</v>
      </c>
      <c r="M215" s="184">
        <v>3.1543000000000001</v>
      </c>
      <c r="N215" s="184">
        <v>5.0553999999999997</v>
      </c>
      <c r="O215" s="184">
        <v>8.3202999999999996</v>
      </c>
      <c r="P215" s="184">
        <v>7.6437999999999997</v>
      </c>
      <c r="Q215" s="184">
        <v>8.0360999999999994</v>
      </c>
      <c r="R215" s="184">
        <v>7.2442000000000002</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44448</v>
      </c>
      <c r="E216" s="184">
        <v>34.414299999999997</v>
      </c>
      <c r="F216" s="184">
        <v>-1.2726999999999999</v>
      </c>
      <c r="G216" s="184">
        <v>-1.1666000000000001</v>
      </c>
      <c r="H216" s="184">
        <v>1.8794999999999999</v>
      </c>
      <c r="I216" s="184">
        <v>3.8313999999999999</v>
      </c>
      <c r="J216" s="184">
        <v>3.6757</v>
      </c>
      <c r="K216" s="184">
        <v>3.3856999999999999</v>
      </c>
      <c r="L216" s="184">
        <v>3.5205000000000002</v>
      </c>
      <c r="M216" s="184">
        <v>3.2328999999999999</v>
      </c>
      <c r="N216" s="184">
        <v>3.7322000000000002</v>
      </c>
      <c r="O216" s="184">
        <v>7.7042999999999999</v>
      </c>
      <c r="P216" s="184">
        <v>6.8611000000000004</v>
      </c>
      <c r="Q216" s="184">
        <v>7.6792999999999996</v>
      </c>
      <c r="R216" s="184">
        <v>6.0651000000000002</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44448</v>
      </c>
      <c r="E217" s="184">
        <v>34.7149</v>
      </c>
      <c r="F217" s="184">
        <v>-1.0513999999999999</v>
      </c>
      <c r="G217" s="184">
        <v>-0.98119999999999996</v>
      </c>
      <c r="H217" s="184">
        <v>2.0586000000000002</v>
      </c>
      <c r="I217" s="184">
        <v>4.0240999999999998</v>
      </c>
      <c r="J217" s="184">
        <v>3.8656000000000001</v>
      </c>
      <c r="K217" s="184">
        <v>3.5724</v>
      </c>
      <c r="L217" s="184">
        <v>3.6861000000000002</v>
      </c>
      <c r="M217" s="184">
        <v>3.4222999999999999</v>
      </c>
      <c r="N217" s="184">
        <v>3.9100999999999999</v>
      </c>
      <c r="O217" s="184">
        <v>7.8601999999999999</v>
      </c>
      <c r="P217" s="184">
        <v>6.9821</v>
      </c>
      <c r="Q217" s="184">
        <v>7.7283999999999997</v>
      </c>
      <c r="R217" s="184">
        <v>6.226</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44448</v>
      </c>
      <c r="E218" s="184">
        <v>11.6508</v>
      </c>
      <c r="F218" s="184">
        <v>-7.5171999999999999</v>
      </c>
      <c r="G218" s="184">
        <v>2.7157</v>
      </c>
      <c r="H218" s="184">
        <v>2.8658999999999999</v>
      </c>
      <c r="I218" s="184">
        <v>10.131399999999999</v>
      </c>
      <c r="J218" s="184">
        <v>10.7592</v>
      </c>
      <c r="K218" s="184">
        <v>5.6188000000000002</v>
      </c>
      <c r="L218" s="184">
        <v>7.2884000000000002</v>
      </c>
      <c r="M218" s="184">
        <v>4.3253000000000004</v>
      </c>
      <c r="N218" s="184">
        <v>6.2263999999999999</v>
      </c>
      <c r="O218" s="184"/>
      <c r="P218" s="184"/>
      <c r="Q218" s="184">
        <v>8.2927999999999997</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44448</v>
      </c>
      <c r="E219" s="184">
        <v>11.5366</v>
      </c>
      <c r="F219" s="184">
        <v>-7.9078999999999997</v>
      </c>
      <c r="G219" s="184">
        <v>2.3206000000000002</v>
      </c>
      <c r="H219" s="184">
        <v>1.8537999999999999</v>
      </c>
      <c r="I219" s="184">
        <v>9.4123999999999999</v>
      </c>
      <c r="J219" s="184">
        <v>10.1913</v>
      </c>
      <c r="K219" s="184">
        <v>5.1276000000000002</v>
      </c>
      <c r="L219" s="184">
        <v>6.7915000000000001</v>
      </c>
      <c r="M219" s="184">
        <v>3.8273000000000001</v>
      </c>
      <c r="N219" s="184">
        <v>5.7065000000000001</v>
      </c>
      <c r="O219" s="184"/>
      <c r="P219" s="184"/>
      <c r="Q219" s="184">
        <v>7.7381000000000002</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44448</v>
      </c>
      <c r="E220" s="184">
        <v>1038.0951</v>
      </c>
      <c r="F220" s="184">
        <v>1.5542</v>
      </c>
      <c r="G220" s="184">
        <v>-10.4899</v>
      </c>
      <c r="H220" s="184">
        <v>1.5E-3</v>
      </c>
      <c r="I220" s="184">
        <v>11.4002</v>
      </c>
      <c r="J220" s="184">
        <v>11.6775</v>
      </c>
      <c r="K220" s="184">
        <v>6.4070999999999998</v>
      </c>
      <c r="L220" s="184">
        <v>8.3229000000000006</v>
      </c>
      <c r="M220" s="184"/>
      <c r="N220" s="184"/>
      <c r="O220" s="184"/>
      <c r="P220" s="184"/>
      <c r="Q220" s="184">
        <v>6.3202999999999996</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44448</v>
      </c>
      <c r="E221" s="184">
        <v>1034.9453000000001</v>
      </c>
      <c r="F221" s="184">
        <v>1.0545</v>
      </c>
      <c r="G221" s="184">
        <v>-10.99</v>
      </c>
      <c r="H221" s="184">
        <v>-0.49869999999999998</v>
      </c>
      <c r="I221" s="184">
        <v>10.8977</v>
      </c>
      <c r="J221" s="184">
        <v>11.1723</v>
      </c>
      <c r="K221" s="184">
        <v>5.8956999999999997</v>
      </c>
      <c r="L221" s="184">
        <v>7.8006000000000002</v>
      </c>
      <c r="M221" s="184"/>
      <c r="N221" s="184"/>
      <c r="O221" s="184"/>
      <c r="P221" s="184"/>
      <c r="Q221" s="184">
        <v>5.7976999999999999</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44448</v>
      </c>
      <c r="E222" s="184">
        <v>16.563500000000001</v>
      </c>
      <c r="F222" s="184">
        <v>4.1874000000000002</v>
      </c>
      <c r="G222" s="184">
        <v>1.7632000000000001</v>
      </c>
      <c r="H222" s="184">
        <v>2.3936000000000002</v>
      </c>
      <c r="I222" s="184">
        <v>4.7779999999999996</v>
      </c>
      <c r="J222" s="184">
        <v>5.0544000000000002</v>
      </c>
      <c r="K222" s="184">
        <v>3.738</v>
      </c>
      <c r="L222" s="184">
        <v>4.8461999999999996</v>
      </c>
      <c r="M222" s="184">
        <v>3.0680999999999998</v>
      </c>
      <c r="N222" s="184">
        <v>4.1296999999999997</v>
      </c>
      <c r="O222" s="184">
        <v>4.2812999999999999</v>
      </c>
      <c r="P222" s="184">
        <v>5.3936999999999999</v>
      </c>
      <c r="Q222" s="184">
        <v>6.8624999999999998</v>
      </c>
      <c r="R222" s="184">
        <v>5.7241999999999997</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44448</v>
      </c>
      <c r="E223" s="184">
        <v>16.4434</v>
      </c>
      <c r="F223" s="184">
        <v>3.996</v>
      </c>
      <c r="G223" s="184">
        <v>1.702</v>
      </c>
      <c r="H223" s="184">
        <v>2.2524000000000002</v>
      </c>
      <c r="I223" s="184">
        <v>4.6379999999999999</v>
      </c>
      <c r="J223" s="184">
        <v>4.9398999999999997</v>
      </c>
      <c r="K223" s="184">
        <v>3.5074999999999998</v>
      </c>
      <c r="L223" s="184">
        <v>4.6939000000000002</v>
      </c>
      <c r="M223" s="184">
        <v>2.9428000000000001</v>
      </c>
      <c r="N223" s="184">
        <v>4.0233999999999996</v>
      </c>
      <c r="O223" s="184">
        <v>4.1920999999999999</v>
      </c>
      <c r="P223" s="184">
        <v>5.3079999999999998</v>
      </c>
      <c r="Q223" s="184">
        <v>6.7603</v>
      </c>
      <c r="R223" s="184">
        <v>5.6426999999999996</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7.138040909090912</v>
      </c>
      <c r="G224" s="186">
        <v>3.4549954545454535</v>
      </c>
      <c r="H224" s="186">
        <v>4.5214249999999998</v>
      </c>
      <c r="I224" s="186">
        <v>9.7004886363636338</v>
      </c>
      <c r="J224" s="186">
        <v>9.0672454545454553</v>
      </c>
      <c r="K224" s="186">
        <v>4.9073522727272723</v>
      </c>
      <c r="L224" s="186">
        <v>6.8081295454545474</v>
      </c>
      <c r="M224" s="186">
        <v>4.0918025</v>
      </c>
      <c r="N224" s="186">
        <v>5.3833184210526328</v>
      </c>
      <c r="O224" s="186">
        <v>8.6765529411764675</v>
      </c>
      <c r="P224" s="186">
        <v>7.7046941176470582</v>
      </c>
      <c r="Q224" s="186">
        <v>7.5868113636363628</v>
      </c>
      <c r="R224" s="186">
        <v>7.5704588235294121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4.6585000000000001</v>
      </c>
      <c r="G225" s="186">
        <v>0.85099999999999998</v>
      </c>
      <c r="H225" s="186">
        <v>2.4367999999999999</v>
      </c>
      <c r="I225" s="186">
        <v>8.7071000000000005</v>
      </c>
      <c r="J225" s="186">
        <v>8.8547000000000011</v>
      </c>
      <c r="K225" s="186">
        <v>5.0475000000000003</v>
      </c>
      <c r="L225" s="186">
        <v>6.7294999999999998</v>
      </c>
      <c r="M225" s="186">
        <v>4.16615</v>
      </c>
      <c r="N225" s="186">
        <v>5.5710499999999996</v>
      </c>
      <c r="O225" s="186">
        <v>8.8828999999999994</v>
      </c>
      <c r="P225" s="186">
        <v>7.8990499999999999</v>
      </c>
      <c r="Q225" s="186">
        <v>8.2743500000000001</v>
      </c>
      <c r="R225" s="186">
        <v>7.7453000000000003</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44448</v>
      </c>
      <c r="E228" s="184">
        <v>49.652000000000001</v>
      </c>
      <c r="F228" s="184">
        <v>25.4528</v>
      </c>
      <c r="G228" s="184">
        <v>65.605699999999999</v>
      </c>
      <c r="H228" s="184">
        <v>38.913400000000003</v>
      </c>
      <c r="I228" s="184">
        <v>52.565300000000001</v>
      </c>
      <c r="J228" s="184">
        <v>30.369900000000001</v>
      </c>
      <c r="K228" s="184">
        <v>19.076499999999999</v>
      </c>
      <c r="L228" s="184">
        <v>14.3072</v>
      </c>
      <c r="M228" s="184">
        <v>19.207799999999999</v>
      </c>
      <c r="N228" s="184">
        <v>24.464500000000001</v>
      </c>
      <c r="O228" s="184">
        <v>8.4841999999999995</v>
      </c>
      <c r="P228" s="184">
        <v>7.6345999999999998</v>
      </c>
      <c r="Q228" s="184">
        <v>9.6981000000000002</v>
      </c>
      <c r="R228" s="184">
        <v>12.3246</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44448</v>
      </c>
      <c r="E229" s="184">
        <v>53.550400000000003</v>
      </c>
      <c r="F229" s="184">
        <v>26.5335</v>
      </c>
      <c r="G229" s="184">
        <v>66.499499999999998</v>
      </c>
      <c r="H229" s="184">
        <v>39.775500000000001</v>
      </c>
      <c r="I229" s="184">
        <v>53.419499999999999</v>
      </c>
      <c r="J229" s="184">
        <v>31.225899999999999</v>
      </c>
      <c r="K229" s="184">
        <v>19.941400000000002</v>
      </c>
      <c r="L229" s="184">
        <v>15.1912</v>
      </c>
      <c r="M229" s="184">
        <v>20.1602</v>
      </c>
      <c r="N229" s="184">
        <v>25.4969</v>
      </c>
      <c r="O229" s="184">
        <v>9.3239999999999998</v>
      </c>
      <c r="P229" s="184">
        <v>8.6778999999999993</v>
      </c>
      <c r="Q229" s="184">
        <v>11.408799999999999</v>
      </c>
      <c r="R229" s="184">
        <v>13.2456</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44448</v>
      </c>
      <c r="E230" s="184">
        <v>53.550400000000003</v>
      </c>
      <c r="F230" s="184">
        <v>26.5335</v>
      </c>
      <c r="G230" s="184">
        <v>66.499499999999998</v>
      </c>
      <c r="H230" s="184">
        <v>39.775500000000001</v>
      </c>
      <c r="I230" s="184">
        <v>53.419499999999999</v>
      </c>
      <c r="J230" s="184">
        <v>31.225899999999999</v>
      </c>
      <c r="K230" s="184">
        <v>19.941400000000002</v>
      </c>
      <c r="L230" s="184">
        <v>15.1912</v>
      </c>
      <c r="M230" s="184">
        <v>20.1602</v>
      </c>
      <c r="N230" s="184">
        <v>25.4969</v>
      </c>
      <c r="O230" s="184">
        <v>9.3239999999999998</v>
      </c>
      <c r="P230" s="184">
        <v>8.6778999999999993</v>
      </c>
      <c r="Q230" s="184">
        <v>11.377800000000001</v>
      </c>
      <c r="R230" s="184">
        <v>13.2456</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44448</v>
      </c>
      <c r="E231" s="184">
        <v>24.149899999999999</v>
      </c>
      <c r="F231" s="184">
        <v>20.2639</v>
      </c>
      <c r="G231" s="184">
        <v>-9.3634000000000004</v>
      </c>
      <c r="H231" s="184">
        <v>10.3628</v>
      </c>
      <c r="I231" s="184">
        <v>36.718600000000002</v>
      </c>
      <c r="J231" s="184">
        <v>24.694500000000001</v>
      </c>
      <c r="K231" s="184">
        <v>18.875699999999998</v>
      </c>
      <c r="L231" s="184">
        <v>15.465199999999999</v>
      </c>
      <c r="M231" s="184">
        <v>13.6808</v>
      </c>
      <c r="N231" s="184">
        <v>17.462299999999999</v>
      </c>
      <c r="O231" s="184">
        <v>8.0412999999999997</v>
      </c>
      <c r="P231" s="184">
        <v>7.4581</v>
      </c>
      <c r="Q231" s="184">
        <v>8.2218</v>
      </c>
      <c r="R231" s="184">
        <v>13.466900000000001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44448</v>
      </c>
      <c r="E232" s="184">
        <v>26.843399999999999</v>
      </c>
      <c r="F232" s="184">
        <v>21.496500000000001</v>
      </c>
      <c r="G232" s="184">
        <v>-8.2434999999999992</v>
      </c>
      <c r="H232" s="184">
        <v>11.485900000000001</v>
      </c>
      <c r="I232" s="184">
        <v>37.866900000000001</v>
      </c>
      <c r="J232" s="184">
        <v>25.860099999999999</v>
      </c>
      <c r="K232" s="184">
        <v>20.065899999999999</v>
      </c>
      <c r="L232" s="184">
        <v>16.680299999999999</v>
      </c>
      <c r="M232" s="184">
        <v>14.930400000000001</v>
      </c>
      <c r="N232" s="184">
        <v>18.7882</v>
      </c>
      <c r="O232" s="184">
        <v>9.1232000000000006</v>
      </c>
      <c r="P232" s="184">
        <v>8.6430000000000007</v>
      </c>
      <c r="Q232" s="184">
        <v>9.9564000000000004</v>
      </c>
      <c r="R232" s="184">
        <v>14.641400000000001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44448</v>
      </c>
      <c r="E233" s="184">
        <v>30.5748</v>
      </c>
      <c r="F233" s="184">
        <v>8.2390000000000008</v>
      </c>
      <c r="G233" s="184">
        <v>7.0475000000000003</v>
      </c>
      <c r="H233" s="184">
        <v>18.999099999999999</v>
      </c>
      <c r="I233" s="184">
        <v>41.239699999999999</v>
      </c>
      <c r="J233" s="184">
        <v>22.627400000000002</v>
      </c>
      <c r="K233" s="184">
        <v>13.1653</v>
      </c>
      <c r="L233" s="184">
        <v>9.3979999999999997</v>
      </c>
      <c r="M233" s="184">
        <v>7.9645999999999999</v>
      </c>
      <c r="N233" s="184">
        <v>11.117699999999999</v>
      </c>
      <c r="O233" s="184">
        <v>11.083</v>
      </c>
      <c r="P233" s="184">
        <v>8.4037000000000006</v>
      </c>
      <c r="Q233" s="184">
        <v>6.7892999999999999</v>
      </c>
      <c r="R233" s="184">
        <v>10.107200000000001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44448</v>
      </c>
      <c r="E234" s="184">
        <v>32.909100000000002</v>
      </c>
      <c r="F234" s="184">
        <v>9.2080000000000002</v>
      </c>
      <c r="G234" s="184">
        <v>7.9908999999999999</v>
      </c>
      <c r="H234" s="184">
        <v>19.817299999999999</v>
      </c>
      <c r="I234" s="184">
        <v>42.102499999999999</v>
      </c>
      <c r="J234" s="184">
        <v>23.508299999999998</v>
      </c>
      <c r="K234" s="184">
        <v>14.0426</v>
      </c>
      <c r="L234" s="184">
        <v>10.2933</v>
      </c>
      <c r="M234" s="184">
        <v>8.8885000000000005</v>
      </c>
      <c r="N234" s="184">
        <v>12.0974</v>
      </c>
      <c r="O234" s="184">
        <v>12.0047</v>
      </c>
      <c r="P234" s="184">
        <v>9.3348999999999993</v>
      </c>
      <c r="Q234" s="184">
        <v>9.7027999999999999</v>
      </c>
      <c r="R234" s="184">
        <v>11.0387</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44448</v>
      </c>
      <c r="E235" s="184">
        <v>40.012700000000002</v>
      </c>
      <c r="F235" s="184">
        <v>6.9340999999999999</v>
      </c>
      <c r="G235" s="184">
        <v>3.4369999999999998</v>
      </c>
      <c r="H235" s="184">
        <v>5.4268000000000001</v>
      </c>
      <c r="I235" s="184">
        <v>36.617699999999999</v>
      </c>
      <c r="J235" s="184">
        <v>22.766300000000001</v>
      </c>
      <c r="K235" s="184">
        <v>15.466200000000001</v>
      </c>
      <c r="L235" s="184">
        <v>12.1455</v>
      </c>
      <c r="M235" s="184">
        <v>12.2073</v>
      </c>
      <c r="N235" s="184">
        <v>14.7341</v>
      </c>
      <c r="O235" s="184">
        <v>10.029</v>
      </c>
      <c r="P235" s="184">
        <v>9.2510999999999992</v>
      </c>
      <c r="Q235" s="184">
        <v>10.2629</v>
      </c>
      <c r="R235" s="184">
        <v>11.205500000000001</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44448</v>
      </c>
      <c r="E236" s="184">
        <v>34.822899999999997</v>
      </c>
      <c r="F236" s="184">
        <v>5.0319000000000003</v>
      </c>
      <c r="G236" s="184">
        <v>1.5024999999999999</v>
      </c>
      <c r="H236" s="184">
        <v>3.4762</v>
      </c>
      <c r="I236" s="184">
        <v>34.639200000000002</v>
      </c>
      <c r="J236" s="184">
        <v>20.7652</v>
      </c>
      <c r="K236" s="184">
        <v>13.450799999999999</v>
      </c>
      <c r="L236" s="184">
        <v>10.2479</v>
      </c>
      <c r="M236" s="184">
        <v>10.3529</v>
      </c>
      <c r="N236" s="184">
        <v>12.866</v>
      </c>
      <c r="O236" s="184">
        <v>8.2535000000000007</v>
      </c>
      <c r="P236" s="184">
        <v>7.2248999999999999</v>
      </c>
      <c r="Q236" s="184">
        <v>7.6280999999999999</v>
      </c>
      <c r="R236" s="184">
        <v>9.4673999999999996</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44448</v>
      </c>
      <c r="E237" s="184">
        <v>23.88</v>
      </c>
      <c r="F237" s="184">
        <v>9.0202000000000009</v>
      </c>
      <c r="G237" s="184">
        <v>-6.8234000000000004</v>
      </c>
      <c r="H237" s="184">
        <v>12.2127</v>
      </c>
      <c r="I237" s="184">
        <v>38.251899999999999</v>
      </c>
      <c r="J237" s="184">
        <v>19.614699999999999</v>
      </c>
      <c r="K237" s="184">
        <v>17.544599999999999</v>
      </c>
      <c r="L237" s="184">
        <v>15.738899999999999</v>
      </c>
      <c r="M237" s="184">
        <v>12.1082</v>
      </c>
      <c r="N237" s="184">
        <v>13.9183</v>
      </c>
      <c r="O237" s="184">
        <v>3.2427999999999999</v>
      </c>
      <c r="P237" s="184">
        <v>5.0472999999999999</v>
      </c>
      <c r="Q237" s="184">
        <v>7.2270000000000003</v>
      </c>
      <c r="R237" s="184">
        <v>12.2118</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44448</v>
      </c>
      <c r="E238" s="184">
        <v>22.886700000000001</v>
      </c>
      <c r="F238" s="184">
        <v>8.7736000000000001</v>
      </c>
      <c r="G238" s="184">
        <v>-7.1723999999999997</v>
      </c>
      <c r="H238" s="184">
        <v>11.8513</v>
      </c>
      <c r="I238" s="184">
        <v>37.884</v>
      </c>
      <c r="J238" s="184">
        <v>19.246700000000001</v>
      </c>
      <c r="K238" s="184">
        <v>17.164400000000001</v>
      </c>
      <c r="L238" s="184">
        <v>15.2425</v>
      </c>
      <c r="M238" s="184">
        <v>11.524900000000001</v>
      </c>
      <c r="N238" s="184">
        <v>13.280900000000001</v>
      </c>
      <c r="O238" s="184">
        <v>2.6509999999999998</v>
      </c>
      <c r="P238" s="184">
        <v>4.4248000000000003</v>
      </c>
      <c r="Q238" s="184">
        <v>6.8551000000000002</v>
      </c>
      <c r="R238" s="184">
        <v>11.5646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44448</v>
      </c>
      <c r="E239" s="184">
        <v>82.198400000000007</v>
      </c>
      <c r="F239" s="184">
        <v>-4.1292</v>
      </c>
      <c r="G239" s="184">
        <v>10.3551</v>
      </c>
      <c r="H239" s="184">
        <v>22.994800000000001</v>
      </c>
      <c r="I239" s="184">
        <v>43.5732</v>
      </c>
      <c r="J239" s="184">
        <v>28.666399999999999</v>
      </c>
      <c r="K239" s="184">
        <v>18.622900000000001</v>
      </c>
      <c r="L239" s="184">
        <v>16.1145</v>
      </c>
      <c r="M239" s="184">
        <v>15.378500000000001</v>
      </c>
      <c r="N239" s="184">
        <v>17.957100000000001</v>
      </c>
      <c r="O239" s="184">
        <v>12.8642</v>
      </c>
      <c r="P239" s="184">
        <v>10.1516</v>
      </c>
      <c r="Q239" s="184">
        <v>10.668799999999999</v>
      </c>
      <c r="R239" s="184">
        <v>15.2</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44448</v>
      </c>
      <c r="E240" s="184">
        <v>86.486280801814601</v>
      </c>
      <c r="F240" s="184">
        <v>-5.4977999999999998</v>
      </c>
      <c r="G240" s="184">
        <v>9.0089000000000006</v>
      </c>
      <c r="H240" s="184">
        <v>21.702300000000001</v>
      </c>
      <c r="I240" s="184">
        <v>42.250900000000001</v>
      </c>
      <c r="J240" s="184">
        <v>27.349699999999999</v>
      </c>
      <c r="K240" s="184">
        <v>17.283000000000001</v>
      </c>
      <c r="L240" s="184">
        <v>14.7293</v>
      </c>
      <c r="M240" s="184">
        <v>13.9407</v>
      </c>
      <c r="N240" s="184">
        <v>16.473199999999999</v>
      </c>
      <c r="O240" s="184">
        <v>11.6248</v>
      </c>
      <c r="P240" s="184">
        <v>8.9474999999999998</v>
      </c>
      <c r="Q240" s="184">
        <v>8.6554000000000002</v>
      </c>
      <c r="R240" s="184">
        <v>13.8782</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44448</v>
      </c>
      <c r="E241" s="184">
        <v>48.161900000000003</v>
      </c>
      <c r="F241" s="184">
        <v>33.983800000000002</v>
      </c>
      <c r="G241" s="184">
        <v>8.8986999999999998</v>
      </c>
      <c r="H241" s="184">
        <v>8.2629000000000001</v>
      </c>
      <c r="I241" s="184">
        <v>24.231100000000001</v>
      </c>
      <c r="J241" s="184">
        <v>21.959499999999998</v>
      </c>
      <c r="K241" s="184">
        <v>15.350099999999999</v>
      </c>
      <c r="L241" s="184">
        <v>16.093399999999999</v>
      </c>
      <c r="M241" s="184">
        <v>14.344200000000001</v>
      </c>
      <c r="N241" s="184">
        <v>17.9635</v>
      </c>
      <c r="O241" s="184">
        <v>8.0680999999999994</v>
      </c>
      <c r="P241" s="184">
        <v>7.3952</v>
      </c>
      <c r="Q241" s="184">
        <v>9.0220000000000002</v>
      </c>
      <c r="R241" s="184">
        <v>12.764900000000001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44448</v>
      </c>
      <c r="E242" s="184">
        <v>43.950200000000002</v>
      </c>
      <c r="F242" s="184">
        <v>32.251300000000001</v>
      </c>
      <c r="G242" s="184">
        <v>7.2849000000000004</v>
      </c>
      <c r="H242" s="184">
        <v>6.6524000000000001</v>
      </c>
      <c r="I242" s="184">
        <v>22.605599999999999</v>
      </c>
      <c r="J242" s="184">
        <v>20.313700000000001</v>
      </c>
      <c r="K242" s="184">
        <v>13.6584</v>
      </c>
      <c r="L242" s="184">
        <v>14.3071</v>
      </c>
      <c r="M242" s="184">
        <v>12.4887</v>
      </c>
      <c r="N242" s="184">
        <v>15.9908</v>
      </c>
      <c r="O242" s="184">
        <v>6.2839</v>
      </c>
      <c r="P242" s="184">
        <v>5.9497</v>
      </c>
      <c r="Q242" s="184">
        <v>8.9573999999999998</v>
      </c>
      <c r="R242" s="184">
        <v>10.925000000000001</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44448</v>
      </c>
      <c r="E243" s="184">
        <v>67.758899999999997</v>
      </c>
      <c r="F243" s="184">
        <v>7.3273999999999999</v>
      </c>
      <c r="G243" s="184">
        <v>1.5264</v>
      </c>
      <c r="H243" s="184">
        <v>12.419</v>
      </c>
      <c r="I243" s="184">
        <v>42.104799999999997</v>
      </c>
      <c r="J243" s="184">
        <v>20.417999999999999</v>
      </c>
      <c r="K243" s="184">
        <v>10.655200000000001</v>
      </c>
      <c r="L243" s="184">
        <v>11.196999999999999</v>
      </c>
      <c r="M243" s="184">
        <v>10.8209</v>
      </c>
      <c r="N243" s="184">
        <v>15.198399999999999</v>
      </c>
      <c r="O243" s="184">
        <v>7.9313000000000002</v>
      </c>
      <c r="P243" s="184">
        <v>6.6478999999999999</v>
      </c>
      <c r="Q243" s="184">
        <v>9.5574999999999992</v>
      </c>
      <c r="R243" s="184">
        <v>9.3477999999999994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44448</v>
      </c>
      <c r="E244" s="184">
        <v>72.322400000000002</v>
      </c>
      <c r="F244" s="184">
        <v>8.0767000000000007</v>
      </c>
      <c r="G244" s="184">
        <v>2.2883</v>
      </c>
      <c r="H244" s="184">
        <v>13.176600000000001</v>
      </c>
      <c r="I244" s="184">
        <v>42.8782</v>
      </c>
      <c r="J244" s="184">
        <v>21.197199999999999</v>
      </c>
      <c r="K244" s="184">
        <v>11.4216</v>
      </c>
      <c r="L244" s="184">
        <v>11.9499</v>
      </c>
      <c r="M244" s="184">
        <v>11.600199999999999</v>
      </c>
      <c r="N244" s="184">
        <v>16.055499999999999</v>
      </c>
      <c r="O244" s="184">
        <v>8.7470999999999997</v>
      </c>
      <c r="P244" s="184">
        <v>7.4439000000000002</v>
      </c>
      <c r="Q244" s="184">
        <v>9.6537000000000006</v>
      </c>
      <c r="R244" s="184">
        <v>10.220800000000001</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44448</v>
      </c>
      <c r="E247" s="184">
        <v>58.318800000000003</v>
      </c>
      <c r="F247" s="184">
        <v>19.286999999999999</v>
      </c>
      <c r="G247" s="184">
        <v>8.2880000000000003</v>
      </c>
      <c r="H247" s="184">
        <v>9.4408999999999992</v>
      </c>
      <c r="I247" s="184">
        <v>37.070500000000003</v>
      </c>
      <c r="J247" s="184">
        <v>14.2401</v>
      </c>
      <c r="K247" s="184">
        <v>13.0304</v>
      </c>
      <c r="L247" s="184">
        <v>15.826700000000001</v>
      </c>
      <c r="M247" s="184">
        <v>17.003900000000002</v>
      </c>
      <c r="N247" s="184">
        <v>21.227</v>
      </c>
      <c r="O247" s="184">
        <v>10.042299999999999</v>
      </c>
      <c r="P247" s="184">
        <v>8.0265000000000004</v>
      </c>
      <c r="Q247" s="184">
        <v>10.464499999999999</v>
      </c>
      <c r="R247" s="184">
        <v>12.51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44448</v>
      </c>
      <c r="E248" s="184">
        <v>60.842300000000002</v>
      </c>
      <c r="F248" s="184">
        <v>19.747800000000002</v>
      </c>
      <c r="G248" s="184">
        <v>8.7249999999999996</v>
      </c>
      <c r="H248" s="184">
        <v>9.8829999999999991</v>
      </c>
      <c r="I248" s="184">
        <v>37.507899999999999</v>
      </c>
      <c r="J248" s="184">
        <v>14.667400000000001</v>
      </c>
      <c r="K248" s="184">
        <v>13.458299999999999</v>
      </c>
      <c r="L248" s="184">
        <v>16.258400000000002</v>
      </c>
      <c r="M248" s="184">
        <v>17.462900000000001</v>
      </c>
      <c r="N248" s="184">
        <v>21.722100000000001</v>
      </c>
      <c r="O248" s="184">
        <v>10.513500000000001</v>
      </c>
      <c r="P248" s="184">
        <v>8.5761000000000003</v>
      </c>
      <c r="Q248" s="184">
        <v>10.045</v>
      </c>
      <c r="R248" s="184">
        <v>12.974500000000001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44448</v>
      </c>
      <c r="E249" s="184">
        <v>45.764000000000003</v>
      </c>
      <c r="F249" s="184">
        <v>-5.3429000000000002</v>
      </c>
      <c r="G249" s="184">
        <v>-14.312799999999999</v>
      </c>
      <c r="H249" s="184">
        <v>8.468</v>
      </c>
      <c r="I249" s="184">
        <v>40.427500000000002</v>
      </c>
      <c r="J249" s="184">
        <v>26.932400000000001</v>
      </c>
      <c r="K249" s="184">
        <v>16.0229</v>
      </c>
      <c r="L249" s="184">
        <v>13.525700000000001</v>
      </c>
      <c r="M249" s="184">
        <v>11.189500000000001</v>
      </c>
      <c r="N249" s="184">
        <v>15.0792</v>
      </c>
      <c r="O249" s="184">
        <v>9.1876999999999995</v>
      </c>
      <c r="P249" s="184">
        <v>7.1443000000000003</v>
      </c>
      <c r="Q249" s="184">
        <v>9.0509000000000004</v>
      </c>
      <c r="R249" s="184">
        <v>10.572900000000001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44448</v>
      </c>
      <c r="E250" s="184">
        <v>49.251399999999997</v>
      </c>
      <c r="F250" s="184">
        <v>-3.7791999999999999</v>
      </c>
      <c r="G250" s="184">
        <v>-12.7582</v>
      </c>
      <c r="H250" s="184">
        <v>10.002800000000001</v>
      </c>
      <c r="I250" s="184">
        <v>41.986800000000002</v>
      </c>
      <c r="J250" s="184">
        <v>28.507999999999999</v>
      </c>
      <c r="K250" s="184">
        <v>17.636299999999999</v>
      </c>
      <c r="L250" s="184">
        <v>15.2127</v>
      </c>
      <c r="M250" s="184">
        <v>12.9275</v>
      </c>
      <c r="N250" s="184">
        <v>16.960899999999999</v>
      </c>
      <c r="O250" s="184">
        <v>10.767200000000001</v>
      </c>
      <c r="P250" s="184">
        <v>8.2993000000000006</v>
      </c>
      <c r="Q250" s="184">
        <v>9.3276000000000003</v>
      </c>
      <c r="R250" s="184">
        <v>12.490500000000001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44448</v>
      </c>
      <c r="E253" s="184">
        <v>54.300800000000002</v>
      </c>
      <c r="F253" s="184">
        <v>44.6875</v>
      </c>
      <c r="G253" s="184">
        <v>23.616900000000001</v>
      </c>
      <c r="H253" s="184">
        <v>15.786300000000001</v>
      </c>
      <c r="I253" s="184">
        <v>42.277900000000002</v>
      </c>
      <c r="J253" s="184">
        <v>25.8081</v>
      </c>
      <c r="K253" s="184">
        <v>14.671900000000001</v>
      </c>
      <c r="L253" s="184">
        <v>12.0976</v>
      </c>
      <c r="M253" s="184">
        <v>11.360900000000001</v>
      </c>
      <c r="N253" s="184">
        <v>14.3719</v>
      </c>
      <c r="O253" s="184">
        <v>10.1823</v>
      </c>
      <c r="P253" s="184">
        <v>9.3184000000000005</v>
      </c>
      <c r="Q253" s="184">
        <v>10.177</v>
      </c>
      <c r="R253" s="184">
        <v>11.891999999999999</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44448</v>
      </c>
      <c r="E254" s="184">
        <v>58.003700000000002</v>
      </c>
      <c r="F254" s="184">
        <v>45.552999999999997</v>
      </c>
      <c r="G254" s="184">
        <v>24.506900000000002</v>
      </c>
      <c r="H254" s="184">
        <v>16.683900000000001</v>
      </c>
      <c r="I254" s="184">
        <v>43.220999999999997</v>
      </c>
      <c r="J254" s="184">
        <v>26.785599999999999</v>
      </c>
      <c r="K254" s="184">
        <v>15.680199999999999</v>
      </c>
      <c r="L254" s="184">
        <v>13.0997</v>
      </c>
      <c r="M254" s="184">
        <v>12.374000000000001</v>
      </c>
      <c r="N254" s="184">
        <v>15.409800000000001</v>
      </c>
      <c r="O254" s="184">
        <v>10.983499999999999</v>
      </c>
      <c r="P254" s="184">
        <v>10.1746</v>
      </c>
      <c r="Q254" s="184">
        <v>11.222099999999999</v>
      </c>
      <c r="R254" s="184">
        <v>12.767300000000001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44448</v>
      </c>
      <c r="E255" s="184">
        <v>28.0656</v>
      </c>
      <c r="F255" s="184">
        <v>25.638300000000001</v>
      </c>
      <c r="G255" s="184">
        <v>-4.2035999999999998</v>
      </c>
      <c r="H255" s="184">
        <v>11.7684</v>
      </c>
      <c r="I255" s="184">
        <v>38.039299999999997</v>
      </c>
      <c r="J255" s="184">
        <v>26.7516</v>
      </c>
      <c r="K255" s="184">
        <v>14.8789</v>
      </c>
      <c r="L255" s="184">
        <v>11.2781</v>
      </c>
      <c r="M255" s="184">
        <v>10.0388</v>
      </c>
      <c r="N255" s="184">
        <v>12.9596</v>
      </c>
      <c r="O255" s="184">
        <v>8.8735999999999997</v>
      </c>
      <c r="P255" s="184">
        <v>7.8593999999999999</v>
      </c>
      <c r="Q255" s="184">
        <v>9.3423999999999996</v>
      </c>
      <c r="R255" s="184">
        <v>9.9908999999999999</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44448</v>
      </c>
      <c r="E256" s="184">
        <v>25.998799999999999</v>
      </c>
      <c r="F256" s="184">
        <v>24.7256</v>
      </c>
      <c r="G256" s="184">
        <v>-5.0987</v>
      </c>
      <c r="H256" s="184">
        <v>10.8527</v>
      </c>
      <c r="I256" s="184">
        <v>37.102499999999999</v>
      </c>
      <c r="J256" s="184">
        <v>25.772600000000001</v>
      </c>
      <c r="K256" s="184">
        <v>13.909000000000001</v>
      </c>
      <c r="L256" s="184">
        <v>10.299899999999999</v>
      </c>
      <c r="M256" s="184">
        <v>9.0475999999999992</v>
      </c>
      <c r="N256" s="184">
        <v>11.915699999999999</v>
      </c>
      <c r="O256" s="184">
        <v>7.9222000000000001</v>
      </c>
      <c r="P256" s="184">
        <v>6.9043000000000001</v>
      </c>
      <c r="Q256" s="184">
        <v>8.6280000000000001</v>
      </c>
      <c r="R256" s="184">
        <v>8.9784000000000006</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44448</v>
      </c>
      <c r="E257" s="184">
        <v>17.4101</v>
      </c>
      <c r="F257" s="184">
        <v>2.7256</v>
      </c>
      <c r="G257" s="184">
        <v>2.6560999999999999</v>
      </c>
      <c r="H257" s="184">
        <v>2.6069</v>
      </c>
      <c r="I257" s="184">
        <v>39.262599999999999</v>
      </c>
      <c r="J257" s="184">
        <v>23.191400000000002</v>
      </c>
      <c r="K257" s="184">
        <v>7.3459000000000003</v>
      </c>
      <c r="L257" s="184">
        <v>7.4477000000000002</v>
      </c>
      <c r="M257" s="184">
        <v>11.307499999999999</v>
      </c>
      <c r="N257" s="184">
        <v>16.464099999999998</v>
      </c>
      <c r="O257" s="184">
        <v>8.4665999999999997</v>
      </c>
      <c r="P257" s="184">
        <v>9.8834999999999997</v>
      </c>
      <c r="Q257" s="184">
        <v>10.076499999999999</v>
      </c>
      <c r="R257" s="184">
        <v>10.2469</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44448</v>
      </c>
      <c r="E258" s="184">
        <v>15.9428</v>
      </c>
      <c r="F258" s="184">
        <v>1.1448</v>
      </c>
      <c r="G258" s="184">
        <v>0.99219999999999997</v>
      </c>
      <c r="H258" s="184">
        <v>0.88319999999999999</v>
      </c>
      <c r="I258" s="184">
        <v>37.4895</v>
      </c>
      <c r="J258" s="184">
        <v>21.415800000000001</v>
      </c>
      <c r="K258" s="184">
        <v>5.5693000000000001</v>
      </c>
      <c r="L258" s="184">
        <v>5.6433</v>
      </c>
      <c r="M258" s="184">
        <v>9.2302999999999997</v>
      </c>
      <c r="N258" s="184">
        <v>14.2902</v>
      </c>
      <c r="O258" s="184">
        <v>6.7455999999999996</v>
      </c>
      <c r="P258" s="184">
        <v>8.1906999999999996</v>
      </c>
      <c r="Q258" s="184">
        <v>8.4111999999999991</v>
      </c>
      <c r="R258" s="184">
        <v>8.3274000000000008</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44448</v>
      </c>
      <c r="E259" s="184">
        <v>41.916899999999998</v>
      </c>
      <c r="F259" s="184">
        <v>42.717700000000001</v>
      </c>
      <c r="G259" s="184">
        <v>9.7605000000000004</v>
      </c>
      <c r="H259" s="184">
        <v>29.309799999999999</v>
      </c>
      <c r="I259" s="184">
        <v>55.680799999999998</v>
      </c>
      <c r="J259" s="184">
        <v>26.4633</v>
      </c>
      <c r="K259" s="184">
        <v>16.452000000000002</v>
      </c>
      <c r="L259" s="184">
        <v>17.442900000000002</v>
      </c>
      <c r="M259" s="184">
        <v>15.956300000000001</v>
      </c>
      <c r="N259" s="184">
        <v>20.2515</v>
      </c>
      <c r="O259" s="184">
        <v>11.7766</v>
      </c>
      <c r="P259" s="184">
        <v>9.2012</v>
      </c>
      <c r="Q259" s="184">
        <v>8.3922000000000008</v>
      </c>
      <c r="R259" s="184">
        <v>14.9017</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44448</v>
      </c>
      <c r="E260" s="184">
        <v>46.031599999999997</v>
      </c>
      <c r="F260" s="184">
        <v>44.1404</v>
      </c>
      <c r="G260" s="184">
        <v>11.164199999999999</v>
      </c>
      <c r="H260" s="184">
        <v>30.742100000000001</v>
      </c>
      <c r="I260" s="184">
        <v>57.144500000000001</v>
      </c>
      <c r="J260" s="184">
        <v>27.9238</v>
      </c>
      <c r="K260" s="184">
        <v>17.902000000000001</v>
      </c>
      <c r="L260" s="184">
        <v>18.873000000000001</v>
      </c>
      <c r="M260" s="184">
        <v>17.370100000000001</v>
      </c>
      <c r="N260" s="184">
        <v>21.753900000000002</v>
      </c>
      <c r="O260" s="184">
        <v>13.0983</v>
      </c>
      <c r="P260" s="184">
        <v>10.5457</v>
      </c>
      <c r="Q260" s="184">
        <v>11.2598</v>
      </c>
      <c r="R260" s="184">
        <v>16.276399999999999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44448</v>
      </c>
      <c r="E261" s="184">
        <v>45.377000000000002</v>
      </c>
      <c r="F261" s="184">
        <v>62.8491</v>
      </c>
      <c r="G261" s="184">
        <v>10.7881</v>
      </c>
      <c r="H261" s="184">
        <v>23.907</v>
      </c>
      <c r="I261" s="184">
        <v>47.765799999999999</v>
      </c>
      <c r="J261" s="184">
        <v>21.165500000000002</v>
      </c>
      <c r="K261" s="184">
        <v>15.985300000000001</v>
      </c>
      <c r="L261" s="184">
        <v>13.668900000000001</v>
      </c>
      <c r="M261" s="184">
        <v>11.8802</v>
      </c>
      <c r="N261" s="184">
        <v>14.5037</v>
      </c>
      <c r="O261" s="184">
        <v>9.2943999999999996</v>
      </c>
      <c r="P261" s="184">
        <v>7.8621999999999996</v>
      </c>
      <c r="Q261" s="184">
        <v>8.4478000000000009</v>
      </c>
      <c r="R261" s="184">
        <v>9.8964999999999996</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44448</v>
      </c>
      <c r="E262" s="184">
        <v>42.834899999999998</v>
      </c>
      <c r="F262" s="184">
        <v>62.224600000000002</v>
      </c>
      <c r="G262" s="184">
        <v>10.1486</v>
      </c>
      <c r="H262" s="184">
        <v>23.293099999999999</v>
      </c>
      <c r="I262" s="184">
        <v>47.1434</v>
      </c>
      <c r="J262" s="184">
        <v>20.536000000000001</v>
      </c>
      <c r="K262" s="184">
        <v>15.359299999999999</v>
      </c>
      <c r="L262" s="184">
        <v>13.03</v>
      </c>
      <c r="M262" s="184">
        <v>11.2347</v>
      </c>
      <c r="N262" s="184">
        <v>13.8499</v>
      </c>
      <c r="O262" s="184">
        <v>8.6454000000000004</v>
      </c>
      <c r="P262" s="184">
        <v>7.1661000000000001</v>
      </c>
      <c r="Q262" s="184">
        <v>6.1180000000000003</v>
      </c>
      <c r="R262" s="184">
        <v>9.3000000000000007</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44448</v>
      </c>
      <c r="E263" s="184">
        <v>67.052499999999995</v>
      </c>
      <c r="F263" s="184">
        <v>44.418500000000002</v>
      </c>
      <c r="G263" s="184">
        <v>-7.7066999999999997</v>
      </c>
      <c r="H263" s="184">
        <v>3.0190000000000001</v>
      </c>
      <c r="I263" s="184">
        <v>13.2402</v>
      </c>
      <c r="J263" s="184">
        <v>20.8551</v>
      </c>
      <c r="K263" s="184">
        <v>17.5825</v>
      </c>
      <c r="L263" s="184">
        <v>11.5662</v>
      </c>
      <c r="M263" s="184">
        <v>9.7753999999999994</v>
      </c>
      <c r="N263" s="184">
        <v>12.388199999999999</v>
      </c>
      <c r="O263" s="184">
        <v>8.1686999999999994</v>
      </c>
      <c r="P263" s="184">
        <v>6.7434000000000003</v>
      </c>
      <c r="Q263" s="184">
        <v>8.4502000000000006</v>
      </c>
      <c r="R263" s="184">
        <v>9.3085000000000004</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44448</v>
      </c>
      <c r="E264" s="184">
        <v>71.692800000000005</v>
      </c>
      <c r="F264" s="184">
        <v>45.214599999999997</v>
      </c>
      <c r="G264" s="184">
        <v>-6.9370000000000003</v>
      </c>
      <c r="H264" s="184">
        <v>3.7993000000000001</v>
      </c>
      <c r="I264" s="184">
        <v>14.028499999999999</v>
      </c>
      <c r="J264" s="184">
        <v>21.649000000000001</v>
      </c>
      <c r="K264" s="184">
        <v>18.3994</v>
      </c>
      <c r="L264" s="184">
        <v>12.3955</v>
      </c>
      <c r="M264" s="184">
        <v>10.610799999999999</v>
      </c>
      <c r="N264" s="184">
        <v>13.2965</v>
      </c>
      <c r="O264" s="184">
        <v>9.1059000000000001</v>
      </c>
      <c r="P264" s="184">
        <v>7.6614000000000004</v>
      </c>
      <c r="Q264" s="184">
        <v>8.4938000000000002</v>
      </c>
      <c r="R264" s="184">
        <v>10.221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44448</v>
      </c>
      <c r="E265" s="184">
        <v>25.189299999999999</v>
      </c>
      <c r="F265" s="184">
        <v>15.946300000000001</v>
      </c>
      <c r="G265" s="184">
        <v>18.575900000000001</v>
      </c>
      <c r="H265" s="184">
        <v>19.7607</v>
      </c>
      <c r="I265" s="184">
        <v>34.672800000000002</v>
      </c>
      <c r="J265" s="184">
        <v>20.013200000000001</v>
      </c>
      <c r="K265" s="184">
        <v>14.0511</v>
      </c>
      <c r="L265" s="184">
        <v>8.7238000000000007</v>
      </c>
      <c r="M265" s="184">
        <v>10.5412</v>
      </c>
      <c r="N265" s="184">
        <v>12.4246</v>
      </c>
      <c r="O265" s="184">
        <v>7.9402999999999997</v>
      </c>
      <c r="P265" s="184">
        <v>7.5004</v>
      </c>
      <c r="Q265" s="184">
        <v>8.9741</v>
      </c>
      <c r="R265" s="184">
        <v>9.0061999999999998</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44448</v>
      </c>
      <c r="E266" s="184">
        <v>22.063800000000001</v>
      </c>
      <c r="F266" s="184">
        <v>13.901400000000001</v>
      </c>
      <c r="G266" s="184">
        <v>16.5655</v>
      </c>
      <c r="H266" s="184">
        <v>17.737400000000001</v>
      </c>
      <c r="I266" s="184">
        <v>32.638599999999997</v>
      </c>
      <c r="J266" s="184">
        <v>17.9711</v>
      </c>
      <c r="K266" s="184">
        <v>12.058</v>
      </c>
      <c r="L266" s="184">
        <v>6.7542</v>
      </c>
      <c r="M266" s="184">
        <v>8.5696999999999992</v>
      </c>
      <c r="N266" s="184">
        <v>10.3598</v>
      </c>
      <c r="O266" s="184">
        <v>6.2024999999999997</v>
      </c>
      <c r="P266" s="184">
        <v>5.7480000000000002</v>
      </c>
      <c r="Q266" s="184">
        <v>7.3735999999999997</v>
      </c>
      <c r="R266" s="184">
        <v>7.2275999999999998</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44448</v>
      </c>
      <c r="E267" s="184">
        <v>43.2789</v>
      </c>
      <c r="F267" s="184">
        <v>13.0769</v>
      </c>
      <c r="G267" s="184">
        <v>7.6795</v>
      </c>
      <c r="H267" s="184">
        <v>12.9476</v>
      </c>
      <c r="I267" s="184">
        <v>22.567</v>
      </c>
      <c r="J267" s="184">
        <v>20.327300000000001</v>
      </c>
      <c r="K267" s="184">
        <v>12.516299999999999</v>
      </c>
      <c r="L267" s="184">
        <v>12.1252</v>
      </c>
      <c r="M267" s="184">
        <v>11.799200000000001</v>
      </c>
      <c r="N267" s="184">
        <v>13.5649</v>
      </c>
      <c r="O267" s="184">
        <v>1.0722</v>
      </c>
      <c r="P267" s="184">
        <v>3.0682999999999998</v>
      </c>
      <c r="Q267" s="184">
        <v>8.6440999999999999</v>
      </c>
      <c r="R267" s="184">
        <v>0.12820000000000001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44448</v>
      </c>
      <c r="E268" s="184">
        <v>46.442700000000002</v>
      </c>
      <c r="F268" s="184">
        <v>13.68</v>
      </c>
      <c r="G268" s="184">
        <v>8.2838999999999992</v>
      </c>
      <c r="H268" s="184">
        <v>13.5642</v>
      </c>
      <c r="I268" s="184">
        <v>23.1982</v>
      </c>
      <c r="J268" s="184">
        <v>20.9575</v>
      </c>
      <c r="K268" s="184">
        <v>13.1594</v>
      </c>
      <c r="L268" s="184">
        <v>12.7883</v>
      </c>
      <c r="M268" s="184">
        <v>12.480700000000001</v>
      </c>
      <c r="N268" s="184">
        <v>14.276899999999999</v>
      </c>
      <c r="O268" s="184">
        <v>1.8015000000000001</v>
      </c>
      <c r="P268" s="184">
        <v>3.8778000000000001</v>
      </c>
      <c r="Q268" s="184">
        <v>7.1816000000000004</v>
      </c>
      <c r="R268" s="184">
        <v>0.77149999999999996</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44448</v>
      </c>
      <c r="E271" s="184">
        <v>55.431399999999996</v>
      </c>
      <c r="F271" s="184">
        <v>16.2715</v>
      </c>
      <c r="G271" s="184">
        <v>-1.5801000000000001</v>
      </c>
      <c r="H271" s="184">
        <v>18.616299999999999</v>
      </c>
      <c r="I271" s="184">
        <v>48.419800000000002</v>
      </c>
      <c r="J271" s="184">
        <v>21.820699999999999</v>
      </c>
      <c r="K271" s="184">
        <v>16.328499999999998</v>
      </c>
      <c r="L271" s="184">
        <v>16.115200000000002</v>
      </c>
      <c r="M271" s="184">
        <v>16.113399999999999</v>
      </c>
      <c r="N271" s="184">
        <v>21.218499999999999</v>
      </c>
      <c r="O271" s="184">
        <v>11.6388</v>
      </c>
      <c r="P271" s="184">
        <v>9.1361000000000008</v>
      </c>
      <c r="Q271" s="184">
        <v>10.206899999999999</v>
      </c>
      <c r="R271" s="184">
        <v>14.4946</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44448</v>
      </c>
      <c r="E272" s="184">
        <v>51.742100000000001</v>
      </c>
      <c r="F272" s="184">
        <v>15.455299999999999</v>
      </c>
      <c r="G272" s="184">
        <v>-2.3980000000000001</v>
      </c>
      <c r="H272" s="184">
        <v>17.7867</v>
      </c>
      <c r="I272" s="184">
        <v>47.566299999999998</v>
      </c>
      <c r="J272" s="184">
        <v>20.988700000000001</v>
      </c>
      <c r="K272" s="184">
        <v>15.6393</v>
      </c>
      <c r="L272" s="184">
        <v>15.452500000000001</v>
      </c>
      <c r="M272" s="184">
        <v>15.4429</v>
      </c>
      <c r="N272" s="184">
        <v>20.486499999999999</v>
      </c>
      <c r="O272" s="184">
        <v>10.9466</v>
      </c>
      <c r="P272" s="184">
        <v>8.2967999999999993</v>
      </c>
      <c r="Q272" s="184">
        <v>8.3568999999999996</v>
      </c>
      <c r="R272" s="184">
        <v>13.8017</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44448</v>
      </c>
      <c r="E273" s="184">
        <v>22.169799999999999</v>
      </c>
      <c r="F273" s="184">
        <v>34.441899999999997</v>
      </c>
      <c r="G273" s="184">
        <v>-5.8144</v>
      </c>
      <c r="H273" s="184">
        <v>4.7317999999999998</v>
      </c>
      <c r="I273" s="184">
        <v>22.225899999999999</v>
      </c>
      <c r="J273" s="184">
        <v>16.2714</v>
      </c>
      <c r="K273" s="184">
        <v>11.049200000000001</v>
      </c>
      <c r="L273" s="184">
        <v>9.8582999999999998</v>
      </c>
      <c r="M273" s="184">
        <v>10.382</v>
      </c>
      <c r="N273" s="184">
        <v>12.5245</v>
      </c>
      <c r="O273" s="184">
        <v>5.2374000000000001</v>
      </c>
      <c r="P273" s="184">
        <v>5.3449</v>
      </c>
      <c r="Q273" s="184">
        <v>7.1585999999999999</v>
      </c>
      <c r="R273" s="184">
        <v>9.7277000000000005</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44448</v>
      </c>
      <c r="E274" s="184">
        <v>23.575299999999999</v>
      </c>
      <c r="F274" s="184">
        <v>35.333799999999997</v>
      </c>
      <c r="G274" s="184">
        <v>-4.9008000000000003</v>
      </c>
      <c r="H274" s="184">
        <v>5.6683000000000003</v>
      </c>
      <c r="I274" s="184">
        <v>23.173300000000001</v>
      </c>
      <c r="J274" s="184">
        <v>17.172499999999999</v>
      </c>
      <c r="K274" s="184">
        <v>11.935</v>
      </c>
      <c r="L274" s="184">
        <v>10.6751</v>
      </c>
      <c r="M274" s="184">
        <v>11.152200000000001</v>
      </c>
      <c r="N274" s="184">
        <v>13.3286</v>
      </c>
      <c r="O274" s="184">
        <v>6.1448</v>
      </c>
      <c r="P274" s="184">
        <v>6.38</v>
      </c>
      <c r="Q274" s="184">
        <v>8.1094000000000008</v>
      </c>
      <c r="R274" s="184">
        <v>10.639200000000001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44448</v>
      </c>
      <c r="E275" s="184">
        <v>0.99519999999999997</v>
      </c>
      <c r="F275" s="184">
        <v>7.3367000000000004</v>
      </c>
      <c r="G275" s="184">
        <v>9.7881</v>
      </c>
      <c r="H275" s="184">
        <v>10.5</v>
      </c>
      <c r="I275" s="184">
        <v>10.5212</v>
      </c>
      <c r="J275" s="184">
        <v>10.745100000000001</v>
      </c>
      <c r="K275" s="184">
        <v>10.9796</v>
      </c>
      <c r="L275" s="184">
        <v>11.314299999999999</v>
      </c>
      <c r="M275" s="184">
        <v>-23.819600000000001</v>
      </c>
      <c r="N275" s="184">
        <v>-16.144300000000001</v>
      </c>
      <c r="O275" s="184"/>
      <c r="P275" s="184"/>
      <c r="Q275" s="184">
        <v>-7.8384</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44448</v>
      </c>
      <c r="E276" s="184">
        <v>0.94799999999999995</v>
      </c>
      <c r="F276" s="184">
        <v>11.5543</v>
      </c>
      <c r="G276" s="184">
        <v>11.5616</v>
      </c>
      <c r="H276" s="184">
        <v>11.023899999999999</v>
      </c>
      <c r="I276" s="184">
        <v>10.7699</v>
      </c>
      <c r="J276" s="184">
        <v>10.779</v>
      </c>
      <c r="K276" s="184">
        <v>11.010999999999999</v>
      </c>
      <c r="L276" s="184">
        <v>11.3253</v>
      </c>
      <c r="M276" s="184">
        <v>-24.072700000000001</v>
      </c>
      <c r="N276" s="184">
        <v>-16.335699999999999</v>
      </c>
      <c r="O276" s="184"/>
      <c r="P276" s="184"/>
      <c r="Q276" s="184">
        <v>-7.9760999999999997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44448</v>
      </c>
      <c r="E277" s="184">
        <v>52.942599999999999</v>
      </c>
      <c r="F277" s="184">
        <v>28.633600000000001</v>
      </c>
      <c r="G277" s="184">
        <v>12.6296</v>
      </c>
      <c r="H277" s="184">
        <v>18.026599999999998</v>
      </c>
      <c r="I277" s="184">
        <v>43.385599999999997</v>
      </c>
      <c r="J277" s="184">
        <v>32.333100000000002</v>
      </c>
      <c r="K277" s="184">
        <v>21.6752</v>
      </c>
      <c r="L277" s="184">
        <v>17.402799999999999</v>
      </c>
      <c r="M277" s="184">
        <v>15.461</v>
      </c>
      <c r="N277" s="184">
        <v>21.287500000000001</v>
      </c>
      <c r="O277" s="184">
        <v>7.7545999999999999</v>
      </c>
      <c r="P277" s="184">
        <v>8.1846999999999994</v>
      </c>
      <c r="Q277" s="184">
        <v>9.9924999999999997</v>
      </c>
      <c r="R277" s="184">
        <v>11.782500000000001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44448</v>
      </c>
      <c r="E278" s="184">
        <v>50.0535</v>
      </c>
      <c r="F278" s="184">
        <v>28.023499999999999</v>
      </c>
      <c r="G278" s="184">
        <v>12.0684</v>
      </c>
      <c r="H278" s="184">
        <v>17.465800000000002</v>
      </c>
      <c r="I278" s="184">
        <v>42.814599999999999</v>
      </c>
      <c r="J278" s="184">
        <v>31.7577</v>
      </c>
      <c r="K278" s="184">
        <v>21.064900000000002</v>
      </c>
      <c r="L278" s="184">
        <v>16.758600000000001</v>
      </c>
      <c r="M278" s="184">
        <v>14.7896</v>
      </c>
      <c r="N278" s="184">
        <v>20.548999999999999</v>
      </c>
      <c r="O278" s="184">
        <v>7.0571000000000002</v>
      </c>
      <c r="P278" s="184">
        <v>7.4627999999999997</v>
      </c>
      <c r="Q278" s="184">
        <v>9.5002999999999993</v>
      </c>
      <c r="R278" s="184">
        <v>11.070399999999999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21.091262222222216</v>
      </c>
      <c r="G279" s="186">
        <v>8.1873533333333306</v>
      </c>
      <c r="H279" s="186">
        <v>15.012893333333336</v>
      </c>
      <c r="I279" s="186">
        <v>37.193566666666655</v>
      </c>
      <c r="J279" s="186">
        <v>22.791386666666668</v>
      </c>
      <c r="K279" s="186">
        <v>15.135046666666664</v>
      </c>
      <c r="L279" s="186">
        <v>13.138939999999998</v>
      </c>
      <c r="M279" s="186">
        <v>11.274866666666666</v>
      </c>
      <c r="N279" s="186">
        <v>14.963259999999998</v>
      </c>
      <c r="O279" s="186">
        <v>8.5267372093023237</v>
      </c>
      <c r="P279" s="186">
        <v>7.6714162790697689</v>
      </c>
      <c r="Q279" s="186">
        <v>8.2940755555555583</v>
      </c>
      <c r="R279" s="186">
        <v>11.026988372093024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19.286999999999999</v>
      </c>
      <c r="G280" s="186">
        <v>7.6795</v>
      </c>
      <c r="H280" s="186">
        <v>12.419</v>
      </c>
      <c r="I280" s="186">
        <v>38.251899999999999</v>
      </c>
      <c r="J280" s="186">
        <v>21.820699999999999</v>
      </c>
      <c r="K280" s="186">
        <v>15.359299999999999</v>
      </c>
      <c r="L280" s="186">
        <v>13.0997</v>
      </c>
      <c r="M280" s="186">
        <v>11.8802</v>
      </c>
      <c r="N280" s="186">
        <v>15.0792</v>
      </c>
      <c r="O280" s="186">
        <v>8.7470999999999997</v>
      </c>
      <c r="P280" s="186">
        <v>7.8593999999999999</v>
      </c>
      <c r="Q280" s="186">
        <v>8.9741</v>
      </c>
      <c r="R280" s="186">
        <v>11.070399999999999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44448</v>
      </c>
      <c r="E283" s="184">
        <v>75.540000000000006</v>
      </c>
      <c r="F283" s="184">
        <v>1.32E-2</v>
      </c>
      <c r="G283" s="184">
        <v>-0.17180000000000001</v>
      </c>
      <c r="H283" s="184">
        <v>0.372</v>
      </c>
      <c r="I283" s="184">
        <v>4.0639000000000003</v>
      </c>
      <c r="J283" s="184">
        <v>3.7923</v>
      </c>
      <c r="K283" s="184">
        <v>9.8923000000000005</v>
      </c>
      <c r="L283" s="184">
        <v>16.0547</v>
      </c>
      <c r="M283" s="184">
        <v>30.062000000000001</v>
      </c>
      <c r="N283" s="184">
        <v>54.573399999999999</v>
      </c>
      <c r="O283" s="184">
        <v>14.885999999999999</v>
      </c>
      <c r="P283" s="184">
        <v>16.530200000000001</v>
      </c>
      <c r="Q283" s="184">
        <v>15.048299999999999</v>
      </c>
      <c r="R283" s="184">
        <v>29.46</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44448</v>
      </c>
      <c r="E284" s="184">
        <v>84.63</v>
      </c>
      <c r="F284" s="184">
        <v>1.18E-2</v>
      </c>
      <c r="G284" s="184">
        <v>-0.16520000000000001</v>
      </c>
      <c r="H284" s="184">
        <v>0.39150000000000001</v>
      </c>
      <c r="I284" s="184">
        <v>4.1086999999999998</v>
      </c>
      <c r="J284" s="184">
        <v>3.9041999999999999</v>
      </c>
      <c r="K284" s="184">
        <v>10.267099999999999</v>
      </c>
      <c r="L284" s="184">
        <v>16.8277</v>
      </c>
      <c r="M284" s="184">
        <v>31.351900000000001</v>
      </c>
      <c r="N284" s="184">
        <v>56.635199999999998</v>
      </c>
      <c r="O284" s="184">
        <v>16.259499999999999</v>
      </c>
      <c r="P284" s="184">
        <v>18.1189</v>
      </c>
      <c r="Q284" s="184">
        <v>19.8935</v>
      </c>
      <c r="R284" s="184">
        <v>31.0383</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44448</v>
      </c>
      <c r="E285" s="184">
        <v>82.447999999999993</v>
      </c>
      <c r="F285" s="184">
        <v>0.1105</v>
      </c>
      <c r="G285" s="184">
        <v>2.3999999999999998E-3</v>
      </c>
      <c r="H285" s="184">
        <v>0.60519999999999996</v>
      </c>
      <c r="I285" s="184">
        <v>4.6467000000000001</v>
      </c>
      <c r="J285" s="184">
        <v>4.9290000000000003</v>
      </c>
      <c r="K285" s="184">
        <v>10.936500000000001</v>
      </c>
      <c r="L285" s="184">
        <v>15.5235</v>
      </c>
      <c r="M285" s="184">
        <v>32.946300000000001</v>
      </c>
      <c r="N285" s="184">
        <v>61.113100000000003</v>
      </c>
      <c r="O285" s="184">
        <v>15.660299999999999</v>
      </c>
      <c r="P285" s="184">
        <v>16.3215</v>
      </c>
      <c r="Q285" s="184">
        <v>13.971</v>
      </c>
      <c r="R285" s="184">
        <v>28.082999999999998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44448</v>
      </c>
      <c r="E286" s="184">
        <v>92.302999999999997</v>
      </c>
      <c r="F286" s="184">
        <v>0.1139</v>
      </c>
      <c r="G286" s="184">
        <v>1.2999999999999999E-2</v>
      </c>
      <c r="H286" s="184">
        <v>0.63119999999999998</v>
      </c>
      <c r="I286" s="184">
        <v>4.7030000000000003</v>
      </c>
      <c r="J286" s="184">
        <v>5.0533000000000001</v>
      </c>
      <c r="K286" s="184">
        <v>11.325100000000001</v>
      </c>
      <c r="L286" s="184">
        <v>16.322399999999998</v>
      </c>
      <c r="M286" s="184">
        <v>34.303800000000003</v>
      </c>
      <c r="N286" s="184">
        <v>63.295900000000003</v>
      </c>
      <c r="O286" s="184">
        <v>17.2483</v>
      </c>
      <c r="P286" s="184">
        <v>17.9878</v>
      </c>
      <c r="Q286" s="184">
        <v>17.079499999999999</v>
      </c>
      <c r="R286" s="184">
        <v>29.818300000000001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44448</v>
      </c>
      <c r="E287" s="184">
        <v>200.48750000000001</v>
      </c>
      <c r="F287" s="184">
        <v>0.20080000000000001</v>
      </c>
      <c r="G287" s="184">
        <v>1.0747</v>
      </c>
      <c r="H287" s="184">
        <v>1.8315999999999999</v>
      </c>
      <c r="I287" s="184">
        <v>6.5530999999999997</v>
      </c>
      <c r="J287" s="184">
        <v>4.1981999999999999</v>
      </c>
      <c r="K287" s="184">
        <v>10.6182</v>
      </c>
      <c r="L287" s="184">
        <v>22.2942</v>
      </c>
      <c r="M287" s="184">
        <v>46.642200000000003</v>
      </c>
      <c r="N287" s="184">
        <v>86.001900000000006</v>
      </c>
      <c r="O287" s="184">
        <v>19.479800000000001</v>
      </c>
      <c r="P287" s="184">
        <v>14.964399999999999</v>
      </c>
      <c r="Q287" s="184">
        <v>15.088900000000001</v>
      </c>
      <c r="R287" s="184">
        <v>40.064799999999998</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44448</v>
      </c>
      <c r="E288" s="184">
        <v>58.688650046280401</v>
      </c>
      <c r="F288" s="184">
        <v>0.20080000000000001</v>
      </c>
      <c r="G288" s="184">
        <v>1.0747</v>
      </c>
      <c r="H288" s="184">
        <v>1.8317000000000001</v>
      </c>
      <c r="I288" s="184">
        <v>6.5530999999999997</v>
      </c>
      <c r="J288" s="184">
        <v>4.1981999999999999</v>
      </c>
      <c r="K288" s="184">
        <v>10.618499999999999</v>
      </c>
      <c r="L288" s="184">
        <v>22.294699999999999</v>
      </c>
      <c r="M288" s="184">
        <v>46.652299999999997</v>
      </c>
      <c r="N288" s="184">
        <v>86.015699999999995</v>
      </c>
      <c r="O288" s="184">
        <v>19.481000000000002</v>
      </c>
      <c r="P288" s="184">
        <v>14.992900000000001</v>
      </c>
      <c r="Q288" s="184">
        <v>15.1022</v>
      </c>
      <c r="R288" s="184">
        <v>40.064500000000002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44448</v>
      </c>
      <c r="E289" s="184">
        <v>480.43686131983799</v>
      </c>
      <c r="F289" s="184">
        <v>0.19869999999999999</v>
      </c>
      <c r="G289" s="184">
        <v>1.0683</v>
      </c>
      <c r="H289" s="184">
        <v>1.8169999999999999</v>
      </c>
      <c r="I289" s="184">
        <v>6.5229999999999997</v>
      </c>
      <c r="J289" s="184">
        <v>4.1311</v>
      </c>
      <c r="K289" s="184">
        <v>10.397500000000001</v>
      </c>
      <c r="L289" s="184">
        <v>21.857900000000001</v>
      </c>
      <c r="M289" s="184">
        <v>45.89</v>
      </c>
      <c r="N289" s="184">
        <v>84.767600000000002</v>
      </c>
      <c r="O289" s="184">
        <v>18.7437</v>
      </c>
      <c r="P289" s="184">
        <v>14.2293</v>
      </c>
      <c r="Q289" s="184">
        <v>18.575199999999999</v>
      </c>
      <c r="R289" s="184">
        <v>39.193100000000001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44448</v>
      </c>
      <c r="E290" s="184">
        <v>483.847840872505</v>
      </c>
      <c r="F290" s="184">
        <v>0.19869999999999999</v>
      </c>
      <c r="G290" s="184">
        <v>1.0683</v>
      </c>
      <c r="H290" s="184">
        <v>1.8171999999999999</v>
      </c>
      <c r="I290" s="184">
        <v>6.5235000000000003</v>
      </c>
      <c r="J290" s="184">
        <v>4.1317000000000004</v>
      </c>
      <c r="K290" s="184">
        <v>10.3988</v>
      </c>
      <c r="L290" s="184">
        <v>21.859500000000001</v>
      </c>
      <c r="M290" s="184">
        <v>45.893500000000003</v>
      </c>
      <c r="N290" s="184">
        <v>84.772199999999998</v>
      </c>
      <c r="O290" s="184">
        <v>18.745699999999999</v>
      </c>
      <c r="P290" s="184">
        <v>14.230499999999999</v>
      </c>
      <c r="Q290" s="184">
        <v>19.096</v>
      </c>
      <c r="R290" s="184">
        <v>39.1952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0.13105</v>
      </c>
      <c r="G291" s="186">
        <v>0.49554999999999993</v>
      </c>
      <c r="H291" s="186">
        <v>1.162175</v>
      </c>
      <c r="I291" s="186">
        <v>5.4593749999999996</v>
      </c>
      <c r="J291" s="186">
        <v>4.2922500000000001</v>
      </c>
      <c r="K291" s="186">
        <v>10.556749999999999</v>
      </c>
      <c r="L291" s="186">
        <v>19.129325000000001</v>
      </c>
      <c r="M291" s="186">
        <v>39.217750000000002</v>
      </c>
      <c r="N291" s="186">
        <v>72.146874999999994</v>
      </c>
      <c r="O291" s="186">
        <v>17.5630375</v>
      </c>
      <c r="P291" s="186">
        <v>15.921937500000002</v>
      </c>
      <c r="Q291" s="186">
        <v>16.731824999999997</v>
      </c>
      <c r="R291" s="186">
        <v>34.614649999999997</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0.15629999999999999</v>
      </c>
      <c r="G292" s="186">
        <v>0.54065000000000007</v>
      </c>
      <c r="H292" s="186">
        <v>1.2241</v>
      </c>
      <c r="I292" s="186">
        <v>5.6129999999999995</v>
      </c>
      <c r="J292" s="186">
        <v>4.1649500000000002</v>
      </c>
      <c r="K292" s="186">
        <v>10.5085</v>
      </c>
      <c r="L292" s="186">
        <v>19.3428</v>
      </c>
      <c r="M292" s="186">
        <v>40.096900000000005</v>
      </c>
      <c r="N292" s="186">
        <v>74.031750000000002</v>
      </c>
      <c r="O292" s="186">
        <v>17.996000000000002</v>
      </c>
      <c r="P292" s="186">
        <v>15.6572</v>
      </c>
      <c r="Q292" s="186">
        <v>16.09085</v>
      </c>
      <c r="R292" s="186">
        <v>35.115700000000004</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44448</v>
      </c>
      <c r="E295" s="184">
        <v>88.493300000000005</v>
      </c>
      <c r="F295" s="184">
        <v>3.0112000000000001</v>
      </c>
      <c r="G295" s="184">
        <v>-0.42620000000000002</v>
      </c>
      <c r="H295" s="184">
        <v>2.7766999999999999</v>
      </c>
      <c r="I295" s="184">
        <v>7.8070000000000004</v>
      </c>
      <c r="J295" s="184">
        <v>8.5220000000000002</v>
      </c>
      <c r="K295" s="184">
        <v>5.4787999999999997</v>
      </c>
      <c r="L295" s="184">
        <v>7.5814000000000004</v>
      </c>
      <c r="M295" s="184">
        <v>4.8287000000000004</v>
      </c>
      <c r="N295" s="184">
        <v>6.3292999999999999</v>
      </c>
      <c r="O295" s="184">
        <v>9.3158999999999992</v>
      </c>
      <c r="P295" s="184">
        <v>8.1844000000000001</v>
      </c>
      <c r="Q295" s="184">
        <v>9.2927</v>
      </c>
      <c r="R295" s="184">
        <v>8.6027000000000005</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44448</v>
      </c>
      <c r="E296" s="184">
        <v>89.410399999999996</v>
      </c>
      <c r="F296" s="184">
        <v>3.1844999999999999</v>
      </c>
      <c r="G296" s="184">
        <v>-0.27210000000000001</v>
      </c>
      <c r="H296" s="184">
        <v>2.9350999999999998</v>
      </c>
      <c r="I296" s="184">
        <v>7.9702000000000002</v>
      </c>
      <c r="J296" s="184">
        <v>8.6824999999999992</v>
      </c>
      <c r="K296" s="184">
        <v>5.6407999999999996</v>
      </c>
      <c r="L296" s="184">
        <v>7.7485999999999997</v>
      </c>
      <c r="M296" s="184">
        <v>4.9927000000000001</v>
      </c>
      <c r="N296" s="184">
        <v>6.4954999999999998</v>
      </c>
      <c r="O296" s="184">
        <v>9.4677000000000007</v>
      </c>
      <c r="P296" s="184">
        <v>8.3254999999999999</v>
      </c>
      <c r="Q296" s="184">
        <v>8.9262999999999995</v>
      </c>
      <c r="R296" s="184">
        <v>8.7659000000000002</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44448</v>
      </c>
      <c r="E297" s="184">
        <v>13.9597</v>
      </c>
      <c r="F297" s="184">
        <v>12.5547</v>
      </c>
      <c r="G297" s="184">
        <v>3.2256</v>
      </c>
      <c r="H297" s="184">
        <v>5.2720000000000002</v>
      </c>
      <c r="I297" s="184">
        <v>8.9202999999999992</v>
      </c>
      <c r="J297" s="184">
        <v>8.8376000000000001</v>
      </c>
      <c r="K297" s="184">
        <v>5.2203999999999997</v>
      </c>
      <c r="L297" s="184">
        <v>6.8795000000000002</v>
      </c>
      <c r="M297" s="184">
        <v>4.9608999999999996</v>
      </c>
      <c r="N297" s="184">
        <v>6.3872</v>
      </c>
      <c r="O297" s="184">
        <v>8.5923999999999996</v>
      </c>
      <c r="P297" s="184"/>
      <c r="Q297" s="184">
        <v>8.3458000000000006</v>
      </c>
      <c r="R297" s="184">
        <v>9.0571999999999999</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44448</v>
      </c>
      <c r="E298" s="184">
        <v>13.516999999999999</v>
      </c>
      <c r="F298" s="184">
        <v>11.615</v>
      </c>
      <c r="G298" s="184">
        <v>2.5207999999999999</v>
      </c>
      <c r="H298" s="184">
        <v>4.5945999999999998</v>
      </c>
      <c r="I298" s="184">
        <v>8.2425999999999995</v>
      </c>
      <c r="J298" s="184">
        <v>8.1746999999999996</v>
      </c>
      <c r="K298" s="184">
        <v>4.5480999999999998</v>
      </c>
      <c r="L298" s="184">
        <v>6.1818</v>
      </c>
      <c r="M298" s="184">
        <v>4.2645</v>
      </c>
      <c r="N298" s="184">
        <v>5.6791999999999998</v>
      </c>
      <c r="O298" s="184">
        <v>7.8013000000000003</v>
      </c>
      <c r="P298" s="184"/>
      <c r="Q298" s="184">
        <v>7.5101000000000004</v>
      </c>
      <c r="R298" s="184">
        <v>8.2879000000000005</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44448</v>
      </c>
      <c r="E299" s="184">
        <v>22.131599999999999</v>
      </c>
      <c r="F299" s="184">
        <v>4.4535</v>
      </c>
      <c r="G299" s="184">
        <v>-0.49469999999999997</v>
      </c>
      <c r="H299" s="184">
        <v>1.6969000000000001</v>
      </c>
      <c r="I299" s="184">
        <v>4.4960000000000004</v>
      </c>
      <c r="J299" s="184">
        <v>6.0640000000000001</v>
      </c>
      <c r="K299" s="184">
        <v>4.3422000000000001</v>
      </c>
      <c r="L299" s="184">
        <v>5.3055000000000003</v>
      </c>
      <c r="M299" s="184">
        <v>2.5931999999999999</v>
      </c>
      <c r="N299" s="184">
        <v>4.4012000000000002</v>
      </c>
      <c r="O299" s="184">
        <v>5.0343999999999998</v>
      </c>
      <c r="P299" s="184">
        <v>5.4433999999999996</v>
      </c>
      <c r="Q299" s="184">
        <v>6.3804999999999996</v>
      </c>
      <c r="R299" s="184">
        <v>7.0423999999999998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44448</v>
      </c>
      <c r="E300" s="184">
        <v>23.199100000000001</v>
      </c>
      <c r="F300" s="184">
        <v>5.1928000000000001</v>
      </c>
      <c r="G300" s="184">
        <v>0.26219999999999999</v>
      </c>
      <c r="H300" s="184">
        <v>2.4735999999999998</v>
      </c>
      <c r="I300" s="184">
        <v>5.2701000000000002</v>
      </c>
      <c r="J300" s="184">
        <v>7.0304000000000002</v>
      </c>
      <c r="K300" s="184">
        <v>5.1871</v>
      </c>
      <c r="L300" s="184">
        <v>6.1245000000000003</v>
      </c>
      <c r="M300" s="184">
        <v>3.3336999999999999</v>
      </c>
      <c r="N300" s="184">
        <v>5.0884</v>
      </c>
      <c r="O300" s="184">
        <v>5.5530999999999997</v>
      </c>
      <c r="P300" s="184">
        <v>5.9747000000000003</v>
      </c>
      <c r="Q300" s="184">
        <v>7.4518000000000004</v>
      </c>
      <c r="R300" s="184">
        <v>7.6163999999999996</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44448</v>
      </c>
      <c r="E301" s="184">
        <v>18.566299999999998</v>
      </c>
      <c r="F301" s="184">
        <v>-1.5727</v>
      </c>
      <c r="G301" s="184">
        <v>-4.7164000000000001</v>
      </c>
      <c r="H301" s="184">
        <v>0.8427</v>
      </c>
      <c r="I301" s="184">
        <v>6.3625999999999996</v>
      </c>
      <c r="J301" s="184">
        <v>7.8072999999999997</v>
      </c>
      <c r="K301" s="184">
        <v>5.0444000000000004</v>
      </c>
      <c r="L301" s="184">
        <v>6.8223000000000003</v>
      </c>
      <c r="M301" s="184">
        <v>4.1673</v>
      </c>
      <c r="N301" s="184">
        <v>5.4771999999999998</v>
      </c>
      <c r="O301" s="184">
        <v>8.7470999999999997</v>
      </c>
      <c r="P301" s="184">
        <v>7.5774999999999997</v>
      </c>
      <c r="Q301" s="184">
        <v>8.4917999999999996</v>
      </c>
      <c r="R301" s="184">
        <v>7.5358999999999998</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44448</v>
      </c>
      <c r="E302" s="184">
        <v>17.756499999999999</v>
      </c>
      <c r="F302" s="184">
        <v>-2.0554999999999999</v>
      </c>
      <c r="G302" s="184">
        <v>-5.3422000000000001</v>
      </c>
      <c r="H302" s="184">
        <v>0.2349</v>
      </c>
      <c r="I302" s="184">
        <v>5.7241</v>
      </c>
      <c r="J302" s="184">
        <v>7.1717000000000004</v>
      </c>
      <c r="K302" s="184">
        <v>4.4029999999999996</v>
      </c>
      <c r="L302" s="184">
        <v>6.1886000000000001</v>
      </c>
      <c r="M302" s="184">
        <v>3.5341</v>
      </c>
      <c r="N302" s="184">
        <v>4.8224</v>
      </c>
      <c r="O302" s="184">
        <v>8.0024999999999995</v>
      </c>
      <c r="P302" s="184">
        <v>6.8482000000000003</v>
      </c>
      <c r="Q302" s="184">
        <v>7.8563000000000001</v>
      </c>
      <c r="R302" s="184">
        <v>6.8258999999999999</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44448</v>
      </c>
      <c r="E303" s="184">
        <v>13.042</v>
      </c>
      <c r="F303" s="184">
        <v>5.0382999999999996</v>
      </c>
      <c r="G303" s="184">
        <v>3.4525999999999999</v>
      </c>
      <c r="H303" s="184">
        <v>3.9211</v>
      </c>
      <c r="I303" s="184">
        <v>4.0644</v>
      </c>
      <c r="J303" s="184">
        <v>4.7679</v>
      </c>
      <c r="K303" s="184">
        <v>4.1558999999999999</v>
      </c>
      <c r="L303" s="184">
        <v>4.6386000000000003</v>
      </c>
      <c r="M303" s="184">
        <v>3.7921999999999998</v>
      </c>
      <c r="N303" s="184">
        <v>4.7263999999999999</v>
      </c>
      <c r="O303" s="184"/>
      <c r="P303" s="184"/>
      <c r="Q303" s="184">
        <v>9.2567000000000004</v>
      </c>
      <c r="R303" s="184">
        <v>7.3710000000000004</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44448</v>
      </c>
      <c r="E304" s="184">
        <v>12.943199999999999</v>
      </c>
      <c r="F304" s="184">
        <v>4.7946999999999997</v>
      </c>
      <c r="G304" s="184">
        <v>3.2909000000000002</v>
      </c>
      <c r="H304" s="184">
        <v>3.7088999999999999</v>
      </c>
      <c r="I304" s="184">
        <v>3.8126000000000002</v>
      </c>
      <c r="J304" s="184">
        <v>4.5202</v>
      </c>
      <c r="K304" s="184">
        <v>3.8969999999999998</v>
      </c>
      <c r="L304" s="184">
        <v>4.375</v>
      </c>
      <c r="M304" s="184">
        <v>3.5274999999999999</v>
      </c>
      <c r="N304" s="184">
        <v>4.4615</v>
      </c>
      <c r="O304" s="184"/>
      <c r="P304" s="184"/>
      <c r="Q304" s="184">
        <v>8.9801000000000002</v>
      </c>
      <c r="R304" s="184">
        <v>7.0970000000000004</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44448</v>
      </c>
      <c r="E307" s="184">
        <v>10.513299999999999</v>
      </c>
      <c r="F307" s="184">
        <v>-27.7532</v>
      </c>
      <c r="G307" s="184">
        <v>-2.1983999999999999</v>
      </c>
      <c r="H307" s="184">
        <v>8.5944000000000003</v>
      </c>
      <c r="I307" s="184">
        <v>13.2098</v>
      </c>
      <c r="J307" s="184">
        <v>16.581299999999999</v>
      </c>
      <c r="K307" s="184">
        <v>7.7290000000000001</v>
      </c>
      <c r="L307" s="184"/>
      <c r="M307" s="184"/>
      <c r="N307" s="184"/>
      <c r="O307" s="184"/>
      <c r="P307" s="184"/>
      <c r="Q307" s="184">
        <v>10.706</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44448</v>
      </c>
      <c r="E308" s="184">
        <v>10.505599999999999</v>
      </c>
      <c r="F308" s="184">
        <v>-27.773599999999998</v>
      </c>
      <c r="G308" s="184">
        <v>-2.3157999999999999</v>
      </c>
      <c r="H308" s="184">
        <v>8.4513999999999996</v>
      </c>
      <c r="I308" s="184">
        <v>13.0441</v>
      </c>
      <c r="J308" s="184">
        <v>16.432300000000001</v>
      </c>
      <c r="K308" s="184">
        <v>7.5739000000000001</v>
      </c>
      <c r="L308" s="184"/>
      <c r="M308" s="184"/>
      <c r="N308" s="184"/>
      <c r="O308" s="184"/>
      <c r="P308" s="184"/>
      <c r="Q308" s="184">
        <v>10.545400000000001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44448</v>
      </c>
      <c r="E309" s="184">
        <v>79.136399999999995</v>
      </c>
      <c r="F309" s="184">
        <v>7.0582000000000003</v>
      </c>
      <c r="G309" s="184">
        <v>-1.5680000000000001</v>
      </c>
      <c r="H309" s="184">
        <v>2.782</v>
      </c>
      <c r="I309" s="184">
        <v>8.2622999999999998</v>
      </c>
      <c r="J309" s="184">
        <v>8.3217999999999996</v>
      </c>
      <c r="K309" s="184">
        <v>5.0122</v>
      </c>
      <c r="L309" s="184">
        <v>6.5067000000000004</v>
      </c>
      <c r="M309" s="184">
        <v>4.3418000000000001</v>
      </c>
      <c r="N309" s="184">
        <v>6.3243</v>
      </c>
      <c r="O309" s="184">
        <v>8.2876999999999992</v>
      </c>
      <c r="P309" s="184">
        <v>7.8906000000000001</v>
      </c>
      <c r="Q309" s="184">
        <v>8.9123000000000001</v>
      </c>
      <c r="R309" s="184">
        <v>7.0781999999999998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44448</v>
      </c>
      <c r="E310" s="184">
        <v>83.937799999999996</v>
      </c>
      <c r="F310" s="184">
        <v>7.5244</v>
      </c>
      <c r="G310" s="184">
        <v>-1.0580000000000001</v>
      </c>
      <c r="H310" s="184">
        <v>3.3007</v>
      </c>
      <c r="I310" s="184">
        <v>8.7822999999999993</v>
      </c>
      <c r="J310" s="184">
        <v>8.8442000000000007</v>
      </c>
      <c r="K310" s="184">
        <v>5.5388000000000002</v>
      </c>
      <c r="L310" s="184">
        <v>7.0602999999999998</v>
      </c>
      <c r="M310" s="184">
        <v>4.9043000000000001</v>
      </c>
      <c r="N310" s="184">
        <v>6.9085999999999999</v>
      </c>
      <c r="O310" s="184">
        <v>8.8935999999999993</v>
      </c>
      <c r="P310" s="184">
        <v>8.516</v>
      </c>
      <c r="Q310" s="184">
        <v>9.2451000000000008</v>
      </c>
      <c r="R310" s="184">
        <v>7.6798999999999999</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44448</v>
      </c>
      <c r="E312" s="184">
        <v>25.691800000000001</v>
      </c>
      <c r="F312" s="184">
        <v>2.1312000000000002</v>
      </c>
      <c r="G312" s="184">
        <v>6.4439000000000002</v>
      </c>
      <c r="H312" s="184">
        <v>4.9771000000000001</v>
      </c>
      <c r="I312" s="184">
        <v>10.525</v>
      </c>
      <c r="J312" s="184">
        <v>10.1694</v>
      </c>
      <c r="K312" s="184">
        <v>5.3826000000000001</v>
      </c>
      <c r="L312" s="184">
        <v>7.7557999999999998</v>
      </c>
      <c r="M312" s="184">
        <v>4.6119000000000003</v>
      </c>
      <c r="N312" s="184">
        <v>6.1144999999999996</v>
      </c>
      <c r="O312" s="184">
        <v>9.3722999999999992</v>
      </c>
      <c r="P312" s="184">
        <v>8.1342999999999996</v>
      </c>
      <c r="Q312" s="184">
        <v>8.7855000000000008</v>
      </c>
      <c r="R312" s="184">
        <v>8.2613000000000003</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44448</v>
      </c>
      <c r="E313" s="184">
        <v>25.990500000000001</v>
      </c>
      <c r="F313" s="184">
        <v>2.2471000000000001</v>
      </c>
      <c r="G313" s="184">
        <v>6.7446999999999999</v>
      </c>
      <c r="H313" s="184">
        <v>5.2816999999999998</v>
      </c>
      <c r="I313" s="184">
        <v>10.8283</v>
      </c>
      <c r="J313" s="184">
        <v>10.4756</v>
      </c>
      <c r="K313" s="184">
        <v>5.6933999999999996</v>
      </c>
      <c r="L313" s="184">
        <v>8.0732999999999997</v>
      </c>
      <c r="M313" s="184">
        <v>4.9269999999999996</v>
      </c>
      <c r="N313" s="184">
        <v>6.4382000000000001</v>
      </c>
      <c r="O313" s="184">
        <v>9.5888000000000009</v>
      </c>
      <c r="P313" s="184">
        <v>8.3094000000000001</v>
      </c>
      <c r="Q313" s="184">
        <v>8.8348999999999993</v>
      </c>
      <c r="R313" s="184">
        <v>8.5336999999999996</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44448</v>
      </c>
      <c r="E314" s="184">
        <v>10.516999999999999</v>
      </c>
      <c r="F314" s="184">
        <v>-8.3275000000000006</v>
      </c>
      <c r="G314" s="184">
        <v>-7.8615000000000004</v>
      </c>
      <c r="H314" s="184">
        <v>1.7855000000000001</v>
      </c>
      <c r="I314" s="184">
        <v>10.278499999999999</v>
      </c>
      <c r="J314" s="184">
        <v>11.702400000000001</v>
      </c>
      <c r="K314" s="184">
        <v>5.9968000000000004</v>
      </c>
      <c r="L314" s="184">
        <v>8.0532000000000004</v>
      </c>
      <c r="M314" s="184">
        <v>4.5113000000000003</v>
      </c>
      <c r="N314" s="184"/>
      <c r="O314" s="184"/>
      <c r="P314" s="184"/>
      <c r="Q314" s="184">
        <v>5.4696999999999996</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44448</v>
      </c>
      <c r="E315" s="184">
        <v>10.4757</v>
      </c>
      <c r="F315" s="184">
        <v>-8.7086000000000006</v>
      </c>
      <c r="G315" s="184">
        <v>-8.2405000000000008</v>
      </c>
      <c r="H315" s="184">
        <v>1.3940999999999999</v>
      </c>
      <c r="I315" s="184">
        <v>9.8678000000000008</v>
      </c>
      <c r="J315" s="184">
        <v>11.2906</v>
      </c>
      <c r="K315" s="184">
        <v>5.5763999999999996</v>
      </c>
      <c r="L315" s="184">
        <v>7.6216999999999997</v>
      </c>
      <c r="M315" s="184">
        <v>4.0785</v>
      </c>
      <c r="N315" s="184"/>
      <c r="O315" s="184"/>
      <c r="P315" s="184"/>
      <c r="Q315" s="184">
        <v>5.0327999999999999</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44448</v>
      </c>
      <c r="E316" s="184">
        <v>23.286200000000001</v>
      </c>
      <c r="F316" s="184">
        <v>10.9755</v>
      </c>
      <c r="G316" s="184">
        <v>4.4427000000000003</v>
      </c>
      <c r="H316" s="184">
        <v>7.8715000000000002</v>
      </c>
      <c r="I316" s="184">
        <v>12.5776</v>
      </c>
      <c r="J316" s="184">
        <v>10.442</v>
      </c>
      <c r="K316" s="184">
        <v>5.5753000000000004</v>
      </c>
      <c r="L316" s="184">
        <v>6.5235000000000003</v>
      </c>
      <c r="M316" s="184">
        <v>4.5664999999999996</v>
      </c>
      <c r="N316" s="184">
        <v>5.7607999999999997</v>
      </c>
      <c r="O316" s="184">
        <v>8.6586999999999996</v>
      </c>
      <c r="P316" s="184">
        <v>7.7424999999999997</v>
      </c>
      <c r="Q316" s="184">
        <v>7.2431999999999999</v>
      </c>
      <c r="R316" s="184">
        <v>7.9991000000000003</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44448</v>
      </c>
      <c r="E317" s="184">
        <v>24.16</v>
      </c>
      <c r="F317" s="184">
        <v>11.1831</v>
      </c>
      <c r="G317" s="184">
        <v>4.7355999999999998</v>
      </c>
      <c r="H317" s="184">
        <v>8.1708999999999996</v>
      </c>
      <c r="I317" s="184">
        <v>12.8941</v>
      </c>
      <c r="J317" s="184">
        <v>10.7555</v>
      </c>
      <c r="K317" s="184">
        <v>5.8928000000000003</v>
      </c>
      <c r="L317" s="184">
        <v>6.8471000000000002</v>
      </c>
      <c r="M317" s="184">
        <v>4.8906999999999998</v>
      </c>
      <c r="N317" s="184">
        <v>6.0929000000000002</v>
      </c>
      <c r="O317" s="184">
        <v>8.9952000000000005</v>
      </c>
      <c r="P317" s="184">
        <v>8.0806000000000004</v>
      </c>
      <c r="Q317" s="184">
        <v>8.8041</v>
      </c>
      <c r="R317" s="184">
        <v>8.3364999999999991</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44448</v>
      </c>
      <c r="E318" s="184">
        <v>15.7766</v>
      </c>
      <c r="F318" s="184">
        <v>4.8590999999999998</v>
      </c>
      <c r="G318" s="184">
        <v>-6.0892999999999997</v>
      </c>
      <c r="H318" s="184">
        <v>0.49580000000000002</v>
      </c>
      <c r="I318" s="184">
        <v>8.9210999999999991</v>
      </c>
      <c r="J318" s="184">
        <v>10.427899999999999</v>
      </c>
      <c r="K318" s="184">
        <v>5.9964000000000004</v>
      </c>
      <c r="L318" s="184">
        <v>8.2030999999999992</v>
      </c>
      <c r="M318" s="184">
        <v>4.7864000000000004</v>
      </c>
      <c r="N318" s="184">
        <v>6.5194999999999999</v>
      </c>
      <c r="O318" s="184">
        <v>8.9533000000000005</v>
      </c>
      <c r="P318" s="184">
        <v>7.9493999999999998</v>
      </c>
      <c r="Q318" s="184">
        <v>8.3841999999999999</v>
      </c>
      <c r="R318" s="184">
        <v>8.6143000000000001</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44448</v>
      </c>
      <c r="E319" s="184">
        <v>15.5031</v>
      </c>
      <c r="F319" s="184">
        <v>4.4737999999999998</v>
      </c>
      <c r="G319" s="184">
        <v>-6.3535000000000004</v>
      </c>
      <c r="H319" s="184">
        <v>0.20180000000000001</v>
      </c>
      <c r="I319" s="184">
        <v>8.6387999999999998</v>
      </c>
      <c r="J319" s="184">
        <v>10.1266</v>
      </c>
      <c r="K319" s="184">
        <v>5.6925999999999997</v>
      </c>
      <c r="L319" s="184">
        <v>7.8909000000000002</v>
      </c>
      <c r="M319" s="184">
        <v>4.4743000000000004</v>
      </c>
      <c r="N319" s="184">
        <v>6.1958000000000002</v>
      </c>
      <c r="O319" s="184">
        <v>8.6188000000000002</v>
      </c>
      <c r="P319" s="184">
        <v>7.6163999999999996</v>
      </c>
      <c r="Q319" s="184">
        <v>8.0500000000000007</v>
      </c>
      <c r="R319" s="184">
        <v>8.2840000000000007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44448</v>
      </c>
      <c r="E320" s="184">
        <v>2546.8476999999998</v>
      </c>
      <c r="F320" s="184">
        <v>6.2968999999999999</v>
      </c>
      <c r="G320" s="184">
        <v>-1.0995999999999999</v>
      </c>
      <c r="H320" s="184">
        <v>1.8007</v>
      </c>
      <c r="I320" s="184">
        <v>7.673</v>
      </c>
      <c r="J320" s="184">
        <v>8.8279999999999994</v>
      </c>
      <c r="K320" s="184">
        <v>5.0519999999999996</v>
      </c>
      <c r="L320" s="184">
        <v>6.6462000000000003</v>
      </c>
      <c r="M320" s="184">
        <v>4.0410000000000004</v>
      </c>
      <c r="N320" s="184">
        <v>5.3152999999999997</v>
      </c>
      <c r="O320" s="184">
        <v>8.8476999999999997</v>
      </c>
      <c r="P320" s="184">
        <v>6.4954000000000001</v>
      </c>
      <c r="Q320" s="184">
        <v>6.8474000000000004</v>
      </c>
      <c r="R320" s="184">
        <v>7.6021999999999998</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44448</v>
      </c>
      <c r="E321" s="184">
        <v>2689.9117000000001</v>
      </c>
      <c r="F321" s="184">
        <v>6.6976000000000004</v>
      </c>
      <c r="G321" s="184">
        <v>-0.69920000000000004</v>
      </c>
      <c r="H321" s="184">
        <v>2.2008999999999999</v>
      </c>
      <c r="I321" s="184">
        <v>8.0742999999999991</v>
      </c>
      <c r="J321" s="184">
        <v>9.2310999999999996</v>
      </c>
      <c r="K321" s="184">
        <v>5.4573</v>
      </c>
      <c r="L321" s="184">
        <v>7.0597000000000003</v>
      </c>
      <c r="M321" s="184">
        <v>4.4535</v>
      </c>
      <c r="N321" s="184">
        <v>5.7374000000000001</v>
      </c>
      <c r="O321" s="184">
        <v>9.3218999999999994</v>
      </c>
      <c r="P321" s="184">
        <v>7.0716999999999999</v>
      </c>
      <c r="Q321" s="184">
        <v>8.0022000000000002</v>
      </c>
      <c r="R321" s="184">
        <v>8.0305</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44448</v>
      </c>
      <c r="E322" s="184">
        <v>2981.5077999999999</v>
      </c>
      <c r="F322" s="184">
        <v>7.8316999999999997</v>
      </c>
      <c r="G322" s="184">
        <v>3.8224</v>
      </c>
      <c r="H322" s="184">
        <v>3.1101000000000001</v>
      </c>
      <c r="I322" s="184">
        <v>8.6466999999999992</v>
      </c>
      <c r="J322" s="184">
        <v>8.9763999999999999</v>
      </c>
      <c r="K322" s="184">
        <v>5.6703999999999999</v>
      </c>
      <c r="L322" s="184">
        <v>6.8371000000000004</v>
      </c>
      <c r="M322" s="184">
        <v>4.2885</v>
      </c>
      <c r="N322" s="184">
        <v>5.6169000000000002</v>
      </c>
      <c r="O322" s="184">
        <v>8.2716999999999992</v>
      </c>
      <c r="P322" s="184">
        <v>7.8311000000000002</v>
      </c>
      <c r="Q322" s="184">
        <v>8.1288</v>
      </c>
      <c r="R322" s="184">
        <v>7.4062999999999999</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44448</v>
      </c>
      <c r="E323" s="184">
        <v>3072.7121000000002</v>
      </c>
      <c r="F323" s="184">
        <v>8.1720000000000006</v>
      </c>
      <c r="G323" s="184">
        <v>4.1618000000000004</v>
      </c>
      <c r="H323" s="184">
        <v>3.4544000000000001</v>
      </c>
      <c r="I323" s="184">
        <v>8.9916</v>
      </c>
      <c r="J323" s="184">
        <v>9.3247</v>
      </c>
      <c r="K323" s="184">
        <v>6.0206</v>
      </c>
      <c r="L323" s="184">
        <v>7.2110000000000003</v>
      </c>
      <c r="M323" s="184">
        <v>4.6562999999999999</v>
      </c>
      <c r="N323" s="184">
        <v>5.9776999999999996</v>
      </c>
      <c r="O323" s="184">
        <v>8.5981000000000005</v>
      </c>
      <c r="P323" s="184">
        <v>8.1382999999999992</v>
      </c>
      <c r="Q323" s="184">
        <v>8.6789000000000005</v>
      </c>
      <c r="R323" s="184">
        <v>7.7443</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44448</v>
      </c>
      <c r="E324" s="184">
        <v>61.751800000000003</v>
      </c>
      <c r="F324" s="184">
        <v>21.113600000000002</v>
      </c>
      <c r="G324" s="184">
        <v>20.129799999999999</v>
      </c>
      <c r="H324" s="184">
        <v>16.161000000000001</v>
      </c>
      <c r="I324" s="184">
        <v>22.273800000000001</v>
      </c>
      <c r="J324" s="184">
        <v>18.188199999999998</v>
      </c>
      <c r="K324" s="184">
        <v>5.3669000000000002</v>
      </c>
      <c r="L324" s="184">
        <v>10.4032</v>
      </c>
      <c r="M324" s="184">
        <v>4.5157999999999996</v>
      </c>
      <c r="N324" s="184">
        <v>5.7976999999999999</v>
      </c>
      <c r="O324" s="184">
        <v>10.9665</v>
      </c>
      <c r="P324" s="184">
        <v>7.9565000000000001</v>
      </c>
      <c r="Q324" s="184">
        <v>8.3819999999999997</v>
      </c>
      <c r="R324" s="184">
        <v>8.7281999999999993</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44448</v>
      </c>
      <c r="E325" s="184">
        <v>58.7256</v>
      </c>
      <c r="F325" s="184">
        <v>20.833300000000001</v>
      </c>
      <c r="G325" s="184">
        <v>19.797000000000001</v>
      </c>
      <c r="H325" s="184">
        <v>15.826000000000001</v>
      </c>
      <c r="I325" s="184">
        <v>21.932200000000002</v>
      </c>
      <c r="J325" s="184">
        <v>17.843800000000002</v>
      </c>
      <c r="K325" s="184">
        <v>5.0221999999999998</v>
      </c>
      <c r="L325" s="184">
        <v>10.0435</v>
      </c>
      <c r="M325" s="184">
        <v>4.1523000000000003</v>
      </c>
      <c r="N325" s="184">
        <v>5.4316000000000004</v>
      </c>
      <c r="O325" s="184">
        <v>10.6068</v>
      </c>
      <c r="P325" s="184">
        <v>7.5026000000000002</v>
      </c>
      <c r="Q325" s="184">
        <v>7.5057</v>
      </c>
      <c r="R325" s="184">
        <v>8.3666</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44448</v>
      </c>
      <c r="E326" s="184">
        <v>10.327299999999999</v>
      </c>
      <c r="F326" s="184">
        <v>4.5952000000000002</v>
      </c>
      <c r="G326" s="184">
        <v>-2.8268</v>
      </c>
      <c r="H326" s="184">
        <v>1.4645999999999999</v>
      </c>
      <c r="I326" s="184">
        <v>8.1544000000000008</v>
      </c>
      <c r="J326" s="184">
        <v>8.9604999999999997</v>
      </c>
      <c r="K326" s="184">
        <v>5.6181000000000001</v>
      </c>
      <c r="L326" s="184"/>
      <c r="M326" s="184"/>
      <c r="N326" s="184"/>
      <c r="O326" s="184"/>
      <c r="P326" s="184"/>
      <c r="Q326" s="184">
        <v>6.7877999999999998</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44448</v>
      </c>
      <c r="E327" s="184">
        <v>10.3047</v>
      </c>
      <c r="F327" s="184">
        <v>4.2510000000000003</v>
      </c>
      <c r="G327" s="184">
        <v>-3.1869999999999998</v>
      </c>
      <c r="H327" s="184">
        <v>1.0122</v>
      </c>
      <c r="I327" s="184">
        <v>7.7141000000000002</v>
      </c>
      <c r="J327" s="184">
        <v>8.5164000000000009</v>
      </c>
      <c r="K327" s="184">
        <v>5.1797000000000004</v>
      </c>
      <c r="L327" s="184"/>
      <c r="M327" s="184"/>
      <c r="N327" s="184"/>
      <c r="O327" s="184"/>
      <c r="P327" s="184"/>
      <c r="Q327" s="184">
        <v>6.3190999999999997</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44448</v>
      </c>
      <c r="E328" s="184">
        <v>46.793700000000001</v>
      </c>
      <c r="F328" s="184">
        <v>6.4752999999999998</v>
      </c>
      <c r="G328" s="184">
        <v>3.6932</v>
      </c>
      <c r="H328" s="184">
        <v>4.5503999999999998</v>
      </c>
      <c r="I328" s="184">
        <v>7.5490000000000004</v>
      </c>
      <c r="J328" s="184">
        <v>8.3956</v>
      </c>
      <c r="K328" s="184">
        <v>6.1403999999999996</v>
      </c>
      <c r="L328" s="184">
        <v>7.1862000000000004</v>
      </c>
      <c r="M328" s="184">
        <v>5.3844000000000003</v>
      </c>
      <c r="N328" s="184">
        <v>6.6611000000000002</v>
      </c>
      <c r="O328" s="184">
        <v>7.8226000000000004</v>
      </c>
      <c r="P328" s="184">
        <v>7.4028999999999998</v>
      </c>
      <c r="Q328" s="184">
        <v>7.6250999999999998</v>
      </c>
      <c r="R328" s="184">
        <v>7.4964000000000004</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44448</v>
      </c>
      <c r="E329" s="184">
        <v>48.434600000000003</v>
      </c>
      <c r="F329" s="184">
        <v>6.9344000000000001</v>
      </c>
      <c r="G329" s="184">
        <v>4.1210000000000004</v>
      </c>
      <c r="H329" s="184">
        <v>4.9569000000000001</v>
      </c>
      <c r="I329" s="184">
        <v>7.9531000000000001</v>
      </c>
      <c r="J329" s="184">
        <v>8.8020999999999994</v>
      </c>
      <c r="K329" s="184">
        <v>6.5471000000000004</v>
      </c>
      <c r="L329" s="184">
        <v>7.6013999999999999</v>
      </c>
      <c r="M329" s="184">
        <v>5.8010999999999999</v>
      </c>
      <c r="N329" s="184">
        <v>7.0887000000000002</v>
      </c>
      <c r="O329" s="184">
        <v>8.2540999999999993</v>
      </c>
      <c r="P329" s="184">
        <v>7.8632</v>
      </c>
      <c r="Q329" s="184">
        <v>8.4783000000000008</v>
      </c>
      <c r="R329" s="184">
        <v>7.9264000000000001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44448</v>
      </c>
      <c r="E330" s="184">
        <v>34.7622</v>
      </c>
      <c r="F330" s="184">
        <v>20.8017</v>
      </c>
      <c r="G330" s="184">
        <v>-4.5133000000000001</v>
      </c>
      <c r="H330" s="184">
        <v>2.0407999999999999</v>
      </c>
      <c r="I330" s="184">
        <v>9.8696000000000002</v>
      </c>
      <c r="J330" s="184">
        <v>8.5874000000000006</v>
      </c>
      <c r="K330" s="184">
        <v>5.3379000000000003</v>
      </c>
      <c r="L330" s="184">
        <v>7.1153000000000004</v>
      </c>
      <c r="M330" s="184">
        <v>4.8171999999999997</v>
      </c>
      <c r="N330" s="184">
        <v>6.0252999999999997</v>
      </c>
      <c r="O330" s="184">
        <v>7.8528000000000002</v>
      </c>
      <c r="P330" s="184">
        <v>6.6288</v>
      </c>
      <c r="Q330" s="184">
        <v>6.9196999999999997</v>
      </c>
      <c r="R330" s="184">
        <v>7.4379999999999997</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44448</v>
      </c>
      <c r="E331" s="184">
        <v>37.669499999999999</v>
      </c>
      <c r="F331" s="184">
        <v>21.523499999999999</v>
      </c>
      <c r="G331" s="184">
        <v>-3.81</v>
      </c>
      <c r="H331" s="184">
        <v>2.7561</v>
      </c>
      <c r="I331" s="184">
        <v>10.5418</v>
      </c>
      <c r="J331" s="184">
        <v>9.0998000000000001</v>
      </c>
      <c r="K331" s="184">
        <v>5.8578999999999999</v>
      </c>
      <c r="L331" s="184">
        <v>7.6041999999999996</v>
      </c>
      <c r="M331" s="184">
        <v>5.4286000000000003</v>
      </c>
      <c r="N331" s="184">
        <v>6.71</v>
      </c>
      <c r="O331" s="184">
        <v>8.7271999999999998</v>
      </c>
      <c r="P331" s="184">
        <v>7.6219999999999999</v>
      </c>
      <c r="Q331" s="184">
        <v>8.1120000000000001</v>
      </c>
      <c r="R331" s="184">
        <v>8.2360000000000007</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44448</v>
      </c>
      <c r="E334" s="184">
        <v>12.55</v>
      </c>
      <c r="F334" s="184">
        <v>6.3994999999999997</v>
      </c>
      <c r="G334" s="184">
        <v>1.6483000000000001</v>
      </c>
      <c r="H334" s="184">
        <v>2.5356999999999998</v>
      </c>
      <c r="I334" s="184">
        <v>7.4584000000000001</v>
      </c>
      <c r="J334" s="184">
        <v>8.2382000000000009</v>
      </c>
      <c r="K334" s="184">
        <v>5.0000999999999998</v>
      </c>
      <c r="L334" s="184">
        <v>6.6048999999999998</v>
      </c>
      <c r="M334" s="184">
        <v>3.8317999999999999</v>
      </c>
      <c r="N334" s="184">
        <v>5.5376000000000003</v>
      </c>
      <c r="O334" s="184"/>
      <c r="P334" s="184"/>
      <c r="Q334" s="184">
        <v>9.1089000000000002</v>
      </c>
      <c r="R334" s="184">
        <v>7.9396000000000004</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44448</v>
      </c>
      <c r="E335" s="184">
        <v>12.3889</v>
      </c>
      <c r="F335" s="184">
        <v>5.5986000000000002</v>
      </c>
      <c r="G335" s="184">
        <v>1.0804</v>
      </c>
      <c r="H335" s="184">
        <v>2.0630999999999999</v>
      </c>
      <c r="I335" s="184">
        <v>7.0053999999999998</v>
      </c>
      <c r="J335" s="184">
        <v>7.7873000000000001</v>
      </c>
      <c r="K335" s="184">
        <v>4.5411000000000001</v>
      </c>
      <c r="L335" s="184">
        <v>6.1306000000000003</v>
      </c>
      <c r="M335" s="184">
        <v>3.3565999999999998</v>
      </c>
      <c r="N335" s="184">
        <v>5.0414000000000003</v>
      </c>
      <c r="O335" s="184"/>
      <c r="P335" s="184"/>
      <c r="Q335" s="184">
        <v>8.5692000000000004</v>
      </c>
      <c r="R335" s="184">
        <v>7.4138999999999999</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44448</v>
      </c>
      <c r="E336" s="184">
        <v>32.1098</v>
      </c>
      <c r="F336" s="184">
        <v>4.2064000000000004</v>
      </c>
      <c r="G336" s="184">
        <v>-1.6291</v>
      </c>
      <c r="H336" s="184">
        <v>0.35730000000000001</v>
      </c>
      <c r="I336" s="184">
        <v>4.6444999999999999</v>
      </c>
      <c r="J336" s="184">
        <v>6.7488000000000001</v>
      </c>
      <c r="K336" s="184">
        <v>4.8375000000000004</v>
      </c>
      <c r="L336" s="184">
        <v>6.7000999999999999</v>
      </c>
      <c r="M336" s="184">
        <v>4.2378</v>
      </c>
      <c r="N336" s="184">
        <v>5.6257000000000001</v>
      </c>
      <c r="O336" s="184">
        <v>9.5914999999999999</v>
      </c>
      <c r="P336" s="184">
        <v>7.5636999999999999</v>
      </c>
      <c r="Q336" s="184">
        <v>7.2333999999999996</v>
      </c>
      <c r="R336" s="184">
        <v>8.1448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44448</v>
      </c>
      <c r="E337" s="184">
        <v>32.912500000000001</v>
      </c>
      <c r="F337" s="184">
        <v>4.3255999999999997</v>
      </c>
      <c r="G337" s="184">
        <v>-1.4046000000000001</v>
      </c>
      <c r="H337" s="184">
        <v>0.60209999999999997</v>
      </c>
      <c r="I337" s="184">
        <v>4.8967000000000001</v>
      </c>
      <c r="J337" s="184">
        <v>7.0030999999999999</v>
      </c>
      <c r="K337" s="184">
        <v>5.0936000000000003</v>
      </c>
      <c r="L337" s="184">
        <v>6.9663000000000004</v>
      </c>
      <c r="M337" s="184">
        <v>4.5008999999999997</v>
      </c>
      <c r="N337" s="184">
        <v>5.8895999999999997</v>
      </c>
      <c r="O337" s="184">
        <v>9.8572000000000006</v>
      </c>
      <c r="P337" s="184">
        <v>7.9711999999999996</v>
      </c>
      <c r="Q337" s="184">
        <v>8.2452000000000005</v>
      </c>
      <c r="R337" s="184">
        <v>8.3948</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44448</v>
      </c>
      <c r="E338" s="184">
        <v>200.18340000000001</v>
      </c>
      <c r="F338" s="184">
        <v>0</v>
      </c>
      <c r="G338" s="184">
        <v>0</v>
      </c>
      <c r="H338" s="184">
        <v>0</v>
      </c>
      <c r="I338" s="184">
        <v>0</v>
      </c>
      <c r="J338" s="184">
        <v>0</v>
      </c>
      <c r="K338" s="184">
        <v>0</v>
      </c>
      <c r="L338" s="184">
        <v>0</v>
      </c>
      <c r="M338" s="184">
        <v>0</v>
      </c>
      <c r="N338" s="184">
        <v>0</v>
      </c>
      <c r="O338" s="184"/>
      <c r="P338" s="184"/>
      <c r="Q338" s="184">
        <v>-9.8630999999999993</v>
      </c>
      <c r="R338" s="184">
        <v>-11.777799999999999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44448</v>
      </c>
      <c r="E339" s="184">
        <v>192.02520000000001</v>
      </c>
      <c r="F339" s="184">
        <v>0</v>
      </c>
      <c r="G339" s="184">
        <v>0</v>
      </c>
      <c r="H339" s="184">
        <v>0</v>
      </c>
      <c r="I339" s="184">
        <v>0</v>
      </c>
      <c r="J339" s="184">
        <v>0</v>
      </c>
      <c r="K339" s="184">
        <v>0</v>
      </c>
      <c r="L339" s="184">
        <v>0</v>
      </c>
      <c r="M339" s="184">
        <v>0</v>
      </c>
      <c r="N339" s="184">
        <v>0</v>
      </c>
      <c r="O339" s="184"/>
      <c r="P339" s="184"/>
      <c r="Q339" s="184">
        <v>-9.8630999999999993</v>
      </c>
      <c r="R339" s="184">
        <v>-11.777799999999999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44448</v>
      </c>
      <c r="E340" s="184">
        <v>12.459099999999999</v>
      </c>
      <c r="F340" s="184">
        <v>7.0324</v>
      </c>
      <c r="G340" s="184">
        <v>-6.2465999999999999</v>
      </c>
      <c r="H340" s="184">
        <v>0.29299999999999998</v>
      </c>
      <c r="I340" s="184">
        <v>6.6714000000000002</v>
      </c>
      <c r="J340" s="184">
        <v>9.3731000000000009</v>
      </c>
      <c r="K340" s="184">
        <v>4.7237999999999998</v>
      </c>
      <c r="L340" s="184">
        <v>7.0808</v>
      </c>
      <c r="M340" s="184">
        <v>3.6288</v>
      </c>
      <c r="N340" s="184">
        <v>5.4337</v>
      </c>
      <c r="O340" s="184">
        <v>6.8902999999999999</v>
      </c>
      <c r="P340" s="184"/>
      <c r="Q340" s="184">
        <v>6.8985000000000003</v>
      </c>
      <c r="R340" s="184">
        <v>7.8358999999999996</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44448</v>
      </c>
      <c r="E341" s="184">
        <v>12.327500000000001</v>
      </c>
      <c r="F341" s="184">
        <v>6.5151000000000003</v>
      </c>
      <c r="G341" s="184">
        <v>-6.609</v>
      </c>
      <c r="H341" s="184">
        <v>-8.4599999999999995E-2</v>
      </c>
      <c r="I341" s="184">
        <v>6.3177000000000003</v>
      </c>
      <c r="J341" s="184">
        <v>9.0083000000000002</v>
      </c>
      <c r="K341" s="184">
        <v>4.3533999999999997</v>
      </c>
      <c r="L341" s="184">
        <v>6.7385000000000002</v>
      </c>
      <c r="M341" s="184">
        <v>3.3692000000000002</v>
      </c>
      <c r="N341" s="184">
        <v>5.1600999999999999</v>
      </c>
      <c r="O341" s="184">
        <v>6.5606</v>
      </c>
      <c r="P341" s="184"/>
      <c r="Q341" s="184">
        <v>6.5545999999999998</v>
      </c>
      <c r="R341" s="184">
        <v>7.5064000000000002</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44448</v>
      </c>
      <c r="E342" s="184">
        <v>13.171900000000001</v>
      </c>
      <c r="F342" s="184">
        <v>2.7713000000000001</v>
      </c>
      <c r="G342" s="184">
        <v>-4.4321000000000002</v>
      </c>
      <c r="H342" s="184">
        <v>1.3067</v>
      </c>
      <c r="I342" s="184">
        <v>7.5232999999999999</v>
      </c>
      <c r="J342" s="184">
        <v>8.7440999999999995</v>
      </c>
      <c r="K342" s="184">
        <v>5.5834000000000001</v>
      </c>
      <c r="L342" s="184">
        <v>7.0216000000000003</v>
      </c>
      <c r="M342" s="184">
        <v>4.3562000000000003</v>
      </c>
      <c r="N342" s="184">
        <v>5.8562000000000003</v>
      </c>
      <c r="O342" s="184">
        <v>9.5747</v>
      </c>
      <c r="P342" s="184"/>
      <c r="Q342" s="184">
        <v>9.3240999999999996</v>
      </c>
      <c r="R342" s="184">
        <v>8.6341000000000001</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44448</v>
      </c>
      <c r="E343" s="184">
        <v>13.0458</v>
      </c>
      <c r="F343" s="184">
        <v>2.2383999999999999</v>
      </c>
      <c r="G343" s="184">
        <v>-4.8475999999999999</v>
      </c>
      <c r="H343" s="184">
        <v>0.95940000000000003</v>
      </c>
      <c r="I343" s="184">
        <v>7.1741999999999999</v>
      </c>
      <c r="J343" s="184">
        <v>8.3987999999999996</v>
      </c>
      <c r="K343" s="184">
        <v>5.2194000000000003</v>
      </c>
      <c r="L343" s="184">
        <v>6.6864999999999997</v>
      </c>
      <c r="M343" s="184">
        <v>4.0377999999999998</v>
      </c>
      <c r="N343" s="184">
        <v>5.5382999999999996</v>
      </c>
      <c r="O343" s="184">
        <v>9.2357999999999993</v>
      </c>
      <c r="P343" s="184"/>
      <c r="Q343" s="184">
        <v>8.9844000000000008</v>
      </c>
      <c r="R343" s="184">
        <v>8.3290000000000006</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4.5163522727272731</v>
      </c>
      <c r="G344" s="186">
        <v>0.12116818181818195</v>
      </c>
      <c r="H344" s="186">
        <v>3.3893227272727273</v>
      </c>
      <c r="I344" s="186">
        <v>8.4446545454545454</v>
      </c>
      <c r="J344" s="186">
        <v>9.0273545454545499</v>
      </c>
      <c r="K344" s="186">
        <v>5.1409249999999993</v>
      </c>
      <c r="L344" s="186">
        <v>6.7004624999999987</v>
      </c>
      <c r="M344" s="186">
        <v>4.1236324999999994</v>
      </c>
      <c r="N344" s="186">
        <v>5.491242105263157</v>
      </c>
      <c r="O344" s="186">
        <v>8.5894468749999984</v>
      </c>
      <c r="P344" s="186">
        <v>7.5630884615384639</v>
      </c>
      <c r="Q344" s="186">
        <v>7.2610090909090932</v>
      </c>
      <c r="R344" s="186">
        <v>6.9107131578947367</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4.9486999999999997</v>
      </c>
      <c r="G345" s="186">
        <v>-0.59694999999999998</v>
      </c>
      <c r="H345" s="186">
        <v>2.5046499999999998</v>
      </c>
      <c r="I345" s="186">
        <v>8.0222499999999997</v>
      </c>
      <c r="J345" s="186">
        <v>8.8150499999999994</v>
      </c>
      <c r="K345" s="186">
        <v>5.3524000000000003</v>
      </c>
      <c r="L345" s="186">
        <v>6.9229000000000003</v>
      </c>
      <c r="M345" s="186">
        <v>4.3490000000000002</v>
      </c>
      <c r="N345" s="186">
        <v>5.7491000000000003</v>
      </c>
      <c r="O345" s="186">
        <v>8.7371499999999997</v>
      </c>
      <c r="P345" s="186">
        <v>7.7867999999999995</v>
      </c>
      <c r="Q345" s="186">
        <v>8.1870000000000012</v>
      </c>
      <c r="R345" s="186">
        <v>7.9329999999999998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44448</v>
      </c>
      <c r="E348" s="184">
        <v>16.7788</v>
      </c>
      <c r="F348" s="184">
        <v>10.009399999999999</v>
      </c>
      <c r="G348" s="184">
        <v>16.773399999999999</v>
      </c>
      <c r="H348" s="184">
        <v>7.0951000000000004</v>
      </c>
      <c r="I348" s="184">
        <v>8.3396000000000008</v>
      </c>
      <c r="J348" s="184">
        <v>9.6000999999999994</v>
      </c>
      <c r="K348" s="184">
        <v>6.7061000000000002</v>
      </c>
      <c r="L348" s="184">
        <v>8.3199000000000005</v>
      </c>
      <c r="M348" s="184">
        <v>8.5106999999999999</v>
      </c>
      <c r="N348" s="184">
        <v>9.5022000000000002</v>
      </c>
      <c r="O348" s="184">
        <v>7.0675999999999997</v>
      </c>
      <c r="P348" s="184">
        <v>7.8029999999999999</v>
      </c>
      <c r="Q348" s="184">
        <v>8.4065999999999992</v>
      </c>
      <c r="R348" s="184">
        <v>6.8785999999999996</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44448</v>
      </c>
      <c r="E349" s="184">
        <v>15.8302</v>
      </c>
      <c r="F349" s="184">
        <v>8.9945000000000004</v>
      </c>
      <c r="G349" s="184">
        <v>16.007400000000001</v>
      </c>
      <c r="H349" s="184">
        <v>6.2988999999999997</v>
      </c>
      <c r="I349" s="184">
        <v>7.5648999999999997</v>
      </c>
      <c r="J349" s="184">
        <v>8.8350000000000009</v>
      </c>
      <c r="K349" s="184">
        <v>5.9396000000000004</v>
      </c>
      <c r="L349" s="184">
        <v>7.4067999999999996</v>
      </c>
      <c r="M349" s="184">
        <v>7.6169000000000002</v>
      </c>
      <c r="N349" s="184">
        <v>8.6082999999999998</v>
      </c>
      <c r="O349" s="184">
        <v>6.1436000000000002</v>
      </c>
      <c r="P349" s="184">
        <v>6.7892000000000001</v>
      </c>
      <c r="Q349" s="184">
        <v>7.4256000000000002</v>
      </c>
      <c r="R349" s="184">
        <v>6.0073999999999996</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44448</v>
      </c>
      <c r="E350" s="184">
        <v>0.41570000000000001</v>
      </c>
      <c r="F350" s="184">
        <v>0</v>
      </c>
      <c r="G350" s="184">
        <v>0</v>
      </c>
      <c r="H350" s="184">
        <v>0</v>
      </c>
      <c r="I350" s="184">
        <v>0</v>
      </c>
      <c r="J350" s="184">
        <v>0</v>
      </c>
      <c r="K350" s="184">
        <v>0</v>
      </c>
      <c r="L350" s="184">
        <v>0</v>
      </c>
      <c r="M350" s="184">
        <v>0</v>
      </c>
      <c r="N350" s="184">
        <v>0</v>
      </c>
      <c r="O350" s="184"/>
      <c r="P350" s="184"/>
      <c r="Q350" s="184">
        <v>-14.159599999999999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44448</v>
      </c>
      <c r="E351" s="184">
        <v>0.39800000000000002</v>
      </c>
      <c r="F351" s="184">
        <v>0</v>
      </c>
      <c r="G351" s="184">
        <v>0</v>
      </c>
      <c r="H351" s="184">
        <v>0</v>
      </c>
      <c r="I351" s="184">
        <v>0</v>
      </c>
      <c r="J351" s="184">
        <v>0</v>
      </c>
      <c r="K351" s="184">
        <v>0</v>
      </c>
      <c r="L351" s="184">
        <v>0</v>
      </c>
      <c r="M351" s="184">
        <v>0</v>
      </c>
      <c r="N351" s="184">
        <v>0</v>
      </c>
      <c r="O351" s="184"/>
      <c r="P351" s="184"/>
      <c r="Q351" s="184">
        <v>-14.1568</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44448</v>
      </c>
      <c r="E352" s="184">
        <v>18.257100000000001</v>
      </c>
      <c r="F352" s="184">
        <v>9.3987999999999996</v>
      </c>
      <c r="G352" s="184">
        <v>5.0667999999999997</v>
      </c>
      <c r="H352" s="184">
        <v>5.4035000000000002</v>
      </c>
      <c r="I352" s="184">
        <v>8.2944999999999993</v>
      </c>
      <c r="J352" s="184">
        <v>10.2523</v>
      </c>
      <c r="K352" s="184">
        <v>7.3053999999999997</v>
      </c>
      <c r="L352" s="184">
        <v>8.9017999999999997</v>
      </c>
      <c r="M352" s="184">
        <v>8.0007000000000001</v>
      </c>
      <c r="N352" s="184">
        <v>8.9319000000000006</v>
      </c>
      <c r="O352" s="184">
        <v>7.7996999999999996</v>
      </c>
      <c r="P352" s="184">
        <v>7.7876000000000003</v>
      </c>
      <c r="Q352" s="184">
        <v>8.7722999999999995</v>
      </c>
      <c r="R352" s="184">
        <v>8.9002999999999997</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44448</v>
      </c>
      <c r="E353" s="184">
        <v>16.832699999999999</v>
      </c>
      <c r="F353" s="184">
        <v>8.4587000000000003</v>
      </c>
      <c r="G353" s="184">
        <v>4.1936999999999998</v>
      </c>
      <c r="H353" s="184">
        <v>4.5266000000000002</v>
      </c>
      <c r="I353" s="184">
        <v>7.4089999999999998</v>
      </c>
      <c r="J353" s="184">
        <v>9.3701000000000008</v>
      </c>
      <c r="K353" s="184">
        <v>6.3579999999999997</v>
      </c>
      <c r="L353" s="184">
        <v>7.8646000000000003</v>
      </c>
      <c r="M353" s="184">
        <v>6.9153000000000002</v>
      </c>
      <c r="N353" s="184">
        <v>7.7983000000000002</v>
      </c>
      <c r="O353" s="184">
        <v>6.6105999999999998</v>
      </c>
      <c r="P353" s="184">
        <v>6.4977</v>
      </c>
      <c r="Q353" s="184">
        <v>7.5450999999999997</v>
      </c>
      <c r="R353" s="184">
        <v>7.7488999999999999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44448</v>
      </c>
      <c r="E354" s="184">
        <v>16.0426</v>
      </c>
      <c r="F354" s="184">
        <v>3.1855000000000002</v>
      </c>
      <c r="G354" s="184">
        <v>5.4629000000000003</v>
      </c>
      <c r="H354" s="184">
        <v>0.26</v>
      </c>
      <c r="I354" s="184">
        <v>30.698599999999999</v>
      </c>
      <c r="J354" s="184">
        <v>18.071000000000002</v>
      </c>
      <c r="K354" s="184">
        <v>7.9641000000000002</v>
      </c>
      <c r="L354" s="184">
        <v>15.2592</v>
      </c>
      <c r="M354" s="184">
        <v>13.2989</v>
      </c>
      <c r="N354" s="184">
        <v>13.281599999999999</v>
      </c>
      <c r="O354" s="184">
        <v>5.3063000000000002</v>
      </c>
      <c r="P354" s="184">
        <v>6.2361000000000004</v>
      </c>
      <c r="Q354" s="184">
        <v>7.3860999999999999</v>
      </c>
      <c r="R354" s="184">
        <v>6.3146000000000004</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44448</v>
      </c>
      <c r="E356" s="184">
        <v>17.1327</v>
      </c>
      <c r="F356" s="184">
        <v>3.8351999999999999</v>
      </c>
      <c r="G356" s="184">
        <v>6.1102999999999996</v>
      </c>
      <c r="H356" s="184">
        <v>0.94359999999999999</v>
      </c>
      <c r="I356" s="184">
        <v>31.401900000000001</v>
      </c>
      <c r="J356" s="184">
        <v>18.739000000000001</v>
      </c>
      <c r="K356" s="184">
        <v>8.6023999999999994</v>
      </c>
      <c r="L356" s="184">
        <v>15.9724</v>
      </c>
      <c r="M356" s="184">
        <v>14.048999999999999</v>
      </c>
      <c r="N356" s="184">
        <v>14.065899999999999</v>
      </c>
      <c r="O356" s="184">
        <v>6.1471</v>
      </c>
      <c r="P356" s="184">
        <v>7.2413999999999996</v>
      </c>
      <c r="Q356" s="184">
        <v>8.4557000000000002</v>
      </c>
      <c r="R356" s="184">
        <v>7.1073000000000004</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44448</v>
      </c>
      <c r="E358" s="184">
        <v>4.3657000000000004</v>
      </c>
      <c r="F358" s="184">
        <v>5.0171000000000001</v>
      </c>
      <c r="G358" s="184">
        <v>4.1818</v>
      </c>
      <c r="H358" s="184">
        <v>5.1409000000000002</v>
      </c>
      <c r="I358" s="184">
        <v>6.1656000000000004</v>
      </c>
      <c r="J358" s="184">
        <v>6.7267000000000001</v>
      </c>
      <c r="K358" s="184">
        <v>6.7938000000000001</v>
      </c>
      <c r="L358" s="184">
        <v>15.933999999999999</v>
      </c>
      <c r="M358" s="184">
        <v>12.4374</v>
      </c>
      <c r="N358" s="184">
        <v>10.990500000000001</v>
      </c>
      <c r="O358" s="184">
        <v>-31.7973</v>
      </c>
      <c r="P358" s="184">
        <v>-17.852399999999999</v>
      </c>
      <c r="Q358" s="184">
        <v>-11.9079</v>
      </c>
      <c r="R358" s="184">
        <v>-22.104500000000002</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44448</v>
      </c>
      <c r="E359" s="184">
        <v>4.3110999999999997</v>
      </c>
      <c r="F359" s="184">
        <v>4.2336999999999998</v>
      </c>
      <c r="G359" s="184">
        <v>3.9523000000000001</v>
      </c>
      <c r="H359" s="184">
        <v>4.8425000000000002</v>
      </c>
      <c r="I359" s="184">
        <v>5.8186</v>
      </c>
      <c r="J359" s="184">
        <v>6.4532999999999996</v>
      </c>
      <c r="K359" s="184">
        <v>6.5007000000000001</v>
      </c>
      <c r="L359" s="184">
        <v>15.631500000000001</v>
      </c>
      <c r="M359" s="184">
        <v>12.130100000000001</v>
      </c>
      <c r="N359" s="184">
        <v>10.680099999999999</v>
      </c>
      <c r="O359" s="184">
        <v>-31.979099999999999</v>
      </c>
      <c r="P359" s="184">
        <v>-18.027699999999999</v>
      </c>
      <c r="Q359" s="184">
        <v>-12.077299999999999</v>
      </c>
      <c r="R359" s="184">
        <v>-22.323699999999999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44448</v>
      </c>
      <c r="E360" s="184">
        <v>32.511600000000001</v>
      </c>
      <c r="F360" s="184">
        <v>7.7481</v>
      </c>
      <c r="G360" s="184">
        <v>4.6047000000000002</v>
      </c>
      <c r="H360" s="184">
        <v>3.4826000000000001</v>
      </c>
      <c r="I360" s="184">
        <v>3.3965000000000001</v>
      </c>
      <c r="J360" s="184">
        <v>2.7951999999999999</v>
      </c>
      <c r="K360" s="184">
        <v>3.0459000000000001</v>
      </c>
      <c r="L360" s="184">
        <v>4.3796999999999997</v>
      </c>
      <c r="M360" s="184">
        <v>4.3601000000000001</v>
      </c>
      <c r="N360" s="184">
        <v>6.1093999999999999</v>
      </c>
      <c r="O360" s="184">
        <v>2.9493999999999998</v>
      </c>
      <c r="P360" s="184">
        <v>4.3585000000000003</v>
      </c>
      <c r="Q360" s="184">
        <v>6.9010999999999996</v>
      </c>
      <c r="R360" s="184">
        <v>5.4401000000000002</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44448</v>
      </c>
      <c r="E361" s="184">
        <v>30.711400000000001</v>
      </c>
      <c r="F361" s="184">
        <v>6.8944999999999999</v>
      </c>
      <c r="G361" s="184">
        <v>3.7646999999999999</v>
      </c>
      <c r="H361" s="184">
        <v>2.6669999999999998</v>
      </c>
      <c r="I361" s="184">
        <v>2.5748000000000002</v>
      </c>
      <c r="J361" s="184">
        <v>1.9622999999999999</v>
      </c>
      <c r="K361" s="184">
        <v>2.2096</v>
      </c>
      <c r="L361" s="184">
        <v>3.5590999999999999</v>
      </c>
      <c r="M361" s="184">
        <v>3.5363000000000002</v>
      </c>
      <c r="N361" s="184">
        <v>5.2653999999999996</v>
      </c>
      <c r="O361" s="184">
        <v>2.1191</v>
      </c>
      <c r="P361" s="184">
        <v>3.5958000000000001</v>
      </c>
      <c r="Q361" s="184">
        <v>6.3091999999999997</v>
      </c>
      <c r="R361" s="184">
        <v>4.6176000000000004</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44448</v>
      </c>
      <c r="E362" s="184">
        <v>21.5992</v>
      </c>
      <c r="F362" s="184">
        <v>9.8039000000000005</v>
      </c>
      <c r="G362" s="184">
        <v>196.73419999999999</v>
      </c>
      <c r="H362" s="184">
        <v>92.628699999999995</v>
      </c>
      <c r="I362" s="184">
        <v>54.541899999999998</v>
      </c>
      <c r="J362" s="184">
        <v>32.334099999999999</v>
      </c>
      <c r="K362" s="184">
        <v>5.8943000000000003</v>
      </c>
      <c r="L362" s="184">
        <v>11.974500000000001</v>
      </c>
      <c r="M362" s="184">
        <v>13.559100000000001</v>
      </c>
      <c r="N362" s="184">
        <v>16.3506</v>
      </c>
      <c r="O362" s="184">
        <v>5.3041999999999998</v>
      </c>
      <c r="P362" s="184">
        <v>6.3560999999999996</v>
      </c>
      <c r="Q362" s="184">
        <v>8.2058999999999997</v>
      </c>
      <c r="R362" s="184">
        <v>4.3907999999999996</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44448</v>
      </c>
      <c r="E363" s="184">
        <v>23.0077</v>
      </c>
      <c r="F363" s="184">
        <v>9.6798000000000002</v>
      </c>
      <c r="G363" s="184">
        <v>196.72710000000001</v>
      </c>
      <c r="H363" s="184">
        <v>92.632400000000004</v>
      </c>
      <c r="I363" s="184">
        <v>54.546399999999998</v>
      </c>
      <c r="J363" s="184">
        <v>32.337000000000003</v>
      </c>
      <c r="K363" s="184">
        <v>5.8958000000000004</v>
      </c>
      <c r="L363" s="184">
        <v>12.001799999999999</v>
      </c>
      <c r="M363" s="184">
        <v>13.788500000000001</v>
      </c>
      <c r="N363" s="184">
        <v>16.700299999999999</v>
      </c>
      <c r="O363" s="184">
        <v>5.8876999999999997</v>
      </c>
      <c r="P363" s="184">
        <v>7.0374999999999996</v>
      </c>
      <c r="Q363" s="184">
        <v>8.4990000000000006</v>
      </c>
      <c r="R363" s="184">
        <v>4.8792999999999997</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44448</v>
      </c>
      <c r="E370" s="184">
        <v>19.022400000000001</v>
      </c>
      <c r="F370" s="184">
        <v>14.9727</v>
      </c>
      <c r="G370" s="184">
        <v>8.3203999999999994</v>
      </c>
      <c r="H370" s="184">
        <v>6.7519</v>
      </c>
      <c r="I370" s="184">
        <v>12.296900000000001</v>
      </c>
      <c r="J370" s="184">
        <v>11.9674</v>
      </c>
      <c r="K370" s="184">
        <v>8.0609000000000002</v>
      </c>
      <c r="L370" s="184">
        <v>10.066599999999999</v>
      </c>
      <c r="M370" s="184">
        <v>8.2058999999999997</v>
      </c>
      <c r="N370" s="184">
        <v>10.186</v>
      </c>
      <c r="O370" s="184">
        <v>9.2812999999999999</v>
      </c>
      <c r="P370" s="184">
        <v>8.0084999999999997</v>
      </c>
      <c r="Q370" s="184">
        <v>8.9948999999999995</v>
      </c>
      <c r="R370" s="184">
        <v>9.6151</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44448</v>
      </c>
      <c r="E371" s="184">
        <v>20.078299999999999</v>
      </c>
      <c r="F371" s="184">
        <v>15.640499999999999</v>
      </c>
      <c r="G371" s="184">
        <v>8.9141999999999992</v>
      </c>
      <c r="H371" s="184">
        <v>7.3076999999999996</v>
      </c>
      <c r="I371" s="184">
        <v>12.853199999999999</v>
      </c>
      <c r="J371" s="184">
        <v>12.5227</v>
      </c>
      <c r="K371" s="184">
        <v>8.6186000000000007</v>
      </c>
      <c r="L371" s="184">
        <v>10.6387</v>
      </c>
      <c r="M371" s="184">
        <v>8.7661999999999995</v>
      </c>
      <c r="N371" s="184">
        <v>10.760300000000001</v>
      </c>
      <c r="O371" s="184">
        <v>9.8126999999999995</v>
      </c>
      <c r="P371" s="184">
        <v>8.7111000000000001</v>
      </c>
      <c r="Q371" s="184">
        <v>9.7865000000000002</v>
      </c>
      <c r="R371" s="184">
        <v>10.1393</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44448</v>
      </c>
      <c r="E372" s="184">
        <v>24.502099999999999</v>
      </c>
      <c r="F372" s="184">
        <v>-0.14899999999999999</v>
      </c>
      <c r="G372" s="184">
        <v>3.7749999999999999</v>
      </c>
      <c r="H372" s="184">
        <v>4.4302000000000001</v>
      </c>
      <c r="I372" s="184">
        <v>12.1439</v>
      </c>
      <c r="J372" s="184">
        <v>10.266500000000001</v>
      </c>
      <c r="K372" s="184">
        <v>6.6060999999999996</v>
      </c>
      <c r="L372" s="184">
        <v>8.5214999999999996</v>
      </c>
      <c r="M372" s="184">
        <v>6.9461000000000004</v>
      </c>
      <c r="N372" s="184">
        <v>8.1755999999999993</v>
      </c>
      <c r="O372" s="184">
        <v>8.8211999999999993</v>
      </c>
      <c r="P372" s="184">
        <v>8.0719999999999992</v>
      </c>
      <c r="Q372" s="184">
        <v>8.6724999999999994</v>
      </c>
      <c r="R372" s="184">
        <v>9.0305</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44448</v>
      </c>
      <c r="E373" s="184">
        <v>26.331499999999998</v>
      </c>
      <c r="F373" s="184">
        <v>0.55449999999999999</v>
      </c>
      <c r="G373" s="184">
        <v>4.4836</v>
      </c>
      <c r="H373" s="184">
        <v>4.9752000000000001</v>
      </c>
      <c r="I373" s="184">
        <v>12.775499999999999</v>
      </c>
      <c r="J373" s="184">
        <v>10.926</v>
      </c>
      <c r="K373" s="184">
        <v>7.2882999999999996</v>
      </c>
      <c r="L373" s="184">
        <v>9.2174999999999994</v>
      </c>
      <c r="M373" s="184">
        <v>7.6639999999999997</v>
      </c>
      <c r="N373" s="184">
        <v>8.9213000000000005</v>
      </c>
      <c r="O373" s="184">
        <v>9.5562000000000005</v>
      </c>
      <c r="P373" s="184">
        <v>8.9265000000000008</v>
      </c>
      <c r="Q373" s="184">
        <v>9.4705999999999992</v>
      </c>
      <c r="R373" s="184">
        <v>9.7178000000000004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44448</v>
      </c>
      <c r="E374" s="184">
        <v>13.6374</v>
      </c>
      <c r="F374" s="184">
        <v>27.5884</v>
      </c>
      <c r="G374" s="184">
        <v>19.659099999999999</v>
      </c>
      <c r="H374" s="184">
        <v>18.6873</v>
      </c>
      <c r="I374" s="184">
        <v>18.579999999999998</v>
      </c>
      <c r="J374" s="184">
        <v>18.850999999999999</v>
      </c>
      <c r="K374" s="184">
        <v>7.6898</v>
      </c>
      <c r="L374" s="184">
        <v>7.0260999999999996</v>
      </c>
      <c r="M374" s="184">
        <v>6.5799000000000003</v>
      </c>
      <c r="N374" s="184">
        <v>8.4321000000000002</v>
      </c>
      <c r="O374" s="184">
        <v>-0.91700000000000004</v>
      </c>
      <c r="P374" s="184">
        <v>1.6223000000000001</v>
      </c>
      <c r="Q374" s="184">
        <v>4.2081999999999997</v>
      </c>
      <c r="R374" s="184">
        <v>-0.94279999999999997</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44448</v>
      </c>
      <c r="E375" s="184">
        <v>14.5337</v>
      </c>
      <c r="F375" s="184">
        <v>28.401</v>
      </c>
      <c r="G375" s="184">
        <v>20.4604</v>
      </c>
      <c r="H375" s="184">
        <v>19.445900000000002</v>
      </c>
      <c r="I375" s="184">
        <v>19.3185</v>
      </c>
      <c r="J375" s="184">
        <v>19.593699999999998</v>
      </c>
      <c r="K375" s="184">
        <v>8.4359999999999999</v>
      </c>
      <c r="L375" s="184">
        <v>7.7845000000000004</v>
      </c>
      <c r="M375" s="184">
        <v>7.3421000000000003</v>
      </c>
      <c r="N375" s="184">
        <v>9.2044999999999995</v>
      </c>
      <c r="O375" s="184">
        <v>-0.22700000000000001</v>
      </c>
      <c r="P375" s="184">
        <v>2.5142000000000002</v>
      </c>
      <c r="Q375" s="184">
        <v>5.0933999999999999</v>
      </c>
      <c r="R375" s="184">
        <v>-0.28599999999999998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44448</v>
      </c>
      <c r="E376" s="184">
        <v>14.016400000000001</v>
      </c>
      <c r="F376" s="184">
        <v>12.5039</v>
      </c>
      <c r="G376" s="184">
        <v>7.4695999999999998</v>
      </c>
      <c r="H376" s="184">
        <v>4.3562000000000003</v>
      </c>
      <c r="I376" s="184">
        <v>10.8332</v>
      </c>
      <c r="J376" s="184">
        <v>11.7677</v>
      </c>
      <c r="K376" s="184">
        <v>6.2008999999999999</v>
      </c>
      <c r="L376" s="184">
        <v>7.8140000000000001</v>
      </c>
      <c r="M376" s="184">
        <v>5.9044999999999996</v>
      </c>
      <c r="N376" s="184">
        <v>7.141</v>
      </c>
      <c r="O376" s="184">
        <v>8.2864000000000004</v>
      </c>
      <c r="P376" s="184"/>
      <c r="Q376" s="184">
        <v>7.7502000000000004</v>
      </c>
      <c r="R376" s="184">
        <v>7.4833999999999996</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44448</v>
      </c>
      <c r="E377" s="184">
        <v>13.398400000000001</v>
      </c>
      <c r="F377" s="184">
        <v>11.7178</v>
      </c>
      <c r="G377" s="184">
        <v>6.6325000000000003</v>
      </c>
      <c r="H377" s="184">
        <v>3.427</v>
      </c>
      <c r="I377" s="184">
        <v>9.8834</v>
      </c>
      <c r="J377" s="184">
        <v>10.819599999999999</v>
      </c>
      <c r="K377" s="184">
        <v>5.2443999999999997</v>
      </c>
      <c r="L377" s="184">
        <v>6.8194999999999997</v>
      </c>
      <c r="M377" s="184">
        <v>4.8662999999999998</v>
      </c>
      <c r="N377" s="184">
        <v>6.0838999999999999</v>
      </c>
      <c r="O377" s="184">
        <v>7.2876000000000003</v>
      </c>
      <c r="P377" s="184"/>
      <c r="Q377" s="184">
        <v>6.6814</v>
      </c>
      <c r="R377" s="184">
        <v>6.4836999999999998</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44448</v>
      </c>
      <c r="E378" s="184">
        <v>1474.7479000000001</v>
      </c>
      <c r="F378" s="184">
        <v>2.0419999999999998</v>
      </c>
      <c r="G378" s="184">
        <v>-4.2621000000000002</v>
      </c>
      <c r="H378" s="184">
        <v>1.0358000000000001</v>
      </c>
      <c r="I378" s="184">
        <v>6.6352000000000002</v>
      </c>
      <c r="J378" s="184">
        <v>7.3418999999999999</v>
      </c>
      <c r="K378" s="184">
        <v>3.988</v>
      </c>
      <c r="L378" s="184">
        <v>5.7771999999999997</v>
      </c>
      <c r="M378" s="184">
        <v>3.1004</v>
      </c>
      <c r="N378" s="184">
        <v>3.91</v>
      </c>
      <c r="O378" s="184">
        <v>1.8496999999999999</v>
      </c>
      <c r="P378" s="184">
        <v>3.8422999999999998</v>
      </c>
      <c r="Q378" s="184">
        <v>5.6906999999999996</v>
      </c>
      <c r="R378" s="184">
        <v>6.0034000000000001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44448</v>
      </c>
      <c r="E379" s="184">
        <v>1569.7295999999999</v>
      </c>
      <c r="F379" s="184">
        <v>3.2206999999999999</v>
      </c>
      <c r="G379" s="184">
        <v>-3.0825</v>
      </c>
      <c r="H379" s="184">
        <v>2.2159</v>
      </c>
      <c r="I379" s="184">
        <v>7.8183999999999996</v>
      </c>
      <c r="J379" s="184">
        <v>8.5297000000000001</v>
      </c>
      <c r="K379" s="184">
        <v>5.1816000000000004</v>
      </c>
      <c r="L379" s="184">
        <v>6.9820000000000002</v>
      </c>
      <c r="M379" s="184">
        <v>4.2910000000000004</v>
      </c>
      <c r="N379" s="184">
        <v>5.1158999999999999</v>
      </c>
      <c r="O379" s="184">
        <v>2.9506000000000001</v>
      </c>
      <c r="P379" s="184">
        <v>4.8287000000000004</v>
      </c>
      <c r="Q379" s="184">
        <v>6.6346999999999996</v>
      </c>
      <c r="R379" s="184">
        <v>7.2561999999999998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44448</v>
      </c>
      <c r="E380" s="184">
        <v>24.152100000000001</v>
      </c>
      <c r="F380" s="184">
        <v>23.742100000000001</v>
      </c>
      <c r="G380" s="184">
        <v>11.1936</v>
      </c>
      <c r="H380" s="184">
        <v>2.5488</v>
      </c>
      <c r="I380" s="184">
        <v>10.491300000000001</v>
      </c>
      <c r="J380" s="184">
        <v>10.8584</v>
      </c>
      <c r="K380" s="184">
        <v>6.5761000000000003</v>
      </c>
      <c r="L380" s="184">
        <v>8.1204000000000001</v>
      </c>
      <c r="M380" s="184">
        <v>6.3693</v>
      </c>
      <c r="N380" s="184">
        <v>6.7127999999999997</v>
      </c>
      <c r="O380" s="184">
        <v>7.3765999999999998</v>
      </c>
      <c r="P380" s="184">
        <v>7.0880999999999998</v>
      </c>
      <c r="Q380" s="184">
        <v>8.0863999999999994</v>
      </c>
      <c r="R380" s="184">
        <v>6.8098999999999998</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44448</v>
      </c>
      <c r="E381" s="184">
        <v>26.197099999999999</v>
      </c>
      <c r="F381" s="184">
        <v>24.817299999999999</v>
      </c>
      <c r="G381" s="184">
        <v>12.226699999999999</v>
      </c>
      <c r="H381" s="184">
        <v>3.5851999999999999</v>
      </c>
      <c r="I381" s="184">
        <v>11.4953</v>
      </c>
      <c r="J381" s="184">
        <v>11.857799999999999</v>
      </c>
      <c r="K381" s="184">
        <v>7.5811000000000002</v>
      </c>
      <c r="L381" s="184">
        <v>9.1724999999999994</v>
      </c>
      <c r="M381" s="184">
        <v>7.45</v>
      </c>
      <c r="N381" s="184">
        <v>7.8292000000000002</v>
      </c>
      <c r="O381" s="184">
        <v>8.4331999999999994</v>
      </c>
      <c r="P381" s="184">
        <v>8.1059000000000001</v>
      </c>
      <c r="Q381" s="184">
        <v>9.1187000000000005</v>
      </c>
      <c r="R381" s="184">
        <v>7.8845999999999998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44448</v>
      </c>
      <c r="E382" s="184">
        <v>22.879300000000001</v>
      </c>
      <c r="F382" s="184">
        <v>10.691800000000001</v>
      </c>
      <c r="G382" s="184">
        <v>6.0119999999999996</v>
      </c>
      <c r="H382" s="184">
        <v>5.4069000000000003</v>
      </c>
      <c r="I382" s="184">
        <v>9.0219000000000005</v>
      </c>
      <c r="J382" s="184">
        <v>8.9498999999999995</v>
      </c>
      <c r="K382" s="184">
        <v>5.0381999999999998</v>
      </c>
      <c r="L382" s="184">
        <v>6.3410000000000002</v>
      </c>
      <c r="M382" s="184">
        <v>4.5720999999999998</v>
      </c>
      <c r="N382" s="184">
        <v>6.101</v>
      </c>
      <c r="O382" s="184">
        <v>4.1614000000000004</v>
      </c>
      <c r="P382" s="184">
        <v>5.1851000000000003</v>
      </c>
      <c r="Q382" s="184">
        <v>7.1845999999999997</v>
      </c>
      <c r="R382" s="184">
        <v>3.8540000000000001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44448</v>
      </c>
      <c r="E383" s="184">
        <v>24.0565</v>
      </c>
      <c r="F383" s="184">
        <v>11.534800000000001</v>
      </c>
      <c r="G383" s="184">
        <v>6.8315000000000001</v>
      </c>
      <c r="H383" s="184">
        <v>6.2282000000000002</v>
      </c>
      <c r="I383" s="184">
        <v>9.8340999999999994</v>
      </c>
      <c r="J383" s="184">
        <v>9.7563999999999993</v>
      </c>
      <c r="K383" s="184">
        <v>5.8489000000000004</v>
      </c>
      <c r="L383" s="184">
        <v>7.1675000000000004</v>
      </c>
      <c r="M383" s="184">
        <v>5.3982999999999999</v>
      </c>
      <c r="N383" s="184">
        <v>7.1783000000000001</v>
      </c>
      <c r="O383" s="184">
        <v>4.9991000000000003</v>
      </c>
      <c r="P383" s="184">
        <v>5.9413999999999998</v>
      </c>
      <c r="Q383" s="184">
        <v>7.4649999999999999</v>
      </c>
      <c r="R383" s="184">
        <v>4.7751999999999999</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44448</v>
      </c>
      <c r="E384" s="184">
        <v>27.027799999999999</v>
      </c>
      <c r="F384" s="184">
        <v>9.7258999999999993</v>
      </c>
      <c r="G384" s="184">
        <v>7.2968999999999999</v>
      </c>
      <c r="H384" s="184">
        <v>6.2001999999999997</v>
      </c>
      <c r="I384" s="184">
        <v>8.7784999999999993</v>
      </c>
      <c r="J384" s="184">
        <v>11.809699999999999</v>
      </c>
      <c r="K384" s="184">
        <v>32.418900000000001</v>
      </c>
      <c r="L384" s="184">
        <v>20.503499999999999</v>
      </c>
      <c r="M384" s="184">
        <v>16.306699999999999</v>
      </c>
      <c r="N384" s="184">
        <v>15.6883</v>
      </c>
      <c r="O384" s="184">
        <v>3.0710999999999999</v>
      </c>
      <c r="P384" s="184">
        <v>4.5442999999999998</v>
      </c>
      <c r="Q384" s="184">
        <v>6.2870999999999997</v>
      </c>
      <c r="R384" s="184">
        <v>2.7709000000000001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44448</v>
      </c>
      <c r="E385" s="184">
        <v>28.947800000000001</v>
      </c>
      <c r="F385" s="184">
        <v>10.3422</v>
      </c>
      <c r="G385" s="184">
        <v>7.8646000000000003</v>
      </c>
      <c r="H385" s="184">
        <v>6.8177000000000003</v>
      </c>
      <c r="I385" s="184">
        <v>9.4003999999999994</v>
      </c>
      <c r="J385" s="184">
        <v>12.4421</v>
      </c>
      <c r="K385" s="184">
        <v>33.0929</v>
      </c>
      <c r="L385" s="184">
        <v>21.190100000000001</v>
      </c>
      <c r="M385" s="184">
        <v>17.002800000000001</v>
      </c>
      <c r="N385" s="184">
        <v>16.4054</v>
      </c>
      <c r="O385" s="184">
        <v>3.7443</v>
      </c>
      <c r="P385" s="184">
        <v>5.3292999999999999</v>
      </c>
      <c r="Q385" s="184">
        <v>7.4484000000000004</v>
      </c>
      <c r="R385" s="184">
        <v>3.4184999999999999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44448</v>
      </c>
      <c r="E386" s="184">
        <v>0.1226</v>
      </c>
      <c r="F386" s="184">
        <v>29.7959</v>
      </c>
      <c r="G386" s="184">
        <v>19.880199999999999</v>
      </c>
      <c r="H386" s="184">
        <v>12.7906</v>
      </c>
      <c r="I386" s="184">
        <v>10.676299999999999</v>
      </c>
      <c r="J386" s="184">
        <v>11.638400000000001</v>
      </c>
      <c r="K386" s="184">
        <v>11.3164</v>
      </c>
      <c r="L386" s="184">
        <v>11.4674</v>
      </c>
      <c r="M386" s="184">
        <v>-24.478300000000001</v>
      </c>
      <c r="N386" s="184">
        <v>-20.130299999999998</v>
      </c>
      <c r="O386" s="184"/>
      <c r="P386" s="184"/>
      <c r="Q386" s="184">
        <v>-10.5435</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44448</v>
      </c>
      <c r="E387" s="184">
        <v>0.13</v>
      </c>
      <c r="F387" s="184">
        <v>0</v>
      </c>
      <c r="G387" s="184">
        <v>9.3661999999999992</v>
      </c>
      <c r="H387" s="184">
        <v>12.0608</v>
      </c>
      <c r="I387" s="184">
        <v>10.0662</v>
      </c>
      <c r="J387" s="184">
        <v>10.9697</v>
      </c>
      <c r="K387" s="184">
        <v>10.977</v>
      </c>
      <c r="L387" s="184">
        <v>11.289300000000001</v>
      </c>
      <c r="M387" s="184">
        <v>-24.5016</v>
      </c>
      <c r="N387" s="184">
        <v>-20.196400000000001</v>
      </c>
      <c r="O387" s="184"/>
      <c r="P387" s="184"/>
      <c r="Q387" s="184">
        <v>-10.5411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44448</v>
      </c>
      <c r="E390" s="184">
        <v>16.142800000000001</v>
      </c>
      <c r="F390" s="184">
        <v>5.2012</v>
      </c>
      <c r="G390" s="184">
        <v>7.4661</v>
      </c>
      <c r="H390" s="184">
        <v>5.3674999999999997</v>
      </c>
      <c r="I390" s="184">
        <v>6.1516999999999999</v>
      </c>
      <c r="J390" s="184">
        <v>5.7462</v>
      </c>
      <c r="K390" s="184">
        <v>4.1924000000000001</v>
      </c>
      <c r="L390" s="184">
        <v>6.6696</v>
      </c>
      <c r="M390" s="184">
        <v>8.7802000000000007</v>
      </c>
      <c r="N390" s="184">
        <v>9.9451000000000001</v>
      </c>
      <c r="O390" s="184">
        <v>3.5644999999999998</v>
      </c>
      <c r="P390" s="184">
        <v>5.2092000000000001</v>
      </c>
      <c r="Q390" s="184">
        <v>7.1326999999999998</v>
      </c>
      <c r="R390" s="184">
        <v>3.2595999999999998</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44448</v>
      </c>
      <c r="E391" s="184">
        <v>15.0113</v>
      </c>
      <c r="F391" s="184">
        <v>4.1340000000000003</v>
      </c>
      <c r="G391" s="184">
        <v>6.4874999999999998</v>
      </c>
      <c r="H391" s="184">
        <v>4.3803999999999998</v>
      </c>
      <c r="I391" s="184">
        <v>5.1684999999999999</v>
      </c>
      <c r="J391" s="184">
        <v>4.7645999999999997</v>
      </c>
      <c r="K391" s="184">
        <v>3.1461000000000001</v>
      </c>
      <c r="L391" s="184">
        <v>5.5366</v>
      </c>
      <c r="M391" s="184">
        <v>7.5940000000000003</v>
      </c>
      <c r="N391" s="184">
        <v>8.7380999999999993</v>
      </c>
      <c r="O391" s="184">
        <v>2.4641999999999999</v>
      </c>
      <c r="P391" s="184">
        <v>4.0815000000000001</v>
      </c>
      <c r="Q391" s="184">
        <v>6.0183999999999997</v>
      </c>
      <c r="R391" s="184">
        <v>2.1120999999999999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44448</v>
      </c>
      <c r="E396" s="184">
        <v>37.332900000000002</v>
      </c>
      <c r="F396" s="184">
        <v>11.931699999999999</v>
      </c>
      <c r="G396" s="184">
        <v>7.7613000000000003</v>
      </c>
      <c r="H396" s="184">
        <v>6.6567999999999996</v>
      </c>
      <c r="I396" s="184">
        <v>10.0107</v>
      </c>
      <c r="J396" s="184">
        <v>10.901899999999999</v>
      </c>
      <c r="K396" s="184">
        <v>7.2778</v>
      </c>
      <c r="L396" s="184">
        <v>8.2416999999999998</v>
      </c>
      <c r="M396" s="184">
        <v>6.4161000000000001</v>
      </c>
      <c r="N396" s="184">
        <v>8.2088000000000001</v>
      </c>
      <c r="O396" s="184">
        <v>8.2611000000000008</v>
      </c>
      <c r="P396" s="184">
        <v>7.9356</v>
      </c>
      <c r="Q396" s="184">
        <v>9.1747999999999994</v>
      </c>
      <c r="R396" s="184">
        <v>8.4533000000000005</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44448</v>
      </c>
      <c r="E397" s="184">
        <v>35.4238</v>
      </c>
      <c r="F397" s="184">
        <v>11.3377</v>
      </c>
      <c r="G397" s="184">
        <v>7.1482000000000001</v>
      </c>
      <c r="H397" s="184">
        <v>6.0420999999999996</v>
      </c>
      <c r="I397" s="184">
        <v>9.3806999999999992</v>
      </c>
      <c r="J397" s="184">
        <v>10.2662</v>
      </c>
      <c r="K397" s="184">
        <v>6.6375999999999999</v>
      </c>
      <c r="L397" s="184">
        <v>7.5880000000000001</v>
      </c>
      <c r="M397" s="184">
        <v>5.7508999999999997</v>
      </c>
      <c r="N397" s="184">
        <v>7.5244</v>
      </c>
      <c r="O397" s="184">
        <v>7.5776000000000003</v>
      </c>
      <c r="P397" s="184">
        <v>7.1784999999999997</v>
      </c>
      <c r="Q397" s="184">
        <v>7.6458000000000004</v>
      </c>
      <c r="R397" s="184">
        <v>7.7792000000000003</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44448</v>
      </c>
      <c r="E404" s="184">
        <v>0.65449999999999997</v>
      </c>
      <c r="F404" s="184">
        <v>11.157</v>
      </c>
      <c r="G404" s="184">
        <v>11.1638</v>
      </c>
      <c r="H404" s="184">
        <v>11.1775</v>
      </c>
      <c r="I404" s="184">
        <v>10.799799999999999</v>
      </c>
      <c r="J404" s="184">
        <v>10.893599999999999</v>
      </c>
      <c r="K404" s="184">
        <v>11.0275</v>
      </c>
      <c r="L404" s="184">
        <v>11.342700000000001</v>
      </c>
      <c r="M404" s="184">
        <v>-23.748999999999999</v>
      </c>
      <c r="N404" s="184">
        <v>-16.068200000000001</v>
      </c>
      <c r="O404" s="184"/>
      <c r="P404" s="184"/>
      <c r="Q404" s="184">
        <v>-41.637799999999999</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44448</v>
      </c>
      <c r="E405" s="184">
        <v>0.59630000000000005</v>
      </c>
      <c r="F405" s="184">
        <v>6.1220999999999997</v>
      </c>
      <c r="G405" s="184">
        <v>10.2104</v>
      </c>
      <c r="H405" s="184">
        <v>10.5144</v>
      </c>
      <c r="I405" s="184">
        <v>10.5357</v>
      </c>
      <c r="J405" s="184">
        <v>10.76</v>
      </c>
      <c r="K405" s="184">
        <v>11.0091</v>
      </c>
      <c r="L405" s="184">
        <v>11.3233</v>
      </c>
      <c r="M405" s="184">
        <v>-24.053899999999999</v>
      </c>
      <c r="N405" s="184">
        <v>-16.297000000000001</v>
      </c>
      <c r="O405" s="184"/>
      <c r="P405" s="184"/>
      <c r="Q405" s="184">
        <v>-42.048699999999997</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44448</v>
      </c>
      <c r="E406" s="184">
        <v>12.8553</v>
      </c>
      <c r="F406" s="184">
        <v>13.633699999999999</v>
      </c>
      <c r="G406" s="184">
        <v>9.6613000000000007</v>
      </c>
      <c r="H406" s="184">
        <v>7.1078999999999999</v>
      </c>
      <c r="I406" s="184">
        <v>8.8928999999999991</v>
      </c>
      <c r="J406" s="184">
        <v>9.1563999999999997</v>
      </c>
      <c r="K406" s="184">
        <v>6.5152999999999999</v>
      </c>
      <c r="L406" s="184">
        <v>7.0632999999999999</v>
      </c>
      <c r="M406" s="184">
        <v>5.8761000000000001</v>
      </c>
      <c r="N406" s="184">
        <v>7.3529</v>
      </c>
      <c r="O406" s="184">
        <v>-9.3155000000000001</v>
      </c>
      <c r="P406" s="184">
        <v>-2.8033999999999999</v>
      </c>
      <c r="Q406" s="184">
        <v>2.7871000000000001</v>
      </c>
      <c r="R406" s="184">
        <v>-14.8941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44448</v>
      </c>
      <c r="E407" s="184">
        <v>11.694100000000001</v>
      </c>
      <c r="F407" s="184">
        <v>13.4262</v>
      </c>
      <c r="G407" s="184">
        <v>9.1624999999999996</v>
      </c>
      <c r="H407" s="184">
        <v>6.6074999999999999</v>
      </c>
      <c r="I407" s="184">
        <v>8.3872999999999998</v>
      </c>
      <c r="J407" s="184">
        <v>8.5901999999999994</v>
      </c>
      <c r="K407" s="184">
        <v>5.8106999999999998</v>
      </c>
      <c r="L407" s="184">
        <v>6.2827000000000002</v>
      </c>
      <c r="M407" s="184">
        <v>5.0669000000000004</v>
      </c>
      <c r="N407" s="184">
        <v>6.4977999999999998</v>
      </c>
      <c r="O407" s="184">
        <v>-10.114699999999999</v>
      </c>
      <c r="P407" s="184">
        <v>-3.7538999999999998</v>
      </c>
      <c r="Q407" s="184">
        <v>1.7921</v>
      </c>
      <c r="R407" s="184">
        <v>-15.588800000000001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10.033632499999998</v>
      </c>
      <c r="G408" s="186">
        <v>17.1420575</v>
      </c>
      <c r="H408" s="186">
        <v>10.301185</v>
      </c>
      <c r="I408" s="186">
        <v>12.324544999999997</v>
      </c>
      <c r="J408" s="186">
        <v>10.985594999999998</v>
      </c>
      <c r="K408" s="186">
        <v>7.7249074999999987</v>
      </c>
      <c r="L408" s="186">
        <v>9.1788125000000012</v>
      </c>
      <c r="M408" s="186">
        <v>4.5417500000000022</v>
      </c>
      <c r="N408" s="186">
        <v>6.0426324999999999</v>
      </c>
      <c r="O408" s="186">
        <v>2.425985294117647</v>
      </c>
      <c r="P408" s="186">
        <v>4.0121874999999996</v>
      </c>
      <c r="Q408" s="186">
        <v>1.8489525000000004</v>
      </c>
      <c r="R408" s="186">
        <v>3.0291676470588231</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9.7028499999999998</v>
      </c>
      <c r="G409" s="186">
        <v>7.3815</v>
      </c>
      <c r="H409" s="186">
        <v>5.4052000000000007</v>
      </c>
      <c r="I409" s="186">
        <v>9.6172499999999985</v>
      </c>
      <c r="J409" s="186">
        <v>10.513249999999999</v>
      </c>
      <c r="K409" s="186">
        <v>6.5911</v>
      </c>
      <c r="L409" s="186">
        <v>8.181049999999999</v>
      </c>
      <c r="M409" s="186">
        <v>6.7476000000000003</v>
      </c>
      <c r="N409" s="186">
        <v>8.0023999999999997</v>
      </c>
      <c r="O409" s="186">
        <v>5.30525</v>
      </c>
      <c r="P409" s="186">
        <v>6.0887500000000001</v>
      </c>
      <c r="Q409" s="186">
        <v>7.1586499999999997</v>
      </c>
      <c r="R409" s="186">
        <v>6.0053999999999998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44448</v>
      </c>
      <c r="E412" s="184">
        <v>1148.2007000000001</v>
      </c>
      <c r="F412" s="184">
        <v>-0.1208</v>
      </c>
      <c r="G412" s="184">
        <v>-2.8645999999999998</v>
      </c>
      <c r="H412" s="184">
        <v>-0.45860000000000001</v>
      </c>
      <c r="I412" s="184">
        <v>6.0698999999999996</v>
      </c>
      <c r="J412" s="184">
        <v>7.0187999999999997</v>
      </c>
      <c r="K412" s="184">
        <v>5.2984</v>
      </c>
      <c r="L412" s="184">
        <v>6.9805000000000001</v>
      </c>
      <c r="M412" s="184">
        <v>4.7389999999999999</v>
      </c>
      <c r="N412" s="184">
        <v>6.2744999999999997</v>
      </c>
      <c r="O412" s="184"/>
      <c r="P412" s="184"/>
      <c r="Q412" s="184">
        <v>8.4497999999999998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44448</v>
      </c>
      <c r="E413" s="184">
        <v>1171.8901000000001</v>
      </c>
      <c r="F413" s="184">
        <v>-13.889099999999999</v>
      </c>
      <c r="G413" s="184">
        <v>1.3476999999999999</v>
      </c>
      <c r="H413" s="184">
        <v>7.8170000000000002</v>
      </c>
      <c r="I413" s="184">
        <v>17.472100000000001</v>
      </c>
      <c r="J413" s="184">
        <v>14.462400000000001</v>
      </c>
      <c r="K413" s="184">
        <v>3.6387999999999998</v>
      </c>
      <c r="L413" s="184">
        <v>11.192600000000001</v>
      </c>
      <c r="M413" s="184">
        <v>5.2491000000000003</v>
      </c>
      <c r="N413" s="184">
        <v>6.5408999999999997</v>
      </c>
      <c r="O413" s="184"/>
      <c r="P413" s="184"/>
      <c r="Q413" s="184">
        <v>9.7632999999999992</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44448</v>
      </c>
      <c r="E414" s="184">
        <v>22.361499999999999</v>
      </c>
      <c r="F414" s="184">
        <v>32.3476</v>
      </c>
      <c r="G414" s="184">
        <v>-7.3951000000000002</v>
      </c>
      <c r="H414" s="184">
        <v>7.0048000000000004</v>
      </c>
      <c r="I414" s="184">
        <v>16.319299999999998</v>
      </c>
      <c r="J414" s="184">
        <v>13.759399999999999</v>
      </c>
      <c r="K414" s="184">
        <v>2.6919</v>
      </c>
      <c r="L414" s="184">
        <v>7.5979999999999999</v>
      </c>
      <c r="M414" s="184">
        <v>2.0383</v>
      </c>
      <c r="N414" s="184">
        <v>3.7477999999999998</v>
      </c>
      <c r="O414" s="184">
        <v>9.9559999999999995</v>
      </c>
      <c r="P414" s="184">
        <v>6.9340000000000002</v>
      </c>
      <c r="Q414" s="184">
        <v>7.9126000000000003</v>
      </c>
      <c r="R414" s="184">
        <v>6.3194999999999997</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44448</v>
      </c>
      <c r="E415" s="184">
        <v>22.7349</v>
      </c>
      <c r="F415" s="184">
        <v>32.941699999999997</v>
      </c>
      <c r="G415" s="184">
        <v>-5.8304</v>
      </c>
      <c r="H415" s="184">
        <v>8.3618000000000006</v>
      </c>
      <c r="I415" s="184">
        <v>17.083200000000001</v>
      </c>
      <c r="J415" s="184">
        <v>14.2042</v>
      </c>
      <c r="K415" s="184">
        <v>2.4123000000000001</v>
      </c>
      <c r="L415" s="184">
        <v>7.6113999999999997</v>
      </c>
      <c r="M415" s="184">
        <v>2.2595999999999998</v>
      </c>
      <c r="N415" s="184">
        <v>3.9001000000000001</v>
      </c>
      <c r="O415" s="184">
        <v>10.262600000000001</v>
      </c>
      <c r="P415" s="184">
        <v>7.1919000000000004</v>
      </c>
      <c r="Q415" s="184">
        <v>7.7939999999999996</v>
      </c>
      <c r="R415" s="184">
        <v>6.4481999999999999</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44448</v>
      </c>
      <c r="E416" s="184">
        <v>205.43350000000001</v>
      </c>
      <c r="F416" s="184">
        <v>30.656600000000001</v>
      </c>
      <c r="G416" s="184">
        <v>-8.5932999999999993</v>
      </c>
      <c r="H416" s="184">
        <v>5.3152999999999997</v>
      </c>
      <c r="I416" s="184">
        <v>19.3001</v>
      </c>
      <c r="J416" s="184">
        <v>9.5467999999999993</v>
      </c>
      <c r="K416" s="184">
        <v>-0.80600000000000005</v>
      </c>
      <c r="L416" s="184">
        <v>5.2287999999999997</v>
      </c>
      <c r="M416" s="184">
        <v>1.9773000000000001</v>
      </c>
      <c r="N416" s="184">
        <v>3.5375999999999999</v>
      </c>
      <c r="O416" s="184">
        <v>8.7982999999999993</v>
      </c>
      <c r="P416" s="184">
        <v>6.1454000000000004</v>
      </c>
      <c r="Q416" s="184">
        <v>6.7823000000000002</v>
      </c>
      <c r="R416" s="184">
        <v>5.2474999999999996</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16.3872</v>
      </c>
      <c r="G417" s="186">
        <v>-4.6671399999999998</v>
      </c>
      <c r="H417" s="186">
        <v>5.60806</v>
      </c>
      <c r="I417" s="186">
        <v>15.248920000000002</v>
      </c>
      <c r="J417" s="186">
        <v>11.79832</v>
      </c>
      <c r="K417" s="186">
        <v>2.6470800000000003</v>
      </c>
      <c r="L417" s="186">
        <v>7.7222600000000003</v>
      </c>
      <c r="M417" s="186">
        <v>3.2526599999999997</v>
      </c>
      <c r="N417" s="186">
        <v>4.800180000000001</v>
      </c>
      <c r="O417" s="186">
        <v>9.6722999999999999</v>
      </c>
      <c r="P417" s="186">
        <v>6.7571000000000012</v>
      </c>
      <c r="Q417" s="186">
        <v>8.1403999999999996</v>
      </c>
      <c r="R417" s="186">
        <v>6.005066666666667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30.656600000000001</v>
      </c>
      <c r="G418" s="186">
        <v>-5.8304</v>
      </c>
      <c r="H418" s="186">
        <v>7.0048000000000004</v>
      </c>
      <c r="I418" s="186">
        <v>17.083200000000001</v>
      </c>
      <c r="J418" s="186">
        <v>13.759399999999999</v>
      </c>
      <c r="K418" s="186">
        <v>2.6919</v>
      </c>
      <c r="L418" s="186">
        <v>7.5979999999999999</v>
      </c>
      <c r="M418" s="186">
        <v>2.2595999999999998</v>
      </c>
      <c r="N418" s="186">
        <v>3.9001000000000001</v>
      </c>
      <c r="O418" s="186">
        <v>9.9559999999999995</v>
      </c>
      <c r="P418" s="186">
        <v>6.9340000000000002</v>
      </c>
      <c r="Q418" s="186">
        <v>7.9126000000000003</v>
      </c>
      <c r="R418" s="186">
        <v>6.3194999999999997</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44448</v>
      </c>
      <c r="E421" s="184">
        <v>30.008299999999998</v>
      </c>
      <c r="F421" s="184">
        <v>4.1360000000000001</v>
      </c>
      <c r="G421" s="184">
        <v>-0.2838</v>
      </c>
      <c r="H421" s="184">
        <v>1.7382</v>
      </c>
      <c r="I421" s="184">
        <v>6.1482000000000001</v>
      </c>
      <c r="J421" s="184">
        <v>6.8154000000000003</v>
      </c>
      <c r="K421" s="184">
        <v>-2.2309999999999999</v>
      </c>
      <c r="L421" s="184">
        <v>6.9431000000000003</v>
      </c>
      <c r="M421" s="184">
        <v>5.5575999999999999</v>
      </c>
      <c r="N421" s="184">
        <v>6.4313000000000002</v>
      </c>
      <c r="O421" s="184">
        <v>7.9340000000000002</v>
      </c>
      <c r="P421" s="184">
        <v>6.7671999999999999</v>
      </c>
      <c r="Q421" s="184">
        <v>7.7567000000000004</v>
      </c>
      <c r="R421" s="184">
        <v>7.4046000000000003</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44448</v>
      </c>
      <c r="E422" s="184">
        <v>31.259699999999999</v>
      </c>
      <c r="F422" s="184">
        <v>4.5544000000000002</v>
      </c>
      <c r="G422" s="184">
        <v>0.1946</v>
      </c>
      <c r="H422" s="184">
        <v>2.2195</v>
      </c>
      <c r="I422" s="184">
        <v>6.6390000000000002</v>
      </c>
      <c r="J422" s="184">
        <v>7.3070000000000004</v>
      </c>
      <c r="K422" s="184">
        <v>-1.7424999999999999</v>
      </c>
      <c r="L422" s="184">
        <v>7.2473000000000001</v>
      </c>
      <c r="M422" s="184">
        <v>5.9317000000000002</v>
      </c>
      <c r="N422" s="184">
        <v>6.8489000000000004</v>
      </c>
      <c r="O422" s="184">
        <v>8.4817999999999998</v>
      </c>
      <c r="P422" s="184">
        <v>7.3064</v>
      </c>
      <c r="Q422" s="184">
        <v>8.1570999999999998</v>
      </c>
      <c r="R422" s="184">
        <v>7.9394999999999998</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44448</v>
      </c>
      <c r="E423" s="184">
        <v>42.703699999999998</v>
      </c>
      <c r="F423" s="184">
        <v>23.263400000000001</v>
      </c>
      <c r="G423" s="184">
        <v>-12.921099999999999</v>
      </c>
      <c r="H423" s="184">
        <v>12.8893</v>
      </c>
      <c r="I423" s="184">
        <v>55.212600000000002</v>
      </c>
      <c r="J423" s="184">
        <v>24.308299999999999</v>
      </c>
      <c r="K423" s="184">
        <v>23.4238</v>
      </c>
      <c r="L423" s="184">
        <v>23.626799999999999</v>
      </c>
      <c r="M423" s="184">
        <v>27.357099999999999</v>
      </c>
      <c r="N423" s="184">
        <v>35.312600000000003</v>
      </c>
      <c r="O423" s="184">
        <v>13.492100000000001</v>
      </c>
      <c r="P423" s="184">
        <v>12.0966</v>
      </c>
      <c r="Q423" s="184">
        <v>10.109500000000001</v>
      </c>
      <c r="R423" s="184">
        <v>22.74</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44448</v>
      </c>
      <c r="E424" s="184">
        <v>21.6462</v>
      </c>
      <c r="F424" s="184">
        <v>24.128699999999998</v>
      </c>
      <c r="G424" s="184">
        <v>-12.0725</v>
      </c>
      <c r="H424" s="184">
        <v>13.742599999999999</v>
      </c>
      <c r="I424" s="184">
        <v>56.079000000000001</v>
      </c>
      <c r="J424" s="184">
        <v>25.025200000000002</v>
      </c>
      <c r="K424" s="184">
        <v>24.0608</v>
      </c>
      <c r="L424" s="184">
        <v>23.930499999999999</v>
      </c>
      <c r="M424" s="184">
        <v>27.849499999999999</v>
      </c>
      <c r="N424" s="184">
        <v>35.952399999999997</v>
      </c>
      <c r="O424" s="184">
        <v>14.004300000000001</v>
      </c>
      <c r="P424" s="184">
        <v>12.4169</v>
      </c>
      <c r="Q424" s="184">
        <v>11.9704</v>
      </c>
      <c r="R424" s="184">
        <v>23.227599999999999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44448</v>
      </c>
      <c r="E425" s="184">
        <v>23.829000000000001</v>
      </c>
      <c r="F425" s="184">
        <v>24.677800000000001</v>
      </c>
      <c r="G425" s="184">
        <v>-6.8380000000000001</v>
      </c>
      <c r="H425" s="184">
        <v>10.2829</v>
      </c>
      <c r="I425" s="184">
        <v>36.454999999999998</v>
      </c>
      <c r="J425" s="184">
        <v>21.319600000000001</v>
      </c>
      <c r="K425" s="184">
        <v>14.1784</v>
      </c>
      <c r="L425" s="184">
        <v>14.649100000000001</v>
      </c>
      <c r="M425" s="184">
        <v>14.705399999999999</v>
      </c>
      <c r="N425" s="184">
        <v>19.235600000000002</v>
      </c>
      <c r="O425" s="184">
        <v>9.5340000000000007</v>
      </c>
      <c r="P425" s="184">
        <v>8.4376999999999995</v>
      </c>
      <c r="Q425" s="184">
        <v>8.7558000000000007</v>
      </c>
      <c r="R425" s="184">
        <v>13.911799999999999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44448</v>
      </c>
      <c r="E426" s="184">
        <v>24.933399999999999</v>
      </c>
      <c r="F426" s="184">
        <v>25.1965</v>
      </c>
      <c r="G426" s="184">
        <v>-6.2427999999999999</v>
      </c>
      <c r="H426" s="184">
        <v>10.897399999999999</v>
      </c>
      <c r="I426" s="184">
        <v>37.064799999999998</v>
      </c>
      <c r="J426" s="184">
        <v>21.9788</v>
      </c>
      <c r="K426" s="184">
        <v>14.8964</v>
      </c>
      <c r="L426" s="184">
        <v>15.3436</v>
      </c>
      <c r="M426" s="184">
        <v>15.4217</v>
      </c>
      <c r="N426" s="184">
        <v>19.971299999999999</v>
      </c>
      <c r="O426" s="184">
        <v>10.1221</v>
      </c>
      <c r="P426" s="184">
        <v>9.0230999999999995</v>
      </c>
      <c r="Q426" s="184">
        <v>9.1270000000000007</v>
      </c>
      <c r="R426" s="184">
        <v>14.5307</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44448</v>
      </c>
      <c r="E427" s="184">
        <v>27.8325</v>
      </c>
      <c r="F427" s="184">
        <v>49.5075</v>
      </c>
      <c r="G427" s="184">
        <v>-0.56830000000000003</v>
      </c>
      <c r="H427" s="184">
        <v>20.5764</v>
      </c>
      <c r="I427" s="184">
        <v>64.702200000000005</v>
      </c>
      <c r="J427" s="184">
        <v>32.892499999999998</v>
      </c>
      <c r="K427" s="184">
        <v>22.357900000000001</v>
      </c>
      <c r="L427" s="184">
        <v>20.248899999999999</v>
      </c>
      <c r="M427" s="184">
        <v>22.094100000000001</v>
      </c>
      <c r="N427" s="184">
        <v>29.450500000000002</v>
      </c>
      <c r="O427" s="184">
        <v>11.649100000000001</v>
      </c>
      <c r="P427" s="184">
        <v>10.2987</v>
      </c>
      <c r="Q427" s="184">
        <v>10.400700000000001</v>
      </c>
      <c r="R427" s="184">
        <v>18.823699999999999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44448</v>
      </c>
      <c r="E428" s="184">
        <v>29.1297</v>
      </c>
      <c r="F428" s="184">
        <v>50.315199999999997</v>
      </c>
      <c r="G428" s="184">
        <v>0.1671</v>
      </c>
      <c r="H428" s="184">
        <v>21.3706</v>
      </c>
      <c r="I428" s="184">
        <v>65.528400000000005</v>
      </c>
      <c r="J428" s="184">
        <v>33.762099999999997</v>
      </c>
      <c r="K428" s="184">
        <v>23.274699999999999</v>
      </c>
      <c r="L428" s="184">
        <v>21.1587</v>
      </c>
      <c r="M428" s="184">
        <v>23.009799999999998</v>
      </c>
      <c r="N428" s="184">
        <v>30.408300000000001</v>
      </c>
      <c r="O428" s="184">
        <v>12.3117</v>
      </c>
      <c r="P428" s="184">
        <v>10.926600000000001</v>
      </c>
      <c r="Q428" s="184">
        <v>11.105</v>
      </c>
      <c r="R428" s="184">
        <v>19.566299999999998</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44448</v>
      </c>
      <c r="E429" s="184">
        <v>11.4023</v>
      </c>
      <c r="F429" s="184">
        <v>13.77</v>
      </c>
      <c r="G429" s="184">
        <v>1.8142</v>
      </c>
      <c r="H429" s="184">
        <v>6.7309999999999999</v>
      </c>
      <c r="I429" s="184">
        <v>11.805899999999999</v>
      </c>
      <c r="J429" s="184">
        <v>10.5647</v>
      </c>
      <c r="K429" s="184">
        <v>6.4713000000000003</v>
      </c>
      <c r="L429" s="184">
        <v>8.0147999999999993</v>
      </c>
      <c r="M429" s="184">
        <v>6.0391000000000004</v>
      </c>
      <c r="N429" s="184">
        <v>7.2390999999999996</v>
      </c>
      <c r="O429" s="184"/>
      <c r="P429" s="184"/>
      <c r="Q429" s="184">
        <v>8.4571000000000005</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44448</v>
      </c>
      <c r="E430" s="184">
        <v>11.3489</v>
      </c>
      <c r="F430" s="184">
        <v>13.5129</v>
      </c>
      <c r="G430" s="184">
        <v>1.3937999999999999</v>
      </c>
      <c r="H430" s="184">
        <v>6.3021000000000003</v>
      </c>
      <c r="I430" s="184">
        <v>11.398099999999999</v>
      </c>
      <c r="J430" s="184">
        <v>10.1503</v>
      </c>
      <c r="K430" s="184">
        <v>6.1197999999999997</v>
      </c>
      <c r="L430" s="184">
        <v>7.6780999999999997</v>
      </c>
      <c r="M430" s="184">
        <v>5.7092000000000001</v>
      </c>
      <c r="N430" s="184">
        <v>6.9036999999999997</v>
      </c>
      <c r="O430" s="184"/>
      <c r="P430" s="184"/>
      <c r="Q430" s="184">
        <v>8.1425999999999998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44448</v>
      </c>
      <c r="E431" s="184">
        <v>11.459</v>
      </c>
      <c r="F431" s="184">
        <v>-0.31850000000000001</v>
      </c>
      <c r="G431" s="184">
        <v>-2.9722</v>
      </c>
      <c r="H431" s="184">
        <v>-0.54600000000000004</v>
      </c>
      <c r="I431" s="184">
        <v>5.9747000000000003</v>
      </c>
      <c r="J431" s="184">
        <v>6.9455999999999998</v>
      </c>
      <c r="K431" s="184">
        <v>5.2445000000000004</v>
      </c>
      <c r="L431" s="184">
        <v>6.8742999999999999</v>
      </c>
      <c r="M431" s="184">
        <v>4.6736000000000004</v>
      </c>
      <c r="N431" s="184">
        <v>6.2130000000000001</v>
      </c>
      <c r="O431" s="184"/>
      <c r="P431" s="184"/>
      <c r="Q431" s="184">
        <v>8.3619000000000003</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44448</v>
      </c>
      <c r="E432" s="184">
        <v>11.459</v>
      </c>
      <c r="F432" s="184">
        <v>-0.31850000000000001</v>
      </c>
      <c r="G432" s="184">
        <v>-2.9722</v>
      </c>
      <c r="H432" s="184">
        <v>-0.54600000000000004</v>
      </c>
      <c r="I432" s="184">
        <v>5.9747000000000003</v>
      </c>
      <c r="J432" s="184">
        <v>6.9455999999999998</v>
      </c>
      <c r="K432" s="184">
        <v>5.2445000000000004</v>
      </c>
      <c r="L432" s="184">
        <v>6.8742999999999999</v>
      </c>
      <c r="M432" s="184">
        <v>4.6736000000000004</v>
      </c>
      <c r="N432" s="184">
        <v>6.2130000000000001</v>
      </c>
      <c r="O432" s="184"/>
      <c r="P432" s="184"/>
      <c r="Q432" s="184">
        <v>8.3619000000000003</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44448</v>
      </c>
      <c r="E433" s="184">
        <v>11.699199999999999</v>
      </c>
      <c r="F433" s="184">
        <v>-13.722300000000001</v>
      </c>
      <c r="G433" s="184">
        <v>1.2481</v>
      </c>
      <c r="H433" s="184">
        <v>7.6772999999999998</v>
      </c>
      <c r="I433" s="184">
        <v>17.2956</v>
      </c>
      <c r="J433" s="184">
        <v>14.3223</v>
      </c>
      <c r="K433" s="184">
        <v>3.5550000000000002</v>
      </c>
      <c r="L433" s="184">
        <v>11.0593</v>
      </c>
      <c r="M433" s="184">
        <v>5.1874000000000002</v>
      </c>
      <c r="N433" s="184">
        <v>6.4531000000000001</v>
      </c>
      <c r="O433" s="184"/>
      <c r="P433" s="184"/>
      <c r="Q433" s="184">
        <v>9.6956000000000007</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44448</v>
      </c>
      <c r="E434" s="184">
        <v>11.699199999999999</v>
      </c>
      <c r="F434" s="184">
        <v>-13.722300000000001</v>
      </c>
      <c r="G434" s="184">
        <v>1.2481</v>
      </c>
      <c r="H434" s="184">
        <v>7.6772999999999998</v>
      </c>
      <c r="I434" s="184">
        <v>17.2956</v>
      </c>
      <c r="J434" s="184">
        <v>14.3223</v>
      </c>
      <c r="K434" s="184">
        <v>3.5550000000000002</v>
      </c>
      <c r="L434" s="184">
        <v>11.0593</v>
      </c>
      <c r="M434" s="184">
        <v>5.1874000000000002</v>
      </c>
      <c r="N434" s="184">
        <v>6.4531000000000001</v>
      </c>
      <c r="O434" s="184"/>
      <c r="P434" s="184"/>
      <c r="Q434" s="184">
        <v>9.6956000000000007</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44448</v>
      </c>
      <c r="E435" s="184">
        <v>104.236</v>
      </c>
      <c r="F435" s="184">
        <v>44.104199999999999</v>
      </c>
      <c r="G435" s="184">
        <v>26.5303</v>
      </c>
      <c r="H435" s="184">
        <v>38.038499999999999</v>
      </c>
      <c r="I435" s="184">
        <v>72.671899999999994</v>
      </c>
      <c r="J435" s="184">
        <v>43.420900000000003</v>
      </c>
      <c r="K435" s="184">
        <v>38.235300000000002</v>
      </c>
      <c r="L435" s="184">
        <v>40.015099999999997</v>
      </c>
      <c r="M435" s="184">
        <v>43.322699999999998</v>
      </c>
      <c r="N435" s="184">
        <v>48.607300000000002</v>
      </c>
      <c r="O435" s="184">
        <v>8.5991999999999997</v>
      </c>
      <c r="P435" s="184">
        <v>8.8085000000000004</v>
      </c>
      <c r="Q435" s="184">
        <v>14.015499999999999</v>
      </c>
      <c r="R435" s="184">
        <v>11.650399999999999</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44448</v>
      </c>
      <c r="E436" s="184">
        <v>113.6605</v>
      </c>
      <c r="F436" s="184">
        <v>45.142699999999998</v>
      </c>
      <c r="G436" s="184">
        <v>27.561900000000001</v>
      </c>
      <c r="H436" s="184">
        <v>39.069499999999998</v>
      </c>
      <c r="I436" s="184">
        <v>73.722300000000004</v>
      </c>
      <c r="J436" s="184">
        <v>44.486600000000003</v>
      </c>
      <c r="K436" s="184">
        <v>39.345300000000002</v>
      </c>
      <c r="L436" s="184">
        <v>41.208500000000001</v>
      </c>
      <c r="M436" s="184">
        <v>44.725499999999997</v>
      </c>
      <c r="N436" s="184">
        <v>50.164000000000001</v>
      </c>
      <c r="O436" s="184">
        <v>9.7350999999999992</v>
      </c>
      <c r="P436" s="184">
        <v>9.9647000000000006</v>
      </c>
      <c r="Q436" s="184">
        <v>10.956099999999999</v>
      </c>
      <c r="R436" s="184">
        <v>12.806699999999999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44448</v>
      </c>
      <c r="E437" s="184">
        <v>56.168799999999997</v>
      </c>
      <c r="F437" s="184">
        <v>22.172599999999999</v>
      </c>
      <c r="G437" s="184">
        <v>4.5937999999999999</v>
      </c>
      <c r="H437" s="184">
        <v>15.9602</v>
      </c>
      <c r="I437" s="184">
        <v>53.788200000000003</v>
      </c>
      <c r="J437" s="184">
        <v>39.581000000000003</v>
      </c>
      <c r="K437" s="184">
        <v>26.020199999999999</v>
      </c>
      <c r="L437" s="184">
        <v>25.857500000000002</v>
      </c>
      <c r="M437" s="184">
        <v>33.770899999999997</v>
      </c>
      <c r="N437" s="184">
        <v>38.0822</v>
      </c>
      <c r="O437" s="184">
        <v>6.0938999999999997</v>
      </c>
      <c r="P437" s="184">
        <v>6.8433000000000002</v>
      </c>
      <c r="Q437" s="184">
        <v>10.1892</v>
      </c>
      <c r="R437" s="184">
        <v>8.5907999999999998</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44448</v>
      </c>
      <c r="E438" s="184">
        <v>59.527700000000003</v>
      </c>
      <c r="F438" s="184">
        <v>22.885200000000001</v>
      </c>
      <c r="G438" s="184">
        <v>5.3368000000000002</v>
      </c>
      <c r="H438" s="184">
        <v>16.713799999999999</v>
      </c>
      <c r="I438" s="184">
        <v>54.559600000000003</v>
      </c>
      <c r="J438" s="184">
        <v>40.362400000000001</v>
      </c>
      <c r="K438" s="184">
        <v>26.817499999999999</v>
      </c>
      <c r="L438" s="184">
        <v>26.7499</v>
      </c>
      <c r="M438" s="184">
        <v>34.7378</v>
      </c>
      <c r="N438" s="184">
        <v>39.084400000000002</v>
      </c>
      <c r="O438" s="184">
        <v>6.7925000000000004</v>
      </c>
      <c r="P438" s="184">
        <v>7.6215999999999999</v>
      </c>
      <c r="Q438" s="184">
        <v>9.5650999999999993</v>
      </c>
      <c r="R438" s="184">
        <v>9.3175000000000008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44448</v>
      </c>
      <c r="E439" s="184">
        <v>35.363999999999997</v>
      </c>
      <c r="F439" s="184">
        <v>13.7324</v>
      </c>
      <c r="G439" s="184">
        <v>2.6840999999999999</v>
      </c>
      <c r="H439" s="184">
        <v>10.2529</v>
      </c>
      <c r="I439" s="184">
        <v>32.340499999999999</v>
      </c>
      <c r="J439" s="184">
        <v>30.9648</v>
      </c>
      <c r="K439" s="184">
        <v>20.062200000000001</v>
      </c>
      <c r="L439" s="184">
        <v>21.025700000000001</v>
      </c>
      <c r="M439" s="184">
        <v>25.470099999999999</v>
      </c>
      <c r="N439" s="184">
        <v>27.421299999999999</v>
      </c>
      <c r="O439" s="184">
        <v>0.61570000000000003</v>
      </c>
      <c r="P439" s="184">
        <v>3.3296000000000001</v>
      </c>
      <c r="Q439" s="184">
        <v>7.3597999999999999</v>
      </c>
      <c r="R439" s="184">
        <v>-0.91779999999999995</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44448</v>
      </c>
      <c r="E440" s="184">
        <v>37.525399999999998</v>
      </c>
      <c r="F440" s="184">
        <v>14.4986</v>
      </c>
      <c r="G440" s="184">
        <v>3.4378000000000002</v>
      </c>
      <c r="H440" s="184">
        <v>11.0284</v>
      </c>
      <c r="I440" s="184">
        <v>33.1252</v>
      </c>
      <c r="J440" s="184">
        <v>31.758900000000001</v>
      </c>
      <c r="K440" s="184">
        <v>20.874300000000002</v>
      </c>
      <c r="L440" s="184">
        <v>21.932500000000001</v>
      </c>
      <c r="M440" s="184">
        <v>26.448699999999999</v>
      </c>
      <c r="N440" s="184">
        <v>28.4224</v>
      </c>
      <c r="O440" s="184">
        <v>1.3210999999999999</v>
      </c>
      <c r="P440" s="184">
        <v>4.0945</v>
      </c>
      <c r="Q440" s="184">
        <v>6.6311999999999998</v>
      </c>
      <c r="R440" s="184">
        <v>-0.23880000000000001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44448</v>
      </c>
      <c r="E441" s="184">
        <v>45.893599999999999</v>
      </c>
      <c r="F441" s="184">
        <v>9.6258999999999997</v>
      </c>
      <c r="G441" s="184">
        <v>3.7921999999999998</v>
      </c>
      <c r="H441" s="184">
        <v>6.8715000000000002</v>
      </c>
      <c r="I441" s="184">
        <v>26.657299999999999</v>
      </c>
      <c r="J441" s="184">
        <v>11.6907</v>
      </c>
      <c r="K441" s="184">
        <v>8.3825000000000003</v>
      </c>
      <c r="L441" s="184">
        <v>8.2080000000000002</v>
      </c>
      <c r="M441" s="184">
        <v>11.293100000000001</v>
      </c>
      <c r="N441" s="184">
        <v>14.252700000000001</v>
      </c>
      <c r="O441" s="184">
        <v>7.8341000000000003</v>
      </c>
      <c r="P441" s="184">
        <v>7.7203999999999997</v>
      </c>
      <c r="Q441" s="184">
        <v>9.2739999999999991</v>
      </c>
      <c r="R441" s="184">
        <v>9.8061000000000007</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44448</v>
      </c>
      <c r="E442" s="184">
        <v>47.725099999999998</v>
      </c>
      <c r="F442" s="184">
        <v>10.251200000000001</v>
      </c>
      <c r="G442" s="184">
        <v>4.4374000000000002</v>
      </c>
      <c r="H442" s="184">
        <v>7.5057999999999998</v>
      </c>
      <c r="I442" s="184">
        <v>27.285399999999999</v>
      </c>
      <c r="J442" s="184">
        <v>12.3149</v>
      </c>
      <c r="K442" s="184">
        <v>8.9937000000000005</v>
      </c>
      <c r="L442" s="184">
        <v>8.8352000000000004</v>
      </c>
      <c r="M442" s="184">
        <v>11.9665</v>
      </c>
      <c r="N442" s="184">
        <v>14.9742</v>
      </c>
      <c r="O442" s="184">
        <v>8.4008000000000003</v>
      </c>
      <c r="P442" s="184">
        <v>8.2285000000000004</v>
      </c>
      <c r="Q442" s="184">
        <v>9.1501000000000001</v>
      </c>
      <c r="R442" s="184">
        <v>10.472099999999999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44448</v>
      </c>
      <c r="E443" s="184">
        <v>13.841100000000001</v>
      </c>
      <c r="F443" s="184">
        <v>-23.9816</v>
      </c>
      <c r="G443" s="184">
        <v>-40.213900000000002</v>
      </c>
      <c r="H443" s="184">
        <v>-2.5605000000000002</v>
      </c>
      <c r="I443" s="184">
        <v>53.379199999999997</v>
      </c>
      <c r="J443" s="184">
        <v>31.3612</v>
      </c>
      <c r="K443" s="184">
        <v>22.819299999999998</v>
      </c>
      <c r="L443" s="184">
        <v>33.327199999999998</v>
      </c>
      <c r="M443" s="184">
        <v>31.521799999999999</v>
      </c>
      <c r="N443" s="184">
        <v>33.721400000000003</v>
      </c>
      <c r="O443" s="184">
        <v>3.8094000000000001</v>
      </c>
      <c r="P443" s="184">
        <v>4.2531999999999996</v>
      </c>
      <c r="Q443" s="184">
        <v>4.9065000000000003</v>
      </c>
      <c r="R443" s="184">
        <v>4.3783000000000003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44448</v>
      </c>
      <c r="E444" s="184">
        <v>15.043699999999999</v>
      </c>
      <c r="F444" s="184">
        <v>-23.035</v>
      </c>
      <c r="G444" s="184">
        <v>-39.259300000000003</v>
      </c>
      <c r="H444" s="184">
        <v>-1.5592999999999999</v>
      </c>
      <c r="I444" s="184">
        <v>54.331000000000003</v>
      </c>
      <c r="J444" s="184">
        <v>32.376600000000003</v>
      </c>
      <c r="K444" s="184">
        <v>23.951699999999999</v>
      </c>
      <c r="L444" s="184">
        <v>34.437399999999997</v>
      </c>
      <c r="M444" s="184">
        <v>32.651899999999998</v>
      </c>
      <c r="N444" s="184">
        <v>34.859400000000001</v>
      </c>
      <c r="O444" s="184">
        <v>4.6051000000000002</v>
      </c>
      <c r="P444" s="184">
        <v>5.3495999999999997</v>
      </c>
      <c r="Q444" s="184">
        <v>6.2023999999999999</v>
      </c>
      <c r="R444" s="184">
        <v>5.1437999999999997</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44448</v>
      </c>
      <c r="E445" s="184">
        <v>27.821999999999999</v>
      </c>
      <c r="F445" s="184">
        <v>43.213000000000001</v>
      </c>
      <c r="G445" s="184">
        <v>16.377199999999998</v>
      </c>
      <c r="H445" s="184">
        <v>32.493000000000002</v>
      </c>
      <c r="I445" s="184">
        <v>60.119300000000003</v>
      </c>
      <c r="J445" s="184">
        <v>22.719899999999999</v>
      </c>
      <c r="K445" s="184">
        <v>23.595700000000001</v>
      </c>
      <c r="L445" s="184">
        <v>25.4284</v>
      </c>
      <c r="M445" s="184">
        <v>28.586600000000001</v>
      </c>
      <c r="N445" s="184">
        <v>34.814799999999998</v>
      </c>
      <c r="O445" s="184">
        <v>13.221</v>
      </c>
      <c r="P445" s="184">
        <v>11.7865</v>
      </c>
      <c r="Q445" s="184">
        <v>11.404500000000001</v>
      </c>
      <c r="R445" s="184">
        <v>20.120799999999999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44448</v>
      </c>
      <c r="E446" s="184">
        <v>25.968599999999999</v>
      </c>
      <c r="F446" s="184">
        <v>42.356000000000002</v>
      </c>
      <c r="G446" s="184">
        <v>15.6685</v>
      </c>
      <c r="H446" s="184">
        <v>31.7364</v>
      </c>
      <c r="I446" s="184">
        <v>59.360399999999998</v>
      </c>
      <c r="J446" s="184">
        <v>21.956600000000002</v>
      </c>
      <c r="K446" s="184">
        <v>22.802199999999999</v>
      </c>
      <c r="L446" s="184">
        <v>24.7498</v>
      </c>
      <c r="M446" s="184">
        <v>27.818000000000001</v>
      </c>
      <c r="N446" s="184">
        <v>33.938200000000002</v>
      </c>
      <c r="O446" s="184">
        <v>12.375999999999999</v>
      </c>
      <c r="P446" s="184">
        <v>10.8665</v>
      </c>
      <c r="Q446" s="184">
        <v>10.454700000000001</v>
      </c>
      <c r="R446" s="184">
        <v>19.237300000000001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44448</v>
      </c>
      <c r="E447" s="184">
        <v>17.374300000000002</v>
      </c>
      <c r="F447" s="184">
        <v>8.8254999999999999</v>
      </c>
      <c r="G447" s="184">
        <v>-10.215299999999999</v>
      </c>
      <c r="H447" s="184">
        <v>4.3853999999999997</v>
      </c>
      <c r="I447" s="184">
        <v>20.584099999999999</v>
      </c>
      <c r="J447" s="184">
        <v>16.826699999999999</v>
      </c>
      <c r="K447" s="184">
        <v>8.0399999999999991</v>
      </c>
      <c r="L447" s="184">
        <v>8.6989999999999998</v>
      </c>
      <c r="M447" s="184">
        <v>6.0407999999999999</v>
      </c>
      <c r="N447" s="184">
        <v>8.7667999999999999</v>
      </c>
      <c r="O447" s="184">
        <v>7.0913000000000004</v>
      </c>
      <c r="P447" s="184">
        <v>6.2724000000000002</v>
      </c>
      <c r="Q447" s="184">
        <v>7.7866</v>
      </c>
      <c r="R447" s="184">
        <v>7.6985999999999999</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44448</v>
      </c>
      <c r="E448" s="184">
        <v>17.9084</v>
      </c>
      <c r="F448" s="184">
        <v>9.5817999999999994</v>
      </c>
      <c r="G448" s="184">
        <v>-9.4360999999999997</v>
      </c>
      <c r="H448" s="184">
        <v>5.1295000000000002</v>
      </c>
      <c r="I448" s="184">
        <v>21.3261</v>
      </c>
      <c r="J448" s="184">
        <v>17.582999999999998</v>
      </c>
      <c r="K448" s="184">
        <v>8.7998999999999992</v>
      </c>
      <c r="L448" s="184">
        <v>9.48</v>
      </c>
      <c r="M448" s="184">
        <v>6.8299000000000003</v>
      </c>
      <c r="N448" s="184">
        <v>9.5851000000000006</v>
      </c>
      <c r="O448" s="184">
        <v>7.7831999999999999</v>
      </c>
      <c r="P448" s="184">
        <v>6.7912999999999997</v>
      </c>
      <c r="Q448" s="184">
        <v>8.2304999999999993</v>
      </c>
      <c r="R448" s="184">
        <v>8.5096000000000007</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44448</v>
      </c>
      <c r="E449" s="184">
        <v>76.867900000000006</v>
      </c>
      <c r="F449" s="184">
        <v>35.362400000000001</v>
      </c>
      <c r="G449" s="184">
        <v>4.4017999999999997</v>
      </c>
      <c r="H449" s="184">
        <v>8.0915999999999997</v>
      </c>
      <c r="I449" s="184">
        <v>53.349800000000002</v>
      </c>
      <c r="J449" s="184">
        <v>21.218</v>
      </c>
      <c r="K449" s="184">
        <v>16.4848</v>
      </c>
      <c r="L449" s="184">
        <v>19.445799999999998</v>
      </c>
      <c r="M449" s="184">
        <v>22.087800000000001</v>
      </c>
      <c r="N449" s="184">
        <v>30.048300000000001</v>
      </c>
      <c r="O449" s="184">
        <v>13.561400000000001</v>
      </c>
      <c r="P449" s="184">
        <v>12.3322</v>
      </c>
      <c r="Q449" s="184">
        <v>12.1838</v>
      </c>
      <c r="R449" s="184">
        <v>17.238700000000001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44448</v>
      </c>
      <c r="E450" s="184">
        <v>81.402000000000001</v>
      </c>
      <c r="F450" s="184">
        <v>36.625500000000002</v>
      </c>
      <c r="G450" s="184">
        <v>5.6673</v>
      </c>
      <c r="H450" s="184">
        <v>9.3625000000000007</v>
      </c>
      <c r="I450" s="184">
        <v>54.6404</v>
      </c>
      <c r="J450" s="184">
        <v>22.4941</v>
      </c>
      <c r="K450" s="184">
        <v>17.790199999999999</v>
      </c>
      <c r="L450" s="184">
        <v>20.868600000000001</v>
      </c>
      <c r="M450" s="184">
        <v>23.621500000000001</v>
      </c>
      <c r="N450" s="184">
        <v>31.752099999999999</v>
      </c>
      <c r="O450" s="184">
        <v>14.810600000000001</v>
      </c>
      <c r="P450" s="184">
        <v>13.165900000000001</v>
      </c>
      <c r="Q450" s="184">
        <v>12.5303</v>
      </c>
      <c r="R450" s="184">
        <v>18.740300000000001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44448</v>
      </c>
      <c r="E451" s="184">
        <v>35.330500000000001</v>
      </c>
      <c r="F451" s="184">
        <v>21.811499999999999</v>
      </c>
      <c r="G451" s="184">
        <v>4.6506999999999996</v>
      </c>
      <c r="H451" s="184">
        <v>8.1003000000000007</v>
      </c>
      <c r="I451" s="184">
        <v>13.619199999999999</v>
      </c>
      <c r="J451" s="184">
        <v>11.002800000000001</v>
      </c>
      <c r="K451" s="184">
        <v>5.7427000000000001</v>
      </c>
      <c r="L451" s="184">
        <v>6.4488000000000003</v>
      </c>
      <c r="M451" s="184">
        <v>5.3648999999999996</v>
      </c>
      <c r="N451" s="184">
        <v>6.49</v>
      </c>
      <c r="O451" s="184">
        <v>8.0238999999999994</v>
      </c>
      <c r="P451" s="184">
        <v>7.5114999999999998</v>
      </c>
      <c r="Q451" s="184">
        <v>7.3741000000000003</v>
      </c>
      <c r="R451" s="184">
        <v>7.8761000000000001</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44448</v>
      </c>
      <c r="E452" s="184">
        <v>36.436100000000003</v>
      </c>
      <c r="F452" s="184">
        <v>22.0519</v>
      </c>
      <c r="G452" s="184">
        <v>4.9774000000000003</v>
      </c>
      <c r="H452" s="184">
        <v>8.4283000000000001</v>
      </c>
      <c r="I452" s="184">
        <v>13.948499999999999</v>
      </c>
      <c r="J452" s="184">
        <v>11.334199999999999</v>
      </c>
      <c r="K452" s="184">
        <v>6.0749000000000004</v>
      </c>
      <c r="L452" s="184">
        <v>6.726</v>
      </c>
      <c r="M452" s="184">
        <v>5.6105999999999998</v>
      </c>
      <c r="N452" s="184">
        <v>6.7370999999999999</v>
      </c>
      <c r="O452" s="184">
        <v>8.4763000000000002</v>
      </c>
      <c r="P452" s="184">
        <v>7.9995000000000003</v>
      </c>
      <c r="Q452" s="184">
        <v>8.9009999999999998</v>
      </c>
      <c r="R452" s="184">
        <v>8.1549999999999994</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44448</v>
      </c>
      <c r="E453" s="184">
        <v>43.356699999999996</v>
      </c>
      <c r="F453" s="184">
        <v>27.127800000000001</v>
      </c>
      <c r="G453" s="184">
        <v>12.3316</v>
      </c>
      <c r="H453" s="184">
        <v>13.2265</v>
      </c>
      <c r="I453" s="184">
        <v>28.412199999999999</v>
      </c>
      <c r="J453" s="184">
        <v>14.5266</v>
      </c>
      <c r="K453" s="184">
        <v>10.603400000000001</v>
      </c>
      <c r="L453" s="184">
        <v>13.728199999999999</v>
      </c>
      <c r="M453" s="184">
        <v>13.1462</v>
      </c>
      <c r="N453" s="184">
        <v>16.5061</v>
      </c>
      <c r="O453" s="184">
        <v>9.7827000000000002</v>
      </c>
      <c r="P453" s="184">
        <v>8.4031000000000002</v>
      </c>
      <c r="Q453" s="184">
        <v>8.6204000000000001</v>
      </c>
      <c r="R453" s="184">
        <v>10.870699999999999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44448</v>
      </c>
      <c r="E454" s="184">
        <v>45.392800000000001</v>
      </c>
      <c r="F454" s="184">
        <v>27.8428</v>
      </c>
      <c r="G454" s="184">
        <v>12.986499999999999</v>
      </c>
      <c r="H454" s="184">
        <v>13.9018</v>
      </c>
      <c r="I454" s="184">
        <v>29.102</v>
      </c>
      <c r="J454" s="184">
        <v>15.2151</v>
      </c>
      <c r="K454" s="184">
        <v>11.298299999999999</v>
      </c>
      <c r="L454" s="184">
        <v>14.3652</v>
      </c>
      <c r="M454" s="184">
        <v>13.756</v>
      </c>
      <c r="N454" s="184">
        <v>17.128799999999998</v>
      </c>
      <c r="O454" s="184">
        <v>10.389200000000001</v>
      </c>
      <c r="P454" s="184">
        <v>8.9605999999999995</v>
      </c>
      <c r="Q454" s="184">
        <v>9.4367999999999999</v>
      </c>
      <c r="R454" s="184">
        <v>11.5182</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44448</v>
      </c>
      <c r="E455" s="184">
        <v>36.411900000000003</v>
      </c>
      <c r="F455" s="184">
        <v>4.8121999999999998</v>
      </c>
      <c r="G455" s="184">
        <v>-1.5367999999999999</v>
      </c>
      <c r="H455" s="184">
        <v>1.1745000000000001</v>
      </c>
      <c r="I455" s="184">
        <v>6.4097</v>
      </c>
      <c r="J455" s="184">
        <v>7.3502999999999998</v>
      </c>
      <c r="K455" s="184">
        <v>5.0270999999999999</v>
      </c>
      <c r="L455" s="184">
        <v>6.4863</v>
      </c>
      <c r="M455" s="184">
        <v>4.1601999999999997</v>
      </c>
      <c r="N455" s="184">
        <v>5.4329000000000001</v>
      </c>
      <c r="O455" s="184">
        <v>9.2152999999999992</v>
      </c>
      <c r="P455" s="184">
        <v>7.9618000000000002</v>
      </c>
      <c r="Q455" s="184">
        <v>8.6476000000000006</v>
      </c>
      <c r="R455" s="184">
        <v>8.0595999999999997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44448</v>
      </c>
      <c r="E456" s="184">
        <v>35.113199999999999</v>
      </c>
      <c r="F456" s="184">
        <v>4.4703999999999997</v>
      </c>
      <c r="G456" s="184">
        <v>-1.8708</v>
      </c>
      <c r="H456" s="184">
        <v>0.83169999999999999</v>
      </c>
      <c r="I456" s="184">
        <v>6.0579999999999998</v>
      </c>
      <c r="J456" s="184">
        <v>6.9992999999999999</v>
      </c>
      <c r="K456" s="184">
        <v>4.6722000000000001</v>
      </c>
      <c r="L456" s="184">
        <v>6.1219999999999999</v>
      </c>
      <c r="M456" s="184">
        <v>3.7877000000000001</v>
      </c>
      <c r="N456" s="184">
        <v>5.0468999999999999</v>
      </c>
      <c r="O456" s="184">
        <v>8.81</v>
      </c>
      <c r="P456" s="184">
        <v>7.5301</v>
      </c>
      <c r="Q456" s="184">
        <v>7.6680000000000001</v>
      </c>
      <c r="R456" s="184">
        <v>7.6520999999999999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44448</v>
      </c>
      <c r="E457" s="184">
        <v>26.9787</v>
      </c>
      <c r="F457" s="184">
        <v>2.0295000000000001</v>
      </c>
      <c r="G457" s="184">
        <v>-6.9409999999999998</v>
      </c>
      <c r="H457" s="184">
        <v>10.748799999999999</v>
      </c>
      <c r="I457" s="184">
        <v>35.001800000000003</v>
      </c>
      <c r="J457" s="184">
        <v>22.446300000000001</v>
      </c>
      <c r="K457" s="184">
        <v>15.192399999999999</v>
      </c>
      <c r="L457" s="184">
        <v>11.495699999999999</v>
      </c>
      <c r="M457" s="184">
        <v>11.159000000000001</v>
      </c>
      <c r="N457" s="184">
        <v>12.896699999999999</v>
      </c>
      <c r="O457" s="184">
        <v>8.3626000000000005</v>
      </c>
      <c r="P457" s="184">
        <v>8.3534000000000006</v>
      </c>
      <c r="Q457" s="184">
        <v>9.2688000000000006</v>
      </c>
      <c r="R457" s="184">
        <v>10.217499999999999</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44448</v>
      </c>
      <c r="E458" s="184">
        <v>25.741399999999999</v>
      </c>
      <c r="F458" s="184">
        <v>1.4179999999999999</v>
      </c>
      <c r="G458" s="184">
        <v>-7.5576999999999996</v>
      </c>
      <c r="H458" s="184">
        <v>10.0869</v>
      </c>
      <c r="I458" s="184">
        <v>34.314500000000002</v>
      </c>
      <c r="J458" s="184">
        <v>21.755400000000002</v>
      </c>
      <c r="K458" s="184">
        <v>14.497999999999999</v>
      </c>
      <c r="L458" s="184">
        <v>10.7957</v>
      </c>
      <c r="M458" s="184">
        <v>10.4335</v>
      </c>
      <c r="N458" s="184">
        <v>12.136100000000001</v>
      </c>
      <c r="O458" s="184">
        <v>7.5823</v>
      </c>
      <c r="P458" s="184">
        <v>7.6185999999999998</v>
      </c>
      <c r="Q458" s="184">
        <v>8.5050000000000008</v>
      </c>
      <c r="R458" s="184">
        <v>9.4724000000000004</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44448</v>
      </c>
      <c r="E459" s="184">
        <v>30.371200000000002</v>
      </c>
      <c r="F459" s="184">
        <v>20.682600000000001</v>
      </c>
      <c r="G459" s="184">
        <v>-3.0036999999999998</v>
      </c>
      <c r="H459" s="184">
        <v>20.1995</v>
      </c>
      <c r="I459" s="184">
        <v>58.417099999999998</v>
      </c>
      <c r="J459" s="184">
        <v>31.227799999999998</v>
      </c>
      <c r="K459" s="184">
        <v>26.0929</v>
      </c>
      <c r="L459" s="184">
        <v>20.6189</v>
      </c>
      <c r="M459" s="184">
        <v>21.0715</v>
      </c>
      <c r="N459" s="184">
        <v>24.4038</v>
      </c>
      <c r="O459" s="184">
        <v>9.8020999999999994</v>
      </c>
      <c r="P459" s="184">
        <v>9.3991000000000007</v>
      </c>
      <c r="Q459" s="184">
        <v>10.163399999999999</v>
      </c>
      <c r="R459" s="184">
        <v>15.1275</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44448</v>
      </c>
      <c r="E460" s="184">
        <v>29.050699999999999</v>
      </c>
      <c r="F460" s="184">
        <v>19.988099999999999</v>
      </c>
      <c r="G460" s="184">
        <v>-3.7681</v>
      </c>
      <c r="H460" s="184">
        <v>19.4391</v>
      </c>
      <c r="I460" s="184">
        <v>57.633000000000003</v>
      </c>
      <c r="J460" s="184">
        <v>30.434699999999999</v>
      </c>
      <c r="K460" s="184">
        <v>25.273700000000002</v>
      </c>
      <c r="L460" s="184">
        <v>19.818200000000001</v>
      </c>
      <c r="M460" s="184">
        <v>20.219100000000001</v>
      </c>
      <c r="N460" s="184">
        <v>23.494900000000001</v>
      </c>
      <c r="O460" s="184">
        <v>9.0373000000000001</v>
      </c>
      <c r="P460" s="184">
        <v>8.6986000000000008</v>
      </c>
      <c r="Q460" s="184">
        <v>9.6438000000000006</v>
      </c>
      <c r="R460" s="184">
        <v>14.3284</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44448</v>
      </c>
      <c r="E461" s="184">
        <v>133.054</v>
      </c>
      <c r="F461" s="184">
        <v>56.323300000000003</v>
      </c>
      <c r="G461" s="184">
        <v>35.215200000000003</v>
      </c>
      <c r="H461" s="184">
        <v>42.710599999999999</v>
      </c>
      <c r="I461" s="184">
        <v>88.159400000000005</v>
      </c>
      <c r="J461" s="184">
        <v>40.930900000000001</v>
      </c>
      <c r="K461" s="184">
        <v>34.596600000000002</v>
      </c>
      <c r="L461" s="184">
        <v>31.915299999999998</v>
      </c>
      <c r="M461" s="184">
        <v>31.947099999999999</v>
      </c>
      <c r="N461" s="184">
        <v>40.683300000000003</v>
      </c>
      <c r="O461" s="184">
        <v>19.669499999999999</v>
      </c>
      <c r="P461" s="184">
        <v>14.750299999999999</v>
      </c>
      <c r="Q461" s="184">
        <v>16.345199999999998</v>
      </c>
      <c r="R461" s="184">
        <v>26.486000000000001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44448</v>
      </c>
      <c r="E462" s="184">
        <v>139.066</v>
      </c>
      <c r="F462" s="184">
        <v>57.043999999999997</v>
      </c>
      <c r="G462" s="184">
        <v>35.976300000000002</v>
      </c>
      <c r="H462" s="184">
        <v>43.4026</v>
      </c>
      <c r="I462" s="184">
        <v>88.888000000000005</v>
      </c>
      <c r="J462" s="184">
        <v>41.702199999999998</v>
      </c>
      <c r="K462" s="184">
        <v>35.454099999999997</v>
      </c>
      <c r="L462" s="184">
        <v>32.839399999999998</v>
      </c>
      <c r="M462" s="184">
        <v>32.826500000000003</v>
      </c>
      <c r="N462" s="184">
        <v>41.667000000000002</v>
      </c>
      <c r="O462" s="184">
        <v>20.421199999999999</v>
      </c>
      <c r="P462" s="184">
        <v>15.585900000000001</v>
      </c>
      <c r="Q462" s="184">
        <v>15.702400000000001</v>
      </c>
      <c r="R462" s="184">
        <v>27.184899999999999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44448</v>
      </c>
      <c r="E463" s="184">
        <v>23.404699999999998</v>
      </c>
      <c r="F463" s="184">
        <v>10.2957</v>
      </c>
      <c r="G463" s="184">
        <v>-18.685400000000001</v>
      </c>
      <c r="H463" s="184">
        <v>9.2173999999999996</v>
      </c>
      <c r="I463" s="184">
        <v>28.968900000000001</v>
      </c>
      <c r="J463" s="184">
        <v>20.217600000000001</v>
      </c>
      <c r="K463" s="184">
        <v>9.1709999999999994</v>
      </c>
      <c r="L463" s="184">
        <v>11.7585</v>
      </c>
      <c r="M463" s="184">
        <v>10.696899999999999</v>
      </c>
      <c r="N463" s="184">
        <v>14.7385</v>
      </c>
      <c r="O463" s="184">
        <v>9.5670999999999999</v>
      </c>
      <c r="P463" s="184">
        <v>8.5335000000000001</v>
      </c>
      <c r="Q463" s="184">
        <v>9.7169000000000008</v>
      </c>
      <c r="R463" s="184">
        <v>11.6366</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44448</v>
      </c>
      <c r="E464" s="184">
        <v>23.191400000000002</v>
      </c>
      <c r="F464" s="184">
        <v>9.9179999999999993</v>
      </c>
      <c r="G464" s="184">
        <v>-19.066199999999998</v>
      </c>
      <c r="H464" s="184">
        <v>8.8511000000000006</v>
      </c>
      <c r="I464" s="184">
        <v>28.5947</v>
      </c>
      <c r="J464" s="184">
        <v>19.839500000000001</v>
      </c>
      <c r="K464" s="184">
        <v>8.7939000000000007</v>
      </c>
      <c r="L464" s="184">
        <v>11.367100000000001</v>
      </c>
      <c r="M464" s="184">
        <v>10.296799999999999</v>
      </c>
      <c r="N464" s="184">
        <v>14.3149</v>
      </c>
      <c r="O464" s="184">
        <v>9.2773000000000003</v>
      </c>
      <c r="P464" s="184">
        <v>8.3231000000000002</v>
      </c>
      <c r="Q464" s="184">
        <v>9.5510000000000002</v>
      </c>
      <c r="R464" s="184">
        <v>11.2957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18.230840909090912</v>
      </c>
      <c r="G465" s="186">
        <v>0.59698863636363619</v>
      </c>
      <c r="H465" s="186">
        <v>12.814793181818182</v>
      </c>
      <c r="I465" s="186">
        <v>37.871397727272729</v>
      </c>
      <c r="J465" s="186">
        <v>22.108152272727271</v>
      </c>
      <c r="K465" s="186">
        <v>15.770786363636368</v>
      </c>
      <c r="L465" s="186">
        <v>17.260500000000008</v>
      </c>
      <c r="M465" s="186">
        <v>17.699245454545448</v>
      </c>
      <c r="N465" s="186">
        <v>21.437670454545465</v>
      </c>
      <c r="O465" s="186">
        <v>9.542007894736841</v>
      </c>
      <c r="P465" s="186">
        <v>8.7981842105263155</v>
      </c>
      <c r="Q465" s="186">
        <v>9.5564000000000036</v>
      </c>
      <c r="R465" s="186">
        <v>12.383665789473682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17.24335</v>
      </c>
      <c r="G466" s="186">
        <v>0.72135000000000005</v>
      </c>
      <c r="H466" s="186">
        <v>9.7247000000000003</v>
      </c>
      <c r="I466" s="186">
        <v>33.719850000000001</v>
      </c>
      <c r="J466" s="186">
        <v>21.537500000000001</v>
      </c>
      <c r="K466" s="186">
        <v>14.697199999999999</v>
      </c>
      <c r="L466" s="186">
        <v>14.507149999999999</v>
      </c>
      <c r="M466" s="186">
        <v>14.230699999999999</v>
      </c>
      <c r="N466" s="186">
        <v>18.182200000000002</v>
      </c>
      <c r="O466" s="186">
        <v>9.1263000000000005</v>
      </c>
      <c r="P466" s="186">
        <v>8.3782500000000013</v>
      </c>
      <c r="Q466" s="186">
        <v>9.2713999999999999</v>
      </c>
      <c r="R466" s="186">
        <v>11.0832</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44448</v>
      </c>
      <c r="E469" s="184">
        <v>248.36</v>
      </c>
      <c r="F469" s="184">
        <v>0.45710000000000001</v>
      </c>
      <c r="G469" s="184">
        <v>-0.12870000000000001</v>
      </c>
      <c r="H469" s="184">
        <v>0.8569</v>
      </c>
      <c r="I469" s="184">
        <v>3.7427000000000001</v>
      </c>
      <c r="J469" s="184">
        <v>2.3826999999999998</v>
      </c>
      <c r="K469" s="184">
        <v>11.2325</v>
      </c>
      <c r="L469" s="184">
        <v>26.610900000000001</v>
      </c>
      <c r="M469" s="184">
        <v>35.2134</v>
      </c>
      <c r="N469" s="184">
        <v>56.862200000000001</v>
      </c>
      <c r="O469" s="184">
        <v>12.0915</v>
      </c>
      <c r="P469" s="184">
        <v>10.731999999999999</v>
      </c>
      <c r="Q469" s="184">
        <v>18.860499999999998</v>
      </c>
      <c r="R469" s="184">
        <v>28.340800000000002</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44448</v>
      </c>
      <c r="E470" s="184">
        <v>264.8</v>
      </c>
      <c r="F470" s="184">
        <v>0.45900000000000002</v>
      </c>
      <c r="G470" s="184">
        <v>-0.1245</v>
      </c>
      <c r="H470" s="184">
        <v>0.86850000000000005</v>
      </c>
      <c r="I470" s="184">
        <v>3.7658</v>
      </c>
      <c r="J470" s="184">
        <v>2.4331999999999998</v>
      </c>
      <c r="K470" s="184">
        <v>11.4056</v>
      </c>
      <c r="L470" s="184">
        <v>27.002400000000002</v>
      </c>
      <c r="M470" s="184">
        <v>35.843600000000002</v>
      </c>
      <c r="N470" s="184">
        <v>57.891599999999997</v>
      </c>
      <c r="O470" s="184">
        <v>12.839700000000001</v>
      </c>
      <c r="P470" s="184">
        <v>11.5244</v>
      </c>
      <c r="Q470" s="184">
        <v>12.451599999999999</v>
      </c>
      <c r="R470" s="184">
        <v>29.188400000000001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44448</v>
      </c>
      <c r="E471" s="184">
        <v>13.833</v>
      </c>
      <c r="F471" s="184">
        <v>0.26090000000000002</v>
      </c>
      <c r="G471" s="184">
        <v>0.26819999999999999</v>
      </c>
      <c r="H471" s="184">
        <v>1.0446</v>
      </c>
      <c r="I471" s="184">
        <v>4.7796000000000003</v>
      </c>
      <c r="J471" s="184">
        <v>6.1383000000000001</v>
      </c>
      <c r="K471" s="184">
        <v>13.5062</v>
      </c>
      <c r="L471" s="184">
        <v>23.751999999999999</v>
      </c>
      <c r="M471" s="184"/>
      <c r="N471" s="184"/>
      <c r="O471" s="184"/>
      <c r="P471" s="184"/>
      <c r="Q471" s="184">
        <v>38.33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44448</v>
      </c>
      <c r="E472" s="184">
        <v>13.664999999999999</v>
      </c>
      <c r="F472" s="184">
        <v>0.25679999999999997</v>
      </c>
      <c r="G472" s="184">
        <v>0.24940000000000001</v>
      </c>
      <c r="H472" s="184">
        <v>1.0126999999999999</v>
      </c>
      <c r="I472" s="184">
        <v>4.7126000000000001</v>
      </c>
      <c r="J472" s="184">
        <v>5.9877000000000002</v>
      </c>
      <c r="K472" s="184">
        <v>13.0366</v>
      </c>
      <c r="L472" s="184">
        <v>22.7211</v>
      </c>
      <c r="M472" s="184"/>
      <c r="N472" s="184"/>
      <c r="O472" s="184"/>
      <c r="P472" s="184"/>
      <c r="Q472" s="184">
        <v>36.65</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44448</v>
      </c>
      <c r="E473" s="184">
        <v>24.88</v>
      </c>
      <c r="F473" s="184">
        <v>8.0500000000000002E-2</v>
      </c>
      <c r="G473" s="184">
        <v>-0.2006</v>
      </c>
      <c r="H473" s="184">
        <v>0.3226</v>
      </c>
      <c r="I473" s="184">
        <v>3.1082000000000001</v>
      </c>
      <c r="J473" s="184">
        <v>3.0655000000000001</v>
      </c>
      <c r="K473" s="184">
        <v>10.6762</v>
      </c>
      <c r="L473" s="184">
        <v>21.484400000000001</v>
      </c>
      <c r="M473" s="184">
        <v>40.963200000000001</v>
      </c>
      <c r="N473" s="184">
        <v>69.366900000000001</v>
      </c>
      <c r="O473" s="184">
        <v>11.8795</v>
      </c>
      <c r="P473" s="184">
        <v>12.020899999999999</v>
      </c>
      <c r="Q473" s="184">
        <v>13.254</v>
      </c>
      <c r="R473" s="184">
        <v>26.531700000000001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44448</v>
      </c>
      <c r="E474" s="184">
        <v>26.31</v>
      </c>
      <c r="F474" s="184">
        <v>7.6100000000000001E-2</v>
      </c>
      <c r="G474" s="184">
        <v>-0.18970000000000001</v>
      </c>
      <c r="H474" s="184">
        <v>0.34320000000000001</v>
      </c>
      <c r="I474" s="184">
        <v>3.1360000000000001</v>
      </c>
      <c r="J474" s="184">
        <v>3.1764999999999999</v>
      </c>
      <c r="K474" s="184">
        <v>10.9658</v>
      </c>
      <c r="L474" s="184">
        <v>22.088200000000001</v>
      </c>
      <c r="M474" s="184">
        <v>41.985999999999997</v>
      </c>
      <c r="N474" s="184">
        <v>70.955200000000005</v>
      </c>
      <c r="O474" s="184">
        <v>12.827</v>
      </c>
      <c r="P474" s="184">
        <v>12.9293</v>
      </c>
      <c r="Q474" s="184">
        <v>14.121600000000001</v>
      </c>
      <c r="R474" s="184">
        <v>27.633199999999999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44448</v>
      </c>
      <c r="E475" s="184">
        <v>17.36</v>
      </c>
      <c r="F475" s="184">
        <v>0.46300000000000002</v>
      </c>
      <c r="G475" s="184">
        <v>5.7599999999999998E-2</v>
      </c>
      <c r="H475" s="184">
        <v>0.9889</v>
      </c>
      <c r="I475" s="184">
        <v>4.4524999999999997</v>
      </c>
      <c r="J475" s="184">
        <v>5.7892000000000001</v>
      </c>
      <c r="K475" s="184">
        <v>10.7143</v>
      </c>
      <c r="L475" s="184">
        <v>18.9041</v>
      </c>
      <c r="M475" s="184">
        <v>29.262799999999999</v>
      </c>
      <c r="N475" s="184">
        <v>50.302999999999997</v>
      </c>
      <c r="O475" s="184"/>
      <c r="P475" s="184"/>
      <c r="Q475" s="184">
        <v>22.476299999999998</v>
      </c>
      <c r="R475" s="184">
        <v>30.0304</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44448</v>
      </c>
      <c r="E476" s="184">
        <v>16.73</v>
      </c>
      <c r="F476" s="184">
        <v>0.48049999999999998</v>
      </c>
      <c r="G476" s="184">
        <v>5.9799999999999999E-2</v>
      </c>
      <c r="H476" s="184">
        <v>1.0266</v>
      </c>
      <c r="I476" s="184">
        <v>4.4320000000000004</v>
      </c>
      <c r="J476" s="184">
        <v>5.7522000000000002</v>
      </c>
      <c r="K476" s="184">
        <v>10.429</v>
      </c>
      <c r="L476" s="184">
        <v>18.316800000000001</v>
      </c>
      <c r="M476" s="184">
        <v>28.297499999999999</v>
      </c>
      <c r="N476" s="184">
        <v>48.843400000000003</v>
      </c>
      <c r="O476" s="184"/>
      <c r="P476" s="184"/>
      <c r="Q476" s="184">
        <v>20.823399999999999</v>
      </c>
      <c r="R476" s="184">
        <v>28.4678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44448</v>
      </c>
      <c r="E477" s="184">
        <v>86.02</v>
      </c>
      <c r="F477" s="184">
        <v>0.18629999999999999</v>
      </c>
      <c r="G477" s="184">
        <v>-0.32440000000000002</v>
      </c>
      <c r="H477" s="184">
        <v>0.2681</v>
      </c>
      <c r="I477" s="184">
        <v>4.0270999999999999</v>
      </c>
      <c r="J477" s="184">
        <v>4.9793000000000003</v>
      </c>
      <c r="K477" s="184">
        <v>12.9168</v>
      </c>
      <c r="L477" s="184">
        <v>21.069700000000001</v>
      </c>
      <c r="M477" s="184">
        <v>34.869900000000001</v>
      </c>
      <c r="N477" s="184">
        <v>59.562199999999997</v>
      </c>
      <c r="O477" s="184">
        <v>15.323</v>
      </c>
      <c r="P477" s="184">
        <v>16.480899999999998</v>
      </c>
      <c r="Q477" s="184">
        <v>13.5694</v>
      </c>
      <c r="R477" s="184">
        <v>31.629000000000001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44448</v>
      </c>
      <c r="E478" s="184">
        <v>89.97</v>
      </c>
      <c r="F478" s="184">
        <v>0.1782</v>
      </c>
      <c r="G478" s="184">
        <v>-0.33229999999999998</v>
      </c>
      <c r="H478" s="184">
        <v>0.26750000000000002</v>
      </c>
      <c r="I478" s="184">
        <v>4.0355999999999996</v>
      </c>
      <c r="J478" s="184">
        <v>5.0069999999999997</v>
      </c>
      <c r="K478" s="184">
        <v>13.0418</v>
      </c>
      <c r="L478" s="184">
        <v>21.335100000000001</v>
      </c>
      <c r="M478" s="184">
        <v>35.293199999999999</v>
      </c>
      <c r="N478" s="184">
        <v>60.288600000000002</v>
      </c>
      <c r="O478" s="184">
        <v>15.9998</v>
      </c>
      <c r="P478" s="184">
        <v>17.062100000000001</v>
      </c>
      <c r="Q478" s="184">
        <v>15.1174</v>
      </c>
      <c r="R478" s="184">
        <v>32.277299999999997</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44448</v>
      </c>
      <c r="E479" s="184">
        <v>77.084500000000006</v>
      </c>
      <c r="F479" s="184">
        <v>0.3518</v>
      </c>
      <c r="G479" s="184">
        <v>0.27639999999999998</v>
      </c>
      <c r="H479" s="184">
        <v>0.74219999999999997</v>
      </c>
      <c r="I479" s="184">
        <v>3.1873999999999998</v>
      </c>
      <c r="J479" s="184">
        <v>2.7048000000000001</v>
      </c>
      <c r="K479" s="184">
        <v>8.1857000000000006</v>
      </c>
      <c r="L479" s="184">
        <v>21.5733</v>
      </c>
      <c r="M479" s="184">
        <v>42.119500000000002</v>
      </c>
      <c r="N479" s="184">
        <v>72.796499999999995</v>
      </c>
      <c r="O479" s="184">
        <v>16.951499999999999</v>
      </c>
      <c r="P479" s="184">
        <v>15.1448</v>
      </c>
      <c r="Q479" s="184">
        <v>14.257199999999999</v>
      </c>
      <c r="R479" s="184">
        <v>31.2622</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44448</v>
      </c>
      <c r="E480" s="184">
        <v>81.822000000000003</v>
      </c>
      <c r="F480" s="184">
        <v>0.35370000000000001</v>
      </c>
      <c r="G480" s="184">
        <v>0.2823</v>
      </c>
      <c r="H480" s="184">
        <v>0.75570000000000004</v>
      </c>
      <c r="I480" s="184">
        <v>3.2145999999999999</v>
      </c>
      <c r="J480" s="184">
        <v>2.7656000000000001</v>
      </c>
      <c r="K480" s="184">
        <v>8.3759999999999994</v>
      </c>
      <c r="L480" s="184">
        <v>22.006</v>
      </c>
      <c r="M480" s="184">
        <v>42.913800000000002</v>
      </c>
      <c r="N480" s="184">
        <v>74.186499999999995</v>
      </c>
      <c r="O480" s="184">
        <v>17.914100000000001</v>
      </c>
      <c r="P480" s="184">
        <v>16.042899999999999</v>
      </c>
      <c r="Q480" s="184">
        <v>15.502800000000001</v>
      </c>
      <c r="R480" s="184">
        <v>32.490200000000002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44448</v>
      </c>
      <c r="E481" s="184">
        <v>113.00279999999999</v>
      </c>
      <c r="F481" s="184">
        <v>0.3599</v>
      </c>
      <c r="G481" s="184">
        <v>-0.1532</v>
      </c>
      <c r="H481" s="184">
        <v>0.70520000000000005</v>
      </c>
      <c r="I481" s="184">
        <v>4.1437999999999997</v>
      </c>
      <c r="J481" s="184">
        <v>6.2210999999999999</v>
      </c>
      <c r="K481" s="184">
        <v>15.6511</v>
      </c>
      <c r="L481" s="184">
        <v>28.4543</v>
      </c>
      <c r="M481" s="184">
        <v>42.337899999999998</v>
      </c>
      <c r="N481" s="184">
        <v>64.626300000000001</v>
      </c>
      <c r="O481" s="184">
        <v>17.276399999999999</v>
      </c>
      <c r="P481" s="184">
        <v>16.399999999999999</v>
      </c>
      <c r="Q481" s="184">
        <v>14.5093</v>
      </c>
      <c r="R481" s="184">
        <v>31.034400000000002</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44448</v>
      </c>
      <c r="E482" s="184">
        <v>107.17870000000001</v>
      </c>
      <c r="F482" s="184">
        <v>0.35830000000000001</v>
      </c>
      <c r="G482" s="184">
        <v>-0.15820000000000001</v>
      </c>
      <c r="H482" s="184">
        <v>0.69379999999999997</v>
      </c>
      <c r="I482" s="184">
        <v>4.1199000000000003</v>
      </c>
      <c r="J482" s="184">
        <v>6.1670999999999996</v>
      </c>
      <c r="K482" s="184">
        <v>15.4823</v>
      </c>
      <c r="L482" s="184">
        <v>28.083300000000001</v>
      </c>
      <c r="M482" s="184">
        <v>41.726300000000002</v>
      </c>
      <c r="N482" s="184">
        <v>63.684600000000003</v>
      </c>
      <c r="O482" s="184">
        <v>16.5975</v>
      </c>
      <c r="P482" s="184">
        <v>15.700100000000001</v>
      </c>
      <c r="Q482" s="184">
        <v>15.5974</v>
      </c>
      <c r="R482" s="184">
        <v>30.304600000000001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0.30872142857142854</v>
      </c>
      <c r="G483" s="186">
        <v>-2.9850000000000005E-2</v>
      </c>
      <c r="H483" s="186">
        <v>0.70689285714285721</v>
      </c>
      <c r="I483" s="186">
        <v>3.9184142857142854</v>
      </c>
      <c r="J483" s="186">
        <v>4.4692999999999996</v>
      </c>
      <c r="K483" s="186">
        <v>11.829992857142855</v>
      </c>
      <c r="L483" s="186">
        <v>23.100114285714287</v>
      </c>
      <c r="M483" s="186">
        <v>37.568925</v>
      </c>
      <c r="N483" s="186">
        <v>62.447250000000018</v>
      </c>
      <c r="O483" s="186">
        <v>14.969999999999999</v>
      </c>
      <c r="P483" s="186">
        <v>14.403739999999999</v>
      </c>
      <c r="Q483" s="186">
        <v>18.965778571428576</v>
      </c>
      <c r="R483" s="186">
        <v>29.932500000000001</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0.35275000000000001</v>
      </c>
      <c r="G484" s="186">
        <v>-0.12659999999999999</v>
      </c>
      <c r="H484" s="186">
        <v>0.74895</v>
      </c>
      <c r="I484" s="186">
        <v>4.0313499999999998</v>
      </c>
      <c r="J484" s="186">
        <v>4.99315</v>
      </c>
      <c r="K484" s="186">
        <v>11.319050000000001</v>
      </c>
      <c r="L484" s="186">
        <v>22.0471</v>
      </c>
      <c r="M484" s="186">
        <v>38.403400000000005</v>
      </c>
      <c r="N484" s="186">
        <v>61.986600000000003</v>
      </c>
      <c r="O484" s="186">
        <v>15.6614</v>
      </c>
      <c r="P484" s="186">
        <v>15.422450000000001</v>
      </c>
      <c r="Q484" s="186">
        <v>15.3101</v>
      </c>
      <c r="R484" s="186">
        <v>30.1675</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44448</v>
      </c>
      <c r="E487" s="184">
        <v>37.332500000000003</v>
      </c>
      <c r="F487" s="184">
        <v>18.781500000000001</v>
      </c>
      <c r="G487" s="184">
        <v>12.625400000000001</v>
      </c>
      <c r="H487" s="184">
        <v>12.1938</v>
      </c>
      <c r="I487" s="184">
        <v>14.0847</v>
      </c>
      <c r="J487" s="184">
        <v>12.690899999999999</v>
      </c>
      <c r="K487" s="184">
        <v>6.4508000000000001</v>
      </c>
      <c r="L487" s="184">
        <v>8.8226999999999993</v>
      </c>
      <c r="M487" s="184">
        <v>6.5464000000000002</v>
      </c>
      <c r="N487" s="184">
        <v>7.1460999999999997</v>
      </c>
      <c r="O487" s="184">
        <v>6.2156000000000002</v>
      </c>
      <c r="P487" s="184">
        <v>5.032</v>
      </c>
      <c r="Q487" s="184">
        <v>7.8002000000000002</v>
      </c>
      <c r="R487" s="184">
        <v>4.2698999999999998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44448</v>
      </c>
      <c r="E488" s="184">
        <v>24.616599999999998</v>
      </c>
      <c r="F488" s="184">
        <v>18.098400000000002</v>
      </c>
      <c r="G488" s="184">
        <v>11.9725</v>
      </c>
      <c r="H488" s="184">
        <v>11.569800000000001</v>
      </c>
      <c r="I488" s="184">
        <v>13.456099999999999</v>
      </c>
      <c r="J488" s="184">
        <v>12.0656</v>
      </c>
      <c r="K488" s="184">
        <v>5.83</v>
      </c>
      <c r="L488" s="184">
        <v>8.2805999999999997</v>
      </c>
      <c r="M488" s="184">
        <v>5.9819000000000004</v>
      </c>
      <c r="N488" s="184">
        <v>6.5491999999999999</v>
      </c>
      <c r="O488" s="184">
        <v>5.6128999999999998</v>
      </c>
      <c r="P488" s="184">
        <v>4.4405000000000001</v>
      </c>
      <c r="Q488" s="184">
        <v>7.5163000000000002</v>
      </c>
      <c r="R488" s="184">
        <v>3.6806000000000001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44448</v>
      </c>
      <c r="E489" s="184">
        <v>35.592399999999998</v>
      </c>
      <c r="F489" s="184">
        <v>18.263000000000002</v>
      </c>
      <c r="G489" s="184">
        <v>12.010199999999999</v>
      </c>
      <c r="H489" s="184">
        <v>11.5992</v>
      </c>
      <c r="I489" s="184">
        <v>13.481400000000001</v>
      </c>
      <c r="J489" s="184">
        <v>12.0814</v>
      </c>
      <c r="K489" s="184">
        <v>5.8409000000000004</v>
      </c>
      <c r="L489" s="184">
        <v>8.2896000000000001</v>
      </c>
      <c r="M489" s="184">
        <v>5.9920999999999998</v>
      </c>
      <c r="N489" s="184">
        <v>6.5614999999999997</v>
      </c>
      <c r="O489" s="184">
        <v>5.6191000000000004</v>
      </c>
      <c r="P489" s="184">
        <v>4.444</v>
      </c>
      <c r="Q489" s="184">
        <v>7.7720000000000002</v>
      </c>
      <c r="R489" s="184">
        <v>3.6890999999999998</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44448</v>
      </c>
      <c r="E490" s="184">
        <v>1.4522999999999999</v>
      </c>
      <c r="F490" s="184">
        <v>0</v>
      </c>
      <c r="G490" s="184">
        <v>0</v>
      </c>
      <c r="H490" s="184">
        <v>0</v>
      </c>
      <c r="I490" s="184">
        <v>0</v>
      </c>
      <c r="J490" s="184">
        <v>0</v>
      </c>
      <c r="K490" s="184">
        <v>0</v>
      </c>
      <c r="L490" s="184">
        <v>0</v>
      </c>
      <c r="M490" s="184">
        <v>0</v>
      </c>
      <c r="N490" s="184">
        <v>0</v>
      </c>
      <c r="O490" s="184"/>
      <c r="P490" s="184"/>
      <c r="Q490" s="184">
        <v>-14.163</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44448</v>
      </c>
      <c r="E491" s="184">
        <v>0.96740000000000004</v>
      </c>
      <c r="F491" s="184">
        <v>0</v>
      </c>
      <c r="G491" s="184">
        <v>0</v>
      </c>
      <c r="H491" s="184">
        <v>0</v>
      </c>
      <c r="I491" s="184">
        <v>0</v>
      </c>
      <c r="J491" s="184">
        <v>0</v>
      </c>
      <c r="K491" s="184">
        <v>0</v>
      </c>
      <c r="L491" s="184">
        <v>0</v>
      </c>
      <c r="M491" s="184">
        <v>0</v>
      </c>
      <c r="N491" s="184">
        <v>0</v>
      </c>
      <c r="O491" s="184"/>
      <c r="P491" s="184"/>
      <c r="Q491" s="184">
        <v>-14.1599</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44448</v>
      </c>
      <c r="E492" s="184">
        <v>1.3985000000000001</v>
      </c>
      <c r="F492" s="184">
        <v>0</v>
      </c>
      <c r="G492" s="184">
        <v>0</v>
      </c>
      <c r="H492" s="184">
        <v>0</v>
      </c>
      <c r="I492" s="184">
        <v>0</v>
      </c>
      <c r="J492" s="184">
        <v>0</v>
      </c>
      <c r="K492" s="184">
        <v>0</v>
      </c>
      <c r="L492" s="184">
        <v>0</v>
      </c>
      <c r="M492" s="184">
        <v>0</v>
      </c>
      <c r="N492" s="184">
        <v>0</v>
      </c>
      <c r="O492" s="184"/>
      <c r="P492" s="184"/>
      <c r="Q492" s="184">
        <v>-14.161199999999999</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44448</v>
      </c>
      <c r="E493" s="184">
        <v>25.671600000000002</v>
      </c>
      <c r="F493" s="184">
        <v>19.204499999999999</v>
      </c>
      <c r="G493" s="184">
        <v>24.7898</v>
      </c>
      <c r="H493" s="184">
        <v>18.5288</v>
      </c>
      <c r="I493" s="184">
        <v>25.1524</v>
      </c>
      <c r="J493" s="184">
        <v>18.167899999999999</v>
      </c>
      <c r="K493" s="184">
        <v>4.2817999999999996</v>
      </c>
      <c r="L493" s="184">
        <v>11.0745</v>
      </c>
      <c r="M493" s="184">
        <v>4.6666999999999996</v>
      </c>
      <c r="N493" s="184">
        <v>5.8678999999999997</v>
      </c>
      <c r="O493" s="184">
        <v>10.597</v>
      </c>
      <c r="P493" s="184">
        <v>8.6231000000000009</v>
      </c>
      <c r="Q493" s="184">
        <v>9.51</v>
      </c>
      <c r="R493" s="184">
        <v>9.0014000000000003</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44448</v>
      </c>
      <c r="E494" s="184">
        <v>23.686800000000002</v>
      </c>
      <c r="F494" s="184">
        <v>18.809200000000001</v>
      </c>
      <c r="G494" s="184">
        <v>24.395700000000001</v>
      </c>
      <c r="H494" s="184">
        <v>18.113700000000001</v>
      </c>
      <c r="I494" s="184">
        <v>24.767099999999999</v>
      </c>
      <c r="J494" s="184">
        <v>17.761099999999999</v>
      </c>
      <c r="K494" s="184">
        <v>3.8645</v>
      </c>
      <c r="L494" s="184">
        <v>10.6426</v>
      </c>
      <c r="M494" s="184">
        <v>4.2426000000000004</v>
      </c>
      <c r="N494" s="184">
        <v>5.4316000000000004</v>
      </c>
      <c r="O494" s="184">
        <v>9.9728999999999992</v>
      </c>
      <c r="P494" s="184">
        <v>7.8754999999999997</v>
      </c>
      <c r="Q494" s="184">
        <v>8.6640999999999995</v>
      </c>
      <c r="R494" s="184">
        <v>8.5075000000000003</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44448</v>
      </c>
      <c r="E495" s="184">
        <v>18.793900000000001</v>
      </c>
      <c r="F495" s="184">
        <v>11.073399999999999</v>
      </c>
      <c r="G495" s="184">
        <v>-4.5945999999999998</v>
      </c>
      <c r="H495" s="184">
        <v>7.2792000000000003</v>
      </c>
      <c r="I495" s="184">
        <v>13.0915</v>
      </c>
      <c r="J495" s="184">
        <v>12.9399</v>
      </c>
      <c r="K495" s="184">
        <v>5.4180000000000001</v>
      </c>
      <c r="L495" s="184">
        <v>7.7541000000000002</v>
      </c>
      <c r="M495" s="184">
        <v>6.9593999999999996</v>
      </c>
      <c r="N495" s="184">
        <v>7.6459000000000001</v>
      </c>
      <c r="O495" s="184">
        <v>4.5186999999999999</v>
      </c>
      <c r="P495" s="184">
        <v>4.7533000000000003</v>
      </c>
      <c r="Q495" s="184">
        <v>7.0987999999999998</v>
      </c>
      <c r="R495" s="184">
        <v>6.7439999999999998</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44448</v>
      </c>
      <c r="E496" s="184">
        <v>19.886099999999999</v>
      </c>
      <c r="F496" s="184">
        <v>11.567</v>
      </c>
      <c r="G496" s="184">
        <v>-4.1589</v>
      </c>
      <c r="H496" s="184">
        <v>7.6677</v>
      </c>
      <c r="I496" s="184">
        <v>13.468</v>
      </c>
      <c r="J496" s="184">
        <v>13.316800000000001</v>
      </c>
      <c r="K496" s="184">
        <v>5.7891000000000004</v>
      </c>
      <c r="L496" s="184">
        <v>8.1103000000000005</v>
      </c>
      <c r="M496" s="184">
        <v>7.3167999999999997</v>
      </c>
      <c r="N496" s="184">
        <v>8.0091000000000001</v>
      </c>
      <c r="O496" s="184">
        <v>4.9271000000000003</v>
      </c>
      <c r="P496" s="184">
        <v>5.2725</v>
      </c>
      <c r="Q496" s="184">
        <v>7.5872999999999999</v>
      </c>
      <c r="R496" s="184">
        <v>7.1243999999999996</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44448</v>
      </c>
      <c r="E497" s="184">
        <v>36.571300000000001</v>
      </c>
      <c r="F497" s="184">
        <v>18.872900000000001</v>
      </c>
      <c r="G497" s="184">
        <v>6.6905999999999999</v>
      </c>
      <c r="H497" s="184">
        <v>16.462599999999998</v>
      </c>
      <c r="I497" s="184">
        <v>21.947800000000001</v>
      </c>
      <c r="J497" s="184">
        <v>13.241</v>
      </c>
      <c r="K497" s="184">
        <v>2.6120000000000001</v>
      </c>
      <c r="L497" s="184">
        <v>6.0197000000000003</v>
      </c>
      <c r="M497" s="184">
        <v>1.3354999999999999</v>
      </c>
      <c r="N497" s="184">
        <v>3.3761999999999999</v>
      </c>
      <c r="O497" s="184">
        <v>7.0618999999999996</v>
      </c>
      <c r="P497" s="184">
        <v>5.9856999999999996</v>
      </c>
      <c r="Q497" s="184">
        <v>7.9391999999999996</v>
      </c>
      <c r="R497" s="184">
        <v>5.4745999999999997</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44448</v>
      </c>
      <c r="E498" s="184">
        <v>39.192100000000003</v>
      </c>
      <c r="F498" s="184">
        <v>20.127400000000002</v>
      </c>
      <c r="G498" s="184">
        <v>8.0145</v>
      </c>
      <c r="H498" s="184">
        <v>17.795300000000001</v>
      </c>
      <c r="I498" s="184">
        <v>23.289400000000001</v>
      </c>
      <c r="J498" s="184">
        <v>14.6083</v>
      </c>
      <c r="K498" s="184">
        <v>3.9618000000000002</v>
      </c>
      <c r="L498" s="184">
        <v>7.3975999999999997</v>
      </c>
      <c r="M498" s="184">
        <v>2.6566000000000001</v>
      </c>
      <c r="N498" s="184">
        <v>4.6901000000000002</v>
      </c>
      <c r="O498" s="184">
        <v>8.1906999999999996</v>
      </c>
      <c r="P498" s="184">
        <v>7.0270000000000001</v>
      </c>
      <c r="Q498" s="184">
        <v>8.5626999999999995</v>
      </c>
      <c r="R498" s="184">
        <v>6.5739999999999998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44448</v>
      </c>
      <c r="E499" s="184">
        <v>25.6296</v>
      </c>
      <c r="F499" s="184">
        <v>19.663599999999999</v>
      </c>
      <c r="G499" s="184">
        <v>7.5526</v>
      </c>
      <c r="H499" s="184">
        <v>17.289200000000001</v>
      </c>
      <c r="I499" s="184">
        <v>22.790400000000002</v>
      </c>
      <c r="J499" s="184">
        <v>14.1004</v>
      </c>
      <c r="K499" s="184">
        <v>3.4586000000000001</v>
      </c>
      <c r="L499" s="184">
        <v>6.8849</v>
      </c>
      <c r="M499" s="184">
        <v>2.1457999999999999</v>
      </c>
      <c r="N499" s="184">
        <v>4.1658999999999997</v>
      </c>
      <c r="O499" s="184">
        <v>7.6778000000000004</v>
      </c>
      <c r="P499" s="184">
        <v>6.5711000000000004</v>
      </c>
      <c r="Q499" s="184">
        <v>7.7695999999999996</v>
      </c>
      <c r="R499" s="184">
        <v>6.0372000000000003</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44448</v>
      </c>
      <c r="E500" s="184">
        <v>25.622800000000002</v>
      </c>
      <c r="F500" s="184">
        <v>16.674399999999999</v>
      </c>
      <c r="G500" s="184">
        <v>-2.8008999999999999</v>
      </c>
      <c r="H500" s="184">
        <v>6.8874000000000004</v>
      </c>
      <c r="I500" s="184">
        <v>10.091900000000001</v>
      </c>
      <c r="J500" s="184">
        <v>8.3718000000000004</v>
      </c>
      <c r="K500" s="184">
        <v>3.8791000000000002</v>
      </c>
      <c r="L500" s="184">
        <v>4.7541000000000002</v>
      </c>
      <c r="M500" s="184">
        <v>2.3248000000000002</v>
      </c>
      <c r="N500" s="184">
        <v>3.9552999999999998</v>
      </c>
      <c r="O500" s="184">
        <v>8.2809000000000008</v>
      </c>
      <c r="P500" s="184">
        <v>6.9763999999999999</v>
      </c>
      <c r="Q500" s="184">
        <v>8.5425000000000004</v>
      </c>
      <c r="R500" s="184">
        <v>6.2964000000000002</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44448</v>
      </c>
      <c r="E501" s="184">
        <v>24.2135</v>
      </c>
      <c r="F501" s="184">
        <v>15.533099999999999</v>
      </c>
      <c r="G501" s="184">
        <v>-3.8677999999999999</v>
      </c>
      <c r="H501" s="184">
        <v>5.8208000000000002</v>
      </c>
      <c r="I501" s="184">
        <v>9.0218000000000007</v>
      </c>
      <c r="J501" s="184">
        <v>7.3000999999999996</v>
      </c>
      <c r="K501" s="184">
        <v>2.7801999999999998</v>
      </c>
      <c r="L501" s="184">
        <v>3.6697000000000002</v>
      </c>
      <c r="M501" s="184">
        <v>1.2803</v>
      </c>
      <c r="N501" s="184">
        <v>2.9297</v>
      </c>
      <c r="O501" s="184">
        <v>7.3223000000000003</v>
      </c>
      <c r="P501" s="184">
        <v>6.1401000000000003</v>
      </c>
      <c r="Q501" s="184">
        <v>7.4603999999999999</v>
      </c>
      <c r="R501" s="184">
        <v>5.3357000000000001</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44448</v>
      </c>
      <c r="E502" s="184">
        <v>2785.1657</v>
      </c>
      <c r="F502" s="184">
        <v>18.610900000000001</v>
      </c>
      <c r="G502" s="184">
        <v>-7.2415000000000003</v>
      </c>
      <c r="H502" s="184">
        <v>8.2552000000000003</v>
      </c>
      <c r="I502" s="184">
        <v>18.908200000000001</v>
      </c>
      <c r="J502" s="184">
        <v>15.962199999999999</v>
      </c>
      <c r="K502" s="184">
        <v>6.0381</v>
      </c>
      <c r="L502" s="184">
        <v>9.3811</v>
      </c>
      <c r="M502" s="184">
        <v>3.3281999999999998</v>
      </c>
      <c r="N502" s="184">
        <v>5.4029999999999996</v>
      </c>
      <c r="O502" s="184">
        <v>10.4567</v>
      </c>
      <c r="P502" s="184">
        <v>7.6231</v>
      </c>
      <c r="Q502" s="184">
        <v>8.8346999999999998</v>
      </c>
      <c r="R502" s="184">
        <v>8.2201000000000004</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44448</v>
      </c>
      <c r="E503" s="184">
        <v>2679.07</v>
      </c>
      <c r="F503" s="184">
        <v>17.980399999999999</v>
      </c>
      <c r="G503" s="184">
        <v>-7.8710000000000004</v>
      </c>
      <c r="H503" s="184">
        <v>7.6242999999999999</v>
      </c>
      <c r="I503" s="184">
        <v>18.273800000000001</v>
      </c>
      <c r="J503" s="184">
        <v>15.3238</v>
      </c>
      <c r="K503" s="184">
        <v>5.4192</v>
      </c>
      <c r="L503" s="184">
        <v>8.7363</v>
      </c>
      <c r="M503" s="184">
        <v>2.6755</v>
      </c>
      <c r="N503" s="184">
        <v>4.7290000000000001</v>
      </c>
      <c r="O503" s="184">
        <v>9.7759</v>
      </c>
      <c r="P503" s="184">
        <v>7.0742000000000003</v>
      </c>
      <c r="Q503" s="184">
        <v>7.1097000000000001</v>
      </c>
      <c r="R503" s="184">
        <v>7.5309999999999997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44448</v>
      </c>
      <c r="E504" s="184">
        <v>73.327799999999996</v>
      </c>
      <c r="F504" s="184">
        <v>12.2491</v>
      </c>
      <c r="G504" s="184">
        <v>119.9375</v>
      </c>
      <c r="H504" s="184">
        <v>60.576799999999999</v>
      </c>
      <c r="I504" s="184">
        <v>38.698300000000003</v>
      </c>
      <c r="J504" s="184">
        <v>23.089200000000002</v>
      </c>
      <c r="K504" s="184">
        <v>4.8390000000000004</v>
      </c>
      <c r="L504" s="184">
        <v>10.375500000000001</v>
      </c>
      <c r="M504" s="184">
        <v>11.612299999999999</v>
      </c>
      <c r="N504" s="184">
        <v>13.4068</v>
      </c>
      <c r="O504" s="184">
        <v>5.2972999999999999</v>
      </c>
      <c r="P504" s="184">
        <v>6.3776999999999999</v>
      </c>
      <c r="Q504" s="184">
        <v>8.4604999999999997</v>
      </c>
      <c r="R504" s="184">
        <v>3.5642999999999998</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44448</v>
      </c>
      <c r="E505" s="184">
        <v>78.3857</v>
      </c>
      <c r="F505" s="184">
        <v>12.2506</v>
      </c>
      <c r="G505" s="184">
        <v>119.9417</v>
      </c>
      <c r="H505" s="184">
        <v>60.577800000000003</v>
      </c>
      <c r="I505" s="184">
        <v>38.699100000000001</v>
      </c>
      <c r="J505" s="184">
        <v>23.089500000000001</v>
      </c>
      <c r="K505" s="184">
        <v>4.8392999999999997</v>
      </c>
      <c r="L505" s="184">
        <v>10.3887</v>
      </c>
      <c r="M505" s="184">
        <v>11.907299999999999</v>
      </c>
      <c r="N505" s="184">
        <v>13.8645</v>
      </c>
      <c r="O505" s="184">
        <v>6.0583999999999998</v>
      </c>
      <c r="P505" s="184">
        <v>7.2256999999999998</v>
      </c>
      <c r="Q505" s="184">
        <v>8.3689</v>
      </c>
      <c r="R505" s="184">
        <v>4.2119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44448</v>
      </c>
      <c r="E512" s="184">
        <v>73.113600000000005</v>
      </c>
      <c r="F512" s="184">
        <v>23.078700000000001</v>
      </c>
      <c r="G512" s="184">
        <v>1.9972000000000001</v>
      </c>
      <c r="H512" s="184">
        <v>6.6124000000000001</v>
      </c>
      <c r="I512" s="184">
        <v>13.152799999999999</v>
      </c>
      <c r="J512" s="184">
        <v>11.2882</v>
      </c>
      <c r="K512" s="184">
        <v>26.427700000000002</v>
      </c>
      <c r="L512" s="184">
        <v>16.194400000000002</v>
      </c>
      <c r="M512" s="184">
        <v>10.2623</v>
      </c>
      <c r="N512" s="184">
        <v>10.1004</v>
      </c>
      <c r="O512" s="184">
        <v>7.5616000000000003</v>
      </c>
      <c r="P512" s="184">
        <v>5.7743000000000002</v>
      </c>
      <c r="Q512" s="184">
        <v>8.5009999999999994</v>
      </c>
      <c r="R512" s="184">
        <v>9.2405000000000008</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44448</v>
      </c>
      <c r="E513" s="184">
        <v>77.806100000000001</v>
      </c>
      <c r="F513" s="184">
        <v>23.6587</v>
      </c>
      <c r="G513" s="184">
        <v>2.6433</v>
      </c>
      <c r="H513" s="184">
        <v>7.2545999999999999</v>
      </c>
      <c r="I513" s="184">
        <v>13.7942</v>
      </c>
      <c r="J513" s="184">
        <v>11.9215</v>
      </c>
      <c r="K513" s="184">
        <v>27.081</v>
      </c>
      <c r="L513" s="184">
        <v>16.715599999999998</v>
      </c>
      <c r="M513" s="184">
        <v>10.816800000000001</v>
      </c>
      <c r="N513" s="184">
        <v>10.6968</v>
      </c>
      <c r="O513" s="184">
        <v>8.2421000000000006</v>
      </c>
      <c r="P513" s="184">
        <v>6.4442000000000004</v>
      </c>
      <c r="Q513" s="184">
        <v>8.4390000000000001</v>
      </c>
      <c r="R513" s="184">
        <v>9.9597999999999995</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44448</v>
      </c>
      <c r="E514" s="184">
        <v>73.113600000000005</v>
      </c>
      <c r="F514" s="184">
        <v>23.078700000000001</v>
      </c>
      <c r="G514" s="184">
        <v>1.9972000000000001</v>
      </c>
      <c r="H514" s="184">
        <v>6.6124000000000001</v>
      </c>
      <c r="I514" s="184">
        <v>13.152799999999999</v>
      </c>
      <c r="J514" s="184">
        <v>11.2882</v>
      </c>
      <c r="K514" s="184">
        <v>26.427700000000002</v>
      </c>
      <c r="L514" s="184">
        <v>16.194400000000002</v>
      </c>
      <c r="M514" s="184">
        <v>10.2623</v>
      </c>
      <c r="N514" s="184">
        <v>10.1004</v>
      </c>
      <c r="O514" s="184">
        <v>7.5616000000000003</v>
      </c>
      <c r="P514" s="184">
        <v>5.7743000000000002</v>
      </c>
      <c r="Q514" s="184">
        <v>8.5009999999999994</v>
      </c>
      <c r="R514" s="184">
        <v>9.2405000000000008</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44448</v>
      </c>
      <c r="E515" s="184">
        <v>73.113600000000005</v>
      </c>
      <c r="F515" s="184">
        <v>23.078700000000001</v>
      </c>
      <c r="G515" s="184">
        <v>1.9972000000000001</v>
      </c>
      <c r="H515" s="184">
        <v>6.6124000000000001</v>
      </c>
      <c r="I515" s="184">
        <v>13.152799999999999</v>
      </c>
      <c r="J515" s="184">
        <v>11.2882</v>
      </c>
      <c r="K515" s="184">
        <v>26.427700000000002</v>
      </c>
      <c r="L515" s="184">
        <v>16.194400000000002</v>
      </c>
      <c r="M515" s="184">
        <v>10.2623</v>
      </c>
      <c r="N515" s="184">
        <v>10.1004</v>
      </c>
      <c r="O515" s="184">
        <v>7.5616000000000003</v>
      </c>
      <c r="P515" s="184">
        <v>5.7743000000000002</v>
      </c>
      <c r="Q515" s="184">
        <v>8.5009999999999994</v>
      </c>
      <c r="R515" s="184">
        <v>9.2405000000000008</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44448</v>
      </c>
      <c r="E516" s="184">
        <v>28.7591</v>
      </c>
      <c r="F516" s="184">
        <v>27.180299999999999</v>
      </c>
      <c r="G516" s="184">
        <v>-6.7228000000000003</v>
      </c>
      <c r="H516" s="184">
        <v>7.4988000000000001</v>
      </c>
      <c r="I516" s="184">
        <v>16.797000000000001</v>
      </c>
      <c r="J516" s="184">
        <v>13.566700000000001</v>
      </c>
      <c r="K516" s="184">
        <v>3.5535000000000001</v>
      </c>
      <c r="L516" s="184">
        <v>6.8304999999999998</v>
      </c>
      <c r="M516" s="184">
        <v>2.1878000000000002</v>
      </c>
      <c r="N516" s="184">
        <v>4.1769999999999996</v>
      </c>
      <c r="O516" s="184">
        <v>8.1225000000000005</v>
      </c>
      <c r="P516" s="184">
        <v>5.9119000000000002</v>
      </c>
      <c r="Q516" s="184">
        <v>7.8727</v>
      </c>
      <c r="R516" s="184">
        <v>5.3808999999999996</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44448</v>
      </c>
      <c r="E517" s="184">
        <v>30.740200000000002</v>
      </c>
      <c r="F517" s="184">
        <v>28.043500000000002</v>
      </c>
      <c r="G517" s="184">
        <v>-5.8944000000000001</v>
      </c>
      <c r="H517" s="184">
        <v>8.2908000000000008</v>
      </c>
      <c r="I517" s="184">
        <v>17.597799999999999</v>
      </c>
      <c r="J517" s="184">
        <v>14.364100000000001</v>
      </c>
      <c r="K517" s="184">
        <v>4.3487999999999998</v>
      </c>
      <c r="L517" s="184">
        <v>7.6454000000000004</v>
      </c>
      <c r="M517" s="184">
        <v>2.9903</v>
      </c>
      <c r="N517" s="184">
        <v>4.9996</v>
      </c>
      <c r="O517" s="184">
        <v>8.9610000000000003</v>
      </c>
      <c r="P517" s="184">
        <v>6.7222</v>
      </c>
      <c r="Q517" s="184">
        <v>7.7462</v>
      </c>
      <c r="R517" s="184">
        <v>6.2089999999999996</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44448</v>
      </c>
      <c r="E518" s="184">
        <v>27.6388</v>
      </c>
      <c r="F518" s="184">
        <v>26.9603</v>
      </c>
      <c r="G518" s="184">
        <v>-6.9512</v>
      </c>
      <c r="H518" s="184">
        <v>7.2545999999999999</v>
      </c>
      <c r="I518" s="184">
        <v>16.5459</v>
      </c>
      <c r="J518" s="184">
        <v>13.3123</v>
      </c>
      <c r="K518" s="184">
        <v>3.3029999999999999</v>
      </c>
      <c r="L518" s="184">
        <v>6.5734000000000004</v>
      </c>
      <c r="M518" s="184">
        <v>1.9374</v>
      </c>
      <c r="N518" s="184">
        <v>3.9205000000000001</v>
      </c>
      <c r="O518" s="184">
        <v>7.8578000000000001</v>
      </c>
      <c r="P518" s="184">
        <v>5.6494999999999997</v>
      </c>
      <c r="Q518" s="184">
        <v>7.5655999999999999</v>
      </c>
      <c r="R518" s="184">
        <v>5.1252000000000004</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44448</v>
      </c>
      <c r="E519" s="184">
        <v>28.826699999999999</v>
      </c>
      <c r="F519" s="184">
        <v>28.511500000000002</v>
      </c>
      <c r="G519" s="184">
        <v>2.5329000000000002</v>
      </c>
      <c r="H519" s="184">
        <v>10.803000000000001</v>
      </c>
      <c r="I519" s="184">
        <v>18.700900000000001</v>
      </c>
      <c r="J519" s="184">
        <v>14.157500000000001</v>
      </c>
      <c r="K519" s="184">
        <v>5.8673000000000002</v>
      </c>
      <c r="L519" s="184">
        <v>7.4097999999999997</v>
      </c>
      <c r="M519" s="184">
        <v>5.0046999999999997</v>
      </c>
      <c r="N519" s="184">
        <v>6.5492999999999997</v>
      </c>
      <c r="O519" s="184">
        <v>9.4286999999999992</v>
      </c>
      <c r="P519" s="184">
        <v>8.2639999999999993</v>
      </c>
      <c r="Q519" s="184">
        <v>9.5187000000000008</v>
      </c>
      <c r="R519" s="184">
        <v>8.9085999999999999</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44448</v>
      </c>
      <c r="E520" s="184">
        <v>30.286000000000001</v>
      </c>
      <c r="F520" s="184">
        <v>29.3093</v>
      </c>
      <c r="G520" s="184">
        <v>3.2949999999999999</v>
      </c>
      <c r="H520" s="184">
        <v>11.6127</v>
      </c>
      <c r="I520" s="184">
        <v>19.496400000000001</v>
      </c>
      <c r="J520" s="184">
        <v>14.956899999999999</v>
      </c>
      <c r="K520" s="184">
        <v>6.6707000000000001</v>
      </c>
      <c r="L520" s="184">
        <v>8.2295999999999996</v>
      </c>
      <c r="M520" s="184">
        <v>5.8257000000000003</v>
      </c>
      <c r="N520" s="184">
        <v>7.3750999999999998</v>
      </c>
      <c r="O520" s="184">
        <v>10.202400000000001</v>
      </c>
      <c r="P520" s="184">
        <v>9.0230999999999995</v>
      </c>
      <c r="Q520" s="184">
        <v>10.6919</v>
      </c>
      <c r="R520" s="184">
        <v>9.6876999999999995</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44448</v>
      </c>
      <c r="E521" s="184">
        <v>17.689299999999999</v>
      </c>
      <c r="F521" s="184">
        <v>3.3016999999999999</v>
      </c>
      <c r="G521" s="184">
        <v>-6.6680000000000001</v>
      </c>
      <c r="H521" s="184">
        <v>3.1560000000000001</v>
      </c>
      <c r="I521" s="184">
        <v>11.4726</v>
      </c>
      <c r="J521" s="184">
        <v>11.045299999999999</v>
      </c>
      <c r="K521" s="184">
        <v>4.2412000000000001</v>
      </c>
      <c r="L521" s="184">
        <v>6.0984999999999996</v>
      </c>
      <c r="M521" s="184">
        <v>4.3109000000000002</v>
      </c>
      <c r="N521" s="184">
        <v>5.6398999999999999</v>
      </c>
      <c r="O521" s="184">
        <v>7.3691000000000004</v>
      </c>
      <c r="P521" s="184">
        <v>5.0881999999999996</v>
      </c>
      <c r="Q521" s="184">
        <v>6.1504000000000003</v>
      </c>
      <c r="R521" s="184">
        <v>7.4516</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44448</v>
      </c>
      <c r="E522" s="184">
        <v>18.974799999999998</v>
      </c>
      <c r="F522" s="184">
        <v>3.8475999999999999</v>
      </c>
      <c r="G522" s="184">
        <v>-5.9603000000000002</v>
      </c>
      <c r="H522" s="184">
        <v>3.9051</v>
      </c>
      <c r="I522" s="184">
        <v>12.216900000000001</v>
      </c>
      <c r="J522" s="184">
        <v>11.801500000000001</v>
      </c>
      <c r="K522" s="184">
        <v>4.9988000000000001</v>
      </c>
      <c r="L522" s="184">
        <v>6.8661000000000003</v>
      </c>
      <c r="M522" s="184">
        <v>5.0723000000000003</v>
      </c>
      <c r="N522" s="184">
        <v>6.4260000000000002</v>
      </c>
      <c r="O522" s="184">
        <v>8.2894000000000005</v>
      </c>
      <c r="P522" s="184">
        <v>6.2160000000000002</v>
      </c>
      <c r="Q522" s="184">
        <v>6.6515000000000004</v>
      </c>
      <c r="R522" s="184">
        <v>8.2722999999999995</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44448</v>
      </c>
      <c r="E523" s="184">
        <v>29.8096</v>
      </c>
      <c r="F523" s="184">
        <v>17.2727</v>
      </c>
      <c r="G523" s="184">
        <v>0.40820000000000001</v>
      </c>
      <c r="H523" s="184">
        <v>3.9561999999999999</v>
      </c>
      <c r="I523" s="184">
        <v>14.2813</v>
      </c>
      <c r="J523" s="184">
        <v>11.574999999999999</v>
      </c>
      <c r="K523" s="184">
        <v>5.4124999999999996</v>
      </c>
      <c r="L523" s="184">
        <v>9.3084000000000007</v>
      </c>
      <c r="M523" s="184">
        <v>3.1598000000000002</v>
      </c>
      <c r="N523" s="184">
        <v>5.6646999999999998</v>
      </c>
      <c r="O523" s="184">
        <v>10.9938</v>
      </c>
      <c r="P523" s="184">
        <v>8.7312999999999992</v>
      </c>
      <c r="Q523" s="184">
        <v>9.3970000000000002</v>
      </c>
      <c r="R523" s="184">
        <v>8.4735999999999994</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44448</v>
      </c>
      <c r="E524" s="184">
        <v>27.7164</v>
      </c>
      <c r="F524" s="184">
        <v>16.468800000000002</v>
      </c>
      <c r="G524" s="184">
        <v>-0.439</v>
      </c>
      <c r="H524" s="184">
        <v>3.0872000000000002</v>
      </c>
      <c r="I524" s="184">
        <v>13.407</v>
      </c>
      <c r="J524" s="184">
        <v>10.691000000000001</v>
      </c>
      <c r="K524" s="184">
        <v>4.5256999999999996</v>
      </c>
      <c r="L524" s="184">
        <v>8.3698999999999995</v>
      </c>
      <c r="M524" s="184">
        <v>2.2347999999999999</v>
      </c>
      <c r="N524" s="184">
        <v>4.7347999999999999</v>
      </c>
      <c r="O524" s="184">
        <v>10.128299999999999</v>
      </c>
      <c r="P524" s="184">
        <v>7.8791000000000002</v>
      </c>
      <c r="Q524" s="184">
        <v>8.3031000000000006</v>
      </c>
      <c r="R524" s="184">
        <v>7.5765000000000002</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44448</v>
      </c>
      <c r="E525" s="184">
        <v>18.352499999999999</v>
      </c>
      <c r="F525" s="184">
        <v>11.5389</v>
      </c>
      <c r="G525" s="184">
        <v>4.3769999999999998</v>
      </c>
      <c r="H525" s="184">
        <v>4.9484000000000004</v>
      </c>
      <c r="I525" s="184">
        <v>10.2399</v>
      </c>
      <c r="J525" s="184">
        <v>13.280799999999999</v>
      </c>
      <c r="K525" s="184">
        <v>7.3631000000000002</v>
      </c>
      <c r="L525" s="184">
        <v>10.1114</v>
      </c>
      <c r="M525" s="184">
        <v>6.8150000000000004</v>
      </c>
      <c r="N525" s="184">
        <v>8.1524999999999999</v>
      </c>
      <c r="O525" s="184">
        <v>8.1508000000000003</v>
      </c>
      <c r="P525" s="184">
        <v>7.6226000000000003</v>
      </c>
      <c r="Q525" s="184">
        <v>7.6696999999999997</v>
      </c>
      <c r="R525" s="184">
        <v>7.9846000000000004</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44448</v>
      </c>
      <c r="E526" s="184">
        <v>17.562200000000001</v>
      </c>
      <c r="F526" s="184">
        <v>11.2264</v>
      </c>
      <c r="G526" s="184">
        <v>4.0888</v>
      </c>
      <c r="H526" s="184">
        <v>4.6952999999999996</v>
      </c>
      <c r="I526" s="184">
        <v>9.9844000000000008</v>
      </c>
      <c r="J526" s="184">
        <v>13.0282</v>
      </c>
      <c r="K526" s="184">
        <v>7.1078000000000001</v>
      </c>
      <c r="L526" s="184">
        <v>9.8351000000000006</v>
      </c>
      <c r="M526" s="184">
        <v>6.4569000000000001</v>
      </c>
      <c r="N526" s="184">
        <v>7.7416</v>
      </c>
      <c r="O526" s="184">
        <v>7.5538999999999996</v>
      </c>
      <c r="P526" s="184">
        <v>7.0240999999999998</v>
      </c>
      <c r="Q526" s="184">
        <v>7.0945</v>
      </c>
      <c r="R526" s="184">
        <v>7.4401000000000002</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44448</v>
      </c>
      <c r="E527" s="184">
        <v>1232.7893999999999</v>
      </c>
      <c r="F527" s="184">
        <v>8.9289000000000005</v>
      </c>
      <c r="G527" s="184">
        <v>-5.4888000000000003</v>
      </c>
      <c r="H527" s="184">
        <v>2.6181999999999999</v>
      </c>
      <c r="I527" s="184">
        <v>12.3285</v>
      </c>
      <c r="J527" s="184">
        <v>11.6265</v>
      </c>
      <c r="K527" s="184">
        <v>6.0378999999999996</v>
      </c>
      <c r="L527" s="184">
        <v>7.4782000000000002</v>
      </c>
      <c r="M527" s="184">
        <v>4.5810000000000004</v>
      </c>
      <c r="N527" s="184">
        <v>6.7257999999999996</v>
      </c>
      <c r="O527" s="184"/>
      <c r="P527" s="184"/>
      <c r="Q527" s="184">
        <v>7.8563999999999998</v>
      </c>
      <c r="R527" s="184">
        <v>6.5273000000000003</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44448</v>
      </c>
      <c r="E528" s="184">
        <v>1215.2809999999999</v>
      </c>
      <c r="F528" s="184">
        <v>8.4115000000000002</v>
      </c>
      <c r="G528" s="184">
        <v>-6.0049000000000001</v>
      </c>
      <c r="H528" s="184">
        <v>2.0972</v>
      </c>
      <c r="I528" s="184">
        <v>11.808199999999999</v>
      </c>
      <c r="J528" s="184">
        <v>11.105600000000001</v>
      </c>
      <c r="K528" s="184">
        <v>5.5126999999999997</v>
      </c>
      <c r="L528" s="184">
        <v>6.9409999999999998</v>
      </c>
      <c r="M528" s="184">
        <v>4.0487000000000002</v>
      </c>
      <c r="N528" s="184">
        <v>6.1746999999999996</v>
      </c>
      <c r="O528" s="184"/>
      <c r="P528" s="184"/>
      <c r="Q528" s="184">
        <v>7.3003</v>
      </c>
      <c r="R528" s="184">
        <v>5.9745999999999997</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44448</v>
      </c>
      <c r="E529" s="184">
        <v>34.6798</v>
      </c>
      <c r="F529" s="184">
        <v>9.2642000000000007</v>
      </c>
      <c r="G529" s="184">
        <v>-4.0682999999999998</v>
      </c>
      <c r="H529" s="184">
        <v>1.9553</v>
      </c>
      <c r="I529" s="184">
        <v>8.0839999999999996</v>
      </c>
      <c r="J529" s="184">
        <v>8.6389999999999993</v>
      </c>
      <c r="K529" s="184">
        <v>4.2024999999999997</v>
      </c>
      <c r="L529" s="184">
        <v>6.7694000000000001</v>
      </c>
      <c r="M529" s="184">
        <v>3.8359999999999999</v>
      </c>
      <c r="N529" s="184">
        <v>5.2565</v>
      </c>
      <c r="O529" s="184">
        <v>6.7244999999999999</v>
      </c>
      <c r="P529" s="184">
        <v>7.282</v>
      </c>
      <c r="Q529" s="184">
        <v>8.0869</v>
      </c>
      <c r="R529" s="184">
        <v>6.3121</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44448</v>
      </c>
      <c r="E530" s="184">
        <v>33.030900000000003</v>
      </c>
      <c r="F530" s="184">
        <v>8.5106999999999999</v>
      </c>
      <c r="G530" s="184">
        <v>-4.7866</v>
      </c>
      <c r="H530" s="184">
        <v>1.2316</v>
      </c>
      <c r="I530" s="184">
        <v>7.3532999999999999</v>
      </c>
      <c r="J530" s="184">
        <v>7.9055</v>
      </c>
      <c r="K530" s="184">
        <v>3.4651999999999998</v>
      </c>
      <c r="L530" s="184">
        <v>6.0163000000000002</v>
      </c>
      <c r="M530" s="184">
        <v>3.0870000000000002</v>
      </c>
      <c r="N530" s="184">
        <v>4.4908000000000001</v>
      </c>
      <c r="O530" s="184">
        <v>6.0648999999999997</v>
      </c>
      <c r="P530" s="184">
        <v>6.6509</v>
      </c>
      <c r="Q530" s="184">
        <v>6.7770000000000001</v>
      </c>
      <c r="R530" s="184">
        <v>5.5911</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44448</v>
      </c>
      <c r="E531" s="184">
        <v>31.614899999999999</v>
      </c>
      <c r="F531" s="184">
        <v>24.607800000000001</v>
      </c>
      <c r="G531" s="184">
        <v>6.3917000000000002</v>
      </c>
      <c r="H531" s="184">
        <v>12.4655</v>
      </c>
      <c r="I531" s="184">
        <v>23.0365</v>
      </c>
      <c r="J531" s="184">
        <v>15.7377</v>
      </c>
      <c r="K531" s="184">
        <v>7.2088999999999999</v>
      </c>
      <c r="L531" s="184">
        <v>9.4231999999999996</v>
      </c>
      <c r="M531" s="184">
        <v>4.5010000000000003</v>
      </c>
      <c r="N531" s="184">
        <v>6.5206</v>
      </c>
      <c r="O531" s="184">
        <v>10.466200000000001</v>
      </c>
      <c r="P531" s="184">
        <v>8.8884000000000007</v>
      </c>
      <c r="Q531" s="184">
        <v>9.6492000000000004</v>
      </c>
      <c r="R531" s="184">
        <v>8.6775000000000002</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44448</v>
      </c>
      <c r="E532" s="184">
        <v>29.935300000000002</v>
      </c>
      <c r="F532" s="184">
        <v>23.913900000000002</v>
      </c>
      <c r="G532" s="184">
        <v>5.6520000000000001</v>
      </c>
      <c r="H532" s="184">
        <v>11.7316</v>
      </c>
      <c r="I532" s="184">
        <v>22.302</v>
      </c>
      <c r="J532" s="184">
        <v>14.9931</v>
      </c>
      <c r="K532" s="184">
        <v>6.4611000000000001</v>
      </c>
      <c r="L532" s="184">
        <v>8.6529000000000007</v>
      </c>
      <c r="M532" s="184">
        <v>3.7465999999999999</v>
      </c>
      <c r="N532" s="184">
        <v>5.7511999999999999</v>
      </c>
      <c r="O532" s="184">
        <v>9.7250999999999994</v>
      </c>
      <c r="P532" s="184">
        <v>8.2111999999999998</v>
      </c>
      <c r="Q532" s="184">
        <v>8.5960000000000001</v>
      </c>
      <c r="R532" s="184">
        <v>7.9328000000000003</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44448</v>
      </c>
      <c r="E533" s="184">
        <v>25.2241</v>
      </c>
      <c r="F533" s="184">
        <v>14.765700000000001</v>
      </c>
      <c r="G533" s="184">
        <v>5.3563999999999998</v>
      </c>
      <c r="H533" s="184">
        <v>7.0378999999999996</v>
      </c>
      <c r="I533" s="184">
        <v>12.295400000000001</v>
      </c>
      <c r="J533" s="184">
        <v>10.5639</v>
      </c>
      <c r="K533" s="184">
        <v>4.3971999999999998</v>
      </c>
      <c r="L533" s="184">
        <v>7.8238000000000003</v>
      </c>
      <c r="M533" s="184">
        <v>2.4190999999999998</v>
      </c>
      <c r="N533" s="184">
        <v>4.6009000000000002</v>
      </c>
      <c r="O533" s="184">
        <v>9.0972000000000008</v>
      </c>
      <c r="P533" s="184">
        <v>7.6285999999999996</v>
      </c>
      <c r="Q533" s="184">
        <v>8.8513999999999999</v>
      </c>
      <c r="R533" s="184">
        <v>7.0270000000000001</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44448</v>
      </c>
      <c r="E534" s="184">
        <v>23.822099999999999</v>
      </c>
      <c r="F534" s="184">
        <v>14.101599999999999</v>
      </c>
      <c r="G534" s="184">
        <v>4.7004999999999999</v>
      </c>
      <c r="H534" s="184">
        <v>6.3334000000000001</v>
      </c>
      <c r="I534" s="184">
        <v>11.586499999999999</v>
      </c>
      <c r="J534" s="184">
        <v>9.8381000000000007</v>
      </c>
      <c r="K534" s="184">
        <v>3.6709000000000001</v>
      </c>
      <c r="L534" s="184">
        <v>7.0778999999999996</v>
      </c>
      <c r="M534" s="184">
        <v>1.6898</v>
      </c>
      <c r="N534" s="184">
        <v>3.867</v>
      </c>
      <c r="O534" s="184">
        <v>8.3268000000000004</v>
      </c>
      <c r="P534" s="184">
        <v>6.7984999999999998</v>
      </c>
      <c r="Q534" s="184">
        <v>5.9419000000000004</v>
      </c>
      <c r="R534" s="184">
        <v>6.3018999999999998</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44448</v>
      </c>
      <c r="E535" s="184">
        <v>12.2403</v>
      </c>
      <c r="F535" s="184">
        <v>17.900500000000001</v>
      </c>
      <c r="G535" s="184">
        <v>-5.2657999999999996</v>
      </c>
      <c r="H535" s="184">
        <v>6.2268999999999997</v>
      </c>
      <c r="I535" s="184">
        <v>14.1555</v>
      </c>
      <c r="J535" s="184">
        <v>11.2552</v>
      </c>
      <c r="K535" s="184">
        <v>4.8922999999999996</v>
      </c>
      <c r="L535" s="184">
        <v>5.81</v>
      </c>
      <c r="M535" s="184">
        <v>4.4211999999999998</v>
      </c>
      <c r="N535" s="184">
        <v>5.1166</v>
      </c>
      <c r="O535" s="184">
        <v>6.8903999999999996</v>
      </c>
      <c r="P535" s="184"/>
      <c r="Q535" s="184">
        <v>6.835</v>
      </c>
      <c r="R535" s="184">
        <v>6.2622999999999998</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44448</v>
      </c>
      <c r="E536" s="184">
        <v>11.8338</v>
      </c>
      <c r="F536" s="184">
        <v>16.972000000000001</v>
      </c>
      <c r="G536" s="184">
        <v>-6.2683999999999997</v>
      </c>
      <c r="H536" s="184">
        <v>5.1162999999999998</v>
      </c>
      <c r="I536" s="184">
        <v>13.063599999999999</v>
      </c>
      <c r="J536" s="184">
        <v>10.145799999999999</v>
      </c>
      <c r="K536" s="184">
        <v>3.7805</v>
      </c>
      <c r="L536" s="184">
        <v>4.6931000000000003</v>
      </c>
      <c r="M536" s="184">
        <v>3.3157999999999999</v>
      </c>
      <c r="N536" s="184">
        <v>3.9967999999999999</v>
      </c>
      <c r="O536" s="184">
        <v>5.7202000000000002</v>
      </c>
      <c r="P536" s="184"/>
      <c r="Q536" s="184">
        <v>5.6612999999999998</v>
      </c>
      <c r="R536" s="184">
        <v>5.0903</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44448</v>
      </c>
      <c r="E537" s="184">
        <v>14.186299999999999</v>
      </c>
      <c r="F537" s="184">
        <v>9.5221999999999998</v>
      </c>
      <c r="G537" s="184">
        <v>-4.1153000000000004</v>
      </c>
      <c r="H537" s="184">
        <v>2.5741999999999998</v>
      </c>
      <c r="I537" s="184">
        <v>10.2768</v>
      </c>
      <c r="J537" s="184">
        <v>9.7239000000000004</v>
      </c>
      <c r="K537" s="184">
        <v>4.4942000000000002</v>
      </c>
      <c r="L537" s="184">
        <v>6.3152999999999997</v>
      </c>
      <c r="M537" s="184">
        <v>3.7349000000000001</v>
      </c>
      <c r="N537" s="184">
        <v>4.6742999999999997</v>
      </c>
      <c r="O537" s="184">
        <v>10.1264</v>
      </c>
      <c r="P537" s="184"/>
      <c r="Q537" s="184">
        <v>8.1453000000000007</v>
      </c>
      <c r="R537" s="184">
        <v>7.7037000000000004</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44448</v>
      </c>
      <c r="E538" s="184">
        <v>13.438800000000001</v>
      </c>
      <c r="F538" s="184">
        <v>8.4215999999999998</v>
      </c>
      <c r="G538" s="184">
        <v>-5.0678000000000001</v>
      </c>
      <c r="H538" s="184">
        <v>1.6301000000000001</v>
      </c>
      <c r="I538" s="184">
        <v>9.3259000000000007</v>
      </c>
      <c r="J538" s="184">
        <v>8.7559000000000005</v>
      </c>
      <c r="K538" s="184">
        <v>3.5325000000000002</v>
      </c>
      <c r="L538" s="184">
        <v>5.3293999999999997</v>
      </c>
      <c r="M538" s="184">
        <v>2.7559999999999998</v>
      </c>
      <c r="N538" s="184">
        <v>3.6856</v>
      </c>
      <c r="O538" s="184">
        <v>8.9558999999999997</v>
      </c>
      <c r="P538" s="184"/>
      <c r="Q538" s="184">
        <v>6.8422999999999998</v>
      </c>
      <c r="R538" s="184">
        <v>6.6776999999999997</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44448</v>
      </c>
      <c r="E539" s="184">
        <v>29.657599999999999</v>
      </c>
      <c r="F539" s="184">
        <v>51.022799999999997</v>
      </c>
      <c r="G539" s="184">
        <v>20.834700000000002</v>
      </c>
      <c r="H539" s="184">
        <v>29.4209</v>
      </c>
      <c r="I539" s="184">
        <v>31.6935</v>
      </c>
      <c r="J539" s="184">
        <v>21.794599999999999</v>
      </c>
      <c r="K539" s="184">
        <v>5.0602</v>
      </c>
      <c r="L539" s="184">
        <v>9.9379000000000008</v>
      </c>
      <c r="M539" s="184">
        <v>3.6299000000000001</v>
      </c>
      <c r="N539" s="184">
        <v>4.7472000000000003</v>
      </c>
      <c r="O539" s="184">
        <v>8.5282</v>
      </c>
      <c r="P539" s="184">
        <v>6.5087999999999999</v>
      </c>
      <c r="Q539" s="184">
        <v>6.6738</v>
      </c>
      <c r="R539" s="184">
        <v>6.6742999999999997</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44448</v>
      </c>
      <c r="E540" s="184">
        <v>31.334900000000001</v>
      </c>
      <c r="F540" s="184">
        <v>51.324800000000003</v>
      </c>
      <c r="G540" s="184">
        <v>21.236999999999998</v>
      </c>
      <c r="H540" s="184">
        <v>29.823</v>
      </c>
      <c r="I540" s="184">
        <v>32.0989</v>
      </c>
      <c r="J540" s="184">
        <v>22.204699999999999</v>
      </c>
      <c r="K540" s="184">
        <v>5.4732000000000003</v>
      </c>
      <c r="L540" s="184">
        <v>10.368</v>
      </c>
      <c r="M540" s="184">
        <v>4.0601000000000003</v>
      </c>
      <c r="N540" s="184">
        <v>5.1920000000000002</v>
      </c>
      <c r="O540" s="184">
        <v>9.1616999999999997</v>
      </c>
      <c r="P540" s="184">
        <v>7.1599000000000004</v>
      </c>
      <c r="Q540" s="184">
        <v>8.5218000000000007</v>
      </c>
      <c r="R540" s="184">
        <v>7.2183999999999999</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44448</v>
      </c>
      <c r="E541" s="184">
        <v>2131.6302999999998</v>
      </c>
      <c r="F541" s="184">
        <v>21.3735</v>
      </c>
      <c r="G541" s="184">
        <v>-3.5777000000000001</v>
      </c>
      <c r="H541" s="184">
        <v>6.2183999999999999</v>
      </c>
      <c r="I541" s="184">
        <v>16.4954</v>
      </c>
      <c r="J541" s="184">
        <v>11.436199999999999</v>
      </c>
      <c r="K541" s="184">
        <v>4.1086999999999998</v>
      </c>
      <c r="L541" s="184">
        <v>6.9119999999999999</v>
      </c>
      <c r="M541" s="184">
        <v>3.0688</v>
      </c>
      <c r="N541" s="184">
        <v>4.3228</v>
      </c>
      <c r="O541" s="184">
        <v>8.6410999999999998</v>
      </c>
      <c r="P541" s="184">
        <v>7.5704000000000002</v>
      </c>
      <c r="Q541" s="184">
        <v>8.1454000000000004</v>
      </c>
      <c r="R541" s="184">
        <v>6.1111000000000004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44448</v>
      </c>
      <c r="E542" s="184">
        <v>2308.0925999999999</v>
      </c>
      <c r="F542" s="184">
        <v>22.5931</v>
      </c>
      <c r="G542" s="184">
        <v>-2.36</v>
      </c>
      <c r="H542" s="184">
        <v>7.4383999999999997</v>
      </c>
      <c r="I542" s="184">
        <v>17.6753</v>
      </c>
      <c r="J542" s="184">
        <v>12.4617</v>
      </c>
      <c r="K542" s="184">
        <v>5.2263000000000002</v>
      </c>
      <c r="L542" s="184">
        <v>8.1130999999999993</v>
      </c>
      <c r="M542" s="184">
        <v>4.2766999999999999</v>
      </c>
      <c r="N542" s="184">
        <v>5.4866000000000001</v>
      </c>
      <c r="O542" s="184">
        <v>9.6152999999999995</v>
      </c>
      <c r="P542" s="184">
        <v>8.6546000000000003</v>
      </c>
      <c r="Q542" s="184">
        <v>8.9633000000000003</v>
      </c>
      <c r="R542" s="184">
        <v>7.2191000000000001</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44448</v>
      </c>
      <c r="E547" s="184">
        <v>16.773499999999999</v>
      </c>
      <c r="F547" s="184">
        <v>20.0307</v>
      </c>
      <c r="G547" s="184">
        <v>-6.2347999999999999</v>
      </c>
      <c r="H547" s="184">
        <v>10.434799999999999</v>
      </c>
      <c r="I547" s="184">
        <v>18.739000000000001</v>
      </c>
      <c r="J547" s="184">
        <v>12.342000000000001</v>
      </c>
      <c r="K547" s="184">
        <v>5.3116000000000003</v>
      </c>
      <c r="L547" s="184">
        <v>7.2739000000000003</v>
      </c>
      <c r="M547" s="184">
        <v>3.9740000000000002</v>
      </c>
      <c r="N547" s="184">
        <v>4.8921000000000001</v>
      </c>
      <c r="O547" s="184">
        <v>8.8590999999999998</v>
      </c>
      <c r="P547" s="184">
        <v>7.5842999999999998</v>
      </c>
      <c r="Q547" s="184">
        <v>8.5349000000000004</v>
      </c>
      <c r="R547" s="184">
        <v>6.9417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44448</v>
      </c>
      <c r="E548" s="184">
        <v>16.690100000000001</v>
      </c>
      <c r="F548" s="184">
        <v>19.911899999999999</v>
      </c>
      <c r="G548" s="184">
        <v>-6.4116</v>
      </c>
      <c r="H548" s="184">
        <v>10.2988</v>
      </c>
      <c r="I548" s="184">
        <v>18.6114</v>
      </c>
      <c r="J548" s="184">
        <v>12.2242</v>
      </c>
      <c r="K548" s="184">
        <v>5.1920999999999999</v>
      </c>
      <c r="L548" s="184">
        <v>7.1506999999999996</v>
      </c>
      <c r="M548" s="184">
        <v>3.8506999999999998</v>
      </c>
      <c r="N548" s="184">
        <v>4.7668999999999997</v>
      </c>
      <c r="O548" s="184">
        <v>8.7276000000000007</v>
      </c>
      <c r="P548" s="184">
        <v>7.4650999999999996</v>
      </c>
      <c r="Q548" s="184">
        <v>8.4171999999999993</v>
      </c>
      <c r="R548" s="184">
        <v>6.8090999999999999</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44448</v>
      </c>
      <c r="E549" s="184">
        <v>29.8794</v>
      </c>
      <c r="F549" s="184">
        <v>27.873200000000001</v>
      </c>
      <c r="G549" s="184">
        <v>-4.8437000000000001</v>
      </c>
      <c r="H549" s="184">
        <v>8.6350999999999996</v>
      </c>
      <c r="I549" s="184">
        <v>15.6069</v>
      </c>
      <c r="J549" s="184">
        <v>10.0869</v>
      </c>
      <c r="K549" s="184">
        <v>5.0411999999999999</v>
      </c>
      <c r="L549" s="184">
        <v>6.0880000000000001</v>
      </c>
      <c r="M549" s="184">
        <v>2.8580999999999999</v>
      </c>
      <c r="N549" s="184">
        <v>4.6387999999999998</v>
      </c>
      <c r="O549" s="184">
        <v>10.145099999999999</v>
      </c>
      <c r="P549" s="184">
        <v>8.4137000000000004</v>
      </c>
      <c r="Q549" s="184">
        <v>8.7894000000000005</v>
      </c>
      <c r="R549" s="184">
        <v>7.4720000000000004</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44448</v>
      </c>
      <c r="E550" s="184">
        <v>28.148299999999999</v>
      </c>
      <c r="F550" s="184">
        <v>26.991399999999999</v>
      </c>
      <c r="G550" s="184">
        <v>-5.6596000000000002</v>
      </c>
      <c r="H550" s="184">
        <v>7.8475999999999999</v>
      </c>
      <c r="I550" s="184">
        <v>14.819900000000001</v>
      </c>
      <c r="J550" s="184">
        <v>9.3088999999999995</v>
      </c>
      <c r="K550" s="184">
        <v>4.2624000000000004</v>
      </c>
      <c r="L550" s="184">
        <v>5.2964000000000002</v>
      </c>
      <c r="M550" s="184">
        <v>2.0743999999999998</v>
      </c>
      <c r="N550" s="184">
        <v>3.8361000000000001</v>
      </c>
      <c r="O550" s="184">
        <v>9.3797999999999995</v>
      </c>
      <c r="P550" s="184">
        <v>7.6238000000000001</v>
      </c>
      <c r="Q550" s="184">
        <v>6.0323000000000002</v>
      </c>
      <c r="R550" s="184">
        <v>6.7218999999999998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44448</v>
      </c>
      <c r="E551" s="184">
        <v>36.125</v>
      </c>
      <c r="F551" s="184">
        <v>6.3665000000000003</v>
      </c>
      <c r="G551" s="184">
        <v>0.80840000000000001</v>
      </c>
      <c r="H551" s="184">
        <v>1.7904</v>
      </c>
      <c r="I551" s="184">
        <v>6.4752999999999998</v>
      </c>
      <c r="J551" s="184">
        <v>8.9291999999999998</v>
      </c>
      <c r="K551" s="184">
        <v>6.2119</v>
      </c>
      <c r="L551" s="184">
        <v>7.8746999999999998</v>
      </c>
      <c r="M551" s="184">
        <v>5.3594999999999997</v>
      </c>
      <c r="N551" s="184">
        <v>6.5377000000000001</v>
      </c>
      <c r="O551" s="184">
        <v>8.5861000000000001</v>
      </c>
      <c r="P551" s="184">
        <v>7.3822999999999999</v>
      </c>
      <c r="Q551" s="184">
        <v>9.1469000000000005</v>
      </c>
      <c r="R551" s="184">
        <v>7.7880000000000003</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44448</v>
      </c>
      <c r="E552" s="184">
        <v>33.108600000000003</v>
      </c>
      <c r="F552" s="184">
        <v>5.8437999999999999</v>
      </c>
      <c r="G552" s="184">
        <v>0.36749999999999999</v>
      </c>
      <c r="H552" s="184">
        <v>1.3705000000000001</v>
      </c>
      <c r="I552" s="184">
        <v>6.0141999999999998</v>
      </c>
      <c r="J552" s="184">
        <v>8.4384999999999994</v>
      </c>
      <c r="K552" s="184">
        <v>5.7587000000000002</v>
      </c>
      <c r="L552" s="184">
        <v>7.3235000000000001</v>
      </c>
      <c r="M552" s="184">
        <v>4.6700999999999997</v>
      </c>
      <c r="N552" s="184">
        <v>5.6658999999999997</v>
      </c>
      <c r="O552" s="184">
        <v>7.5115999999999996</v>
      </c>
      <c r="P552" s="184">
        <v>6.2992999999999997</v>
      </c>
      <c r="Q552" s="184">
        <v>6.8654999999999999</v>
      </c>
      <c r="R552" s="184">
        <v>6.7404000000000002</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44448</v>
      </c>
      <c r="E553" s="184">
        <v>19.2651</v>
      </c>
      <c r="F553" s="184">
        <v>22.749600000000001</v>
      </c>
      <c r="G553" s="184">
        <v>-11.9244</v>
      </c>
      <c r="H553" s="184">
        <v>8.7569999999999997</v>
      </c>
      <c r="I553" s="184">
        <v>19.222200000000001</v>
      </c>
      <c r="J553" s="184">
        <v>15.6495</v>
      </c>
      <c r="K553" s="184">
        <v>4.3407999999999998</v>
      </c>
      <c r="L553" s="184">
        <v>8.1157000000000004</v>
      </c>
      <c r="M553" s="184">
        <v>2.3595999999999999</v>
      </c>
      <c r="N553" s="184">
        <v>4.1599000000000004</v>
      </c>
      <c r="O553" s="184">
        <v>8.6882000000000001</v>
      </c>
      <c r="P553" s="184">
        <v>6.0960000000000001</v>
      </c>
      <c r="Q553" s="184">
        <v>7.0857000000000001</v>
      </c>
      <c r="R553" s="184">
        <v>6.6887999999999996</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44448</v>
      </c>
      <c r="E554" s="184">
        <v>20.160399999999999</v>
      </c>
      <c r="F554" s="184">
        <v>23.1889</v>
      </c>
      <c r="G554" s="184">
        <v>-11.5158</v>
      </c>
      <c r="H554" s="184">
        <v>9.1460000000000008</v>
      </c>
      <c r="I554" s="184">
        <v>19.5959</v>
      </c>
      <c r="J554" s="184">
        <v>16.018699999999999</v>
      </c>
      <c r="K554" s="184">
        <v>4.7032999999999996</v>
      </c>
      <c r="L554" s="184">
        <v>8.4565000000000001</v>
      </c>
      <c r="M554" s="184">
        <v>2.6120000000000001</v>
      </c>
      <c r="N554" s="184">
        <v>4.4169</v>
      </c>
      <c r="O554" s="184">
        <v>8.9520999999999997</v>
      </c>
      <c r="P554" s="184">
        <v>6.5124000000000004</v>
      </c>
      <c r="Q554" s="184">
        <v>7.4111000000000002</v>
      </c>
      <c r="R554" s="184">
        <v>6.9905999999999997</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44448</v>
      </c>
      <c r="E555" s="184">
        <v>0.32869999999999999</v>
      </c>
      <c r="F555" s="184">
        <v>11.107699999999999</v>
      </c>
      <c r="G555" s="184">
        <v>11.1145</v>
      </c>
      <c r="H555" s="184">
        <v>11.128</v>
      </c>
      <c r="I555" s="184">
        <v>10.3521</v>
      </c>
      <c r="J555" s="184">
        <v>10.8451</v>
      </c>
      <c r="K555" s="184">
        <v>10.9137</v>
      </c>
      <c r="L555" s="184">
        <v>11.2898</v>
      </c>
      <c r="M555" s="184">
        <v>-23.881599999999999</v>
      </c>
      <c r="N555" s="184">
        <v>-16.1907</v>
      </c>
      <c r="O555" s="184"/>
      <c r="P555" s="184"/>
      <c r="Q555" s="184">
        <v>-7.8719000000000001</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44448</v>
      </c>
      <c r="E556" s="184">
        <v>0.31340000000000001</v>
      </c>
      <c r="F556" s="184">
        <v>11.6502</v>
      </c>
      <c r="G556" s="184">
        <v>11.6576</v>
      </c>
      <c r="H556" s="184">
        <v>10.001799999999999</v>
      </c>
      <c r="I556" s="184">
        <v>10.8596</v>
      </c>
      <c r="J556" s="184">
        <v>10.6142</v>
      </c>
      <c r="K556" s="184">
        <v>10.926600000000001</v>
      </c>
      <c r="L556" s="184">
        <v>11.306699999999999</v>
      </c>
      <c r="M556" s="184">
        <v>-24.122199999999999</v>
      </c>
      <c r="N556" s="184">
        <v>-16.382100000000001</v>
      </c>
      <c r="O556" s="184"/>
      <c r="P556" s="184"/>
      <c r="Q556" s="184">
        <v>-8.0024999999999995</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44448</v>
      </c>
      <c r="E557" s="184">
        <v>22.564900000000002</v>
      </c>
      <c r="F557" s="184">
        <v>18.4495</v>
      </c>
      <c r="G557" s="184">
        <v>-2.9647999999999999</v>
      </c>
      <c r="H557" s="184">
        <v>4.7877000000000001</v>
      </c>
      <c r="I557" s="184">
        <v>7.1018999999999997</v>
      </c>
      <c r="J557" s="184">
        <v>5.9364999999999997</v>
      </c>
      <c r="K557" s="184">
        <v>3.7000999999999999</v>
      </c>
      <c r="L557" s="184">
        <v>4.7546999999999997</v>
      </c>
      <c r="M557" s="184">
        <v>2.4285000000000001</v>
      </c>
      <c r="N557" s="184">
        <v>3.4167000000000001</v>
      </c>
      <c r="O557" s="184">
        <v>2.4586000000000001</v>
      </c>
      <c r="P557" s="184">
        <v>4.1753</v>
      </c>
      <c r="Q557" s="184">
        <v>7.0026999999999999</v>
      </c>
      <c r="R557" s="184">
        <v>4.0326000000000004</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44448</v>
      </c>
      <c r="E558" s="184">
        <v>21.370100000000001</v>
      </c>
      <c r="F558" s="184">
        <v>17.942799999999998</v>
      </c>
      <c r="G558" s="184">
        <v>-3.4719000000000002</v>
      </c>
      <c r="H558" s="184">
        <v>4.2735000000000003</v>
      </c>
      <c r="I558" s="184">
        <v>6.5800999999999998</v>
      </c>
      <c r="J558" s="184">
        <v>5.4242999999999997</v>
      </c>
      <c r="K558" s="184">
        <v>3.1625000000000001</v>
      </c>
      <c r="L558" s="184">
        <v>4.1933999999999996</v>
      </c>
      <c r="M558" s="184">
        <v>1.8627</v>
      </c>
      <c r="N558" s="184">
        <v>2.8372999999999999</v>
      </c>
      <c r="O558" s="184">
        <v>1.8285</v>
      </c>
      <c r="P558" s="184">
        <v>3.476</v>
      </c>
      <c r="Q558" s="184">
        <v>7.0014000000000003</v>
      </c>
      <c r="R558" s="184">
        <v>3.4348999999999998</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17.549293548387102</v>
      </c>
      <c r="G559" s="186">
        <v>4.7772096774193535</v>
      </c>
      <c r="H559" s="186">
        <v>9.7892193548387088</v>
      </c>
      <c r="I559" s="186">
        <v>15.173748387096772</v>
      </c>
      <c r="J559" s="186">
        <v>12.027108064516128</v>
      </c>
      <c r="K559" s="186">
        <v>6.2275500000000008</v>
      </c>
      <c r="L559" s="186">
        <v>7.9023290322580646</v>
      </c>
      <c r="M559" s="186">
        <v>3.3837080645161288</v>
      </c>
      <c r="N559" s="186">
        <v>4.8921887096774208</v>
      </c>
      <c r="O559" s="186">
        <v>7.9772799999999995</v>
      </c>
      <c r="P559" s="186">
        <v>6.7396568627450995</v>
      </c>
      <c r="Q559" s="186">
        <v>6.3286467741935475</v>
      </c>
      <c r="R559" s="186">
        <v>6.7960473684210561</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18.039400000000001</v>
      </c>
      <c r="G560" s="186">
        <v>0</v>
      </c>
      <c r="H560" s="186">
        <v>7.2668999999999997</v>
      </c>
      <c r="I560" s="186">
        <v>13.4747</v>
      </c>
      <c r="J560" s="186">
        <v>11.861499999999999</v>
      </c>
      <c r="K560" s="186">
        <v>4.9455499999999999</v>
      </c>
      <c r="L560" s="186">
        <v>7.6997499999999999</v>
      </c>
      <c r="M560" s="186">
        <v>3.7407500000000002</v>
      </c>
      <c r="N560" s="186">
        <v>5.0580999999999996</v>
      </c>
      <c r="O560" s="186">
        <v>8.2809000000000008</v>
      </c>
      <c r="P560" s="186">
        <v>6.7984999999999998</v>
      </c>
      <c r="Q560" s="186">
        <v>7.7861000000000002</v>
      </c>
      <c r="R560" s="186">
        <v>6.7439999999999998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44448</v>
      </c>
      <c r="E563" s="184">
        <v>51.93</v>
      </c>
      <c r="F563" s="184">
        <v>0.27029999999999998</v>
      </c>
      <c r="G563" s="184">
        <v>0.9526</v>
      </c>
      <c r="H563" s="184">
        <v>1.5051000000000001</v>
      </c>
      <c r="I563" s="184">
        <v>5.0152000000000001</v>
      </c>
      <c r="J563" s="184">
        <v>4.0056000000000003</v>
      </c>
      <c r="K563" s="184">
        <v>6.5011999999999999</v>
      </c>
      <c r="L563" s="184">
        <v>5.8068</v>
      </c>
      <c r="M563" s="184">
        <v>19.82</v>
      </c>
      <c r="N563" s="184">
        <v>34.778100000000002</v>
      </c>
      <c r="O563" s="184">
        <v>7.6172000000000004</v>
      </c>
      <c r="P563" s="184">
        <v>11.340999999999999</v>
      </c>
      <c r="Q563" s="184">
        <v>11.652699999999999</v>
      </c>
      <c r="R563" s="184">
        <v>19.8581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44448</v>
      </c>
      <c r="E564" s="184">
        <v>56.18</v>
      </c>
      <c r="F564" s="184">
        <v>0.28560000000000002</v>
      </c>
      <c r="G564" s="184">
        <v>0.95240000000000002</v>
      </c>
      <c r="H564" s="184">
        <v>1.5179</v>
      </c>
      <c r="I564" s="184">
        <v>5.0289999999999999</v>
      </c>
      <c r="J564" s="184">
        <v>4.0563000000000002</v>
      </c>
      <c r="K564" s="184">
        <v>6.6844000000000001</v>
      </c>
      <c r="L564" s="184">
        <v>6.1601999999999997</v>
      </c>
      <c r="M564" s="184">
        <v>20.402899999999999</v>
      </c>
      <c r="N564" s="184">
        <v>35.634999999999998</v>
      </c>
      <c r="O564" s="184">
        <v>8.3806999999999992</v>
      </c>
      <c r="P564" s="184">
        <v>12.317500000000001</v>
      </c>
      <c r="Q564" s="184">
        <v>15.983599999999999</v>
      </c>
      <c r="R564" s="184">
        <v>20.6419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44448</v>
      </c>
      <c r="E565" s="184">
        <v>42.61</v>
      </c>
      <c r="F565" s="184">
        <v>0.28239999999999998</v>
      </c>
      <c r="G565" s="184">
        <v>0.9476</v>
      </c>
      <c r="H565" s="184">
        <v>1.5006999999999999</v>
      </c>
      <c r="I565" s="184">
        <v>5.0800999999999998</v>
      </c>
      <c r="J565" s="184">
        <v>4.1809000000000003</v>
      </c>
      <c r="K565" s="184">
        <v>6.8455000000000004</v>
      </c>
      <c r="L565" s="184">
        <v>6.4718</v>
      </c>
      <c r="M565" s="184">
        <v>20.435300000000002</v>
      </c>
      <c r="N565" s="184">
        <v>35.441800000000001</v>
      </c>
      <c r="O565" s="184">
        <v>8.5620999999999992</v>
      </c>
      <c r="P565" s="184">
        <v>12.037599999999999</v>
      </c>
      <c r="Q565" s="184">
        <v>11.425700000000001</v>
      </c>
      <c r="R565" s="184">
        <v>20.664899999999999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44448</v>
      </c>
      <c r="E566" s="184">
        <v>42.61</v>
      </c>
      <c r="F566" s="184">
        <v>0.28239999999999998</v>
      </c>
      <c r="G566" s="184">
        <v>0.9476</v>
      </c>
      <c r="H566" s="184">
        <v>1.5006999999999999</v>
      </c>
      <c r="I566" s="184">
        <v>5.0800999999999998</v>
      </c>
      <c r="J566" s="184">
        <v>4.1809000000000003</v>
      </c>
      <c r="K566" s="184">
        <v>6.8455000000000004</v>
      </c>
      <c r="L566" s="184">
        <v>6.4718</v>
      </c>
      <c r="M566" s="184">
        <v>20.435300000000002</v>
      </c>
      <c r="N566" s="184">
        <v>35.441800000000001</v>
      </c>
      <c r="O566" s="184">
        <v>8.5620999999999992</v>
      </c>
      <c r="P566" s="184">
        <v>12.037599999999999</v>
      </c>
      <c r="Q566" s="184">
        <v>11.425700000000001</v>
      </c>
      <c r="R566" s="184">
        <v>20.664899999999999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44448</v>
      </c>
      <c r="E567" s="184">
        <v>46.15</v>
      </c>
      <c r="F567" s="184">
        <v>0.28249999999999997</v>
      </c>
      <c r="G567" s="184">
        <v>0.9405</v>
      </c>
      <c r="H567" s="184">
        <v>1.5178</v>
      </c>
      <c r="I567" s="184">
        <v>5.1013000000000002</v>
      </c>
      <c r="J567" s="184">
        <v>4.2466999999999997</v>
      </c>
      <c r="K567" s="184">
        <v>7.0766</v>
      </c>
      <c r="L567" s="184">
        <v>6.9276999999999997</v>
      </c>
      <c r="M567" s="184">
        <v>21.2241</v>
      </c>
      <c r="N567" s="184">
        <v>36.659799999999997</v>
      </c>
      <c r="O567" s="184">
        <v>9.6081000000000003</v>
      </c>
      <c r="P567" s="184">
        <v>13.1631</v>
      </c>
      <c r="Q567" s="184">
        <v>16.793399999999998</v>
      </c>
      <c r="R567" s="184">
        <v>21.803000000000001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44448</v>
      </c>
      <c r="E568" s="184">
        <v>82.254999999999995</v>
      </c>
      <c r="F568" s="184">
        <v>0.22070000000000001</v>
      </c>
      <c r="G568" s="184">
        <v>0.34449999999999997</v>
      </c>
      <c r="H568" s="184">
        <v>0.47760000000000002</v>
      </c>
      <c r="I568" s="184">
        <v>5.0940000000000003</v>
      </c>
      <c r="J568" s="184">
        <v>8.8310999999999993</v>
      </c>
      <c r="K568" s="184">
        <v>15.190300000000001</v>
      </c>
      <c r="L568" s="184">
        <v>20.008500000000002</v>
      </c>
      <c r="M568" s="184">
        <v>32.976900000000001</v>
      </c>
      <c r="N568" s="184">
        <v>63.457999999999998</v>
      </c>
      <c r="O568" s="184">
        <v>19.008800000000001</v>
      </c>
      <c r="P568" s="184">
        <v>18.518000000000001</v>
      </c>
      <c r="Q568" s="184">
        <v>21.703199999999999</v>
      </c>
      <c r="R568" s="184">
        <v>31.2836</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44448</v>
      </c>
      <c r="E569" s="184">
        <v>75.045599999999993</v>
      </c>
      <c r="F569" s="184">
        <v>0.21859999999999999</v>
      </c>
      <c r="G569" s="184">
        <v>0.33829999999999999</v>
      </c>
      <c r="H569" s="184">
        <v>0.46289999999999998</v>
      </c>
      <c r="I569" s="184">
        <v>5.0632000000000001</v>
      </c>
      <c r="J569" s="184">
        <v>8.7597000000000005</v>
      </c>
      <c r="K569" s="184">
        <v>14.9495</v>
      </c>
      <c r="L569" s="184">
        <v>19.4878</v>
      </c>
      <c r="M569" s="184">
        <v>32.113500000000002</v>
      </c>
      <c r="N569" s="184">
        <v>62.051600000000001</v>
      </c>
      <c r="O569" s="184">
        <v>17.9678</v>
      </c>
      <c r="P569" s="184">
        <v>17.3903</v>
      </c>
      <c r="Q569" s="184">
        <v>18.792200000000001</v>
      </c>
      <c r="R569" s="184">
        <v>30.204799999999999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44448</v>
      </c>
      <c r="E570" s="184">
        <v>71.16</v>
      </c>
      <c r="F570" s="184">
        <v>4.2200000000000001E-2</v>
      </c>
      <c r="G570" s="184">
        <v>0.56530000000000002</v>
      </c>
      <c r="H570" s="184">
        <v>1.89</v>
      </c>
      <c r="I570" s="184">
        <v>7.2817999999999996</v>
      </c>
      <c r="J570" s="184">
        <v>7.8018000000000001</v>
      </c>
      <c r="K570" s="184">
        <v>16.598400000000002</v>
      </c>
      <c r="L570" s="184">
        <v>22.816700000000001</v>
      </c>
      <c r="M570" s="184">
        <v>38.686399999999999</v>
      </c>
      <c r="N570" s="184">
        <v>65.951499999999996</v>
      </c>
      <c r="O570" s="184">
        <v>14.59</v>
      </c>
      <c r="P570" s="184">
        <v>12.526199999999999</v>
      </c>
      <c r="Q570" s="184">
        <v>9.7004000000000001</v>
      </c>
      <c r="R570" s="184">
        <v>31.262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44448</v>
      </c>
      <c r="E571" s="184">
        <v>77.72</v>
      </c>
      <c r="F571" s="184">
        <v>3.8600000000000002E-2</v>
      </c>
      <c r="G571" s="184">
        <v>0.56940000000000002</v>
      </c>
      <c r="H571" s="184">
        <v>1.9011</v>
      </c>
      <c r="I571" s="184">
        <v>7.3183999999999996</v>
      </c>
      <c r="J571" s="184">
        <v>7.8695000000000004</v>
      </c>
      <c r="K571" s="184">
        <v>16.819500000000001</v>
      </c>
      <c r="L571" s="184">
        <v>23.267199999999999</v>
      </c>
      <c r="M571" s="184">
        <v>39.433100000000003</v>
      </c>
      <c r="N571" s="184">
        <v>67.175700000000006</v>
      </c>
      <c r="O571" s="184">
        <v>15.4556</v>
      </c>
      <c r="P571" s="184">
        <v>13.4549</v>
      </c>
      <c r="Q571" s="184">
        <v>10.659700000000001</v>
      </c>
      <c r="R571" s="184">
        <v>32.194499999999998</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44448</v>
      </c>
      <c r="E572" s="184">
        <v>59.664999999999999</v>
      </c>
      <c r="F572" s="184">
        <v>-4.19E-2</v>
      </c>
      <c r="G572" s="184">
        <v>5.1999999999999998E-2</v>
      </c>
      <c r="H572" s="184">
        <v>0.52910000000000001</v>
      </c>
      <c r="I572" s="184">
        <v>4.6148999999999996</v>
      </c>
      <c r="J572" s="184">
        <v>4.0401999999999996</v>
      </c>
      <c r="K572" s="184">
        <v>10.423299999999999</v>
      </c>
      <c r="L572" s="184">
        <v>13.186299999999999</v>
      </c>
      <c r="M572" s="184">
        <v>26.0031</v>
      </c>
      <c r="N572" s="184">
        <v>49.102899999999998</v>
      </c>
      <c r="O572" s="184">
        <v>16.8322</v>
      </c>
      <c r="P572" s="184">
        <v>13.257099999999999</v>
      </c>
      <c r="Q572" s="184">
        <v>12.0593</v>
      </c>
      <c r="R572" s="184">
        <v>26.4498</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44448</v>
      </c>
      <c r="E573" s="184">
        <v>64.168999999999997</v>
      </c>
      <c r="F573" s="184">
        <v>-3.8899999999999997E-2</v>
      </c>
      <c r="G573" s="184">
        <v>6.2399999999999997E-2</v>
      </c>
      <c r="H573" s="184">
        <v>0.55320000000000003</v>
      </c>
      <c r="I573" s="184">
        <v>4.6665999999999999</v>
      </c>
      <c r="J573" s="184">
        <v>4.1569000000000003</v>
      </c>
      <c r="K573" s="184">
        <v>10.7928</v>
      </c>
      <c r="L573" s="184">
        <v>13.9466</v>
      </c>
      <c r="M573" s="184">
        <v>27.266400000000001</v>
      </c>
      <c r="N573" s="184">
        <v>51.078299999999999</v>
      </c>
      <c r="O573" s="184">
        <v>18.256699999999999</v>
      </c>
      <c r="P573" s="184">
        <v>14.5654</v>
      </c>
      <c r="Q573" s="184">
        <v>16.4895</v>
      </c>
      <c r="R573" s="184">
        <v>28.049299999999999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44448</v>
      </c>
      <c r="E574" s="184">
        <v>17.68</v>
      </c>
      <c r="F574" s="184">
        <v>5.6599999999999998E-2</v>
      </c>
      <c r="G574" s="184">
        <v>0.28360000000000002</v>
      </c>
      <c r="H574" s="184">
        <v>0.85570000000000002</v>
      </c>
      <c r="I574" s="184">
        <v>4.9881000000000002</v>
      </c>
      <c r="J574" s="184">
        <v>4.5534999999999997</v>
      </c>
      <c r="K574" s="184">
        <v>16.392399999999999</v>
      </c>
      <c r="L574" s="184">
        <v>30.963000000000001</v>
      </c>
      <c r="M574" s="184">
        <v>49.576999999999998</v>
      </c>
      <c r="N574" s="184">
        <v>76.447100000000006</v>
      </c>
      <c r="O574" s="184">
        <v>21.588100000000001</v>
      </c>
      <c r="P574" s="184"/>
      <c r="Q574" s="184">
        <v>17.3796</v>
      </c>
      <c r="R574" s="184">
        <v>47.118200000000002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44448</v>
      </c>
      <c r="E575" s="184">
        <v>17.2</v>
      </c>
      <c r="F575" s="184">
        <v>0</v>
      </c>
      <c r="G575" s="184">
        <v>0.2331</v>
      </c>
      <c r="H575" s="184">
        <v>0.8206</v>
      </c>
      <c r="I575" s="184">
        <v>4.9420000000000002</v>
      </c>
      <c r="J575" s="184">
        <v>4.4322999999999997</v>
      </c>
      <c r="K575" s="184">
        <v>16.216200000000001</v>
      </c>
      <c r="L575" s="184">
        <v>30.500800000000002</v>
      </c>
      <c r="M575" s="184">
        <v>48.788899999999998</v>
      </c>
      <c r="N575" s="184">
        <v>75.152699999999996</v>
      </c>
      <c r="O575" s="184">
        <v>20.685300000000002</v>
      </c>
      <c r="P575" s="184"/>
      <c r="Q575" s="184">
        <v>16.474499999999999</v>
      </c>
      <c r="R575" s="184">
        <v>46.096800000000002</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44448</v>
      </c>
      <c r="E576" s="184">
        <v>21.41</v>
      </c>
      <c r="F576" s="184">
        <v>9.35E-2</v>
      </c>
      <c r="G576" s="184">
        <v>-4.6699999999999998E-2</v>
      </c>
      <c r="H576" s="184">
        <v>0.7056</v>
      </c>
      <c r="I576" s="184">
        <v>4.6432000000000002</v>
      </c>
      <c r="J576" s="184">
        <v>3.7808999999999999</v>
      </c>
      <c r="K576" s="184">
        <v>15.9177</v>
      </c>
      <c r="L576" s="184">
        <v>29.7576</v>
      </c>
      <c r="M576" s="184">
        <v>48.680599999999998</v>
      </c>
      <c r="N576" s="184">
        <v>76.359099999999998</v>
      </c>
      <c r="O576" s="184"/>
      <c r="P576" s="184"/>
      <c r="Q576" s="184">
        <v>30.099499999999999</v>
      </c>
      <c r="R576" s="184">
        <v>43.547199999999997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44448</v>
      </c>
      <c r="E577" s="184">
        <v>20.76</v>
      </c>
      <c r="F577" s="184">
        <v>9.64E-2</v>
      </c>
      <c r="G577" s="184">
        <v>-4.8099999999999997E-2</v>
      </c>
      <c r="H577" s="184">
        <v>0.67900000000000005</v>
      </c>
      <c r="I577" s="184">
        <v>4.5843999999999996</v>
      </c>
      <c r="J577" s="184">
        <v>3.6962999999999999</v>
      </c>
      <c r="K577" s="184">
        <v>15.719099999999999</v>
      </c>
      <c r="L577" s="184">
        <v>29.184799999999999</v>
      </c>
      <c r="M577" s="184">
        <v>47.652900000000002</v>
      </c>
      <c r="N577" s="184">
        <v>74.600499999999997</v>
      </c>
      <c r="O577" s="184"/>
      <c r="P577" s="184"/>
      <c r="Q577" s="184">
        <v>28.720500000000001</v>
      </c>
      <c r="R577" s="184">
        <v>42.039200000000001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44448</v>
      </c>
      <c r="E578" s="184">
        <v>112.96</v>
      </c>
      <c r="F578" s="184">
        <v>0.23069999999999999</v>
      </c>
      <c r="G578" s="184">
        <v>0.2218</v>
      </c>
      <c r="H578" s="184">
        <v>1.2730999999999999</v>
      </c>
      <c r="I578" s="184">
        <v>5.6985000000000001</v>
      </c>
      <c r="J578" s="184">
        <v>5.3535000000000004</v>
      </c>
      <c r="K578" s="184">
        <v>16.393599999999999</v>
      </c>
      <c r="L578" s="184">
        <v>27.4224</v>
      </c>
      <c r="M578" s="184">
        <v>45.679600000000001</v>
      </c>
      <c r="N578" s="184">
        <v>73.677700000000002</v>
      </c>
      <c r="O578" s="184">
        <v>23.647600000000001</v>
      </c>
      <c r="P578" s="184">
        <v>21.228100000000001</v>
      </c>
      <c r="Q578" s="184">
        <v>19.864899999999999</v>
      </c>
      <c r="R578" s="184">
        <v>45.097000000000001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44448</v>
      </c>
      <c r="E579" s="184">
        <v>101.23</v>
      </c>
      <c r="F579" s="184">
        <v>0.22770000000000001</v>
      </c>
      <c r="G579" s="184">
        <v>0.2079</v>
      </c>
      <c r="H579" s="184">
        <v>1.2604</v>
      </c>
      <c r="I579" s="184">
        <v>5.6680999999999999</v>
      </c>
      <c r="J579" s="184">
        <v>5.2725</v>
      </c>
      <c r="K579" s="184">
        <v>16.1294</v>
      </c>
      <c r="L579" s="184">
        <v>26.775200000000002</v>
      </c>
      <c r="M579" s="184">
        <v>44.552300000000002</v>
      </c>
      <c r="N579" s="184">
        <v>71.838399999999993</v>
      </c>
      <c r="O579" s="184">
        <v>22.283300000000001</v>
      </c>
      <c r="P579" s="184">
        <v>19.772300000000001</v>
      </c>
      <c r="Q579" s="184">
        <v>20.2638</v>
      </c>
      <c r="R579" s="184">
        <v>43.544699999999999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44448</v>
      </c>
      <c r="E580" s="184">
        <v>108.39</v>
      </c>
      <c r="F580" s="184">
        <v>0.23119999999999999</v>
      </c>
      <c r="G580" s="184">
        <v>0.21260000000000001</v>
      </c>
      <c r="H580" s="184">
        <v>1.2612000000000001</v>
      </c>
      <c r="I580" s="184">
        <v>5.6741999999999999</v>
      </c>
      <c r="J580" s="184">
        <v>5.2942999999999998</v>
      </c>
      <c r="K580" s="184">
        <v>16.1861</v>
      </c>
      <c r="L580" s="184">
        <v>26.979900000000001</v>
      </c>
      <c r="M580" s="184">
        <v>45.003300000000003</v>
      </c>
      <c r="N580" s="184">
        <v>72.650499999999994</v>
      </c>
      <c r="O580" s="184">
        <v>23.047899999999998</v>
      </c>
      <c r="P580" s="184">
        <v>20.602799999999998</v>
      </c>
      <c r="Q580" s="184">
        <v>20.9207</v>
      </c>
      <c r="R580" s="184">
        <v>44.3444</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44448</v>
      </c>
      <c r="E581" s="184">
        <v>123.05</v>
      </c>
      <c r="F581" s="184">
        <v>0.10580000000000001</v>
      </c>
      <c r="G581" s="184">
        <v>-6.5000000000000002E-2</v>
      </c>
      <c r="H581" s="184">
        <v>0.57210000000000005</v>
      </c>
      <c r="I581" s="184">
        <v>4.9555999999999996</v>
      </c>
      <c r="J581" s="184">
        <v>6.4261999999999997</v>
      </c>
      <c r="K581" s="184">
        <v>13.8193</v>
      </c>
      <c r="L581" s="184">
        <v>20.554500000000001</v>
      </c>
      <c r="M581" s="184">
        <v>39.575800000000001</v>
      </c>
      <c r="N581" s="184">
        <v>67.051299999999998</v>
      </c>
      <c r="O581" s="184">
        <v>22.020299999999999</v>
      </c>
      <c r="P581" s="184">
        <v>19.6614</v>
      </c>
      <c r="Q581" s="184">
        <v>17.686800000000002</v>
      </c>
      <c r="R581" s="184">
        <v>38.425199999999997</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44448</v>
      </c>
      <c r="E582" s="184">
        <v>115.48</v>
      </c>
      <c r="F582" s="184">
        <v>0.11269999999999999</v>
      </c>
      <c r="G582" s="184">
        <v>-7.7899999999999997E-2</v>
      </c>
      <c r="H582" s="184">
        <v>0.54849999999999999</v>
      </c>
      <c r="I582" s="184">
        <v>4.9150999999999998</v>
      </c>
      <c r="J582" s="184">
        <v>6.3155999999999999</v>
      </c>
      <c r="K582" s="184">
        <v>13.449299999999999</v>
      </c>
      <c r="L582" s="184">
        <v>19.7925</v>
      </c>
      <c r="M582" s="184">
        <v>38.316000000000003</v>
      </c>
      <c r="N582" s="184">
        <v>65.089299999999994</v>
      </c>
      <c r="O582" s="184">
        <v>20.7804</v>
      </c>
      <c r="P582" s="184">
        <v>18.561699999999998</v>
      </c>
      <c r="Q582" s="184">
        <v>21.019100000000002</v>
      </c>
      <c r="R582" s="184">
        <v>36.926600000000001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44448</v>
      </c>
      <c r="E583" s="184">
        <v>87</v>
      </c>
      <c r="F583" s="184">
        <v>2.18E-2</v>
      </c>
      <c r="G583" s="184">
        <v>0.16</v>
      </c>
      <c r="H583" s="184">
        <v>0.32750000000000001</v>
      </c>
      <c r="I583" s="184">
        <v>4.6894</v>
      </c>
      <c r="J583" s="184">
        <v>4.2115999999999998</v>
      </c>
      <c r="K583" s="184">
        <v>12.4046</v>
      </c>
      <c r="L583" s="184">
        <v>23.008199999999999</v>
      </c>
      <c r="M583" s="184">
        <v>41.62</v>
      </c>
      <c r="N583" s="184">
        <v>71.817899999999995</v>
      </c>
      <c r="O583" s="184">
        <v>20.477399999999999</v>
      </c>
      <c r="P583" s="184">
        <v>17.1983</v>
      </c>
      <c r="Q583" s="184">
        <v>19.1709</v>
      </c>
      <c r="R583" s="184">
        <v>33.0334</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44448</v>
      </c>
      <c r="E584" s="184">
        <v>81.225999999999999</v>
      </c>
      <c r="F584" s="184">
        <v>1.9699999999999999E-2</v>
      </c>
      <c r="G584" s="184">
        <v>0.15290000000000001</v>
      </c>
      <c r="H584" s="184">
        <v>0.31</v>
      </c>
      <c r="I584" s="184">
        <v>4.6524999999999999</v>
      </c>
      <c r="J584" s="184">
        <v>4.1318999999999999</v>
      </c>
      <c r="K584" s="184">
        <v>12.1457</v>
      </c>
      <c r="L584" s="184">
        <v>22.433399999999999</v>
      </c>
      <c r="M584" s="184">
        <v>40.612099999999998</v>
      </c>
      <c r="N584" s="184">
        <v>70.188800000000001</v>
      </c>
      <c r="O584" s="184">
        <v>19.310600000000001</v>
      </c>
      <c r="P584" s="184">
        <v>15.981999999999999</v>
      </c>
      <c r="Q584" s="184">
        <v>15.3683</v>
      </c>
      <c r="R584" s="184">
        <v>31.7712</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44448</v>
      </c>
      <c r="E585" s="184">
        <v>77.680000000000007</v>
      </c>
      <c r="F585" s="184">
        <v>0.12889999999999999</v>
      </c>
      <c r="G585" s="184">
        <v>0.2064</v>
      </c>
      <c r="H585" s="184">
        <v>0.7</v>
      </c>
      <c r="I585" s="184">
        <v>4.6900000000000004</v>
      </c>
      <c r="J585" s="184">
        <v>4.5068999999999999</v>
      </c>
      <c r="K585" s="184">
        <v>12.6777</v>
      </c>
      <c r="L585" s="184">
        <v>16.776900000000001</v>
      </c>
      <c r="M585" s="184">
        <v>33.838700000000003</v>
      </c>
      <c r="N585" s="184">
        <v>57.406300000000002</v>
      </c>
      <c r="O585" s="184">
        <v>15.895899999999999</v>
      </c>
      <c r="P585" s="184">
        <v>14.273199999999999</v>
      </c>
      <c r="Q585" s="184">
        <v>15.8468</v>
      </c>
      <c r="R585" s="184">
        <v>28.121700000000001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44448</v>
      </c>
      <c r="E586" s="184">
        <v>70.06</v>
      </c>
      <c r="F586" s="184">
        <v>0.12859999999999999</v>
      </c>
      <c r="G586" s="184">
        <v>0.18590000000000001</v>
      </c>
      <c r="H586" s="184">
        <v>0.66090000000000004</v>
      </c>
      <c r="I586" s="184">
        <v>4.6139999999999999</v>
      </c>
      <c r="J586" s="184">
        <v>4.3491</v>
      </c>
      <c r="K586" s="184">
        <v>12.2037</v>
      </c>
      <c r="L586" s="184">
        <v>15.782500000000001</v>
      </c>
      <c r="M586" s="184">
        <v>32.138800000000003</v>
      </c>
      <c r="N586" s="184">
        <v>54.794499999999999</v>
      </c>
      <c r="O586" s="184">
        <v>13.917999999999999</v>
      </c>
      <c r="P586" s="184">
        <v>12.607799999999999</v>
      </c>
      <c r="Q586" s="184">
        <v>16.5642</v>
      </c>
      <c r="R586" s="184">
        <v>25.959499999999998</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44448</v>
      </c>
      <c r="E587" s="184">
        <v>830.75139999999999</v>
      </c>
      <c r="F587" s="184">
        <v>0.2457</v>
      </c>
      <c r="G587" s="184">
        <v>0.13519999999999999</v>
      </c>
      <c r="H587" s="184">
        <v>0.46400000000000002</v>
      </c>
      <c r="I587" s="184">
        <v>4.3251999999999997</v>
      </c>
      <c r="J587" s="184">
        <v>3.7044999999999999</v>
      </c>
      <c r="K587" s="184">
        <v>7.7637</v>
      </c>
      <c r="L587" s="184">
        <v>15.153</v>
      </c>
      <c r="M587" s="184">
        <v>32.962400000000002</v>
      </c>
      <c r="N587" s="184">
        <v>65.7637</v>
      </c>
      <c r="O587" s="184">
        <v>12.6335</v>
      </c>
      <c r="P587" s="184">
        <v>11.7835</v>
      </c>
      <c r="Q587" s="184">
        <v>21.776900000000001</v>
      </c>
      <c r="R587" s="184">
        <v>24.550899999999999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44448</v>
      </c>
      <c r="E588" s="184">
        <v>897.4837</v>
      </c>
      <c r="F588" s="184">
        <v>0.248</v>
      </c>
      <c r="G588" s="184">
        <v>0.1421</v>
      </c>
      <c r="H588" s="184">
        <v>0.48020000000000002</v>
      </c>
      <c r="I588" s="184">
        <v>4.3590999999999998</v>
      </c>
      <c r="J588" s="184">
        <v>3.7803</v>
      </c>
      <c r="K588" s="184">
        <v>7.9932999999999996</v>
      </c>
      <c r="L588" s="184">
        <v>15.6454</v>
      </c>
      <c r="M588" s="184">
        <v>33.818899999999999</v>
      </c>
      <c r="N588" s="184">
        <v>67.198899999999995</v>
      </c>
      <c r="O588" s="184">
        <v>13.6874</v>
      </c>
      <c r="P588" s="184">
        <v>12.8674</v>
      </c>
      <c r="Q588" s="184">
        <v>16.2378</v>
      </c>
      <c r="R588" s="184">
        <v>25.700500000000002</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44448</v>
      </c>
      <c r="E589" s="184">
        <v>551.274</v>
      </c>
      <c r="F589" s="184">
        <v>0.53600000000000003</v>
      </c>
      <c r="G589" s="184">
        <v>0.56130000000000002</v>
      </c>
      <c r="H589" s="184">
        <v>0.99780000000000002</v>
      </c>
      <c r="I589" s="184">
        <v>3.9293999999999998</v>
      </c>
      <c r="J589" s="184">
        <v>3.9260999999999999</v>
      </c>
      <c r="K589" s="184">
        <v>9.9352999999999998</v>
      </c>
      <c r="L589" s="184">
        <v>17.123100000000001</v>
      </c>
      <c r="M589" s="184">
        <v>35.922400000000003</v>
      </c>
      <c r="N589" s="184">
        <v>62.7468</v>
      </c>
      <c r="O589" s="184">
        <v>15.4064</v>
      </c>
      <c r="P589" s="184">
        <v>15.261100000000001</v>
      </c>
      <c r="Q589" s="184">
        <v>21.3751</v>
      </c>
      <c r="R589" s="184">
        <v>27.238600000000002</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44448</v>
      </c>
      <c r="E590" s="184">
        <v>578.46</v>
      </c>
      <c r="F590" s="184">
        <v>0.53700000000000003</v>
      </c>
      <c r="G590" s="184">
        <v>0.56499999999999995</v>
      </c>
      <c r="H590" s="184">
        <v>1.0065</v>
      </c>
      <c r="I590" s="184">
        <v>3.9472</v>
      </c>
      <c r="J590" s="184">
        <v>3.9657</v>
      </c>
      <c r="K590" s="184">
        <v>10.0602</v>
      </c>
      <c r="L590" s="184">
        <v>17.369900000000001</v>
      </c>
      <c r="M590" s="184">
        <v>36.357199999999999</v>
      </c>
      <c r="N590" s="184">
        <v>63.451099999999997</v>
      </c>
      <c r="O590" s="184">
        <v>15.9526</v>
      </c>
      <c r="P590" s="184">
        <v>15.9076</v>
      </c>
      <c r="Q590" s="184">
        <v>17.081800000000001</v>
      </c>
      <c r="R590" s="184">
        <v>27.8325</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44448</v>
      </c>
      <c r="E591" s="184">
        <v>2344.6803461155801</v>
      </c>
      <c r="F591" s="184">
        <v>0.25480000000000003</v>
      </c>
      <c r="G591" s="184">
        <v>0.34279999999999999</v>
      </c>
      <c r="H591" s="184">
        <v>1.3234999999999999</v>
      </c>
      <c r="I591" s="184">
        <v>5.4661</v>
      </c>
      <c r="J591" s="184">
        <v>6.5330000000000004</v>
      </c>
      <c r="K591" s="184">
        <v>13.681100000000001</v>
      </c>
      <c r="L591" s="184">
        <v>20.252600000000001</v>
      </c>
      <c r="M591" s="184">
        <v>35.9574</v>
      </c>
      <c r="N591" s="184">
        <v>56.732199999999999</v>
      </c>
      <c r="O591" s="184">
        <v>10.269500000000001</v>
      </c>
      <c r="P591" s="184">
        <v>11.069599999999999</v>
      </c>
      <c r="Q591" s="184">
        <v>23.905200000000001</v>
      </c>
      <c r="R591" s="184">
        <v>22.112100000000002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44448</v>
      </c>
      <c r="E592" s="184">
        <v>757.80899999999997</v>
      </c>
      <c r="F592" s="184">
        <v>0.25650000000000001</v>
      </c>
      <c r="G592" s="184">
        <v>0.34810000000000002</v>
      </c>
      <c r="H592" s="184">
        <v>1.3362000000000001</v>
      </c>
      <c r="I592" s="184">
        <v>5.4913999999999996</v>
      </c>
      <c r="J592" s="184">
        <v>6.5883000000000003</v>
      </c>
      <c r="K592" s="184">
        <v>13.8383</v>
      </c>
      <c r="L592" s="184">
        <v>20.572299999999998</v>
      </c>
      <c r="M592" s="184">
        <v>36.5075</v>
      </c>
      <c r="N592" s="184">
        <v>57.619799999999998</v>
      </c>
      <c r="O592" s="184">
        <v>10.915900000000001</v>
      </c>
      <c r="P592" s="184">
        <v>11.7867</v>
      </c>
      <c r="Q592" s="184">
        <v>13.9206</v>
      </c>
      <c r="R592" s="184">
        <v>22.8093</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44448</v>
      </c>
      <c r="E593" s="184">
        <v>55.151499999999999</v>
      </c>
      <c r="F593" s="184">
        <v>-0.17760000000000001</v>
      </c>
      <c r="G593" s="184">
        <v>-0.44840000000000002</v>
      </c>
      <c r="H593" s="184">
        <v>0.40579999999999999</v>
      </c>
      <c r="I593" s="184">
        <v>4.0758999999999999</v>
      </c>
      <c r="J593" s="184">
        <v>5.1856999999999998</v>
      </c>
      <c r="K593" s="184">
        <v>13.0061</v>
      </c>
      <c r="L593" s="184">
        <v>17.889399999999998</v>
      </c>
      <c r="M593" s="184">
        <v>32.398400000000002</v>
      </c>
      <c r="N593" s="184">
        <v>58.171300000000002</v>
      </c>
      <c r="O593" s="184">
        <v>13.5966</v>
      </c>
      <c r="P593" s="184">
        <v>12.8157</v>
      </c>
      <c r="Q593" s="184">
        <v>12.328099999999999</v>
      </c>
      <c r="R593" s="184">
        <v>26.384499999999999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44448</v>
      </c>
      <c r="E594" s="184">
        <v>59.482799999999997</v>
      </c>
      <c r="F594" s="184">
        <v>-0.17399999999999999</v>
      </c>
      <c r="G594" s="184">
        <v>-0.43819999999999998</v>
      </c>
      <c r="H594" s="184">
        <v>0.42970000000000003</v>
      </c>
      <c r="I594" s="184">
        <v>4.1256000000000004</v>
      </c>
      <c r="J594" s="184">
        <v>5.2976000000000001</v>
      </c>
      <c r="K594" s="184">
        <v>13.3636</v>
      </c>
      <c r="L594" s="184">
        <v>18.640499999999999</v>
      </c>
      <c r="M594" s="184">
        <v>33.6569</v>
      </c>
      <c r="N594" s="184">
        <v>60.174700000000001</v>
      </c>
      <c r="O594" s="184">
        <v>14.904400000000001</v>
      </c>
      <c r="P594" s="184">
        <v>13.9163</v>
      </c>
      <c r="Q594" s="184">
        <v>15.5288</v>
      </c>
      <c r="R594" s="184">
        <v>27.997299999999999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44448</v>
      </c>
      <c r="E595" s="184">
        <v>584.84</v>
      </c>
      <c r="F595" s="184">
        <v>0.24679999999999999</v>
      </c>
      <c r="G595" s="184">
        <v>0.2382</v>
      </c>
      <c r="H595" s="184">
        <v>0.55359999999999998</v>
      </c>
      <c r="I595" s="184">
        <v>4.6132</v>
      </c>
      <c r="J595" s="184">
        <v>5.4829999999999997</v>
      </c>
      <c r="K595" s="184">
        <v>12.553599999999999</v>
      </c>
      <c r="L595" s="184">
        <v>18.0946</v>
      </c>
      <c r="M595" s="184">
        <v>35.939799999999998</v>
      </c>
      <c r="N595" s="184">
        <v>62.762999999999998</v>
      </c>
      <c r="O595" s="184">
        <v>14.6371</v>
      </c>
      <c r="P595" s="184">
        <v>13.768700000000001</v>
      </c>
      <c r="Q595" s="184">
        <v>20.240500000000001</v>
      </c>
      <c r="R595" s="184">
        <v>27.954599999999999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44448</v>
      </c>
      <c r="E596" s="184">
        <v>632.97</v>
      </c>
      <c r="F596" s="184">
        <v>0.2487</v>
      </c>
      <c r="G596" s="184">
        <v>0.2455</v>
      </c>
      <c r="H596" s="184">
        <v>0.56879999999999997</v>
      </c>
      <c r="I596" s="184">
        <v>4.6439000000000004</v>
      </c>
      <c r="J596" s="184">
        <v>5.5530999999999997</v>
      </c>
      <c r="K596" s="184">
        <v>12.7766</v>
      </c>
      <c r="L596" s="184">
        <v>18.487100000000002</v>
      </c>
      <c r="M596" s="184">
        <v>36.601399999999998</v>
      </c>
      <c r="N596" s="184">
        <v>63.888500000000001</v>
      </c>
      <c r="O596" s="184">
        <v>15.481299999999999</v>
      </c>
      <c r="P596" s="184">
        <v>14.816599999999999</v>
      </c>
      <c r="Q596" s="184">
        <v>17.220199999999998</v>
      </c>
      <c r="R596" s="184">
        <v>28.831299999999999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44448</v>
      </c>
      <c r="E597" s="184">
        <v>15.24</v>
      </c>
      <c r="F597" s="184">
        <v>6.5699999999999995E-2</v>
      </c>
      <c r="G597" s="184">
        <v>0.19719999999999999</v>
      </c>
      <c r="H597" s="184">
        <v>0.52769999999999995</v>
      </c>
      <c r="I597" s="184">
        <v>5.3941999999999997</v>
      </c>
      <c r="J597" s="184">
        <v>4.4550999999999998</v>
      </c>
      <c r="K597" s="184">
        <v>6.9474</v>
      </c>
      <c r="L597" s="184">
        <v>11.9765</v>
      </c>
      <c r="M597" s="184">
        <v>25.020499999999998</v>
      </c>
      <c r="N597" s="184">
        <v>50.295900000000003</v>
      </c>
      <c r="O597" s="184">
        <v>12.4762</v>
      </c>
      <c r="P597" s="184"/>
      <c r="Q597" s="184">
        <v>12.9162</v>
      </c>
      <c r="R597" s="184">
        <v>22.8032</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44448</v>
      </c>
      <c r="E598" s="184">
        <v>15.67</v>
      </c>
      <c r="F598" s="184">
        <v>6.3899999999999998E-2</v>
      </c>
      <c r="G598" s="184">
        <v>0.1918</v>
      </c>
      <c r="H598" s="184">
        <v>0.57769999999999999</v>
      </c>
      <c r="I598" s="184">
        <v>5.38</v>
      </c>
      <c r="J598" s="184">
        <v>4.5364000000000004</v>
      </c>
      <c r="K598" s="184">
        <v>7.0354999999999999</v>
      </c>
      <c r="L598" s="184">
        <v>12.2493</v>
      </c>
      <c r="M598" s="184">
        <v>25.4604</v>
      </c>
      <c r="N598" s="184">
        <v>50.9634</v>
      </c>
      <c r="O598" s="184">
        <v>13.240600000000001</v>
      </c>
      <c r="P598" s="184"/>
      <c r="Q598" s="184">
        <v>13.825699999999999</v>
      </c>
      <c r="R598" s="184">
        <v>23.427700000000002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44448</v>
      </c>
      <c r="E599" s="184">
        <v>41.69</v>
      </c>
      <c r="F599" s="184">
        <v>0.2646</v>
      </c>
      <c r="G599" s="184">
        <v>0.2404</v>
      </c>
      <c r="H599" s="184">
        <v>0.94430000000000003</v>
      </c>
      <c r="I599" s="184">
        <v>5.7317</v>
      </c>
      <c r="J599" s="184">
        <v>6.3520000000000003</v>
      </c>
      <c r="K599" s="184">
        <v>12.311400000000001</v>
      </c>
      <c r="L599" s="184">
        <v>17.172599999999999</v>
      </c>
      <c r="M599" s="184">
        <v>29.5928</v>
      </c>
      <c r="N599" s="184">
        <v>53.837600000000002</v>
      </c>
      <c r="O599" s="184">
        <v>12.2225</v>
      </c>
      <c r="P599" s="184">
        <v>13.0501</v>
      </c>
      <c r="Q599" s="184">
        <v>19.530100000000001</v>
      </c>
      <c r="R599" s="184">
        <v>24.086300000000001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44448</v>
      </c>
      <c r="E600" s="184">
        <v>37.94</v>
      </c>
      <c r="F600" s="184">
        <v>0.26429999999999998</v>
      </c>
      <c r="G600" s="184">
        <v>0.23780000000000001</v>
      </c>
      <c r="H600" s="184">
        <v>0.93110000000000004</v>
      </c>
      <c r="I600" s="184">
        <v>5.6825000000000001</v>
      </c>
      <c r="J600" s="184">
        <v>6.2446999999999999</v>
      </c>
      <c r="K600" s="184">
        <v>11.983499999999999</v>
      </c>
      <c r="L600" s="184">
        <v>16.4876</v>
      </c>
      <c r="M600" s="184">
        <v>28.436</v>
      </c>
      <c r="N600" s="184">
        <v>52.0032</v>
      </c>
      <c r="O600" s="184">
        <v>10.7715</v>
      </c>
      <c r="P600" s="184">
        <v>11.438000000000001</v>
      </c>
      <c r="Q600" s="184">
        <v>18.130600000000001</v>
      </c>
      <c r="R600" s="184">
        <v>22.618200000000002</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44448</v>
      </c>
      <c r="E601" s="184">
        <v>101.34</v>
      </c>
      <c r="F601" s="184">
        <v>0.2671</v>
      </c>
      <c r="G601" s="184">
        <v>0.52569999999999995</v>
      </c>
      <c r="H601" s="184">
        <v>1.2690999999999999</v>
      </c>
      <c r="I601" s="184">
        <v>5.2664</v>
      </c>
      <c r="J601" s="184">
        <v>3.3237999999999999</v>
      </c>
      <c r="K601" s="184">
        <v>9.9967000000000006</v>
      </c>
      <c r="L601" s="184">
        <v>21.5837</v>
      </c>
      <c r="M601" s="184">
        <v>45.103099999999998</v>
      </c>
      <c r="N601" s="184">
        <v>77.571399999999997</v>
      </c>
      <c r="O601" s="184">
        <v>17.447900000000001</v>
      </c>
      <c r="P601" s="184">
        <v>17.969899999999999</v>
      </c>
      <c r="Q601" s="184">
        <v>19.016100000000002</v>
      </c>
      <c r="R601" s="184">
        <v>35.757599999999996</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44448</v>
      </c>
      <c r="E602" s="184">
        <v>92.23</v>
      </c>
      <c r="F602" s="184">
        <v>0.26090000000000002</v>
      </c>
      <c r="G602" s="184">
        <v>0.51219999999999999</v>
      </c>
      <c r="H602" s="184">
        <v>1.2403999999999999</v>
      </c>
      <c r="I602" s="184">
        <v>5.2133000000000003</v>
      </c>
      <c r="J602" s="184">
        <v>3.2233000000000001</v>
      </c>
      <c r="K602" s="184">
        <v>9.6930999999999994</v>
      </c>
      <c r="L602" s="184">
        <v>20.925699999999999</v>
      </c>
      <c r="M602" s="184">
        <v>43.906999999999996</v>
      </c>
      <c r="N602" s="184">
        <v>75.642700000000005</v>
      </c>
      <c r="O602" s="184">
        <v>16.108599999999999</v>
      </c>
      <c r="P602" s="184">
        <v>16.624300000000002</v>
      </c>
      <c r="Q602" s="184">
        <v>19.096900000000002</v>
      </c>
      <c r="R602" s="184">
        <v>34.331400000000002</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44448</v>
      </c>
      <c r="E603" s="184">
        <v>14.18</v>
      </c>
      <c r="F603" s="184">
        <v>0.49609999999999999</v>
      </c>
      <c r="G603" s="184">
        <v>7.0599999999999996E-2</v>
      </c>
      <c r="H603" s="184">
        <v>0.92530000000000001</v>
      </c>
      <c r="I603" s="184">
        <v>4.2647000000000004</v>
      </c>
      <c r="J603" s="184">
        <v>5.5060000000000002</v>
      </c>
      <c r="K603" s="184">
        <v>10.178699999999999</v>
      </c>
      <c r="L603" s="184">
        <v>14.354799999999999</v>
      </c>
      <c r="M603" s="184">
        <v>25.375800000000002</v>
      </c>
      <c r="N603" s="184">
        <v>48.949599999999997</v>
      </c>
      <c r="O603" s="184">
        <v>12.5731</v>
      </c>
      <c r="P603" s="184"/>
      <c r="Q603" s="184">
        <v>9.8950999999999993</v>
      </c>
      <c r="R603" s="184">
        <v>23.1143</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44448</v>
      </c>
      <c r="E604" s="184">
        <v>13.32</v>
      </c>
      <c r="F604" s="184">
        <v>0.45250000000000001</v>
      </c>
      <c r="G604" s="184">
        <v>0</v>
      </c>
      <c r="H604" s="184">
        <v>0.90910000000000002</v>
      </c>
      <c r="I604" s="184">
        <v>4.2253999999999996</v>
      </c>
      <c r="J604" s="184">
        <v>5.3796999999999997</v>
      </c>
      <c r="K604" s="184">
        <v>9.6295999999999999</v>
      </c>
      <c r="L604" s="184">
        <v>13.361700000000001</v>
      </c>
      <c r="M604" s="184">
        <v>21.866399999999999</v>
      </c>
      <c r="N604" s="184">
        <v>44.155799999999999</v>
      </c>
      <c r="O604" s="184">
        <v>10.478300000000001</v>
      </c>
      <c r="P604" s="184"/>
      <c r="Q604" s="184">
        <v>8.0531000000000006</v>
      </c>
      <c r="R604" s="184">
        <v>20.295200000000001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44448</v>
      </c>
      <c r="E605" s="184">
        <v>81.63</v>
      </c>
      <c r="F605" s="184">
        <v>-9.7900000000000001E-2</v>
      </c>
      <c r="G605" s="184">
        <v>0.19639999999999999</v>
      </c>
      <c r="H605" s="184">
        <v>1.4666999999999999</v>
      </c>
      <c r="I605" s="184">
        <v>4.5734000000000004</v>
      </c>
      <c r="J605" s="184">
        <v>4.6538000000000004</v>
      </c>
      <c r="K605" s="184">
        <v>10.910299999999999</v>
      </c>
      <c r="L605" s="184">
        <v>17.809200000000001</v>
      </c>
      <c r="M605" s="184">
        <v>32.796500000000002</v>
      </c>
      <c r="N605" s="184">
        <v>56.83</v>
      </c>
      <c r="O605" s="184">
        <v>15.273300000000001</v>
      </c>
      <c r="P605" s="184">
        <v>15.5921</v>
      </c>
      <c r="Q605" s="184">
        <v>15.345800000000001</v>
      </c>
      <c r="R605" s="184">
        <v>29.9557</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44448</v>
      </c>
      <c r="E606" s="184">
        <v>92.17</v>
      </c>
      <c r="F606" s="184">
        <v>-0.1084</v>
      </c>
      <c r="G606" s="184">
        <v>0.19570000000000001</v>
      </c>
      <c r="H606" s="184">
        <v>1.4864999999999999</v>
      </c>
      <c r="I606" s="184">
        <v>4.6197999999999997</v>
      </c>
      <c r="J606" s="184">
        <v>4.7504999999999997</v>
      </c>
      <c r="K606" s="184">
        <v>11.2224</v>
      </c>
      <c r="L606" s="184">
        <v>18.531400000000001</v>
      </c>
      <c r="M606" s="184">
        <v>34.045999999999999</v>
      </c>
      <c r="N606" s="184">
        <v>58.804299999999998</v>
      </c>
      <c r="O606" s="184">
        <v>16.739999999999998</v>
      </c>
      <c r="P606" s="184">
        <v>17.2361</v>
      </c>
      <c r="Q606" s="184">
        <v>19.3947</v>
      </c>
      <c r="R606" s="184">
        <v>31.477</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44448</v>
      </c>
      <c r="E607" s="184">
        <v>15.4948</v>
      </c>
      <c r="F607" s="184">
        <v>0.1726</v>
      </c>
      <c r="G607" s="184">
        <v>0.7379</v>
      </c>
      <c r="H607" s="184">
        <v>2.0192999999999999</v>
      </c>
      <c r="I607" s="184">
        <v>6.9869000000000003</v>
      </c>
      <c r="J607" s="184">
        <v>2.7984</v>
      </c>
      <c r="K607" s="184">
        <v>5.9661999999999997</v>
      </c>
      <c r="L607" s="184">
        <v>14.505699999999999</v>
      </c>
      <c r="M607" s="184">
        <v>30.463799999999999</v>
      </c>
      <c r="N607" s="184">
        <v>55.112400000000001</v>
      </c>
      <c r="O607" s="184"/>
      <c r="P607" s="184"/>
      <c r="Q607" s="184">
        <v>25.983799999999999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44448</v>
      </c>
      <c r="E608" s="184">
        <v>14.864000000000001</v>
      </c>
      <c r="F608" s="184">
        <v>0.16639999999999999</v>
      </c>
      <c r="G608" s="184">
        <v>0.71960000000000002</v>
      </c>
      <c r="H608" s="184">
        <v>1.9759</v>
      </c>
      <c r="I608" s="184">
        <v>6.8959999999999999</v>
      </c>
      <c r="J608" s="184">
        <v>2.6065999999999998</v>
      </c>
      <c r="K608" s="184">
        <v>5.3803000000000001</v>
      </c>
      <c r="L608" s="184">
        <v>13.242599999999999</v>
      </c>
      <c r="M608" s="184">
        <v>28.327100000000002</v>
      </c>
      <c r="N608" s="184">
        <v>51.737000000000002</v>
      </c>
      <c r="O608" s="184"/>
      <c r="P608" s="184"/>
      <c r="Q608" s="184">
        <v>23.251999999999999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44448</v>
      </c>
      <c r="E609" s="184">
        <v>28.086500000000001</v>
      </c>
      <c r="F609" s="184">
        <v>0.1908</v>
      </c>
      <c r="G609" s="184">
        <v>0.2248</v>
      </c>
      <c r="H609" s="184">
        <v>0.58009999999999995</v>
      </c>
      <c r="I609" s="184">
        <v>5.9644000000000004</v>
      </c>
      <c r="J609" s="184">
        <v>6.7060000000000004</v>
      </c>
      <c r="K609" s="184">
        <v>13.3279</v>
      </c>
      <c r="L609" s="184">
        <v>18.0046</v>
      </c>
      <c r="M609" s="184">
        <v>33.616100000000003</v>
      </c>
      <c r="N609" s="184">
        <v>64.590199999999996</v>
      </c>
      <c r="O609" s="184">
        <v>18.0213</v>
      </c>
      <c r="P609" s="184">
        <v>16.430599999999998</v>
      </c>
      <c r="Q609" s="184">
        <v>7.9793000000000003</v>
      </c>
      <c r="R609" s="184">
        <v>29.989799999999999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44448</v>
      </c>
      <c r="E610" s="184">
        <v>30.7989</v>
      </c>
      <c r="F610" s="184">
        <v>0.19320000000000001</v>
      </c>
      <c r="G610" s="184">
        <v>0.2311</v>
      </c>
      <c r="H610" s="184">
        <v>0.5948</v>
      </c>
      <c r="I610" s="184">
        <v>5.9947999999999997</v>
      </c>
      <c r="J610" s="184">
        <v>6.7742000000000004</v>
      </c>
      <c r="K610" s="184">
        <v>13.5427</v>
      </c>
      <c r="L610" s="184">
        <v>18.4514</v>
      </c>
      <c r="M610" s="184">
        <v>34.368000000000002</v>
      </c>
      <c r="N610" s="184">
        <v>65.825299999999999</v>
      </c>
      <c r="O610" s="184">
        <v>18.907</v>
      </c>
      <c r="P610" s="184">
        <v>17.492000000000001</v>
      </c>
      <c r="Q610" s="184">
        <v>18.299600000000002</v>
      </c>
      <c r="R610" s="184">
        <v>30.965199999999999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44448</v>
      </c>
      <c r="E611" s="184">
        <v>70.441999999999993</v>
      </c>
      <c r="F611" s="184">
        <v>0.2034</v>
      </c>
      <c r="G611" s="184">
        <v>-5.96E-2</v>
      </c>
      <c r="H611" s="184">
        <v>0.75380000000000003</v>
      </c>
      <c r="I611" s="184">
        <v>4.8228</v>
      </c>
      <c r="J611" s="184">
        <v>4.9242999999999997</v>
      </c>
      <c r="K611" s="184">
        <v>10.8642</v>
      </c>
      <c r="L611" s="184">
        <v>17.797999999999998</v>
      </c>
      <c r="M611" s="184">
        <v>33.9711</v>
      </c>
      <c r="N611" s="184">
        <v>62.316200000000002</v>
      </c>
      <c r="O611" s="184">
        <v>17.473299999999998</v>
      </c>
      <c r="P611" s="184">
        <v>15.0959</v>
      </c>
      <c r="Q611" s="184">
        <v>13.146599999999999</v>
      </c>
      <c r="R611" s="184">
        <v>29.623999999999999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44448</v>
      </c>
      <c r="E612" s="184">
        <v>78.605000000000004</v>
      </c>
      <c r="F612" s="184">
        <v>0.20649999999999999</v>
      </c>
      <c r="G612" s="184">
        <v>-4.8300000000000003E-2</v>
      </c>
      <c r="H612" s="184">
        <v>0.77949999999999997</v>
      </c>
      <c r="I612" s="184">
        <v>4.8765999999999998</v>
      </c>
      <c r="J612" s="184">
        <v>5.0448000000000004</v>
      </c>
      <c r="K612" s="184">
        <v>11.2393</v>
      </c>
      <c r="L612" s="184">
        <v>18.595400000000001</v>
      </c>
      <c r="M612" s="184">
        <v>35.334499999999998</v>
      </c>
      <c r="N612" s="184">
        <v>64.486900000000006</v>
      </c>
      <c r="O612" s="184">
        <v>18.931999999999999</v>
      </c>
      <c r="P612" s="184">
        <v>16.5703</v>
      </c>
      <c r="Q612" s="184">
        <v>16.8369</v>
      </c>
      <c r="R612" s="184">
        <v>31.293299999999999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44448</v>
      </c>
      <c r="E613" s="184">
        <v>84.596000000000004</v>
      </c>
      <c r="F613" s="184">
        <v>0.5635</v>
      </c>
      <c r="G613" s="184">
        <v>1.89E-2</v>
      </c>
      <c r="H613" s="184">
        <v>1.1224000000000001</v>
      </c>
      <c r="I613" s="184">
        <v>5.7503000000000002</v>
      </c>
      <c r="J613" s="184">
        <v>5.4142999999999999</v>
      </c>
      <c r="K613" s="184">
        <v>11.404299999999999</v>
      </c>
      <c r="L613" s="184">
        <v>17.895600000000002</v>
      </c>
      <c r="M613" s="184">
        <v>31.5379</v>
      </c>
      <c r="N613" s="184">
        <v>55.767899999999997</v>
      </c>
      <c r="O613" s="184">
        <v>12.443300000000001</v>
      </c>
      <c r="P613" s="184">
        <v>14.132099999999999</v>
      </c>
      <c r="Q613" s="184">
        <v>15.7883</v>
      </c>
      <c r="R613" s="184">
        <v>26.760300000000001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44448</v>
      </c>
      <c r="E614" s="184">
        <v>80</v>
      </c>
      <c r="F614" s="184">
        <v>0.56320000000000003</v>
      </c>
      <c r="G614" s="184">
        <v>1.38E-2</v>
      </c>
      <c r="H614" s="184">
        <v>1.1084000000000001</v>
      </c>
      <c r="I614" s="184">
        <v>5.7207999999999997</v>
      </c>
      <c r="J614" s="184">
        <v>5.3476999999999997</v>
      </c>
      <c r="K614" s="184">
        <v>11.193</v>
      </c>
      <c r="L614" s="184">
        <v>17.457100000000001</v>
      </c>
      <c r="M614" s="184">
        <v>30.847200000000001</v>
      </c>
      <c r="N614" s="184">
        <v>54.7</v>
      </c>
      <c r="O614" s="184">
        <v>11.7689</v>
      </c>
      <c r="P614" s="184">
        <v>13.366400000000001</v>
      </c>
      <c r="Q614" s="184">
        <v>14.3154</v>
      </c>
      <c r="R614" s="184">
        <v>25.964600000000001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44448</v>
      </c>
      <c r="E615" s="184">
        <v>99.452399999999997</v>
      </c>
      <c r="F615" s="184">
        <v>8.3400000000000002E-2</v>
      </c>
      <c r="G615" s="184">
        <v>0.19570000000000001</v>
      </c>
      <c r="H615" s="184">
        <v>0.55940000000000001</v>
      </c>
      <c r="I615" s="184">
        <v>4.5439999999999996</v>
      </c>
      <c r="J615" s="184">
        <v>6.4781000000000004</v>
      </c>
      <c r="K615" s="184">
        <v>13.908899999999999</v>
      </c>
      <c r="L615" s="184">
        <v>18.635999999999999</v>
      </c>
      <c r="M615" s="184">
        <v>29.2318</v>
      </c>
      <c r="N615" s="184">
        <v>54.341200000000001</v>
      </c>
      <c r="O615" s="184">
        <v>13.7857</v>
      </c>
      <c r="P615" s="184">
        <v>13.4651</v>
      </c>
      <c r="Q615" s="184">
        <v>10.1343</v>
      </c>
      <c r="R615" s="184">
        <v>23.1997</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44448</v>
      </c>
      <c r="E616" s="184">
        <v>108.6123</v>
      </c>
      <c r="F616" s="184">
        <v>8.6900000000000005E-2</v>
      </c>
      <c r="G616" s="184">
        <v>0.20610000000000001</v>
      </c>
      <c r="H616" s="184">
        <v>0.58399999999999996</v>
      </c>
      <c r="I616" s="184">
        <v>4.5952000000000002</v>
      </c>
      <c r="J616" s="184">
        <v>6.5933999999999999</v>
      </c>
      <c r="K616" s="184">
        <v>14.2746</v>
      </c>
      <c r="L616" s="184">
        <v>19.4008</v>
      </c>
      <c r="M616" s="184">
        <v>30.462700000000002</v>
      </c>
      <c r="N616" s="184">
        <v>56.291800000000002</v>
      </c>
      <c r="O616" s="184">
        <v>15.124599999999999</v>
      </c>
      <c r="P616" s="184">
        <v>14.7996</v>
      </c>
      <c r="Q616" s="184">
        <v>15.951700000000001</v>
      </c>
      <c r="R616" s="184">
        <v>24.686800000000002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44448</v>
      </c>
      <c r="E617" s="184">
        <v>20.370699999999999</v>
      </c>
      <c r="F617" s="184">
        <v>2.01E-2</v>
      </c>
      <c r="G617" s="184">
        <v>-0.1157</v>
      </c>
      <c r="H617" s="184">
        <v>0.6875</v>
      </c>
      <c r="I617" s="184">
        <v>4.3768000000000002</v>
      </c>
      <c r="J617" s="184">
        <v>5.8840000000000003</v>
      </c>
      <c r="K617" s="184">
        <v>14.252800000000001</v>
      </c>
      <c r="L617" s="184">
        <v>22.1067</v>
      </c>
      <c r="M617" s="184">
        <v>44.408499999999997</v>
      </c>
      <c r="N617" s="184">
        <v>70.130099999999999</v>
      </c>
      <c r="O617" s="184">
        <v>17.231400000000001</v>
      </c>
      <c r="P617" s="184"/>
      <c r="Q617" s="184">
        <v>15.6419</v>
      </c>
      <c r="R617" s="184">
        <v>32.914900000000003</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44448</v>
      </c>
      <c r="E618" s="184">
        <v>18.500699999999998</v>
      </c>
      <c r="F618" s="184">
        <v>1.5699999999999999E-2</v>
      </c>
      <c r="G618" s="184">
        <v>-0.12959999999999999</v>
      </c>
      <c r="H618" s="184">
        <v>0.65559999999999996</v>
      </c>
      <c r="I618" s="184">
        <v>4.3103999999999996</v>
      </c>
      <c r="J618" s="184">
        <v>5.7363999999999997</v>
      </c>
      <c r="K618" s="184">
        <v>13.774800000000001</v>
      </c>
      <c r="L618" s="184">
        <v>21.0945</v>
      </c>
      <c r="M618" s="184">
        <v>42.6434</v>
      </c>
      <c r="N618" s="184">
        <v>67.369600000000005</v>
      </c>
      <c r="O618" s="184">
        <v>15.230700000000001</v>
      </c>
      <c r="P618" s="184"/>
      <c r="Q618" s="184">
        <v>13.389799999999999</v>
      </c>
      <c r="R618" s="184">
        <v>30.724599999999999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44448</v>
      </c>
      <c r="E619" s="184">
        <v>33.689</v>
      </c>
      <c r="F619" s="184">
        <v>0.24099999999999999</v>
      </c>
      <c r="G619" s="184">
        <v>0.31859999999999999</v>
      </c>
      <c r="H619" s="184">
        <v>0.95899999999999996</v>
      </c>
      <c r="I619" s="184">
        <v>5.7473999999999998</v>
      </c>
      <c r="J619" s="184">
        <v>5.9036</v>
      </c>
      <c r="K619" s="184">
        <v>12.781599999999999</v>
      </c>
      <c r="L619" s="184">
        <v>20.107700000000001</v>
      </c>
      <c r="M619" s="184">
        <v>38.929400000000001</v>
      </c>
      <c r="N619" s="184">
        <v>69.189400000000006</v>
      </c>
      <c r="O619" s="184">
        <v>22.959599999999998</v>
      </c>
      <c r="P619" s="184">
        <v>22.447500000000002</v>
      </c>
      <c r="Q619" s="184">
        <v>23.73</v>
      </c>
      <c r="R619" s="184">
        <v>36.854500000000002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44448</v>
      </c>
      <c r="E620" s="184">
        <v>31.030999999999999</v>
      </c>
      <c r="F620" s="184">
        <v>0.23899999999999999</v>
      </c>
      <c r="G620" s="184">
        <v>0.31030000000000002</v>
      </c>
      <c r="H620" s="184">
        <v>0.9335</v>
      </c>
      <c r="I620" s="184">
        <v>5.6950000000000003</v>
      </c>
      <c r="J620" s="184">
        <v>5.7887000000000004</v>
      </c>
      <c r="K620" s="184">
        <v>12.418900000000001</v>
      </c>
      <c r="L620" s="184">
        <v>19.313300000000002</v>
      </c>
      <c r="M620" s="184">
        <v>37.463500000000003</v>
      </c>
      <c r="N620" s="184">
        <v>66.788499999999999</v>
      </c>
      <c r="O620" s="184">
        <v>21.066199999999998</v>
      </c>
      <c r="P620" s="184">
        <v>20.713899999999999</v>
      </c>
      <c r="Q620" s="184">
        <v>21.960100000000001</v>
      </c>
      <c r="R620" s="184">
        <v>34.828400000000002</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44448</v>
      </c>
      <c r="E621" s="184">
        <v>29.997299999999999</v>
      </c>
      <c r="F621" s="184">
        <v>1.83E-2</v>
      </c>
      <c r="G621" s="184">
        <v>0.16259999999999999</v>
      </c>
      <c r="H621" s="184">
        <v>0.17929999999999999</v>
      </c>
      <c r="I621" s="184">
        <v>5.4146000000000001</v>
      </c>
      <c r="J621" s="184">
        <v>6.0834000000000001</v>
      </c>
      <c r="K621" s="184">
        <v>15.0892</v>
      </c>
      <c r="L621" s="184">
        <v>22.564499999999999</v>
      </c>
      <c r="M621" s="184">
        <v>41.590899999999998</v>
      </c>
      <c r="N621" s="184">
        <v>70.435299999999998</v>
      </c>
      <c r="O621" s="184">
        <v>16.4694</v>
      </c>
      <c r="P621" s="184">
        <v>17.7041</v>
      </c>
      <c r="Q621" s="184">
        <v>17.996099999999998</v>
      </c>
      <c r="R621" s="184">
        <v>30.71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44448</v>
      </c>
      <c r="E622" s="184">
        <v>27.432200000000002</v>
      </c>
      <c r="F622" s="184">
        <v>1.46E-2</v>
      </c>
      <c r="G622" s="184">
        <v>0.1515</v>
      </c>
      <c r="H622" s="184">
        <v>0.15409999999999999</v>
      </c>
      <c r="I622" s="184">
        <v>5.3617999999999997</v>
      </c>
      <c r="J622" s="184">
        <v>5.9653</v>
      </c>
      <c r="K622" s="184">
        <v>14.7104</v>
      </c>
      <c r="L622" s="184">
        <v>21.766100000000002</v>
      </c>
      <c r="M622" s="184">
        <v>40.212000000000003</v>
      </c>
      <c r="N622" s="184">
        <v>68.195599999999999</v>
      </c>
      <c r="O622" s="184">
        <v>14.946199999999999</v>
      </c>
      <c r="P622" s="184">
        <v>16.1511</v>
      </c>
      <c r="Q622" s="184">
        <v>16.4178</v>
      </c>
      <c r="R622" s="184">
        <v>28.982099999999999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44448</v>
      </c>
      <c r="E623" s="184">
        <v>22.158999999999999</v>
      </c>
      <c r="F623" s="184">
        <v>0.19309999999999999</v>
      </c>
      <c r="G623" s="184">
        <v>7.7000000000000002E-3</v>
      </c>
      <c r="H623" s="184">
        <v>0.74009999999999998</v>
      </c>
      <c r="I623" s="184">
        <v>4.4389000000000003</v>
      </c>
      <c r="J623" s="184">
        <v>5.2423999999999999</v>
      </c>
      <c r="K623" s="184">
        <v>11.0443</v>
      </c>
      <c r="L623" s="184">
        <v>15.2302</v>
      </c>
      <c r="M623" s="184">
        <v>30.067799999999998</v>
      </c>
      <c r="N623" s="184">
        <v>50.351799999999997</v>
      </c>
      <c r="O623" s="184">
        <v>13.859299999999999</v>
      </c>
      <c r="P623" s="184">
        <v>13.2986</v>
      </c>
      <c r="Q623" s="184">
        <v>14.984</v>
      </c>
      <c r="R623" s="184">
        <v>24.317299999999999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44448</v>
      </c>
      <c r="E624" s="184">
        <v>20.1172</v>
      </c>
      <c r="F624" s="184">
        <v>0.18779999999999999</v>
      </c>
      <c r="G624" s="184">
        <v>-8.3999999999999995E-3</v>
      </c>
      <c r="H624" s="184">
        <v>0.70330000000000004</v>
      </c>
      <c r="I624" s="184">
        <v>4.3634000000000004</v>
      </c>
      <c r="J624" s="184">
        <v>5.0731000000000002</v>
      </c>
      <c r="K624" s="184">
        <v>10.5146</v>
      </c>
      <c r="L624" s="184">
        <v>14.111000000000001</v>
      </c>
      <c r="M624" s="184">
        <v>28.1799</v>
      </c>
      <c r="N624" s="184">
        <v>47.427399999999999</v>
      </c>
      <c r="O624" s="184">
        <v>11.824299999999999</v>
      </c>
      <c r="P624" s="184">
        <v>11.3788</v>
      </c>
      <c r="Q624" s="184">
        <v>13.049899999999999</v>
      </c>
      <c r="R624" s="184">
        <v>22.137899999999998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44448</v>
      </c>
      <c r="E625" s="184">
        <v>75.970799999999997</v>
      </c>
      <c r="F625" s="184">
        <v>0.122</v>
      </c>
      <c r="G625" s="184">
        <v>2.5100000000000001E-2</v>
      </c>
      <c r="H625" s="184">
        <v>0.80730000000000002</v>
      </c>
      <c r="I625" s="184">
        <v>4.4271000000000003</v>
      </c>
      <c r="J625" s="184">
        <v>6.2987000000000002</v>
      </c>
      <c r="K625" s="184">
        <v>13.071300000000001</v>
      </c>
      <c r="L625" s="184">
        <v>19.533300000000001</v>
      </c>
      <c r="M625" s="184">
        <v>41.999600000000001</v>
      </c>
      <c r="N625" s="184">
        <v>70.256399999999999</v>
      </c>
      <c r="O625" s="184">
        <v>8.9451000000000001</v>
      </c>
      <c r="P625" s="184">
        <v>8.2406000000000006</v>
      </c>
      <c r="Q625" s="184">
        <v>13.5314</v>
      </c>
      <c r="R625" s="184">
        <v>25.4314</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44448</v>
      </c>
      <c r="E626" s="184">
        <v>81.174199999999999</v>
      </c>
      <c r="F626" s="184">
        <v>0.1245</v>
      </c>
      <c r="G626" s="184">
        <v>3.1199999999999999E-2</v>
      </c>
      <c r="H626" s="184">
        <v>0.8206</v>
      </c>
      <c r="I626" s="184">
        <v>4.4524999999999997</v>
      </c>
      <c r="J626" s="184">
        <v>6.3563999999999998</v>
      </c>
      <c r="K626" s="184">
        <v>13.251099999999999</v>
      </c>
      <c r="L626" s="184">
        <v>19.940200000000001</v>
      </c>
      <c r="M626" s="184">
        <v>42.738900000000001</v>
      </c>
      <c r="N626" s="184">
        <v>71.439899999999994</v>
      </c>
      <c r="O626" s="184">
        <v>9.7265999999999995</v>
      </c>
      <c r="P626" s="184">
        <v>9.1211000000000002</v>
      </c>
      <c r="Q626" s="184">
        <v>14.616199999999999</v>
      </c>
      <c r="R626" s="184">
        <v>26.306699999999999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44448</v>
      </c>
      <c r="E627" s="184">
        <v>18.380500000000001</v>
      </c>
      <c r="F627" s="184">
        <v>0.36309999999999998</v>
      </c>
      <c r="G627" s="184">
        <v>0.43769999999999998</v>
      </c>
      <c r="H627" s="184">
        <v>1.4683999999999999</v>
      </c>
      <c r="I627" s="184">
        <v>5.4496000000000002</v>
      </c>
      <c r="J627" s="184">
        <v>5.4859</v>
      </c>
      <c r="K627" s="184">
        <v>13.2334</v>
      </c>
      <c r="L627" s="184">
        <v>23.874500000000001</v>
      </c>
      <c r="M627" s="184">
        <v>34.5</v>
      </c>
      <c r="N627" s="184">
        <v>55.246000000000002</v>
      </c>
      <c r="O627" s="184"/>
      <c r="P627" s="184"/>
      <c r="Q627" s="184">
        <v>33.052700000000002</v>
      </c>
      <c r="R627" s="184">
        <v>34.026899999999998</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44448</v>
      </c>
      <c r="E628" s="184">
        <v>17.9072</v>
      </c>
      <c r="F628" s="184">
        <v>0.35920000000000002</v>
      </c>
      <c r="G628" s="184">
        <v>0.42730000000000001</v>
      </c>
      <c r="H628" s="184">
        <v>1.4434</v>
      </c>
      <c r="I628" s="184">
        <v>5.3971999999999998</v>
      </c>
      <c r="J628" s="184">
        <v>5.3693</v>
      </c>
      <c r="K628" s="184">
        <v>12.863099999999999</v>
      </c>
      <c r="L628" s="184">
        <v>23.084499999999998</v>
      </c>
      <c r="M628" s="184">
        <v>33.257899999999999</v>
      </c>
      <c r="N628" s="184">
        <v>53.362299999999998</v>
      </c>
      <c r="O628" s="184"/>
      <c r="P628" s="184"/>
      <c r="Q628" s="184">
        <v>31.434200000000001</v>
      </c>
      <c r="R628" s="184">
        <v>32.389400000000002</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44448</v>
      </c>
      <c r="E629" s="184">
        <v>24.46</v>
      </c>
      <c r="F629" s="184">
        <v>0.28699999999999998</v>
      </c>
      <c r="G629" s="184">
        <v>0.24590000000000001</v>
      </c>
      <c r="H629" s="184">
        <v>0.74139999999999995</v>
      </c>
      <c r="I629" s="184">
        <v>4.0407999999999999</v>
      </c>
      <c r="J629" s="184">
        <v>2.9895</v>
      </c>
      <c r="K629" s="184">
        <v>9.5877999999999997</v>
      </c>
      <c r="L629" s="184">
        <v>19.608799999999999</v>
      </c>
      <c r="M629" s="184">
        <v>36.877400000000002</v>
      </c>
      <c r="N629" s="184">
        <v>64.824799999999996</v>
      </c>
      <c r="O629" s="184">
        <v>17.391200000000001</v>
      </c>
      <c r="P629" s="184">
        <v>15.922499999999999</v>
      </c>
      <c r="Q629" s="184">
        <v>16.828700000000001</v>
      </c>
      <c r="R629" s="184">
        <v>30.2836</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44448</v>
      </c>
      <c r="E630" s="184">
        <v>22.62</v>
      </c>
      <c r="F630" s="184">
        <v>0.26600000000000001</v>
      </c>
      <c r="G630" s="184">
        <v>0.26600000000000001</v>
      </c>
      <c r="H630" s="184">
        <v>0.71240000000000003</v>
      </c>
      <c r="I630" s="184">
        <v>4</v>
      </c>
      <c r="J630" s="184">
        <v>2.9117000000000002</v>
      </c>
      <c r="K630" s="184">
        <v>9.2753999999999994</v>
      </c>
      <c r="L630" s="184">
        <v>18.927399999999999</v>
      </c>
      <c r="M630" s="184">
        <v>35.692900000000002</v>
      </c>
      <c r="N630" s="184">
        <v>62.968299999999999</v>
      </c>
      <c r="O630" s="184">
        <v>15.7454</v>
      </c>
      <c r="P630" s="184">
        <v>14.222300000000001</v>
      </c>
      <c r="Q630" s="184">
        <v>15.2507</v>
      </c>
      <c r="R630" s="184">
        <v>28.638500000000001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44448</v>
      </c>
      <c r="E631" s="184">
        <v>881.26208681858202</v>
      </c>
      <c r="F631" s="184">
        <v>0.18179999999999999</v>
      </c>
      <c r="G631" s="184">
        <v>9.7600000000000006E-2</v>
      </c>
      <c r="H631" s="184">
        <v>0.83040000000000003</v>
      </c>
      <c r="I631" s="184">
        <v>5.5528000000000004</v>
      </c>
      <c r="J631" s="184">
        <v>5.6390000000000002</v>
      </c>
      <c r="K631" s="184">
        <v>11.6076</v>
      </c>
      <c r="L631" s="184">
        <v>17.9346</v>
      </c>
      <c r="M631" s="184">
        <v>33.206499999999998</v>
      </c>
      <c r="N631" s="184">
        <v>60.233800000000002</v>
      </c>
      <c r="O631" s="184">
        <v>13.038</v>
      </c>
      <c r="P631" s="184">
        <v>11.5908</v>
      </c>
      <c r="Q631" s="184">
        <v>19.2333</v>
      </c>
      <c r="R631" s="184">
        <v>28.857700000000001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44448</v>
      </c>
      <c r="E632" s="184">
        <v>311.22000000000003</v>
      </c>
      <c r="F632" s="184">
        <v>0.1867</v>
      </c>
      <c r="G632" s="184">
        <v>0.10290000000000001</v>
      </c>
      <c r="H632" s="184">
        <v>0.84250000000000003</v>
      </c>
      <c r="I632" s="184">
        <v>5.5735000000000001</v>
      </c>
      <c r="J632" s="184">
        <v>5.681</v>
      </c>
      <c r="K632" s="184">
        <v>11.7286</v>
      </c>
      <c r="L632" s="184">
        <v>18.186299999999999</v>
      </c>
      <c r="M632" s="184">
        <v>33.616700000000002</v>
      </c>
      <c r="N632" s="184">
        <v>60.895400000000002</v>
      </c>
      <c r="O632" s="184">
        <v>13.473699999999999</v>
      </c>
      <c r="P632" s="184">
        <v>12.105499999999999</v>
      </c>
      <c r="Q632" s="184">
        <v>13.7112</v>
      </c>
      <c r="R632" s="184">
        <v>29.3355</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44448</v>
      </c>
      <c r="E633" s="184">
        <v>480.26027250538402</v>
      </c>
      <c r="F633" s="184">
        <v>0.1794</v>
      </c>
      <c r="G633" s="184">
        <v>0.10059999999999999</v>
      </c>
      <c r="H633" s="184">
        <v>0.83940000000000003</v>
      </c>
      <c r="I633" s="184">
        <v>5.5218999999999996</v>
      </c>
      <c r="J633" s="184">
        <v>5.6024000000000003</v>
      </c>
      <c r="K633" s="184">
        <v>11.4663</v>
      </c>
      <c r="L633" s="184">
        <v>17.827500000000001</v>
      </c>
      <c r="M633" s="184">
        <v>32.975499999999997</v>
      </c>
      <c r="N633" s="184">
        <v>59.64</v>
      </c>
      <c r="O633" s="184">
        <v>13.335100000000001</v>
      </c>
      <c r="P633" s="184">
        <v>14.180400000000001</v>
      </c>
      <c r="Q633" s="184">
        <v>16.424199999999999</v>
      </c>
      <c r="R633" s="184">
        <v>28.933700000000002</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44448</v>
      </c>
      <c r="E634" s="184">
        <v>333.06</v>
      </c>
      <c r="F634" s="184">
        <v>0.18049999999999999</v>
      </c>
      <c r="G634" s="184">
        <v>0.1052</v>
      </c>
      <c r="H634" s="184">
        <v>0.85089999999999999</v>
      </c>
      <c r="I634" s="184">
        <v>5.5423999999999998</v>
      </c>
      <c r="J634" s="184">
        <v>5.6494999999999997</v>
      </c>
      <c r="K634" s="184">
        <v>11.6153</v>
      </c>
      <c r="L634" s="184">
        <v>18.144100000000002</v>
      </c>
      <c r="M634" s="184">
        <v>33.496299999999998</v>
      </c>
      <c r="N634" s="184">
        <v>60.472200000000001</v>
      </c>
      <c r="O634" s="184">
        <v>13.9535</v>
      </c>
      <c r="P634" s="184">
        <v>14.778600000000001</v>
      </c>
      <c r="Q634" s="184">
        <v>16.902200000000001</v>
      </c>
      <c r="R634" s="184">
        <v>29.578600000000002</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44448</v>
      </c>
      <c r="E635" s="184">
        <v>210.58029999999999</v>
      </c>
      <c r="F635" s="184">
        <v>0.2263</v>
      </c>
      <c r="G635" s="184">
        <v>-0.12470000000000001</v>
      </c>
      <c r="H635" s="184">
        <v>2.1105999999999998</v>
      </c>
      <c r="I635" s="184">
        <v>6.0857000000000001</v>
      </c>
      <c r="J635" s="184">
        <v>1.6317999999999999</v>
      </c>
      <c r="K635" s="184">
        <v>10.9686</v>
      </c>
      <c r="L635" s="184">
        <v>35.576900000000002</v>
      </c>
      <c r="M635" s="184">
        <v>59.831800000000001</v>
      </c>
      <c r="N635" s="184">
        <v>93.546800000000005</v>
      </c>
      <c r="O635" s="184">
        <v>29.3385</v>
      </c>
      <c r="P635" s="184">
        <v>22.9419</v>
      </c>
      <c r="Q635" s="184">
        <v>15.2593</v>
      </c>
      <c r="R635" s="184">
        <v>55.460099999999997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44448</v>
      </c>
      <c r="E636" s="184">
        <v>223.63220000000001</v>
      </c>
      <c r="F636" s="184">
        <v>0.2319</v>
      </c>
      <c r="G636" s="184">
        <v>-0.10780000000000001</v>
      </c>
      <c r="H636" s="184">
        <v>2.1507000000000001</v>
      </c>
      <c r="I636" s="184">
        <v>6.1696999999999997</v>
      </c>
      <c r="J636" s="184">
        <v>1.8088</v>
      </c>
      <c r="K636" s="184">
        <v>11.538</v>
      </c>
      <c r="L636" s="184">
        <v>37.016199999999998</v>
      </c>
      <c r="M636" s="184">
        <v>62.4253</v>
      </c>
      <c r="N636" s="184">
        <v>97.633899999999997</v>
      </c>
      <c r="O636" s="184">
        <v>31.380700000000001</v>
      </c>
      <c r="P636" s="184">
        <v>24.209900000000001</v>
      </c>
      <c r="Q636" s="184">
        <v>22.241800000000001</v>
      </c>
      <c r="R636" s="184">
        <v>58.4895</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44448</v>
      </c>
      <c r="E637" s="184">
        <v>77.180000000000007</v>
      </c>
      <c r="F637" s="184">
        <v>0.12970000000000001</v>
      </c>
      <c r="G637" s="184">
        <v>-0.10349999999999999</v>
      </c>
      <c r="H637" s="184">
        <v>0.58650000000000002</v>
      </c>
      <c r="I637" s="184">
        <v>3.3753000000000002</v>
      </c>
      <c r="J637" s="184">
        <v>3.2094</v>
      </c>
      <c r="K637" s="184">
        <v>6.9863999999999997</v>
      </c>
      <c r="L637" s="184">
        <v>14.834099999999999</v>
      </c>
      <c r="M637" s="184">
        <v>30.2836</v>
      </c>
      <c r="N637" s="184">
        <v>60.024900000000002</v>
      </c>
      <c r="O637" s="184">
        <v>11.538500000000001</v>
      </c>
      <c r="P637" s="184">
        <v>10.9465</v>
      </c>
      <c r="Q637" s="184">
        <v>17.427399999999999</v>
      </c>
      <c r="R637" s="184">
        <v>22.575399999999998</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44448</v>
      </c>
      <c r="E638" s="184">
        <v>75.95</v>
      </c>
      <c r="F638" s="184">
        <v>0.1318</v>
      </c>
      <c r="G638" s="184">
        <v>-0.11840000000000001</v>
      </c>
      <c r="H638" s="184">
        <v>0.56940000000000002</v>
      </c>
      <c r="I638" s="184">
        <v>3.3614999999999999</v>
      </c>
      <c r="J638" s="184">
        <v>3.1648999999999998</v>
      </c>
      <c r="K638" s="184">
        <v>6.8513999999999999</v>
      </c>
      <c r="L638" s="184">
        <v>14.555099999999999</v>
      </c>
      <c r="M638" s="184">
        <v>29.806899999999999</v>
      </c>
      <c r="N638" s="184">
        <v>59.224299999999999</v>
      </c>
      <c r="O638" s="184">
        <v>11.0375</v>
      </c>
      <c r="P638" s="184">
        <v>10.5619</v>
      </c>
      <c r="Q638" s="184">
        <v>17.087700000000002</v>
      </c>
      <c r="R638" s="184">
        <v>21.976299999999998</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44448</v>
      </c>
      <c r="E639" s="184">
        <v>230.05109999999999</v>
      </c>
      <c r="F639" s="184">
        <v>0.159</v>
      </c>
      <c r="G639" s="184">
        <v>-7.9000000000000001E-2</v>
      </c>
      <c r="H639" s="184">
        <v>0.55130000000000001</v>
      </c>
      <c r="I639" s="184">
        <v>4.6345999999999998</v>
      </c>
      <c r="J639" s="184">
        <v>4.3220000000000001</v>
      </c>
      <c r="K639" s="184">
        <v>9.4018999999999995</v>
      </c>
      <c r="L639" s="184">
        <v>17.1768</v>
      </c>
      <c r="M639" s="184">
        <v>33.032299999999999</v>
      </c>
      <c r="N639" s="184">
        <v>57.0809</v>
      </c>
      <c r="O639" s="184">
        <v>15.0588</v>
      </c>
      <c r="P639" s="184">
        <v>12.8645</v>
      </c>
      <c r="Q639" s="184">
        <v>15.1365</v>
      </c>
      <c r="R639" s="184">
        <v>29.1938</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44448</v>
      </c>
      <c r="E640" s="184">
        <v>677.98213111931102</v>
      </c>
      <c r="F640" s="184">
        <v>0.1573</v>
      </c>
      <c r="G640" s="184">
        <v>-8.4199999999999997E-2</v>
      </c>
      <c r="H640" s="184">
        <v>0.53890000000000005</v>
      </c>
      <c r="I640" s="184">
        <v>4.6085000000000003</v>
      </c>
      <c r="J640" s="184">
        <v>4.2671999999999999</v>
      </c>
      <c r="K640" s="184">
        <v>9.2370000000000001</v>
      </c>
      <c r="L640" s="184">
        <v>16.813099999999999</v>
      </c>
      <c r="M640" s="184">
        <v>32.405999999999999</v>
      </c>
      <c r="N640" s="184">
        <v>56.104700000000001</v>
      </c>
      <c r="O640" s="184">
        <v>14.3482</v>
      </c>
      <c r="P640" s="184">
        <v>12.1334</v>
      </c>
      <c r="Q640" s="184">
        <v>15.967599999999999</v>
      </c>
      <c r="R640" s="184">
        <v>28.3887</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44448</v>
      </c>
      <c r="E641" s="184">
        <v>23.968399999999999</v>
      </c>
      <c r="F641" s="184">
        <v>-0.16450000000000001</v>
      </c>
      <c r="G641" s="184">
        <v>0.36259999999999998</v>
      </c>
      <c r="H641" s="184">
        <v>1.7023999999999999</v>
      </c>
      <c r="I641" s="184">
        <v>6.2965999999999998</v>
      </c>
      <c r="J641" s="184">
        <v>5.7950999999999997</v>
      </c>
      <c r="K641" s="184">
        <v>11.3028</v>
      </c>
      <c r="L641" s="184">
        <v>21.093499999999999</v>
      </c>
      <c r="M641" s="184">
        <v>37.921399999999998</v>
      </c>
      <c r="N641" s="184">
        <v>68.195800000000006</v>
      </c>
      <c r="O641" s="184">
        <v>19.820599999999999</v>
      </c>
      <c r="P641" s="184">
        <v>15.001300000000001</v>
      </c>
      <c r="Q641" s="184">
        <v>14.271000000000001</v>
      </c>
      <c r="R641" s="184">
        <v>36.281399999999998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44448</v>
      </c>
      <c r="E642" s="184">
        <v>23.364000000000001</v>
      </c>
      <c r="F642" s="184">
        <v>-0.16539999999999999</v>
      </c>
      <c r="G642" s="184">
        <v>0.36</v>
      </c>
      <c r="H642" s="184">
        <v>1.6958</v>
      </c>
      <c r="I642" s="184">
        <v>6.2826000000000004</v>
      </c>
      <c r="J642" s="184">
        <v>5.7640000000000002</v>
      </c>
      <c r="K642" s="184">
        <v>11.204700000000001</v>
      </c>
      <c r="L642" s="184">
        <v>20.881</v>
      </c>
      <c r="M642" s="184">
        <v>37.556699999999999</v>
      </c>
      <c r="N642" s="184">
        <v>67.603999999999999</v>
      </c>
      <c r="O642" s="184">
        <v>19.2285</v>
      </c>
      <c r="P642" s="184">
        <v>14.4984</v>
      </c>
      <c r="Q642" s="184">
        <v>13.8285</v>
      </c>
      <c r="R642" s="184">
        <v>35.804000000000002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44448</v>
      </c>
      <c r="E643" s="184">
        <v>25.4876</v>
      </c>
      <c r="F643" s="184">
        <v>-0.1802</v>
      </c>
      <c r="G643" s="184">
        <v>0.37140000000000001</v>
      </c>
      <c r="H643" s="184">
        <v>1.7027000000000001</v>
      </c>
      <c r="I643" s="184">
        <v>6.3236999999999997</v>
      </c>
      <c r="J643" s="184">
        <v>5.7988999999999997</v>
      </c>
      <c r="K643" s="184">
        <v>11.690200000000001</v>
      </c>
      <c r="L643" s="184">
        <v>21.6</v>
      </c>
      <c r="M643" s="184">
        <v>37.905000000000001</v>
      </c>
      <c r="N643" s="184">
        <v>67.836200000000005</v>
      </c>
      <c r="O643" s="184">
        <v>21.967199999999998</v>
      </c>
      <c r="P643" s="184">
        <v>16.485900000000001</v>
      </c>
      <c r="Q643" s="184">
        <v>15.575699999999999</v>
      </c>
      <c r="R643" s="184">
        <v>37.916200000000003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44448</v>
      </c>
      <c r="E644" s="184">
        <v>24.852</v>
      </c>
      <c r="F644" s="184">
        <v>-0.18110000000000001</v>
      </c>
      <c r="G644" s="184">
        <v>0.36830000000000002</v>
      </c>
      <c r="H644" s="184">
        <v>1.6957</v>
      </c>
      <c r="I644" s="184">
        <v>6.3091999999999997</v>
      </c>
      <c r="J644" s="184">
        <v>5.7675999999999998</v>
      </c>
      <c r="K644" s="184">
        <v>11.5921</v>
      </c>
      <c r="L644" s="184">
        <v>21.386800000000001</v>
      </c>
      <c r="M644" s="184">
        <v>37.543999999999997</v>
      </c>
      <c r="N644" s="184">
        <v>67.251000000000005</v>
      </c>
      <c r="O644" s="184">
        <v>21.3688</v>
      </c>
      <c r="P644" s="184">
        <v>15.9895</v>
      </c>
      <c r="Q644" s="184">
        <v>15.1242</v>
      </c>
      <c r="R644" s="184">
        <v>37.440899999999999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44448</v>
      </c>
      <c r="E645" s="184">
        <v>25.087900000000001</v>
      </c>
      <c r="F645" s="184">
        <v>-0.1477</v>
      </c>
      <c r="G645" s="184">
        <v>0.36199999999999999</v>
      </c>
      <c r="H645" s="184">
        <v>1.6062000000000001</v>
      </c>
      <c r="I645" s="184">
        <v>6.0772000000000004</v>
      </c>
      <c r="J645" s="184">
        <v>5.7748999999999997</v>
      </c>
      <c r="K645" s="184">
        <v>11.308299999999999</v>
      </c>
      <c r="L645" s="184">
        <v>21.250900000000001</v>
      </c>
      <c r="M645" s="184">
        <v>38.032899999999998</v>
      </c>
      <c r="N645" s="184">
        <v>68.503</v>
      </c>
      <c r="O645" s="184">
        <v>21.985399999999998</v>
      </c>
      <c r="P645" s="184">
        <v>16.6785</v>
      </c>
      <c r="Q645" s="184">
        <v>18.397400000000001</v>
      </c>
      <c r="R645" s="184">
        <v>37.522100000000002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44448</v>
      </c>
      <c r="E646" s="184">
        <v>23.911100000000001</v>
      </c>
      <c r="F646" s="184">
        <v>-0.14910000000000001</v>
      </c>
      <c r="G646" s="184">
        <v>0.35799999999999998</v>
      </c>
      <c r="H646" s="184">
        <v>1.5972</v>
      </c>
      <c r="I646" s="184">
        <v>6.0590000000000002</v>
      </c>
      <c r="J646" s="184">
        <v>5.7343999999999999</v>
      </c>
      <c r="K646" s="184">
        <v>11.183400000000001</v>
      </c>
      <c r="L646" s="184">
        <v>20.978200000000001</v>
      </c>
      <c r="M646" s="184">
        <v>37.56</v>
      </c>
      <c r="N646" s="184">
        <v>67.715999999999994</v>
      </c>
      <c r="O646" s="184">
        <v>21.256499999999999</v>
      </c>
      <c r="P646" s="184">
        <v>15.7226</v>
      </c>
      <c r="Q646" s="184">
        <v>17.357700000000001</v>
      </c>
      <c r="R646" s="184">
        <v>36.867400000000004</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44448</v>
      </c>
      <c r="E647" s="184">
        <v>29.703900000000001</v>
      </c>
      <c r="F647" s="184">
        <v>0.4627</v>
      </c>
      <c r="G647" s="184">
        <v>2.2223999999999999</v>
      </c>
      <c r="H647" s="184">
        <v>2.8649</v>
      </c>
      <c r="I647" s="184">
        <v>6.2572999999999999</v>
      </c>
      <c r="J647" s="184">
        <v>2.6682999999999999</v>
      </c>
      <c r="K647" s="184">
        <v>23.139800000000001</v>
      </c>
      <c r="L647" s="184">
        <v>38.9377</v>
      </c>
      <c r="M647" s="184">
        <v>61.28</v>
      </c>
      <c r="N647" s="184">
        <v>96.476500000000001</v>
      </c>
      <c r="O647" s="184">
        <v>29.968900000000001</v>
      </c>
      <c r="P647" s="184"/>
      <c r="Q647" s="184">
        <v>27.741499999999998</v>
      </c>
      <c r="R647" s="184">
        <v>52.546500000000002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44448</v>
      </c>
      <c r="E648" s="184">
        <v>28.785299999999999</v>
      </c>
      <c r="F648" s="184">
        <v>0.46139999999999998</v>
      </c>
      <c r="G648" s="184">
        <v>2.2187000000000001</v>
      </c>
      <c r="H648" s="184">
        <v>2.8561000000000001</v>
      </c>
      <c r="I648" s="184">
        <v>6.2388000000000003</v>
      </c>
      <c r="J648" s="184">
        <v>2.6291000000000002</v>
      </c>
      <c r="K648" s="184">
        <v>22.9999</v>
      </c>
      <c r="L648" s="184">
        <v>38.624099999999999</v>
      </c>
      <c r="M648" s="184">
        <v>60.7273</v>
      </c>
      <c r="N648" s="184">
        <v>95.558999999999997</v>
      </c>
      <c r="O648" s="184">
        <v>29.2133</v>
      </c>
      <c r="P648" s="184"/>
      <c r="Q648" s="184">
        <v>26.842199999999998</v>
      </c>
      <c r="R648" s="184">
        <v>51.8078</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44448</v>
      </c>
      <c r="E649" s="184">
        <v>16.141100000000002</v>
      </c>
      <c r="F649" s="184">
        <v>-8.2299999999999998E-2</v>
      </c>
      <c r="G649" s="184">
        <v>0.90210000000000001</v>
      </c>
      <c r="H649" s="184">
        <v>1.1829000000000001</v>
      </c>
      <c r="I649" s="184">
        <v>5.2106000000000003</v>
      </c>
      <c r="J649" s="184">
        <v>4.6356999999999999</v>
      </c>
      <c r="K649" s="184">
        <v>10.738300000000001</v>
      </c>
      <c r="L649" s="184">
        <v>17.370200000000001</v>
      </c>
      <c r="M649" s="184">
        <v>31.8459</v>
      </c>
      <c r="N649" s="184">
        <v>53.444200000000002</v>
      </c>
      <c r="O649" s="184">
        <v>16.696000000000002</v>
      </c>
      <c r="P649" s="184"/>
      <c r="Q649" s="184">
        <v>14.8522</v>
      </c>
      <c r="R649" s="184">
        <v>27.569099999999999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44448</v>
      </c>
      <c r="E650" s="184">
        <v>15.7605</v>
      </c>
      <c r="F650" s="184">
        <v>-8.43E-2</v>
      </c>
      <c r="G650" s="184">
        <v>0.8982</v>
      </c>
      <c r="H650" s="184">
        <v>1.1748000000000001</v>
      </c>
      <c r="I650" s="184">
        <v>5.1940999999999997</v>
      </c>
      <c r="J650" s="184">
        <v>4.5999999999999996</v>
      </c>
      <c r="K650" s="184">
        <v>10.6264</v>
      </c>
      <c r="L650" s="184">
        <v>17.140999999999998</v>
      </c>
      <c r="M650" s="184">
        <v>31.484300000000001</v>
      </c>
      <c r="N650" s="184">
        <v>52.795000000000002</v>
      </c>
      <c r="O650" s="184">
        <v>15.988799999999999</v>
      </c>
      <c r="P650" s="184"/>
      <c r="Q650" s="184">
        <v>14.062200000000001</v>
      </c>
      <c r="R650" s="184">
        <v>26.920400000000001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44448</v>
      </c>
      <c r="E651" s="184">
        <v>17.817900000000002</v>
      </c>
      <c r="F651" s="184">
        <v>0.35770000000000002</v>
      </c>
      <c r="G651" s="184">
        <v>0.98450000000000004</v>
      </c>
      <c r="H651" s="184">
        <v>1.1243000000000001</v>
      </c>
      <c r="I651" s="184">
        <v>5.9428999999999998</v>
      </c>
      <c r="J651" s="184">
        <v>4.8013000000000003</v>
      </c>
      <c r="K651" s="184">
        <v>10.711399999999999</v>
      </c>
      <c r="L651" s="184">
        <v>18.793099999999999</v>
      </c>
      <c r="M651" s="184">
        <v>33.115400000000001</v>
      </c>
      <c r="N651" s="184">
        <v>63.018300000000004</v>
      </c>
      <c r="O651" s="184">
        <v>19.610600000000002</v>
      </c>
      <c r="P651" s="184"/>
      <c r="Q651" s="184">
        <v>20.121200000000002</v>
      </c>
      <c r="R651" s="184">
        <v>32.273600000000002</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44448</v>
      </c>
      <c r="E652" s="184">
        <v>17.402899999999999</v>
      </c>
      <c r="F652" s="184">
        <v>0.35639999999999999</v>
      </c>
      <c r="G652" s="184">
        <v>0.98119999999999996</v>
      </c>
      <c r="H652" s="184">
        <v>1.1162000000000001</v>
      </c>
      <c r="I652" s="184">
        <v>5.9265999999999996</v>
      </c>
      <c r="J652" s="184">
        <v>4.7653999999999996</v>
      </c>
      <c r="K652" s="184">
        <v>10.5999</v>
      </c>
      <c r="L652" s="184">
        <v>18.562100000000001</v>
      </c>
      <c r="M652" s="184">
        <v>32.741199999999999</v>
      </c>
      <c r="N652" s="184">
        <v>62.296599999999998</v>
      </c>
      <c r="O652" s="184">
        <v>18.7608</v>
      </c>
      <c r="P652" s="184"/>
      <c r="Q652" s="184">
        <v>19.226099999999999</v>
      </c>
      <c r="R652" s="184">
        <v>31.560400000000001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44448</v>
      </c>
      <c r="E653" s="184">
        <v>79.318200000000004</v>
      </c>
      <c r="F653" s="184">
        <v>0.27039999999999997</v>
      </c>
      <c r="G653" s="184">
        <v>1.4692000000000001</v>
      </c>
      <c r="H653" s="184">
        <v>2.2418</v>
      </c>
      <c r="I653" s="184">
        <v>6.4904999999999999</v>
      </c>
      <c r="J653" s="184">
        <v>7.0871000000000004</v>
      </c>
      <c r="K653" s="184">
        <v>17.561399999999999</v>
      </c>
      <c r="L653" s="184">
        <v>30.617000000000001</v>
      </c>
      <c r="M653" s="184">
        <v>46.500599999999999</v>
      </c>
      <c r="N653" s="184">
        <v>81.102099999999993</v>
      </c>
      <c r="O653" s="184">
        <v>29.608799999999999</v>
      </c>
      <c r="P653" s="184">
        <v>23.582000000000001</v>
      </c>
      <c r="Q653" s="184">
        <v>24.486799999999999</v>
      </c>
      <c r="R653" s="184">
        <v>49.186500000000002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44448</v>
      </c>
      <c r="E654" s="184">
        <v>59.2194</v>
      </c>
      <c r="F654" s="184">
        <v>0.50349999999999995</v>
      </c>
      <c r="G654" s="184">
        <v>1.5654999999999999</v>
      </c>
      <c r="H654" s="184">
        <v>2.3935</v>
      </c>
      <c r="I654" s="184">
        <v>7.0415000000000001</v>
      </c>
      <c r="J654" s="184">
        <v>6.7667999999999999</v>
      </c>
      <c r="K654" s="184">
        <v>20.365600000000001</v>
      </c>
      <c r="L654" s="184">
        <v>32.532600000000002</v>
      </c>
      <c r="M654" s="184">
        <v>51.331299999999999</v>
      </c>
      <c r="N654" s="184">
        <v>84.126800000000003</v>
      </c>
      <c r="O654" s="184">
        <v>34.598399999999998</v>
      </c>
      <c r="P654" s="184">
        <v>25.616299999999999</v>
      </c>
      <c r="Q654" s="184">
        <v>26.935099999999998</v>
      </c>
      <c r="R654" s="184">
        <v>54.1736</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44448</v>
      </c>
      <c r="E655" s="184">
        <v>57.444000000000003</v>
      </c>
      <c r="F655" s="184">
        <v>0.50229999999999997</v>
      </c>
      <c r="G655" s="184">
        <v>1.5620000000000001</v>
      </c>
      <c r="H655" s="184">
        <v>2.3856999999999999</v>
      </c>
      <c r="I655" s="184">
        <v>7.0248999999999997</v>
      </c>
      <c r="J655" s="184">
        <v>6.7304000000000004</v>
      </c>
      <c r="K655" s="184">
        <v>20.244900000000001</v>
      </c>
      <c r="L655" s="184">
        <v>32.263399999999997</v>
      </c>
      <c r="M655" s="184">
        <v>50.854799999999997</v>
      </c>
      <c r="N655" s="184">
        <v>83.318100000000001</v>
      </c>
      <c r="O655" s="184">
        <v>33.794899999999998</v>
      </c>
      <c r="P655" s="184">
        <v>24.972300000000001</v>
      </c>
      <c r="Q655" s="184">
        <v>26.417999999999999</v>
      </c>
      <c r="R655" s="184">
        <v>53.454300000000003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44448</v>
      </c>
      <c r="E656" s="184">
        <v>16.3675</v>
      </c>
      <c r="F656" s="184">
        <v>0.15790000000000001</v>
      </c>
      <c r="G656" s="184">
        <v>0.4647</v>
      </c>
      <c r="H656" s="184">
        <v>1.1182000000000001</v>
      </c>
      <c r="I656" s="184">
        <v>5.7728000000000002</v>
      </c>
      <c r="J656" s="184">
        <v>7.7121000000000004</v>
      </c>
      <c r="K656" s="184">
        <v>14.033799999999999</v>
      </c>
      <c r="L656" s="184">
        <v>16.2547</v>
      </c>
      <c r="M656" s="184">
        <v>24.663900000000002</v>
      </c>
      <c r="N656" s="184">
        <v>44.587899999999998</v>
      </c>
      <c r="O656" s="184"/>
      <c r="P656" s="184"/>
      <c r="Q656" s="184">
        <v>20.650099999999998</v>
      </c>
      <c r="R656" s="184">
        <v>26.084099999999999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44448</v>
      </c>
      <c r="E657" s="184">
        <v>15.5663</v>
      </c>
      <c r="F657" s="184">
        <v>0.15310000000000001</v>
      </c>
      <c r="G657" s="184">
        <v>0.45040000000000002</v>
      </c>
      <c r="H657" s="184">
        <v>1.0845</v>
      </c>
      <c r="I657" s="184">
        <v>5.7012</v>
      </c>
      <c r="J657" s="184">
        <v>7.5495999999999999</v>
      </c>
      <c r="K657" s="184">
        <v>13.524800000000001</v>
      </c>
      <c r="L657" s="184">
        <v>15.200100000000001</v>
      </c>
      <c r="M657" s="184">
        <v>22.973099999999999</v>
      </c>
      <c r="N657" s="184">
        <v>41.963500000000003</v>
      </c>
      <c r="O657" s="184"/>
      <c r="P657" s="184"/>
      <c r="Q657" s="184">
        <v>18.364899999999999</v>
      </c>
      <c r="R657" s="184">
        <v>23.7517</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44448</v>
      </c>
      <c r="E658" s="184">
        <v>147.04820000000001</v>
      </c>
      <c r="F658" s="184">
        <v>6.6100000000000006E-2</v>
      </c>
      <c r="G658" s="184">
        <v>-0.20050000000000001</v>
      </c>
      <c r="H658" s="184">
        <v>0.97760000000000002</v>
      </c>
      <c r="I658" s="184">
        <v>5.0016999999999996</v>
      </c>
      <c r="J658" s="184">
        <v>6.8715999999999999</v>
      </c>
      <c r="K658" s="184">
        <v>13.354699999999999</v>
      </c>
      <c r="L658" s="184">
        <v>17.918399999999998</v>
      </c>
      <c r="M658" s="184">
        <v>34.511099999999999</v>
      </c>
      <c r="N658" s="184">
        <v>59.956899999999997</v>
      </c>
      <c r="O658" s="184">
        <v>11.6876</v>
      </c>
      <c r="P658" s="184">
        <v>11.522399999999999</v>
      </c>
      <c r="Q658" s="184">
        <v>15.8653</v>
      </c>
      <c r="R658" s="184">
        <v>25.383800000000001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44448</v>
      </c>
      <c r="E659" s="184">
        <v>152.42859999999999</v>
      </c>
      <c r="F659" s="184">
        <v>6.7100000000000007E-2</v>
      </c>
      <c r="G659" s="184">
        <v>-0.19769999999999999</v>
      </c>
      <c r="H659" s="184">
        <v>0.98440000000000005</v>
      </c>
      <c r="I659" s="184">
        <v>5.016</v>
      </c>
      <c r="J659" s="184">
        <v>6.9036999999999997</v>
      </c>
      <c r="K659" s="184">
        <v>13.5008</v>
      </c>
      <c r="L659" s="184">
        <v>18.308900000000001</v>
      </c>
      <c r="M659" s="184">
        <v>35.0749</v>
      </c>
      <c r="N659" s="184">
        <v>60.768799999999999</v>
      </c>
      <c r="O659" s="184">
        <v>12.1729</v>
      </c>
      <c r="P659" s="184">
        <v>12.0611</v>
      </c>
      <c r="Q659" s="184">
        <v>14.031599999999999</v>
      </c>
      <c r="R659" s="184">
        <v>25.9374</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44448</v>
      </c>
      <c r="E660" s="184">
        <v>17.810600000000001</v>
      </c>
      <c r="F660" s="184">
        <v>0.37080000000000002</v>
      </c>
      <c r="G660" s="184">
        <v>0.92989999999999995</v>
      </c>
      <c r="H660" s="184">
        <v>1.7853000000000001</v>
      </c>
      <c r="I660" s="184">
        <v>6.7308000000000003</v>
      </c>
      <c r="J660" s="184">
        <v>1.7458</v>
      </c>
      <c r="K660" s="184">
        <v>17.936900000000001</v>
      </c>
      <c r="L660" s="184">
        <v>40.761899999999997</v>
      </c>
      <c r="M660" s="184">
        <v>67.317400000000006</v>
      </c>
      <c r="N660" s="184">
        <v>106.2988</v>
      </c>
      <c r="O660" s="184">
        <v>14.386699999999999</v>
      </c>
      <c r="P660" s="184"/>
      <c r="Q660" s="184">
        <v>12.747199999999999</v>
      </c>
      <c r="R660" s="184">
        <v>40.673699999999997</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44448</v>
      </c>
      <c r="E661" s="184">
        <v>17.4133</v>
      </c>
      <c r="F661" s="184">
        <v>0.37</v>
      </c>
      <c r="G661" s="184">
        <v>0.92849999999999999</v>
      </c>
      <c r="H661" s="184">
        <v>1.7822</v>
      </c>
      <c r="I661" s="184">
        <v>6.7240000000000002</v>
      </c>
      <c r="J661" s="184">
        <v>1.7310000000000001</v>
      </c>
      <c r="K661" s="184">
        <v>17.886800000000001</v>
      </c>
      <c r="L661" s="184">
        <v>40.662399999999998</v>
      </c>
      <c r="M661" s="184">
        <v>67.128600000000006</v>
      </c>
      <c r="N661" s="184">
        <v>105.9819</v>
      </c>
      <c r="O661" s="184">
        <v>14.110099999999999</v>
      </c>
      <c r="P661" s="184"/>
      <c r="Q661" s="184">
        <v>12.2197</v>
      </c>
      <c r="R661" s="184">
        <v>40.454700000000003</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44448</v>
      </c>
      <c r="E662" s="184">
        <v>15.2814</v>
      </c>
      <c r="F662" s="184">
        <v>0.37969999999999998</v>
      </c>
      <c r="G662" s="184">
        <v>0.93589999999999995</v>
      </c>
      <c r="H662" s="184">
        <v>1.8624000000000001</v>
      </c>
      <c r="I662" s="184">
        <v>6.8038999999999996</v>
      </c>
      <c r="J662" s="184">
        <v>1.9180999999999999</v>
      </c>
      <c r="K662" s="184">
        <v>18.171900000000001</v>
      </c>
      <c r="L662" s="184">
        <v>41.067300000000003</v>
      </c>
      <c r="M662" s="184">
        <v>68.525599999999997</v>
      </c>
      <c r="N662" s="184">
        <v>109.35720000000001</v>
      </c>
      <c r="O662" s="184">
        <v>14.720800000000001</v>
      </c>
      <c r="P662" s="184"/>
      <c r="Q662" s="184">
        <v>9.9611000000000001</v>
      </c>
      <c r="R662" s="184">
        <v>41.324800000000003</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44448</v>
      </c>
      <c r="E663" s="184">
        <v>15.0084</v>
      </c>
      <c r="F663" s="184">
        <v>0.3785</v>
      </c>
      <c r="G663" s="184">
        <v>0.93410000000000004</v>
      </c>
      <c r="H663" s="184">
        <v>1.8595999999999999</v>
      </c>
      <c r="I663" s="184">
        <v>6.7992999999999997</v>
      </c>
      <c r="J663" s="184">
        <v>1.9079999999999999</v>
      </c>
      <c r="K663" s="184">
        <v>18.138200000000001</v>
      </c>
      <c r="L663" s="184">
        <v>40.983499999999999</v>
      </c>
      <c r="M663" s="184">
        <v>68.384</v>
      </c>
      <c r="N663" s="184">
        <v>109.1384</v>
      </c>
      <c r="O663" s="184">
        <v>14.4436</v>
      </c>
      <c r="P663" s="184"/>
      <c r="Q663" s="184">
        <v>9.5181000000000004</v>
      </c>
      <c r="R663" s="184">
        <v>41.163800000000002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44448</v>
      </c>
      <c r="E664" s="184">
        <v>15.2707</v>
      </c>
      <c r="F664" s="184">
        <v>0.4037</v>
      </c>
      <c r="G664" s="184">
        <v>1.0201</v>
      </c>
      <c r="H664" s="184">
        <v>1.944</v>
      </c>
      <c r="I664" s="184">
        <v>6.8029999999999999</v>
      </c>
      <c r="J664" s="184">
        <v>1.7755000000000001</v>
      </c>
      <c r="K664" s="184">
        <v>18.185099999999998</v>
      </c>
      <c r="L664" s="184">
        <v>43.558</v>
      </c>
      <c r="M664" s="184">
        <v>72.9529</v>
      </c>
      <c r="N664" s="184">
        <v>115.15300000000001</v>
      </c>
      <c r="O664" s="184">
        <v>15.079000000000001</v>
      </c>
      <c r="P664" s="184"/>
      <c r="Q664" s="184">
        <v>10.649100000000001</v>
      </c>
      <c r="R664" s="184">
        <v>43.468299999999999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44448</v>
      </c>
      <c r="E665" s="184">
        <v>14.9749</v>
      </c>
      <c r="F665" s="184">
        <v>0.40300000000000002</v>
      </c>
      <c r="G665" s="184">
        <v>1.0179</v>
      </c>
      <c r="H665" s="184">
        <v>1.9400999999999999</v>
      </c>
      <c r="I665" s="184">
        <v>6.7949999999999999</v>
      </c>
      <c r="J665" s="184">
        <v>1.7585999999999999</v>
      </c>
      <c r="K665" s="184">
        <v>18.128399999999999</v>
      </c>
      <c r="L665" s="184">
        <v>43.406100000000002</v>
      </c>
      <c r="M665" s="184">
        <v>72.633300000000006</v>
      </c>
      <c r="N665" s="184">
        <v>114.5801</v>
      </c>
      <c r="O665" s="184">
        <v>14.6805</v>
      </c>
      <c r="P665" s="184"/>
      <c r="Q665" s="184">
        <v>10.132999999999999</v>
      </c>
      <c r="R665" s="184">
        <v>43.046599999999998</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44448</v>
      </c>
      <c r="E666" s="184">
        <v>14.501300000000001</v>
      </c>
      <c r="F666" s="184">
        <v>0.36959999999999998</v>
      </c>
      <c r="G666" s="184">
        <v>0.9264</v>
      </c>
      <c r="H666" s="184">
        <v>1.5504</v>
      </c>
      <c r="I666" s="184">
        <v>6.2724000000000002</v>
      </c>
      <c r="J666" s="184">
        <v>1.6115999999999999</v>
      </c>
      <c r="K666" s="184">
        <v>19.117899999999999</v>
      </c>
      <c r="L666" s="184">
        <v>46.473300000000002</v>
      </c>
      <c r="M666" s="184">
        <v>75.803200000000004</v>
      </c>
      <c r="N666" s="184">
        <v>116.7608</v>
      </c>
      <c r="O666" s="184">
        <v>14.7212</v>
      </c>
      <c r="P666" s="184"/>
      <c r="Q666" s="184">
        <v>9.8640000000000008</v>
      </c>
      <c r="R666" s="184">
        <v>42.530700000000003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44448</v>
      </c>
      <c r="E667" s="184">
        <v>13.9613</v>
      </c>
      <c r="F667" s="184">
        <v>0.36880000000000002</v>
      </c>
      <c r="G667" s="184">
        <v>0.92459999999999998</v>
      </c>
      <c r="H667" s="184">
        <v>1.5463</v>
      </c>
      <c r="I667" s="184">
        <v>6.2648999999999999</v>
      </c>
      <c r="J667" s="184">
        <v>1.5958000000000001</v>
      </c>
      <c r="K667" s="184">
        <v>19.063800000000001</v>
      </c>
      <c r="L667" s="184">
        <v>46.329500000000003</v>
      </c>
      <c r="M667" s="184">
        <v>75.507900000000006</v>
      </c>
      <c r="N667" s="184">
        <v>116.24639999999999</v>
      </c>
      <c r="O667" s="184">
        <v>14.051299999999999</v>
      </c>
      <c r="P667" s="184"/>
      <c r="Q667" s="184">
        <v>8.8137000000000008</v>
      </c>
      <c r="R667" s="184">
        <v>42.160400000000003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44448</v>
      </c>
      <c r="E668" s="184">
        <v>21.652000000000001</v>
      </c>
      <c r="F668" s="184">
        <v>3.2800000000000003E-2</v>
      </c>
      <c r="G668" s="184">
        <v>-0.1444</v>
      </c>
      <c r="H668" s="184">
        <v>0.82469999999999999</v>
      </c>
      <c r="I668" s="184">
        <v>5.0655000000000001</v>
      </c>
      <c r="J668" s="184">
        <v>5.3185000000000002</v>
      </c>
      <c r="K668" s="184">
        <v>10.9579</v>
      </c>
      <c r="L668" s="184">
        <v>17.758400000000002</v>
      </c>
      <c r="M668" s="184">
        <v>33.579300000000003</v>
      </c>
      <c r="N668" s="184">
        <v>60.2273</v>
      </c>
      <c r="O668" s="184">
        <v>14.7521</v>
      </c>
      <c r="P668" s="184">
        <v>14.011799999999999</v>
      </c>
      <c r="Q668" s="184">
        <v>12.6965</v>
      </c>
      <c r="R668" s="184">
        <v>29.781700000000001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44448</v>
      </c>
      <c r="E669" s="184">
        <v>21.1829</v>
      </c>
      <c r="F669" s="184">
        <v>3.1600000000000003E-2</v>
      </c>
      <c r="G669" s="184">
        <v>-0.14749999999999999</v>
      </c>
      <c r="H669" s="184">
        <v>0.81769999999999998</v>
      </c>
      <c r="I669" s="184">
        <v>5.0510000000000002</v>
      </c>
      <c r="J669" s="184">
        <v>5.2865000000000002</v>
      </c>
      <c r="K669" s="184">
        <v>10.8878</v>
      </c>
      <c r="L669" s="184">
        <v>17.700399999999998</v>
      </c>
      <c r="M669" s="184">
        <v>33.508800000000001</v>
      </c>
      <c r="N669" s="184">
        <v>60.135599999999997</v>
      </c>
      <c r="O669" s="184">
        <v>14.4834</v>
      </c>
      <c r="P669" s="184">
        <v>13.692500000000001</v>
      </c>
      <c r="Q669" s="184">
        <v>12.315200000000001</v>
      </c>
      <c r="R669" s="184">
        <v>29.572299999999998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44448</v>
      </c>
      <c r="E670" s="184">
        <v>23.571000000000002</v>
      </c>
      <c r="F670" s="184">
        <v>4.0300000000000002E-2</v>
      </c>
      <c r="G670" s="184">
        <v>-9.7100000000000006E-2</v>
      </c>
      <c r="H670" s="184">
        <v>0.85099999999999998</v>
      </c>
      <c r="I670" s="184">
        <v>5.0616000000000003</v>
      </c>
      <c r="J670" s="184">
        <v>5.4206000000000003</v>
      </c>
      <c r="K670" s="184">
        <v>10.710800000000001</v>
      </c>
      <c r="L670" s="184">
        <v>17.152699999999999</v>
      </c>
      <c r="M670" s="184">
        <v>32.862499999999997</v>
      </c>
      <c r="N670" s="184">
        <v>58.858899999999998</v>
      </c>
      <c r="O670" s="184">
        <v>15.260999999999999</v>
      </c>
      <c r="P670" s="184">
        <v>14.849600000000001</v>
      </c>
      <c r="Q670" s="184">
        <v>16.9572</v>
      </c>
      <c r="R670" s="184">
        <v>30.082100000000001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44448</v>
      </c>
      <c r="E671" s="184">
        <v>23.0474</v>
      </c>
      <c r="F671" s="184">
        <v>3.9899999999999998E-2</v>
      </c>
      <c r="G671" s="184">
        <v>-9.8400000000000001E-2</v>
      </c>
      <c r="H671" s="184">
        <v>0.84760000000000002</v>
      </c>
      <c r="I671" s="184">
        <v>5.0545999999999998</v>
      </c>
      <c r="J671" s="184">
        <v>5.4043999999999999</v>
      </c>
      <c r="K671" s="184">
        <v>10.6622</v>
      </c>
      <c r="L671" s="184">
        <v>17.052499999999998</v>
      </c>
      <c r="M671" s="184">
        <v>32.6965</v>
      </c>
      <c r="N671" s="184">
        <v>58.596499999999999</v>
      </c>
      <c r="O671" s="184">
        <v>14.907299999999999</v>
      </c>
      <c r="P671" s="184">
        <v>14.3713</v>
      </c>
      <c r="Q671" s="184">
        <v>16.478200000000001</v>
      </c>
      <c r="R671" s="184">
        <v>29.826599999999999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44448</v>
      </c>
      <c r="E672" s="184">
        <v>14.6287</v>
      </c>
      <c r="F672" s="184">
        <v>0.16089999999999999</v>
      </c>
      <c r="G672" s="184">
        <v>0.8236</v>
      </c>
      <c r="H672" s="184">
        <v>1.4529000000000001</v>
      </c>
      <c r="I672" s="184">
        <v>5.9604999999999997</v>
      </c>
      <c r="J672" s="184">
        <v>2.4769999999999999</v>
      </c>
      <c r="K672" s="184">
        <v>15.4794</v>
      </c>
      <c r="L672" s="184">
        <v>38.991300000000003</v>
      </c>
      <c r="M672" s="184">
        <v>66.424300000000002</v>
      </c>
      <c r="N672" s="184">
        <v>102.255</v>
      </c>
      <c r="O672" s="184">
        <v>16.1676</v>
      </c>
      <c r="P672" s="184"/>
      <c r="Q672" s="184">
        <v>11.639900000000001</v>
      </c>
      <c r="R672" s="184">
        <v>39.875900000000001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44448</v>
      </c>
      <c r="E673" s="184">
        <v>14.296900000000001</v>
      </c>
      <c r="F673" s="184">
        <v>0.15970000000000001</v>
      </c>
      <c r="G673" s="184">
        <v>0.82010000000000005</v>
      </c>
      <c r="H673" s="184">
        <v>1.4454</v>
      </c>
      <c r="I673" s="184">
        <v>5.9438000000000004</v>
      </c>
      <c r="J673" s="184">
        <v>2.4426999999999999</v>
      </c>
      <c r="K673" s="184">
        <v>15.3916</v>
      </c>
      <c r="L673" s="184">
        <v>38.8399</v>
      </c>
      <c r="M673" s="184">
        <v>66.156099999999995</v>
      </c>
      <c r="N673" s="184">
        <v>101.8224</v>
      </c>
      <c r="O673" s="184">
        <v>15.587999999999999</v>
      </c>
      <c r="P673" s="184"/>
      <c r="Q673" s="184">
        <v>10.9009</v>
      </c>
      <c r="R673" s="184">
        <v>39.58</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44448</v>
      </c>
      <c r="E674" s="184">
        <v>16.738900000000001</v>
      </c>
      <c r="F674" s="184">
        <v>0.2215</v>
      </c>
      <c r="G674" s="184">
        <v>1.0186999999999999</v>
      </c>
      <c r="H674" s="184">
        <v>1.7593000000000001</v>
      </c>
      <c r="I674" s="184">
        <v>6.2126000000000001</v>
      </c>
      <c r="J674" s="184">
        <v>2.8662000000000001</v>
      </c>
      <c r="K674" s="184">
        <v>15.2142</v>
      </c>
      <c r="L674" s="184">
        <v>37.041200000000003</v>
      </c>
      <c r="M674" s="184">
        <v>64.110100000000003</v>
      </c>
      <c r="N674" s="184">
        <v>101.6031</v>
      </c>
      <c r="O674" s="184">
        <v>18.225100000000001</v>
      </c>
      <c r="P674" s="184"/>
      <c r="Q674" s="184">
        <v>17.466699999999999</v>
      </c>
      <c r="R674" s="184">
        <v>39.390300000000003</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44448</v>
      </c>
      <c r="E675" s="184">
        <v>16.543900000000001</v>
      </c>
      <c r="F675" s="184">
        <v>0.22170000000000001</v>
      </c>
      <c r="G675" s="184">
        <v>1.0185</v>
      </c>
      <c r="H675" s="184">
        <v>1.7579</v>
      </c>
      <c r="I675" s="184">
        <v>6.2072000000000003</v>
      </c>
      <c r="J675" s="184">
        <v>2.8351000000000002</v>
      </c>
      <c r="K675" s="184">
        <v>15.1</v>
      </c>
      <c r="L675" s="184">
        <v>36.804499999999997</v>
      </c>
      <c r="M675" s="184">
        <v>63.7102</v>
      </c>
      <c r="N675" s="184">
        <v>100.9657</v>
      </c>
      <c r="O675" s="184">
        <v>17.8096</v>
      </c>
      <c r="P675" s="184"/>
      <c r="Q675" s="184">
        <v>17.037299999999998</v>
      </c>
      <c r="R675" s="184">
        <v>38.9694</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44448</v>
      </c>
      <c r="E680" s="184">
        <v>29.992000000000001</v>
      </c>
      <c r="F680" s="184">
        <v>8.3000000000000001E-3</v>
      </c>
      <c r="G680" s="184">
        <v>0.2092</v>
      </c>
      <c r="H680" s="184">
        <v>1.1129</v>
      </c>
      <c r="I680" s="184">
        <v>5.7146999999999997</v>
      </c>
      <c r="J680" s="184">
        <v>5.6012000000000004</v>
      </c>
      <c r="K680" s="184">
        <v>11.770300000000001</v>
      </c>
      <c r="L680" s="184">
        <v>14.7927</v>
      </c>
      <c r="M680" s="184">
        <v>32.285899999999998</v>
      </c>
      <c r="N680" s="184">
        <v>57.865099999999998</v>
      </c>
      <c r="O680" s="184">
        <v>16.6755</v>
      </c>
      <c r="P680" s="184">
        <v>15.901300000000001</v>
      </c>
      <c r="Q680" s="184">
        <v>17.221699999999998</v>
      </c>
      <c r="R680" s="184">
        <v>27.263200000000001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44448</v>
      </c>
      <c r="E681" s="184">
        <v>27.4038</v>
      </c>
      <c r="F681" s="184">
        <v>5.1000000000000004E-3</v>
      </c>
      <c r="G681" s="184">
        <v>0.1993</v>
      </c>
      <c r="H681" s="184">
        <v>1.0896999999999999</v>
      </c>
      <c r="I681" s="184">
        <v>5.6654</v>
      </c>
      <c r="J681" s="184">
        <v>5.4920999999999998</v>
      </c>
      <c r="K681" s="184">
        <v>11.4261</v>
      </c>
      <c r="L681" s="184">
        <v>14.0661</v>
      </c>
      <c r="M681" s="184">
        <v>31.005199999999999</v>
      </c>
      <c r="N681" s="184">
        <v>55.811399999999999</v>
      </c>
      <c r="O681" s="184">
        <v>15.026</v>
      </c>
      <c r="P681" s="184">
        <v>14.404299999999999</v>
      </c>
      <c r="Q681" s="184">
        <v>15.7011</v>
      </c>
      <c r="R681" s="184">
        <v>25.482500000000002</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44448</v>
      </c>
      <c r="E682" s="184">
        <v>120.23</v>
      </c>
      <c r="F682" s="184">
        <v>0.18329999999999999</v>
      </c>
      <c r="G682" s="184">
        <v>0.29199999999999998</v>
      </c>
      <c r="H682" s="184">
        <v>0.7964</v>
      </c>
      <c r="I682" s="184">
        <v>5.4649000000000001</v>
      </c>
      <c r="J682" s="184">
        <v>4.7207999999999997</v>
      </c>
      <c r="K682" s="184">
        <v>9.1411999999999995</v>
      </c>
      <c r="L682" s="184">
        <v>15.616899999999999</v>
      </c>
      <c r="M682" s="184">
        <v>26.5579</v>
      </c>
      <c r="N682" s="184">
        <v>47.034399999999998</v>
      </c>
      <c r="O682" s="184">
        <v>11.9903</v>
      </c>
      <c r="P682" s="184">
        <v>14.3691</v>
      </c>
      <c r="Q682" s="184">
        <v>13.9315</v>
      </c>
      <c r="R682" s="184">
        <v>24.854299999999999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44448</v>
      </c>
      <c r="E683" s="184">
        <v>171.76925817652199</v>
      </c>
      <c r="F683" s="184">
        <v>0.17710000000000001</v>
      </c>
      <c r="G683" s="184">
        <v>0.28370000000000001</v>
      </c>
      <c r="H683" s="184">
        <v>0.77510000000000001</v>
      </c>
      <c r="I683" s="184">
        <v>5.4245999999999999</v>
      </c>
      <c r="J683" s="184">
        <v>4.6443000000000003</v>
      </c>
      <c r="K683" s="184">
        <v>8.9376999999999995</v>
      </c>
      <c r="L683" s="184">
        <v>15.1716</v>
      </c>
      <c r="M683" s="184">
        <v>25.957699999999999</v>
      </c>
      <c r="N683" s="184">
        <v>46.118099999999998</v>
      </c>
      <c r="O683" s="184">
        <v>11.1945</v>
      </c>
      <c r="P683" s="184">
        <v>13.651899999999999</v>
      </c>
      <c r="Q683" s="184">
        <v>11.8162</v>
      </c>
      <c r="R683" s="184">
        <v>23.949000000000002</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44448</v>
      </c>
      <c r="E684" s="184">
        <v>41.25</v>
      </c>
      <c r="F684" s="184">
        <v>4.8500000000000001E-2</v>
      </c>
      <c r="G684" s="184">
        <v>-0.1452</v>
      </c>
      <c r="H684" s="184">
        <v>0.78180000000000005</v>
      </c>
      <c r="I684" s="184">
        <v>5.0688000000000004</v>
      </c>
      <c r="J684" s="184">
        <v>6.1230000000000002</v>
      </c>
      <c r="K684" s="184">
        <v>15.127000000000001</v>
      </c>
      <c r="L684" s="184">
        <v>21.359200000000001</v>
      </c>
      <c r="M684" s="184">
        <v>37.088700000000003</v>
      </c>
      <c r="N684" s="184">
        <v>61.195799999999998</v>
      </c>
      <c r="O684" s="184">
        <v>18.286000000000001</v>
      </c>
      <c r="P684" s="184">
        <v>14.393800000000001</v>
      </c>
      <c r="Q684" s="184">
        <v>15.6942</v>
      </c>
      <c r="R684" s="184">
        <v>32.634900000000002</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44448</v>
      </c>
      <c r="E685" s="184">
        <v>43.32</v>
      </c>
      <c r="F685" s="184">
        <v>4.6199999999999998E-2</v>
      </c>
      <c r="G685" s="184">
        <v>-0.13830000000000001</v>
      </c>
      <c r="H685" s="184">
        <v>0.79110000000000003</v>
      </c>
      <c r="I685" s="184">
        <v>5.0945999999999998</v>
      </c>
      <c r="J685" s="184">
        <v>6.1764999999999999</v>
      </c>
      <c r="K685" s="184">
        <v>15.3048</v>
      </c>
      <c r="L685" s="184">
        <v>21.7196</v>
      </c>
      <c r="M685" s="184">
        <v>37.698700000000002</v>
      </c>
      <c r="N685" s="184">
        <v>62.125700000000002</v>
      </c>
      <c r="O685" s="184">
        <v>18.831</v>
      </c>
      <c r="P685" s="184">
        <v>15.095700000000001</v>
      </c>
      <c r="Q685" s="184">
        <v>14.719099999999999</v>
      </c>
      <c r="R685" s="184">
        <v>33.328699999999998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44448</v>
      </c>
      <c r="E686" s="184">
        <v>21.747499999999999</v>
      </c>
      <c r="F686" s="184">
        <v>0.41739999999999999</v>
      </c>
      <c r="G686" s="184">
        <v>0.23089999999999999</v>
      </c>
      <c r="H686" s="184">
        <v>0.57669999999999999</v>
      </c>
      <c r="I686" s="184">
        <v>4.4874999999999998</v>
      </c>
      <c r="J686" s="184">
        <v>3.3454999999999999</v>
      </c>
      <c r="K686" s="184">
        <v>6.6974</v>
      </c>
      <c r="L686" s="184">
        <v>17.315000000000001</v>
      </c>
      <c r="M686" s="184">
        <v>39.203600000000002</v>
      </c>
      <c r="N686" s="184">
        <v>67.347700000000003</v>
      </c>
      <c r="O686" s="184">
        <v>15.106</v>
      </c>
      <c r="P686" s="184">
        <v>13.545199999999999</v>
      </c>
      <c r="Q686" s="184">
        <v>15.323499999999999</v>
      </c>
      <c r="R686" s="184">
        <v>34.031199999999998</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44448</v>
      </c>
      <c r="E687" s="184">
        <v>22.9434</v>
      </c>
      <c r="F687" s="184">
        <v>0.41749999999999998</v>
      </c>
      <c r="G687" s="184">
        <v>0.23200000000000001</v>
      </c>
      <c r="H687" s="184">
        <v>0.57950000000000002</v>
      </c>
      <c r="I687" s="184">
        <v>4.4934000000000003</v>
      </c>
      <c r="J687" s="184">
        <v>3.3584000000000001</v>
      </c>
      <c r="K687" s="184">
        <v>6.7388000000000003</v>
      </c>
      <c r="L687" s="184">
        <v>17.404399999999999</v>
      </c>
      <c r="M687" s="184">
        <v>39.360900000000001</v>
      </c>
      <c r="N687" s="184">
        <v>67.598500000000001</v>
      </c>
      <c r="O687" s="184">
        <v>15.452400000000001</v>
      </c>
      <c r="P687" s="184">
        <v>14.526199999999999</v>
      </c>
      <c r="Q687" s="184">
        <v>16.4619</v>
      </c>
      <c r="R687" s="184">
        <v>34.246099999999998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44448</v>
      </c>
      <c r="E688" s="184">
        <v>15.487399999999999</v>
      </c>
      <c r="F688" s="184">
        <v>0.43059999999999998</v>
      </c>
      <c r="G688" s="184">
        <v>0.22520000000000001</v>
      </c>
      <c r="H688" s="184">
        <v>0.47749999999999998</v>
      </c>
      <c r="I688" s="184">
        <v>4.1772</v>
      </c>
      <c r="J688" s="184">
        <v>2.25</v>
      </c>
      <c r="K688" s="184">
        <v>4.7691999999999997</v>
      </c>
      <c r="L688" s="184">
        <v>15.6069</v>
      </c>
      <c r="M688" s="184">
        <v>38.4955</v>
      </c>
      <c r="N688" s="184">
        <v>69.650599999999997</v>
      </c>
      <c r="O688" s="184">
        <v>12.595000000000001</v>
      </c>
      <c r="P688" s="184"/>
      <c r="Q688" s="184">
        <v>9.9207000000000001</v>
      </c>
      <c r="R688" s="184">
        <v>28.652899999999999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44448</v>
      </c>
      <c r="E689" s="184">
        <v>16.252099999999999</v>
      </c>
      <c r="F689" s="184">
        <v>0.43070000000000003</v>
      </c>
      <c r="G689" s="184">
        <v>0.22570000000000001</v>
      </c>
      <c r="H689" s="184">
        <v>0.47910000000000003</v>
      </c>
      <c r="I689" s="184">
        <v>4.1814999999999998</v>
      </c>
      <c r="J689" s="184">
        <v>2.2601</v>
      </c>
      <c r="K689" s="184">
        <v>4.8070000000000004</v>
      </c>
      <c r="L689" s="184">
        <v>15.693099999999999</v>
      </c>
      <c r="M689" s="184">
        <v>38.642600000000002</v>
      </c>
      <c r="N689" s="184">
        <v>69.885499999999993</v>
      </c>
      <c r="O689" s="184">
        <v>13.113099999999999</v>
      </c>
      <c r="P689" s="184"/>
      <c r="Q689" s="184">
        <v>11.0722</v>
      </c>
      <c r="R689" s="184">
        <v>28.941199999999998</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44448</v>
      </c>
      <c r="E690" s="184">
        <v>14.528700000000001</v>
      </c>
      <c r="F690" s="184">
        <v>0.45500000000000002</v>
      </c>
      <c r="G690" s="184">
        <v>0.31209999999999999</v>
      </c>
      <c r="H690" s="184">
        <v>0.48899999999999999</v>
      </c>
      <c r="I690" s="184">
        <v>4.4945000000000004</v>
      </c>
      <c r="J690" s="184">
        <v>3.0432999999999999</v>
      </c>
      <c r="K690" s="184">
        <v>6.1333000000000002</v>
      </c>
      <c r="L690" s="184">
        <v>16.1144</v>
      </c>
      <c r="M690" s="184">
        <v>38.670999999999999</v>
      </c>
      <c r="N690" s="184">
        <v>69.111400000000003</v>
      </c>
      <c r="O690" s="184">
        <v>13.1652</v>
      </c>
      <c r="P690" s="184"/>
      <c r="Q690" s="184">
        <v>8.7523</v>
      </c>
      <c r="R690" s="184">
        <v>29.852799999999998</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44448</v>
      </c>
      <c r="E691" s="184">
        <v>15.2477</v>
      </c>
      <c r="F691" s="184">
        <v>0.45519999999999999</v>
      </c>
      <c r="G691" s="184">
        <v>0.31319999999999998</v>
      </c>
      <c r="H691" s="184">
        <v>0.49099999999999999</v>
      </c>
      <c r="I691" s="184">
        <v>4.4978999999999996</v>
      </c>
      <c r="J691" s="184">
        <v>3.0514999999999999</v>
      </c>
      <c r="K691" s="184">
        <v>6.1588000000000003</v>
      </c>
      <c r="L691" s="184">
        <v>16.171199999999999</v>
      </c>
      <c r="M691" s="184">
        <v>38.7744</v>
      </c>
      <c r="N691" s="184">
        <v>69.281599999999997</v>
      </c>
      <c r="O691" s="184">
        <v>13.8309</v>
      </c>
      <c r="P691" s="184"/>
      <c r="Q691" s="184">
        <v>9.9387000000000008</v>
      </c>
      <c r="R691" s="184">
        <v>30.0852</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44448</v>
      </c>
      <c r="E692" s="184">
        <v>11.976599999999999</v>
      </c>
      <c r="F692" s="184">
        <v>0.28129999999999999</v>
      </c>
      <c r="G692" s="184">
        <v>0.48749999999999999</v>
      </c>
      <c r="H692" s="184">
        <v>0.57950000000000002</v>
      </c>
      <c r="I692" s="184">
        <v>5.1113999999999997</v>
      </c>
      <c r="J692" s="184">
        <v>2.5640000000000001</v>
      </c>
      <c r="K692" s="184">
        <v>6.3659999999999997</v>
      </c>
      <c r="L692" s="184">
        <v>10.584199999999999</v>
      </c>
      <c r="M692" s="184">
        <v>24.751100000000001</v>
      </c>
      <c r="N692" s="184">
        <v>48.067700000000002</v>
      </c>
      <c r="O692" s="184">
        <v>7.9306000000000001</v>
      </c>
      <c r="P692" s="184"/>
      <c r="Q692" s="184">
        <v>5.0746000000000002</v>
      </c>
      <c r="R692" s="184">
        <v>26.002199999999998</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44448</v>
      </c>
      <c r="E693" s="184">
        <v>12.4534</v>
      </c>
      <c r="F693" s="184">
        <v>0.28179999999999999</v>
      </c>
      <c r="G693" s="184">
        <v>0.48980000000000001</v>
      </c>
      <c r="H693" s="184">
        <v>0.58640000000000003</v>
      </c>
      <c r="I693" s="184">
        <v>5.1275000000000004</v>
      </c>
      <c r="J693" s="184">
        <v>2.6000999999999999</v>
      </c>
      <c r="K693" s="184">
        <v>6.5049000000000001</v>
      </c>
      <c r="L693" s="184">
        <v>10.842700000000001</v>
      </c>
      <c r="M693" s="184">
        <v>25.161100000000001</v>
      </c>
      <c r="N693" s="184">
        <v>48.707999999999998</v>
      </c>
      <c r="O693" s="184">
        <v>8.8323999999999998</v>
      </c>
      <c r="P693" s="184"/>
      <c r="Q693" s="184">
        <v>6.2062999999999997</v>
      </c>
      <c r="R693" s="184">
        <v>26.554200000000002</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44448</v>
      </c>
      <c r="E694" s="184">
        <v>12.4816</v>
      </c>
      <c r="F694" s="184">
        <v>0.28199999999999997</v>
      </c>
      <c r="G694" s="184">
        <v>0.4879</v>
      </c>
      <c r="H694" s="184">
        <v>0.56479999999999997</v>
      </c>
      <c r="I694" s="184">
        <v>4.8899999999999997</v>
      </c>
      <c r="J694" s="184">
        <v>2.3980000000000001</v>
      </c>
      <c r="K694" s="184">
        <v>6.2797000000000001</v>
      </c>
      <c r="L694" s="184">
        <v>10.643700000000001</v>
      </c>
      <c r="M694" s="184">
        <v>23.965599999999998</v>
      </c>
      <c r="N694" s="184">
        <v>46.920099999999998</v>
      </c>
      <c r="O694" s="184">
        <v>9.0061999999999998</v>
      </c>
      <c r="P694" s="184"/>
      <c r="Q694" s="184">
        <v>6.6212</v>
      </c>
      <c r="R694" s="184">
        <v>26.360700000000001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44448</v>
      </c>
      <c r="E695" s="184">
        <v>12.9175</v>
      </c>
      <c r="F695" s="184">
        <v>0.28339999999999999</v>
      </c>
      <c r="G695" s="184">
        <v>0.4909</v>
      </c>
      <c r="H695" s="184">
        <v>0.57150000000000001</v>
      </c>
      <c r="I695" s="184">
        <v>4.9043000000000001</v>
      </c>
      <c r="J695" s="184">
        <v>2.4279999999999999</v>
      </c>
      <c r="K695" s="184">
        <v>6.3719999999999999</v>
      </c>
      <c r="L695" s="184">
        <v>10.835100000000001</v>
      </c>
      <c r="M695" s="184">
        <v>24.286799999999999</v>
      </c>
      <c r="N695" s="184">
        <v>47.426400000000001</v>
      </c>
      <c r="O695" s="184">
        <v>9.8695000000000004</v>
      </c>
      <c r="P695" s="184"/>
      <c r="Q695" s="184">
        <v>7.6851000000000003</v>
      </c>
      <c r="R695" s="184">
        <v>26.802600000000002</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44448</v>
      </c>
      <c r="E696" s="184">
        <v>155.20500000000001</v>
      </c>
      <c r="F696" s="184">
        <v>0.22459999999999999</v>
      </c>
      <c r="G696" s="184">
        <v>0.1074</v>
      </c>
      <c r="H696" s="184">
        <v>0.50190000000000001</v>
      </c>
      <c r="I696" s="184">
        <v>4.7689000000000004</v>
      </c>
      <c r="J696" s="184">
        <v>5.1254</v>
      </c>
      <c r="K696" s="184">
        <v>14.343999999999999</v>
      </c>
      <c r="L696" s="184">
        <v>20.305099999999999</v>
      </c>
      <c r="M696" s="184">
        <v>35.9133</v>
      </c>
      <c r="N696" s="184">
        <v>66.294200000000004</v>
      </c>
      <c r="O696" s="184">
        <v>18.3916</v>
      </c>
      <c r="P696" s="184">
        <v>16.1008</v>
      </c>
      <c r="Q696" s="184">
        <v>16.078499999999998</v>
      </c>
      <c r="R696" s="184">
        <v>33.769300000000001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44448</v>
      </c>
      <c r="E697" s="184">
        <v>144.16900000000001</v>
      </c>
      <c r="F697" s="184">
        <v>0.22270000000000001</v>
      </c>
      <c r="G697" s="184">
        <v>0.1003</v>
      </c>
      <c r="H697" s="184">
        <v>0.48580000000000001</v>
      </c>
      <c r="I697" s="184">
        <v>4.7344999999999997</v>
      </c>
      <c r="J697" s="184">
        <v>5.0469999999999997</v>
      </c>
      <c r="K697" s="184">
        <v>14.091200000000001</v>
      </c>
      <c r="L697" s="184">
        <v>19.7532</v>
      </c>
      <c r="M697" s="184">
        <v>34.975900000000003</v>
      </c>
      <c r="N697" s="184">
        <v>64.781099999999995</v>
      </c>
      <c r="O697" s="184">
        <v>17.309699999999999</v>
      </c>
      <c r="P697" s="184">
        <v>15.0441</v>
      </c>
      <c r="Q697" s="184">
        <v>12.590299999999999</v>
      </c>
      <c r="R697" s="184">
        <v>32.543999999999997</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44448</v>
      </c>
      <c r="E698" s="184">
        <v>229.13890879723101</v>
      </c>
      <c r="F698" s="184">
        <v>0.1028</v>
      </c>
      <c r="G698" s="184">
        <v>-0.1076</v>
      </c>
      <c r="H698" s="184">
        <v>0.73670000000000002</v>
      </c>
      <c r="I698" s="184">
        <v>5.5578000000000003</v>
      </c>
      <c r="J698" s="184">
        <v>6.7953000000000001</v>
      </c>
      <c r="K698" s="184">
        <v>13.718</v>
      </c>
      <c r="L698" s="184">
        <v>17.675699999999999</v>
      </c>
      <c r="M698" s="184">
        <v>32.181800000000003</v>
      </c>
      <c r="N698" s="184">
        <v>58.425600000000003</v>
      </c>
      <c r="O698" s="184">
        <v>12.972899999999999</v>
      </c>
      <c r="P698" s="184">
        <v>13.062900000000001</v>
      </c>
      <c r="Q698" s="184">
        <v>18.482800000000001</v>
      </c>
      <c r="R698" s="184">
        <v>25.581900000000001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0.18941287878787869</v>
      </c>
      <c r="G699" s="186">
        <v>0.35702500000000026</v>
      </c>
      <c r="H699" s="186">
        <v>1.0615674242424245</v>
      </c>
      <c r="I699" s="186">
        <v>5.2971060606060618</v>
      </c>
      <c r="J699" s="186">
        <v>4.7206431818181835</v>
      </c>
      <c r="K699" s="186">
        <v>12.174521969696967</v>
      </c>
      <c r="L699" s="186">
        <v>21.041253787878794</v>
      </c>
      <c r="M699" s="186">
        <v>38.441403030303036</v>
      </c>
      <c r="N699" s="186">
        <v>66.042222727272716</v>
      </c>
      <c r="O699" s="186">
        <v>16.148071774193546</v>
      </c>
      <c r="P699" s="186">
        <v>15.137963333333333</v>
      </c>
      <c r="Q699" s="186">
        <v>16.217335606060608</v>
      </c>
      <c r="R699" s="186">
        <v>31.980913076923073</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0.19314999999999999</v>
      </c>
      <c r="G700" s="186">
        <v>0.23255000000000001</v>
      </c>
      <c r="H700" s="186">
        <v>0.85335000000000005</v>
      </c>
      <c r="I700" s="186">
        <v>5.1194500000000005</v>
      </c>
      <c r="J700" s="186">
        <v>4.9845500000000005</v>
      </c>
      <c r="K700" s="186">
        <v>11.74945</v>
      </c>
      <c r="L700" s="186">
        <v>18.546750000000003</v>
      </c>
      <c r="M700" s="186">
        <v>35.204700000000003</v>
      </c>
      <c r="N700" s="186">
        <v>62.993300000000005</v>
      </c>
      <c r="O700" s="186">
        <v>15.1153</v>
      </c>
      <c r="P700" s="186">
        <v>14.45135</v>
      </c>
      <c r="Q700" s="186">
        <v>15.9085</v>
      </c>
      <c r="R700" s="186">
        <v>29.904249999999998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44448</v>
      </c>
      <c r="E703" s="184">
        <v>33.5276</v>
      </c>
      <c r="F703" s="184">
        <v>0.19900000000000001</v>
      </c>
      <c r="G703" s="184">
        <v>2.8899999999999999E-2</v>
      </c>
      <c r="H703" s="184">
        <v>0.5917</v>
      </c>
      <c r="I703" s="184">
        <v>3.5611000000000002</v>
      </c>
      <c r="J703" s="184">
        <v>3.8778000000000001</v>
      </c>
      <c r="K703" s="184">
        <v>7.8376999999999999</v>
      </c>
      <c r="L703" s="184">
        <v>13.1745</v>
      </c>
      <c r="M703" s="184">
        <v>22.646799999999999</v>
      </c>
      <c r="N703" s="184">
        <v>40.955199999999998</v>
      </c>
      <c r="O703" s="184">
        <v>13.356299999999999</v>
      </c>
      <c r="P703" s="184">
        <v>12.204700000000001</v>
      </c>
      <c r="Q703" s="184">
        <v>12.4054</v>
      </c>
      <c r="R703" s="184">
        <v>23.677399999999999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44448</v>
      </c>
      <c r="E704" s="184">
        <v>35.713900000000002</v>
      </c>
      <c r="F704" s="184">
        <v>0.2014</v>
      </c>
      <c r="G704" s="184">
        <v>3.6400000000000002E-2</v>
      </c>
      <c r="H704" s="184">
        <v>0.61019999999999996</v>
      </c>
      <c r="I704" s="184">
        <v>3.5996000000000001</v>
      </c>
      <c r="J704" s="184">
        <v>3.9661</v>
      </c>
      <c r="K704" s="184">
        <v>8.125</v>
      </c>
      <c r="L704" s="184">
        <v>13.7639</v>
      </c>
      <c r="M704" s="184">
        <v>23.616900000000001</v>
      </c>
      <c r="N704" s="184">
        <v>42.527200000000001</v>
      </c>
      <c r="O704" s="184">
        <v>14.3729</v>
      </c>
      <c r="P704" s="184">
        <v>13.148400000000001</v>
      </c>
      <c r="Q704" s="184">
        <v>13.9293</v>
      </c>
      <c r="R704" s="184">
        <v>24.878699999999998</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44448</v>
      </c>
      <c r="E705" s="184">
        <v>116.3344</v>
      </c>
      <c r="F705" s="184">
        <v>6.8699999999999997E-2</v>
      </c>
      <c r="G705" s="184">
        <v>-2.0400000000000001E-2</v>
      </c>
      <c r="H705" s="184">
        <v>0.32619999999999999</v>
      </c>
      <c r="I705" s="184">
        <v>4.0647000000000002</v>
      </c>
      <c r="J705" s="184">
        <v>3.9144000000000001</v>
      </c>
      <c r="K705" s="184">
        <v>7.5663</v>
      </c>
      <c r="L705" s="184">
        <v>14.0191</v>
      </c>
      <c r="M705" s="184">
        <v>31.605799999999999</v>
      </c>
      <c r="N705" s="184">
        <v>58.592300000000002</v>
      </c>
      <c r="O705" s="184">
        <v>11.1608</v>
      </c>
      <c r="P705" s="184">
        <v>10.635199999999999</v>
      </c>
      <c r="Q705" s="184">
        <v>14.7935</v>
      </c>
      <c r="R705" s="184">
        <v>22.372199999999999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44448</v>
      </c>
      <c r="E706" s="184">
        <v>121.2479</v>
      </c>
      <c r="F706" s="184">
        <v>7.0099999999999996E-2</v>
      </c>
      <c r="G706" s="184">
        <v>-1.6199999999999999E-2</v>
      </c>
      <c r="H706" s="184">
        <v>0.33589999999999998</v>
      </c>
      <c r="I706" s="184">
        <v>4.0848000000000004</v>
      </c>
      <c r="J706" s="184">
        <v>3.9569000000000001</v>
      </c>
      <c r="K706" s="184">
        <v>7.6890999999999998</v>
      </c>
      <c r="L706" s="184">
        <v>14.270799999999999</v>
      </c>
      <c r="M706" s="184">
        <v>32.083100000000002</v>
      </c>
      <c r="N706" s="184">
        <v>59.457799999999999</v>
      </c>
      <c r="O706" s="184">
        <v>11.796799999999999</v>
      </c>
      <c r="P706" s="184">
        <v>11.2095</v>
      </c>
      <c r="Q706" s="184">
        <v>12.9735</v>
      </c>
      <c r="R706" s="184">
        <v>23.169499999999999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44448</v>
      </c>
      <c r="E707" s="184">
        <v>77.2624</v>
      </c>
      <c r="F707" s="184">
        <v>5.0200000000000002E-2</v>
      </c>
      <c r="G707" s="184">
        <v>-1.67E-2</v>
      </c>
      <c r="H707" s="184">
        <v>0.28000000000000003</v>
      </c>
      <c r="I707" s="184">
        <v>2.8961999999999999</v>
      </c>
      <c r="J707" s="184">
        <v>3.8451</v>
      </c>
      <c r="K707" s="184">
        <v>7.5831</v>
      </c>
      <c r="L707" s="184">
        <v>14.8444</v>
      </c>
      <c r="M707" s="184">
        <v>31.010100000000001</v>
      </c>
      <c r="N707" s="184">
        <v>50.399900000000002</v>
      </c>
      <c r="O707" s="184">
        <v>8.9702000000000002</v>
      </c>
      <c r="P707" s="184">
        <v>8.9314</v>
      </c>
      <c r="Q707" s="184">
        <v>12.1823</v>
      </c>
      <c r="R707" s="184">
        <v>15.518800000000001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44448</v>
      </c>
      <c r="E708" s="184">
        <v>81.254400000000004</v>
      </c>
      <c r="F708" s="184">
        <v>5.1499999999999997E-2</v>
      </c>
      <c r="G708" s="184">
        <v>-1.2800000000000001E-2</v>
      </c>
      <c r="H708" s="184">
        <v>0.28910000000000002</v>
      </c>
      <c r="I708" s="184">
        <v>2.9148999999999998</v>
      </c>
      <c r="J708" s="184">
        <v>3.8868999999999998</v>
      </c>
      <c r="K708" s="184">
        <v>7.7126000000000001</v>
      </c>
      <c r="L708" s="184">
        <v>15.125</v>
      </c>
      <c r="M708" s="184">
        <v>31.5154</v>
      </c>
      <c r="N708" s="184">
        <v>51.231200000000001</v>
      </c>
      <c r="O708" s="184">
        <v>9.6219999999999999</v>
      </c>
      <c r="P708" s="184">
        <v>9.6152999999999995</v>
      </c>
      <c r="Q708" s="184">
        <v>11.214399999999999</v>
      </c>
      <c r="R708" s="184">
        <v>16.242100000000001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44448</v>
      </c>
      <c r="E709" s="184">
        <v>26.699100000000001</v>
      </c>
      <c r="F709" s="184">
        <v>4.1000000000000003E-3</v>
      </c>
      <c r="G709" s="184">
        <v>0.1298</v>
      </c>
      <c r="H709" s="184">
        <v>0.71099999999999997</v>
      </c>
      <c r="I709" s="184">
        <v>4.3479999999999999</v>
      </c>
      <c r="J709" s="184">
        <v>5.2161</v>
      </c>
      <c r="K709" s="184">
        <v>10.6015</v>
      </c>
      <c r="L709" s="184">
        <v>15.0342</v>
      </c>
      <c r="M709" s="184">
        <v>27.8962</v>
      </c>
      <c r="N709" s="184">
        <v>50.210099999999997</v>
      </c>
      <c r="O709" s="184">
        <v>13.573399999999999</v>
      </c>
      <c r="P709" s="184">
        <v>12.8131</v>
      </c>
      <c r="Q709" s="184">
        <v>14.259399999999999</v>
      </c>
      <c r="R709" s="184">
        <v>24.745200000000001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44448</v>
      </c>
      <c r="E710" s="184">
        <v>27.288499999999999</v>
      </c>
      <c r="F710" s="184">
        <v>5.1000000000000004E-3</v>
      </c>
      <c r="G710" s="184">
        <v>0.1328</v>
      </c>
      <c r="H710" s="184">
        <v>0.71789999999999998</v>
      </c>
      <c r="I710" s="184">
        <v>4.3620999999999999</v>
      </c>
      <c r="J710" s="184">
        <v>5.2480000000000002</v>
      </c>
      <c r="K710" s="184">
        <v>10.6998</v>
      </c>
      <c r="L710" s="184">
        <v>15.2376</v>
      </c>
      <c r="M710" s="184">
        <v>28.233599999999999</v>
      </c>
      <c r="N710" s="184">
        <v>50.738500000000002</v>
      </c>
      <c r="O710" s="184">
        <v>13.9542</v>
      </c>
      <c r="P710" s="184">
        <v>13.1622</v>
      </c>
      <c r="Q710" s="184">
        <v>14.5985</v>
      </c>
      <c r="R710" s="184">
        <v>25.188800000000001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44448</v>
      </c>
      <c r="E711" s="184">
        <v>24.3674</v>
      </c>
      <c r="F711" s="184">
        <v>8.2000000000000007E-3</v>
      </c>
      <c r="G711" s="184">
        <v>8.7099999999999997E-2</v>
      </c>
      <c r="H711" s="184">
        <v>0.58409999999999995</v>
      </c>
      <c r="I711" s="184">
        <v>3.6179000000000001</v>
      </c>
      <c r="J711" s="184">
        <v>4.4055</v>
      </c>
      <c r="K711" s="184">
        <v>8.7413000000000007</v>
      </c>
      <c r="L711" s="184">
        <v>12.74</v>
      </c>
      <c r="M711" s="184">
        <v>22.639099999999999</v>
      </c>
      <c r="N711" s="184">
        <v>40.316699999999997</v>
      </c>
      <c r="O711" s="184">
        <v>12.384</v>
      </c>
      <c r="P711" s="184">
        <v>11.5388</v>
      </c>
      <c r="Q711" s="184">
        <v>12.8508</v>
      </c>
      <c r="R711" s="184">
        <v>21.383099999999999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44448</v>
      </c>
      <c r="E712" s="184">
        <v>25.030799999999999</v>
      </c>
      <c r="F712" s="184">
        <v>0.01</v>
      </c>
      <c r="G712" s="184">
        <v>9.1999999999999998E-2</v>
      </c>
      <c r="H712" s="184">
        <v>0.59519999999999995</v>
      </c>
      <c r="I712" s="184">
        <v>3.6408</v>
      </c>
      <c r="J712" s="184">
        <v>4.4569000000000001</v>
      </c>
      <c r="K712" s="184">
        <v>8.9006000000000007</v>
      </c>
      <c r="L712" s="184">
        <v>13.0707</v>
      </c>
      <c r="M712" s="184">
        <v>23.177600000000002</v>
      </c>
      <c r="N712" s="184">
        <v>41.140300000000003</v>
      </c>
      <c r="O712" s="184">
        <v>12.981999999999999</v>
      </c>
      <c r="P712" s="184">
        <v>12.007</v>
      </c>
      <c r="Q712" s="184">
        <v>13.263</v>
      </c>
      <c r="R712" s="184">
        <v>22.123799999999999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44448</v>
      </c>
      <c r="E713" s="184">
        <v>12.488300000000001</v>
      </c>
      <c r="F713" s="184">
        <v>0.40200000000000002</v>
      </c>
      <c r="G713" s="184">
        <v>0.35120000000000001</v>
      </c>
      <c r="H713" s="184">
        <v>1.9961</v>
      </c>
      <c r="I713" s="184">
        <v>6.7530999999999999</v>
      </c>
      <c r="J713" s="184">
        <v>4.7465000000000002</v>
      </c>
      <c r="K713" s="184">
        <v>5.4977999999999998</v>
      </c>
      <c r="L713" s="184">
        <v>12.2211</v>
      </c>
      <c r="M713" s="184">
        <v>34.9955</v>
      </c>
      <c r="N713" s="184">
        <v>64.762</v>
      </c>
      <c r="O713" s="184">
        <v>4.2622999999999998</v>
      </c>
      <c r="P713" s="184"/>
      <c r="Q713" s="184">
        <v>7.1906999999999996</v>
      </c>
      <c r="R713" s="184">
        <v>11.623799999999999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44448</v>
      </c>
      <c r="E714" s="184">
        <v>12.488300000000001</v>
      </c>
      <c r="F714" s="184">
        <v>0.40279999999999999</v>
      </c>
      <c r="G714" s="184">
        <v>0.35120000000000001</v>
      </c>
      <c r="H714" s="184">
        <v>1.9968999999999999</v>
      </c>
      <c r="I714" s="184">
        <v>6.7539999999999996</v>
      </c>
      <c r="J714" s="184">
        <v>4.7473999999999998</v>
      </c>
      <c r="K714" s="184">
        <v>5.4987000000000004</v>
      </c>
      <c r="L714" s="184">
        <v>12.2211</v>
      </c>
      <c r="M714" s="184">
        <v>34.997</v>
      </c>
      <c r="N714" s="184">
        <v>64.762</v>
      </c>
      <c r="O714" s="184">
        <v>4.2622999999999998</v>
      </c>
      <c r="P714" s="184"/>
      <c r="Q714" s="184">
        <v>7.1906999999999996</v>
      </c>
      <c r="R714" s="184">
        <v>11.623799999999999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44448</v>
      </c>
      <c r="E715" s="184">
        <v>15.984299999999999</v>
      </c>
      <c r="F715" s="184">
        <v>0.26090000000000002</v>
      </c>
      <c r="G715" s="184">
        <v>0.31380000000000002</v>
      </c>
      <c r="H715" s="184">
        <v>0.9002</v>
      </c>
      <c r="I715" s="184">
        <v>4.6463000000000001</v>
      </c>
      <c r="J715" s="184">
        <v>3.8203999999999998</v>
      </c>
      <c r="K715" s="184">
        <v>8.4792000000000005</v>
      </c>
      <c r="L715" s="184">
        <v>19.688700000000001</v>
      </c>
      <c r="M715" s="184">
        <v>39.8733</v>
      </c>
      <c r="N715" s="184">
        <v>66.849000000000004</v>
      </c>
      <c r="O715" s="184"/>
      <c r="P715" s="184"/>
      <c r="Q715" s="184">
        <v>35.610100000000003</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44448</v>
      </c>
      <c r="E716" s="184">
        <v>16.2133</v>
      </c>
      <c r="F716" s="184">
        <v>0.2641</v>
      </c>
      <c r="G716" s="184">
        <v>0.32300000000000001</v>
      </c>
      <c r="H716" s="184">
        <v>0.91869999999999996</v>
      </c>
      <c r="I716" s="184">
        <v>4.6863999999999999</v>
      </c>
      <c r="J716" s="184">
        <v>3.9108000000000001</v>
      </c>
      <c r="K716" s="184">
        <v>8.7578999999999994</v>
      </c>
      <c r="L716" s="184">
        <v>20.293700000000001</v>
      </c>
      <c r="M716" s="184">
        <v>40.914099999999998</v>
      </c>
      <c r="N716" s="184">
        <v>68.477900000000005</v>
      </c>
      <c r="O716" s="184"/>
      <c r="P716" s="184"/>
      <c r="Q716" s="184">
        <v>36.8688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44448</v>
      </c>
      <c r="E717" s="184">
        <v>98.103300000000004</v>
      </c>
      <c r="F717" s="184">
        <v>-0.2402</v>
      </c>
      <c r="G717" s="184">
        <v>-4.6800000000000001E-2</v>
      </c>
      <c r="H717" s="184">
        <v>0.93620000000000003</v>
      </c>
      <c r="I717" s="184">
        <v>4.5814000000000004</v>
      </c>
      <c r="J717" s="184">
        <v>5.9008000000000003</v>
      </c>
      <c r="K717" s="184">
        <v>10.4268</v>
      </c>
      <c r="L717" s="184">
        <v>16.976400000000002</v>
      </c>
      <c r="M717" s="184">
        <v>32.236400000000003</v>
      </c>
      <c r="N717" s="184">
        <v>58.948399999999999</v>
      </c>
      <c r="O717" s="184">
        <v>13.0549</v>
      </c>
      <c r="P717" s="184">
        <v>13.269600000000001</v>
      </c>
      <c r="Q717" s="184">
        <v>13.737</v>
      </c>
      <c r="R717" s="184">
        <v>24.751899999999999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44448</v>
      </c>
      <c r="E718" s="184">
        <v>101.5941</v>
      </c>
      <c r="F718" s="184">
        <v>-0.2394</v>
      </c>
      <c r="G718" s="184">
        <v>-4.4499999999999998E-2</v>
      </c>
      <c r="H718" s="184">
        <v>0.94159999999999999</v>
      </c>
      <c r="I718" s="184">
        <v>4.5926</v>
      </c>
      <c r="J718" s="184">
        <v>5.9259000000000004</v>
      </c>
      <c r="K718" s="184">
        <v>10.505100000000001</v>
      </c>
      <c r="L718" s="184">
        <v>17.160599999999999</v>
      </c>
      <c r="M718" s="184">
        <v>32.582799999999999</v>
      </c>
      <c r="N718" s="184">
        <v>59.531500000000001</v>
      </c>
      <c r="O718" s="184">
        <v>13.4444</v>
      </c>
      <c r="P718" s="184">
        <v>13.6736</v>
      </c>
      <c r="Q718" s="184">
        <v>12.761100000000001</v>
      </c>
      <c r="R718" s="184">
        <v>25.185199999999998</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44448</v>
      </c>
      <c r="E719" s="184">
        <v>125.7329</v>
      </c>
      <c r="F719" s="184">
        <v>0.10589999999999999</v>
      </c>
      <c r="G719" s="184">
        <v>0.16309999999999999</v>
      </c>
      <c r="H719" s="184">
        <v>0.32919999999999999</v>
      </c>
      <c r="I719" s="184">
        <v>5.0671999999999997</v>
      </c>
      <c r="J719" s="184">
        <v>4.0004</v>
      </c>
      <c r="K719" s="184">
        <v>9.7457999999999991</v>
      </c>
      <c r="L719" s="184">
        <v>19.779499999999999</v>
      </c>
      <c r="M719" s="184">
        <v>43.683199999999999</v>
      </c>
      <c r="N719" s="184">
        <v>72.176199999999994</v>
      </c>
      <c r="O719" s="184">
        <v>18.589099999999998</v>
      </c>
      <c r="P719" s="184">
        <v>16.659500000000001</v>
      </c>
      <c r="Q719" s="184">
        <v>15.3391</v>
      </c>
      <c r="R719" s="184">
        <v>36.6374</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44448</v>
      </c>
      <c r="E720" s="184">
        <v>128.166</v>
      </c>
      <c r="F720" s="184">
        <v>0.10780000000000001</v>
      </c>
      <c r="G720" s="184">
        <v>0.16880000000000001</v>
      </c>
      <c r="H720" s="184">
        <v>0.34239999999999998</v>
      </c>
      <c r="I720" s="184">
        <v>5.0940000000000003</v>
      </c>
      <c r="J720" s="184">
        <v>4.0557999999999996</v>
      </c>
      <c r="K720" s="184">
        <v>9.9141999999999992</v>
      </c>
      <c r="L720" s="184">
        <v>20.0702</v>
      </c>
      <c r="M720" s="184">
        <v>44.148299999999999</v>
      </c>
      <c r="N720" s="184">
        <v>72.852500000000006</v>
      </c>
      <c r="O720" s="184">
        <v>18.942299999999999</v>
      </c>
      <c r="P720" s="184">
        <v>16.983499999999999</v>
      </c>
      <c r="Q720" s="184">
        <v>16.151299999999999</v>
      </c>
      <c r="R720" s="184">
        <v>36.818100000000001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44448</v>
      </c>
      <c r="E721" s="184">
        <v>32.761699999999998</v>
      </c>
      <c r="F721" s="184">
        <v>5.8000000000000003E-2</v>
      </c>
      <c r="G721" s="184">
        <v>-5.0900000000000001E-2</v>
      </c>
      <c r="H721" s="184">
        <v>0.48</v>
      </c>
      <c r="I721" s="184">
        <v>2.9129</v>
      </c>
      <c r="J721" s="184">
        <v>3.4977999999999998</v>
      </c>
      <c r="K721" s="184">
        <v>8.7203999999999997</v>
      </c>
      <c r="L721" s="184">
        <v>13.3352</v>
      </c>
      <c r="M721" s="184">
        <v>22.4087</v>
      </c>
      <c r="N721" s="184">
        <v>36.965299999999999</v>
      </c>
      <c r="O721" s="184">
        <v>10.6974</v>
      </c>
      <c r="P721" s="184">
        <v>10.4275</v>
      </c>
      <c r="Q721" s="184">
        <v>10.9628</v>
      </c>
      <c r="R721" s="184">
        <v>20.204499999999999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44448</v>
      </c>
      <c r="E722" s="184">
        <v>31.167000000000002</v>
      </c>
      <c r="F722" s="184">
        <v>5.5500000000000001E-2</v>
      </c>
      <c r="G722" s="184">
        <v>-5.7700000000000001E-2</v>
      </c>
      <c r="H722" s="184">
        <v>0.4642</v>
      </c>
      <c r="I722" s="184">
        <v>2.8803999999999998</v>
      </c>
      <c r="J722" s="184">
        <v>3.4260000000000002</v>
      </c>
      <c r="K722" s="184">
        <v>8.4960000000000004</v>
      </c>
      <c r="L722" s="184">
        <v>12.870699999999999</v>
      </c>
      <c r="M722" s="184">
        <v>21.633500000000002</v>
      </c>
      <c r="N722" s="184">
        <v>35.786799999999999</v>
      </c>
      <c r="O722" s="184">
        <v>9.7335999999999991</v>
      </c>
      <c r="P722" s="184">
        <v>9.5957000000000008</v>
      </c>
      <c r="Q722" s="184">
        <v>10.311400000000001</v>
      </c>
      <c r="R722" s="184">
        <v>19.204599999999999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44448</v>
      </c>
      <c r="E723" s="184">
        <v>15.714</v>
      </c>
      <c r="F723" s="184">
        <v>0.63849999999999996</v>
      </c>
      <c r="G723" s="184">
        <v>0.50139999999999996</v>
      </c>
      <c r="H723" s="184">
        <v>2.0011999999999999</v>
      </c>
      <c r="I723" s="184">
        <v>7.1005000000000003</v>
      </c>
      <c r="J723" s="184">
        <v>7.6714000000000002</v>
      </c>
      <c r="K723" s="184">
        <v>10.2157</v>
      </c>
      <c r="L723" s="184">
        <v>22.305099999999999</v>
      </c>
      <c r="M723" s="184">
        <v>34.866799999999998</v>
      </c>
      <c r="N723" s="184">
        <v>59.713000000000001</v>
      </c>
      <c r="O723" s="184"/>
      <c r="P723" s="184"/>
      <c r="Q723" s="184">
        <v>19.7332</v>
      </c>
      <c r="R723" s="184">
        <v>28.0733</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44448</v>
      </c>
      <c r="E724" s="184">
        <v>15.6088</v>
      </c>
      <c r="F724" s="184">
        <v>0.63770000000000004</v>
      </c>
      <c r="G724" s="184">
        <v>0.49959999999999999</v>
      </c>
      <c r="H724" s="184">
        <v>1.9963</v>
      </c>
      <c r="I724" s="184">
        <v>7.09</v>
      </c>
      <c r="J724" s="184">
        <v>7.6475999999999997</v>
      </c>
      <c r="K724" s="184">
        <v>10.143700000000001</v>
      </c>
      <c r="L724" s="184">
        <v>22.146100000000001</v>
      </c>
      <c r="M724" s="184">
        <v>34.604999999999997</v>
      </c>
      <c r="N724" s="184">
        <v>59.302700000000002</v>
      </c>
      <c r="O724" s="184"/>
      <c r="P724" s="184"/>
      <c r="Q724" s="184">
        <v>19.4132</v>
      </c>
      <c r="R724" s="184">
        <v>27.760400000000001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44448</v>
      </c>
      <c r="E725" s="184">
        <v>54.02</v>
      </c>
      <c r="F725" s="184">
        <v>0.1186</v>
      </c>
      <c r="G725" s="184">
        <v>5.9299999999999999E-2</v>
      </c>
      <c r="H725" s="184">
        <v>0.88329999999999997</v>
      </c>
      <c r="I725" s="184">
        <v>5.0503</v>
      </c>
      <c r="J725" s="184">
        <v>5.7473999999999998</v>
      </c>
      <c r="K725" s="184">
        <v>12.8072</v>
      </c>
      <c r="L725" s="184">
        <v>18.197900000000001</v>
      </c>
      <c r="M725" s="184">
        <v>32.3857</v>
      </c>
      <c r="N725" s="184">
        <v>56.222000000000001</v>
      </c>
      <c r="O725" s="184">
        <v>14.4528</v>
      </c>
      <c r="P725" s="184">
        <v>13.630100000000001</v>
      </c>
      <c r="Q725" s="184">
        <v>14.8954</v>
      </c>
      <c r="R725" s="184">
        <v>26.689599999999999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0.1408913043478261</v>
      </c>
      <c r="G726" s="186">
        <v>0.12923478260869564</v>
      </c>
      <c r="H726" s="186">
        <v>0.83598260869565211</v>
      </c>
      <c r="I726" s="186">
        <v>4.5347478260869556</v>
      </c>
      <c r="J726" s="186">
        <v>4.6900826086956524</v>
      </c>
      <c r="K726" s="186">
        <v>8.8985000000000003</v>
      </c>
      <c r="L726" s="186">
        <v>16.023760869565216</v>
      </c>
      <c r="M726" s="186">
        <v>31.467604347826089</v>
      </c>
      <c r="N726" s="186">
        <v>54.866021739130431</v>
      </c>
      <c r="O726" s="186">
        <v>12.084826315789471</v>
      </c>
      <c r="P726" s="186">
        <v>12.323829411764706</v>
      </c>
      <c r="Q726" s="186">
        <v>15.331952173913042</v>
      </c>
      <c r="R726" s="186">
        <v>23.232009523809527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7.0099999999999996E-2</v>
      </c>
      <c r="G727" s="186">
        <v>8.7099999999999997E-2</v>
      </c>
      <c r="H727" s="186">
        <v>0.61019999999999996</v>
      </c>
      <c r="I727" s="186">
        <v>4.3620999999999999</v>
      </c>
      <c r="J727" s="186">
        <v>4.0557999999999996</v>
      </c>
      <c r="K727" s="186">
        <v>8.7413000000000007</v>
      </c>
      <c r="L727" s="186">
        <v>15.0342</v>
      </c>
      <c r="M727" s="186">
        <v>32.083100000000002</v>
      </c>
      <c r="N727" s="186">
        <v>58.592300000000002</v>
      </c>
      <c r="O727" s="186">
        <v>12.981999999999999</v>
      </c>
      <c r="P727" s="186">
        <v>12.204700000000001</v>
      </c>
      <c r="Q727" s="186">
        <v>13.737</v>
      </c>
      <c r="R727" s="186">
        <v>23.677399999999999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44448</v>
      </c>
      <c r="E730" s="184">
        <v>18.87</v>
      </c>
      <c r="F730" s="184">
        <v>5.2999999999999999E-2</v>
      </c>
      <c r="G730" s="184">
        <v>0.15920000000000001</v>
      </c>
      <c r="H730" s="184">
        <v>0.53280000000000005</v>
      </c>
      <c r="I730" s="184">
        <v>2.5543</v>
      </c>
      <c r="J730" s="184">
        <v>3.3405999999999998</v>
      </c>
      <c r="K730" s="184">
        <v>6.4897999999999998</v>
      </c>
      <c r="L730" s="184">
        <v>8.3859999999999992</v>
      </c>
      <c r="M730" s="184">
        <v>16.123100000000001</v>
      </c>
      <c r="N730" s="184">
        <v>27.070699999999999</v>
      </c>
      <c r="O730" s="184">
        <v>10.4849</v>
      </c>
      <c r="P730" s="184">
        <v>9.2888999999999999</v>
      </c>
      <c r="Q730" s="184">
        <v>9.8087</v>
      </c>
      <c r="R730" s="184">
        <v>16.531600000000001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44448</v>
      </c>
      <c r="E731" s="184">
        <v>17.559999999999999</v>
      </c>
      <c r="F731" s="184">
        <v>0.114</v>
      </c>
      <c r="G731" s="184">
        <v>0.1711</v>
      </c>
      <c r="H731" s="184">
        <v>0.51519999999999999</v>
      </c>
      <c r="I731" s="184">
        <v>2.5102000000000002</v>
      </c>
      <c r="J731" s="184">
        <v>3.2334000000000001</v>
      </c>
      <c r="K731" s="184">
        <v>6.2310999999999996</v>
      </c>
      <c r="L731" s="184">
        <v>7.8624000000000001</v>
      </c>
      <c r="M731" s="184">
        <v>15.223100000000001</v>
      </c>
      <c r="N731" s="184">
        <v>25.788</v>
      </c>
      <c r="O731" s="184">
        <v>9.4582999999999995</v>
      </c>
      <c r="P731" s="184">
        <v>8.1424000000000003</v>
      </c>
      <c r="Q731" s="184">
        <v>8.6506000000000007</v>
      </c>
      <c r="R731" s="184">
        <v>15.403600000000001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44448</v>
      </c>
      <c r="E732" s="184">
        <v>18.2</v>
      </c>
      <c r="F732" s="184">
        <v>0.11</v>
      </c>
      <c r="G732" s="184">
        <v>-5.4899999999999997E-2</v>
      </c>
      <c r="H732" s="184">
        <v>0.33079999999999998</v>
      </c>
      <c r="I732" s="184">
        <v>2.0752000000000002</v>
      </c>
      <c r="J732" s="184">
        <v>3.4679000000000002</v>
      </c>
      <c r="K732" s="184">
        <v>8.5271000000000008</v>
      </c>
      <c r="L732" s="184">
        <v>10.5039</v>
      </c>
      <c r="M732" s="184">
        <v>15.7761</v>
      </c>
      <c r="N732" s="184">
        <v>28.6219</v>
      </c>
      <c r="O732" s="184">
        <v>11.635199999999999</v>
      </c>
      <c r="P732" s="184">
        <v>11.0983</v>
      </c>
      <c r="Q732" s="184">
        <v>10.3565</v>
      </c>
      <c r="R732" s="184">
        <v>16.172000000000001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44448</v>
      </c>
      <c r="E733" s="184">
        <v>16.89</v>
      </c>
      <c r="F733" s="184">
        <v>0.1186</v>
      </c>
      <c r="G733" s="184">
        <v>-5.9200000000000003E-2</v>
      </c>
      <c r="H733" s="184">
        <v>0.2969</v>
      </c>
      <c r="I733" s="184">
        <v>2.0543999999999998</v>
      </c>
      <c r="J733" s="184">
        <v>3.3660000000000001</v>
      </c>
      <c r="K733" s="184">
        <v>8.1305999999999994</v>
      </c>
      <c r="L733" s="184">
        <v>9.6753</v>
      </c>
      <c r="M733" s="184">
        <v>14.5862</v>
      </c>
      <c r="N733" s="184">
        <v>26.8018</v>
      </c>
      <c r="O733" s="184">
        <v>10.231</v>
      </c>
      <c r="P733" s="184">
        <v>9.7596000000000007</v>
      </c>
      <c r="Q733" s="184">
        <v>9.0082000000000004</v>
      </c>
      <c r="R733" s="184">
        <v>14.6257</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44448</v>
      </c>
      <c r="E734" s="184">
        <v>12.51</v>
      </c>
      <c r="F734" s="184">
        <v>0</v>
      </c>
      <c r="G734" s="184">
        <v>0</v>
      </c>
      <c r="H734" s="184">
        <v>0.32079999999999997</v>
      </c>
      <c r="I734" s="184">
        <v>1.6247</v>
      </c>
      <c r="J734" s="184">
        <v>2.1223999999999998</v>
      </c>
      <c r="K734" s="184">
        <v>3.8174000000000001</v>
      </c>
      <c r="L734" s="184">
        <v>5.4805999999999999</v>
      </c>
      <c r="M734" s="184">
        <v>7.1978999999999997</v>
      </c>
      <c r="N734" s="184">
        <v>11.8962</v>
      </c>
      <c r="O734" s="184"/>
      <c r="P734" s="184"/>
      <c r="Q734" s="184">
        <v>11.0931</v>
      </c>
      <c r="R734" s="184">
        <v>11.6083</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44448</v>
      </c>
      <c r="E735" s="184">
        <v>12.23</v>
      </c>
      <c r="F735" s="184">
        <v>0</v>
      </c>
      <c r="G735" s="184">
        <v>0</v>
      </c>
      <c r="H735" s="184">
        <v>0.24590000000000001</v>
      </c>
      <c r="I735" s="184">
        <v>1.5781000000000001</v>
      </c>
      <c r="J735" s="184">
        <v>2.0017</v>
      </c>
      <c r="K735" s="184">
        <v>3.5562999999999998</v>
      </c>
      <c r="L735" s="184">
        <v>4.8884999999999996</v>
      </c>
      <c r="M735" s="184">
        <v>6.3478000000000003</v>
      </c>
      <c r="N735" s="184">
        <v>10.678699999999999</v>
      </c>
      <c r="O735" s="184"/>
      <c r="P735" s="184"/>
      <c r="Q735" s="184">
        <v>9.9181000000000008</v>
      </c>
      <c r="R735" s="184">
        <v>10.408799999999999</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44448</v>
      </c>
      <c r="E736" s="184">
        <v>17.466999999999999</v>
      </c>
      <c r="F736" s="184">
        <v>0.1089</v>
      </c>
      <c r="G736" s="184">
        <v>0.25829999999999997</v>
      </c>
      <c r="H736" s="184">
        <v>0.45429999999999998</v>
      </c>
      <c r="I736" s="184">
        <v>1.6528</v>
      </c>
      <c r="J736" s="184">
        <v>2.3197000000000001</v>
      </c>
      <c r="K736" s="184">
        <v>5.9634</v>
      </c>
      <c r="L736" s="184">
        <v>10.6767</v>
      </c>
      <c r="M736" s="184">
        <v>17.008299999999998</v>
      </c>
      <c r="N736" s="184">
        <v>27.004999999999999</v>
      </c>
      <c r="O736" s="184">
        <v>10.546200000000001</v>
      </c>
      <c r="P736" s="184">
        <v>9.6422000000000008</v>
      </c>
      <c r="Q736" s="184">
        <v>10.765499999999999</v>
      </c>
      <c r="R736" s="184">
        <v>15.7355</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44448</v>
      </c>
      <c r="E737" s="184">
        <v>16.126999999999999</v>
      </c>
      <c r="F737" s="184">
        <v>9.9299999999999999E-2</v>
      </c>
      <c r="G737" s="184">
        <v>0.2424</v>
      </c>
      <c r="H737" s="184">
        <v>0.4234</v>
      </c>
      <c r="I737" s="184">
        <v>1.5938000000000001</v>
      </c>
      <c r="J737" s="184">
        <v>2.1859999999999999</v>
      </c>
      <c r="K737" s="184">
        <v>5.5362999999999998</v>
      </c>
      <c r="L737" s="184">
        <v>9.7971000000000004</v>
      </c>
      <c r="M737" s="184">
        <v>15.630599999999999</v>
      </c>
      <c r="N737" s="184">
        <v>25.025200000000002</v>
      </c>
      <c r="O737" s="184">
        <v>8.8611000000000004</v>
      </c>
      <c r="P737" s="184">
        <v>8.0029000000000003</v>
      </c>
      <c r="Q737" s="184">
        <v>9.1564999999999994</v>
      </c>
      <c r="R737" s="184">
        <v>13.966699999999999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44448</v>
      </c>
      <c r="E738" s="184">
        <v>19.232900000000001</v>
      </c>
      <c r="F738" s="184">
        <v>8.9499999999999996E-2</v>
      </c>
      <c r="G738" s="184">
        <v>5.2499999999999998E-2</v>
      </c>
      <c r="H738" s="184">
        <v>0.1719</v>
      </c>
      <c r="I738" s="184">
        <v>1.839</v>
      </c>
      <c r="J738" s="184">
        <v>2.2151000000000001</v>
      </c>
      <c r="K738" s="184">
        <v>5.6920999999999999</v>
      </c>
      <c r="L738" s="184">
        <v>8.4326000000000008</v>
      </c>
      <c r="M738" s="184">
        <v>14.012600000000001</v>
      </c>
      <c r="N738" s="184">
        <v>21.4666</v>
      </c>
      <c r="O738" s="184">
        <v>11.261100000000001</v>
      </c>
      <c r="P738" s="184">
        <v>10.4748</v>
      </c>
      <c r="Q738" s="184">
        <v>9.9239999999999995</v>
      </c>
      <c r="R738" s="184">
        <v>15.411300000000001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44448</v>
      </c>
      <c r="E739" s="184">
        <v>18.225200000000001</v>
      </c>
      <c r="F739" s="184">
        <v>8.5699999999999998E-2</v>
      </c>
      <c r="G739" s="184">
        <v>4.0599999999999997E-2</v>
      </c>
      <c r="H739" s="184">
        <v>0.14449999999999999</v>
      </c>
      <c r="I739" s="184">
        <v>1.7831999999999999</v>
      </c>
      <c r="J739" s="184">
        <v>2.0922000000000001</v>
      </c>
      <c r="K739" s="184">
        <v>5.3224</v>
      </c>
      <c r="L739" s="184">
        <v>7.7591999999999999</v>
      </c>
      <c r="M739" s="184">
        <v>13.029400000000001</v>
      </c>
      <c r="N739" s="184">
        <v>20.118400000000001</v>
      </c>
      <c r="O739" s="184">
        <v>10.0892</v>
      </c>
      <c r="P739" s="184">
        <v>9.4589999999999996</v>
      </c>
      <c r="Q739" s="184">
        <v>9.0715000000000003</v>
      </c>
      <c r="R739" s="184">
        <v>14.203799999999999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44448</v>
      </c>
      <c r="E740" s="184">
        <v>12.5425</v>
      </c>
      <c r="F740" s="184">
        <v>0.16289999999999999</v>
      </c>
      <c r="G740" s="184">
        <v>0.1429</v>
      </c>
      <c r="H740" s="184">
        <v>7.6600000000000001E-2</v>
      </c>
      <c r="I740" s="184">
        <v>1.5242</v>
      </c>
      <c r="J740" s="184">
        <v>1.4511000000000001</v>
      </c>
      <c r="K740" s="184">
        <v>3.4287999999999998</v>
      </c>
      <c r="L740" s="184">
        <v>6.9221000000000004</v>
      </c>
      <c r="M740" s="184">
        <v>12.1629</v>
      </c>
      <c r="N740" s="184">
        <v>23.258099999999999</v>
      </c>
      <c r="O740" s="184">
        <v>7.7222999999999997</v>
      </c>
      <c r="P740" s="184"/>
      <c r="Q740" s="184">
        <v>7.7408999999999999</v>
      </c>
      <c r="R740" s="184">
        <v>11.4656</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44448</v>
      </c>
      <c r="E741" s="184">
        <v>13.176500000000001</v>
      </c>
      <c r="F741" s="184">
        <v>0.16650000000000001</v>
      </c>
      <c r="G741" s="184">
        <v>0.15429999999999999</v>
      </c>
      <c r="H741" s="184">
        <v>0.1018</v>
      </c>
      <c r="I741" s="184">
        <v>1.5749</v>
      </c>
      <c r="J741" s="184">
        <v>1.5624</v>
      </c>
      <c r="K741" s="184">
        <v>3.7610000000000001</v>
      </c>
      <c r="L741" s="184">
        <v>7.6292</v>
      </c>
      <c r="M741" s="184">
        <v>13.2887</v>
      </c>
      <c r="N741" s="184">
        <v>24.885100000000001</v>
      </c>
      <c r="O741" s="184">
        <v>9.4841999999999995</v>
      </c>
      <c r="P741" s="184"/>
      <c r="Q741" s="184">
        <v>9.5038</v>
      </c>
      <c r="R741" s="184">
        <v>13.198399999999999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44448</v>
      </c>
      <c r="E742" s="184">
        <v>47.265000000000001</v>
      </c>
      <c r="F742" s="184">
        <v>3.8100000000000002E-2</v>
      </c>
      <c r="G742" s="184">
        <v>0.18229999999999999</v>
      </c>
      <c r="H742" s="184">
        <v>0.35460000000000003</v>
      </c>
      <c r="I742" s="184">
        <v>1.6386000000000001</v>
      </c>
      <c r="J742" s="184">
        <v>1.895</v>
      </c>
      <c r="K742" s="184">
        <v>4.5385</v>
      </c>
      <c r="L742" s="184">
        <v>8.7902000000000005</v>
      </c>
      <c r="M742" s="184">
        <v>17.709299999999999</v>
      </c>
      <c r="N742" s="184">
        <v>28.5458</v>
      </c>
      <c r="O742" s="184">
        <v>9.5098000000000003</v>
      </c>
      <c r="P742" s="184">
        <v>9.4335000000000004</v>
      </c>
      <c r="Q742" s="184">
        <v>9.5731999999999999</v>
      </c>
      <c r="R742" s="184">
        <v>14.0123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44448</v>
      </c>
      <c r="E743" s="184">
        <v>51.07</v>
      </c>
      <c r="F743" s="184">
        <v>4.1099999999999998E-2</v>
      </c>
      <c r="G743" s="184">
        <v>0.1903</v>
      </c>
      <c r="H743" s="184">
        <v>0.3715</v>
      </c>
      <c r="I743" s="184">
        <v>1.6722999999999999</v>
      </c>
      <c r="J743" s="184">
        <v>1.9706999999999999</v>
      </c>
      <c r="K743" s="184">
        <v>4.7590000000000003</v>
      </c>
      <c r="L743" s="184">
        <v>9.2360000000000007</v>
      </c>
      <c r="M743" s="184">
        <v>18.414999999999999</v>
      </c>
      <c r="N743" s="184">
        <v>29.576499999999999</v>
      </c>
      <c r="O743" s="184">
        <v>10.4399</v>
      </c>
      <c r="P743" s="184">
        <v>10.6877</v>
      </c>
      <c r="Q743" s="184">
        <v>10.732200000000001</v>
      </c>
      <c r="R743" s="184">
        <v>14.872999999999999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44448</v>
      </c>
      <c r="E746" s="184">
        <v>16.62</v>
      </c>
      <c r="F746" s="184">
        <v>0.1205</v>
      </c>
      <c r="G746" s="184">
        <v>0.18079999999999999</v>
      </c>
      <c r="H746" s="184">
        <v>0.1205</v>
      </c>
      <c r="I746" s="184">
        <v>0.6663</v>
      </c>
      <c r="J746" s="184">
        <v>0.72729999999999995</v>
      </c>
      <c r="K746" s="184">
        <v>2.3399000000000001</v>
      </c>
      <c r="L746" s="184">
        <v>4.4626000000000001</v>
      </c>
      <c r="M746" s="184">
        <v>8.9835999999999991</v>
      </c>
      <c r="N746" s="184">
        <v>15.6576</v>
      </c>
      <c r="O746" s="184">
        <v>7.9596</v>
      </c>
      <c r="P746" s="184">
        <v>7.4897999999999998</v>
      </c>
      <c r="Q746" s="184">
        <v>7.7961999999999998</v>
      </c>
      <c r="R746" s="184">
        <v>8.9822000000000006</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44448</v>
      </c>
      <c r="E747" s="184">
        <v>17.489999999999998</v>
      </c>
      <c r="F747" s="184">
        <v>5.7200000000000001E-2</v>
      </c>
      <c r="G747" s="184">
        <v>0.17180000000000001</v>
      </c>
      <c r="H747" s="184">
        <v>0.1145</v>
      </c>
      <c r="I747" s="184">
        <v>0.69079999999999997</v>
      </c>
      <c r="J747" s="184">
        <v>0.74880000000000002</v>
      </c>
      <c r="K747" s="184">
        <v>2.4005000000000001</v>
      </c>
      <c r="L747" s="184">
        <v>4.7305000000000001</v>
      </c>
      <c r="M747" s="184">
        <v>9.5177999999999994</v>
      </c>
      <c r="N747" s="184">
        <v>16.3673</v>
      </c>
      <c r="O747" s="184">
        <v>8.6424000000000003</v>
      </c>
      <c r="P747" s="184">
        <v>8.2574000000000005</v>
      </c>
      <c r="Q747" s="184">
        <v>8.6120000000000001</v>
      </c>
      <c r="R747" s="184">
        <v>9.6623999999999999</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44448</v>
      </c>
      <c r="E748" s="184">
        <v>20.724499999999999</v>
      </c>
      <c r="F748" s="184">
        <v>4.8300000000000003E-2</v>
      </c>
      <c r="G748" s="184">
        <v>5.4600000000000003E-2</v>
      </c>
      <c r="H748" s="184">
        <v>0.2346</v>
      </c>
      <c r="I748" s="184">
        <v>1.53</v>
      </c>
      <c r="J748" s="184">
        <v>2.0011999999999999</v>
      </c>
      <c r="K748" s="184">
        <v>4.0643000000000002</v>
      </c>
      <c r="L748" s="184">
        <v>4.6723999999999997</v>
      </c>
      <c r="M748" s="184">
        <v>10.819100000000001</v>
      </c>
      <c r="N748" s="184">
        <v>20.016100000000002</v>
      </c>
      <c r="O748" s="184">
        <v>8.2347999999999999</v>
      </c>
      <c r="P748" s="184">
        <v>6.3449</v>
      </c>
      <c r="Q748" s="184">
        <v>7.1741999999999999</v>
      </c>
      <c r="R748" s="184">
        <v>12.114000000000001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44448</v>
      </c>
      <c r="E749" s="184">
        <v>22.511900000000001</v>
      </c>
      <c r="F749" s="184">
        <v>5.11E-2</v>
      </c>
      <c r="G749" s="184">
        <v>6.3100000000000003E-2</v>
      </c>
      <c r="H749" s="184">
        <v>0.25340000000000001</v>
      </c>
      <c r="I749" s="184">
        <v>1.5683</v>
      </c>
      <c r="J749" s="184">
        <v>2.0901999999999998</v>
      </c>
      <c r="K749" s="184">
        <v>4.3400999999999996</v>
      </c>
      <c r="L749" s="184">
        <v>5.1765999999999996</v>
      </c>
      <c r="M749" s="184">
        <v>11.6136</v>
      </c>
      <c r="N749" s="184">
        <v>21.180299999999999</v>
      </c>
      <c r="O749" s="184">
        <v>9.5254999999999992</v>
      </c>
      <c r="P749" s="184">
        <v>7.7403000000000004</v>
      </c>
      <c r="Q749" s="184">
        <v>7.9600999999999997</v>
      </c>
      <c r="R749" s="184">
        <v>13.1685</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44448</v>
      </c>
      <c r="E750" s="184">
        <v>26.3</v>
      </c>
      <c r="F750" s="184">
        <v>0</v>
      </c>
      <c r="G750" s="184">
        <v>0</v>
      </c>
      <c r="H750" s="184">
        <v>0.15229999999999999</v>
      </c>
      <c r="I750" s="184">
        <v>1.6229</v>
      </c>
      <c r="J750" s="184">
        <v>2.2153</v>
      </c>
      <c r="K750" s="184">
        <v>4.1584000000000003</v>
      </c>
      <c r="L750" s="184">
        <v>6.2196999999999996</v>
      </c>
      <c r="M750" s="184">
        <v>10.643700000000001</v>
      </c>
      <c r="N750" s="184">
        <v>17.937200000000001</v>
      </c>
      <c r="O750" s="184">
        <v>8.4941999999999993</v>
      </c>
      <c r="P750" s="184">
        <v>7.8587999999999996</v>
      </c>
      <c r="Q750" s="184">
        <v>8.0289000000000001</v>
      </c>
      <c r="R750" s="184">
        <v>12.455500000000001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44448</v>
      </c>
      <c r="E751" s="184">
        <v>24.62</v>
      </c>
      <c r="F751" s="184">
        <v>0</v>
      </c>
      <c r="G751" s="184">
        <v>0</v>
      </c>
      <c r="H751" s="184">
        <v>0.122</v>
      </c>
      <c r="I751" s="184">
        <v>1.5677000000000001</v>
      </c>
      <c r="J751" s="184">
        <v>2.1153</v>
      </c>
      <c r="K751" s="184">
        <v>3.8818999999999999</v>
      </c>
      <c r="L751" s="184">
        <v>5.6651999999999996</v>
      </c>
      <c r="M751" s="184">
        <v>9.8126999999999995</v>
      </c>
      <c r="N751" s="184">
        <v>16.7378</v>
      </c>
      <c r="O751" s="184">
        <v>7.3853999999999997</v>
      </c>
      <c r="P751" s="184">
        <v>6.8101000000000003</v>
      </c>
      <c r="Q751" s="184">
        <v>7.0307000000000004</v>
      </c>
      <c r="R751" s="184">
        <v>11.2965</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44448</v>
      </c>
      <c r="E752" s="184">
        <v>13.082700000000001</v>
      </c>
      <c r="F752" s="184">
        <v>6.1000000000000004E-3</v>
      </c>
      <c r="G752" s="184">
        <v>0.1087</v>
      </c>
      <c r="H752" s="184">
        <v>0.56730000000000003</v>
      </c>
      <c r="I752" s="184">
        <v>1.7412000000000001</v>
      </c>
      <c r="J752" s="184">
        <v>1.8956999999999999</v>
      </c>
      <c r="K752" s="184">
        <v>4.5937999999999999</v>
      </c>
      <c r="L752" s="184">
        <v>7.7404000000000002</v>
      </c>
      <c r="M752" s="184">
        <v>11.594799999999999</v>
      </c>
      <c r="N752" s="184">
        <v>17.800599999999999</v>
      </c>
      <c r="O752" s="184"/>
      <c r="P752" s="184"/>
      <c r="Q752" s="184">
        <v>11.288399999999999</v>
      </c>
      <c r="R752" s="184">
        <v>13.031700000000001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44448</v>
      </c>
      <c r="E753" s="184">
        <v>12.510300000000001</v>
      </c>
      <c r="F753" s="184">
        <v>8.0000000000000004E-4</v>
      </c>
      <c r="G753" s="184">
        <v>9.3600000000000003E-2</v>
      </c>
      <c r="H753" s="184">
        <v>0.53280000000000005</v>
      </c>
      <c r="I753" s="184">
        <v>1.675</v>
      </c>
      <c r="J753" s="184">
        <v>1.7495000000000001</v>
      </c>
      <c r="K753" s="184">
        <v>4.1527000000000003</v>
      </c>
      <c r="L753" s="184">
        <v>6.8224999999999998</v>
      </c>
      <c r="M753" s="184">
        <v>10.170500000000001</v>
      </c>
      <c r="N753" s="184">
        <v>15.8018</v>
      </c>
      <c r="O753" s="184"/>
      <c r="P753" s="184"/>
      <c r="Q753" s="184">
        <v>9.3241999999999994</v>
      </c>
      <c r="R753" s="184">
        <v>11.077299999999999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44448</v>
      </c>
      <c r="E754" s="184">
        <v>17.809000000000001</v>
      </c>
      <c r="F754" s="184">
        <v>0.12759999999999999</v>
      </c>
      <c r="G754" s="184">
        <v>9.8400000000000001E-2</v>
      </c>
      <c r="H754" s="184">
        <v>0.32729999999999998</v>
      </c>
      <c r="I754" s="184">
        <v>1.5150999999999999</v>
      </c>
      <c r="J754" s="184">
        <v>1.5226</v>
      </c>
      <c r="K754" s="184">
        <v>3.3628</v>
      </c>
      <c r="L754" s="184">
        <v>5.4336000000000002</v>
      </c>
      <c r="M754" s="184">
        <v>9.3501999999999992</v>
      </c>
      <c r="N754" s="184">
        <v>17.0244</v>
      </c>
      <c r="O754" s="184">
        <v>8.5701000000000001</v>
      </c>
      <c r="P754" s="184">
        <v>8.7101000000000006</v>
      </c>
      <c r="Q754" s="184">
        <v>8.7075999999999993</v>
      </c>
      <c r="R754" s="184">
        <v>11.8942</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44448</v>
      </c>
      <c r="E755" s="184">
        <v>18.7745</v>
      </c>
      <c r="F755" s="184">
        <v>0.13070000000000001</v>
      </c>
      <c r="G755" s="184">
        <v>0.1061</v>
      </c>
      <c r="H755" s="184">
        <v>0.3458</v>
      </c>
      <c r="I755" s="184">
        <v>1.5519000000000001</v>
      </c>
      <c r="J755" s="184">
        <v>1.6052</v>
      </c>
      <c r="K755" s="184">
        <v>3.6132</v>
      </c>
      <c r="L755" s="184">
        <v>5.9448999999999996</v>
      </c>
      <c r="M755" s="184">
        <v>10.1409</v>
      </c>
      <c r="N755" s="184">
        <v>18.152200000000001</v>
      </c>
      <c r="O755" s="184">
        <v>9.5219000000000005</v>
      </c>
      <c r="P755" s="184">
        <v>9.5879999999999992</v>
      </c>
      <c r="Q755" s="184">
        <v>9.5410000000000004</v>
      </c>
      <c r="R755" s="184">
        <v>12.9511</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44448</v>
      </c>
      <c r="E756" s="184">
        <v>24.338000000000001</v>
      </c>
      <c r="F756" s="184">
        <v>6.5799999999999997E-2</v>
      </c>
      <c r="G756" s="184">
        <v>-0.1477</v>
      </c>
      <c r="H756" s="184">
        <v>0.24299999999999999</v>
      </c>
      <c r="I756" s="184">
        <v>2.0975000000000001</v>
      </c>
      <c r="J756" s="184">
        <v>2.1532</v>
      </c>
      <c r="K756" s="184">
        <v>5.8403999999999998</v>
      </c>
      <c r="L756" s="184">
        <v>10.4115</v>
      </c>
      <c r="M756" s="184">
        <v>17.060300000000002</v>
      </c>
      <c r="N756" s="184">
        <v>28.65</v>
      </c>
      <c r="O756" s="184">
        <v>9.9344000000000001</v>
      </c>
      <c r="P756" s="184">
        <v>9.0017999999999994</v>
      </c>
      <c r="Q756" s="184">
        <v>9.4762000000000004</v>
      </c>
      <c r="R756" s="184">
        <v>16.2499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44448</v>
      </c>
      <c r="E757" s="184">
        <v>22.704999999999998</v>
      </c>
      <c r="F757" s="184">
        <v>6.6100000000000006E-2</v>
      </c>
      <c r="G757" s="184">
        <v>-0.15390000000000001</v>
      </c>
      <c r="H757" s="184">
        <v>0.22509999999999999</v>
      </c>
      <c r="I757" s="184">
        <v>2.0632999999999999</v>
      </c>
      <c r="J757" s="184">
        <v>2.0724999999999998</v>
      </c>
      <c r="K757" s="184">
        <v>5.5997000000000003</v>
      </c>
      <c r="L757" s="184">
        <v>9.9196000000000009</v>
      </c>
      <c r="M757" s="184">
        <v>16.316600000000001</v>
      </c>
      <c r="N757" s="184">
        <v>27.5562</v>
      </c>
      <c r="O757" s="184">
        <v>8.9463000000000008</v>
      </c>
      <c r="P757" s="184">
        <v>8.0915999999999997</v>
      </c>
      <c r="Q757" s="184">
        <v>8.6342999999999996</v>
      </c>
      <c r="R757" s="184">
        <v>15.217000000000001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44448</v>
      </c>
      <c r="E758" s="184">
        <v>16.779900000000001</v>
      </c>
      <c r="F758" s="184">
        <v>0.1396</v>
      </c>
      <c r="G758" s="184">
        <v>0.1104</v>
      </c>
      <c r="H758" s="184">
        <v>0.52180000000000004</v>
      </c>
      <c r="I758" s="184">
        <v>2.3864000000000001</v>
      </c>
      <c r="J758" s="184">
        <v>3.0352000000000001</v>
      </c>
      <c r="K758" s="184">
        <v>6.8762999999999996</v>
      </c>
      <c r="L758" s="184">
        <v>10.599299999999999</v>
      </c>
      <c r="M758" s="184">
        <v>19.005500000000001</v>
      </c>
      <c r="N758" s="184">
        <v>31.859400000000001</v>
      </c>
      <c r="O758" s="184">
        <v>13.460699999999999</v>
      </c>
      <c r="P758" s="184"/>
      <c r="Q758" s="184">
        <v>11.894600000000001</v>
      </c>
      <c r="R758" s="184">
        <v>19.284600000000001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44448</v>
      </c>
      <c r="E759" s="184">
        <v>15.3748</v>
      </c>
      <c r="F759" s="184">
        <v>0.13550000000000001</v>
      </c>
      <c r="G759" s="184">
        <v>9.64E-2</v>
      </c>
      <c r="H759" s="184">
        <v>0.48820000000000002</v>
      </c>
      <c r="I759" s="184">
        <v>2.3186</v>
      </c>
      <c r="J759" s="184">
        <v>2.8828</v>
      </c>
      <c r="K759" s="184">
        <v>6.3940999999999999</v>
      </c>
      <c r="L759" s="184">
        <v>9.625</v>
      </c>
      <c r="M759" s="184">
        <v>17.4985</v>
      </c>
      <c r="N759" s="184">
        <v>29.677299999999999</v>
      </c>
      <c r="O759" s="184">
        <v>11.5601</v>
      </c>
      <c r="P759" s="184"/>
      <c r="Q759" s="184">
        <v>9.7898999999999994</v>
      </c>
      <c r="R759" s="184">
        <v>17.346399999999999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44448</v>
      </c>
      <c r="E760" s="184">
        <v>14.904999999999999</v>
      </c>
      <c r="F760" s="184">
        <v>8.7300000000000003E-2</v>
      </c>
      <c r="G760" s="184">
        <v>6.0400000000000002E-2</v>
      </c>
      <c r="H760" s="184">
        <v>0.30959999999999999</v>
      </c>
      <c r="I760" s="184">
        <v>2.0541</v>
      </c>
      <c r="J760" s="184">
        <v>2.4891999999999999</v>
      </c>
      <c r="K760" s="184">
        <v>5.7466999999999997</v>
      </c>
      <c r="L760" s="184">
        <v>9.6278000000000006</v>
      </c>
      <c r="M760" s="184">
        <v>17.0213</v>
      </c>
      <c r="N760" s="184">
        <v>28.281300000000002</v>
      </c>
      <c r="O760" s="184"/>
      <c r="P760" s="184"/>
      <c r="Q760" s="184">
        <v>15.732799999999999</v>
      </c>
      <c r="R760" s="184">
        <v>19.002099999999999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44448</v>
      </c>
      <c r="E761" s="184">
        <v>14.465</v>
      </c>
      <c r="F761" s="184">
        <v>0.09</v>
      </c>
      <c r="G761" s="184">
        <v>5.5300000000000002E-2</v>
      </c>
      <c r="H761" s="184">
        <v>0.29120000000000001</v>
      </c>
      <c r="I761" s="184">
        <v>2.0243000000000002</v>
      </c>
      <c r="J761" s="184">
        <v>2.4070999999999998</v>
      </c>
      <c r="K761" s="184">
        <v>5.4762000000000004</v>
      </c>
      <c r="L761" s="184">
        <v>9.0627999999999993</v>
      </c>
      <c r="M761" s="184">
        <v>16.128799999999998</v>
      </c>
      <c r="N761" s="184">
        <v>26.975100000000001</v>
      </c>
      <c r="O761" s="184"/>
      <c r="P761" s="184"/>
      <c r="Q761" s="184">
        <v>14.4702</v>
      </c>
      <c r="R761" s="184">
        <v>17.783999999999999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44448</v>
      </c>
      <c r="E762" s="184">
        <v>12.308999999999999</v>
      </c>
      <c r="F762" s="184">
        <v>0.11219999999999999</v>
      </c>
      <c r="G762" s="184">
        <v>0.2084</v>
      </c>
      <c r="H762" s="184">
        <v>0.40289999999999998</v>
      </c>
      <c r="I762" s="184">
        <v>1.8198000000000001</v>
      </c>
      <c r="J762" s="184">
        <v>2.1484999999999999</v>
      </c>
      <c r="K762" s="184">
        <v>4.6585999999999999</v>
      </c>
      <c r="L762" s="184">
        <v>6.1806999999999999</v>
      </c>
      <c r="M762" s="184">
        <v>12.6259</v>
      </c>
      <c r="N762" s="184">
        <v>21.4696</v>
      </c>
      <c r="O762" s="184">
        <v>-1.5324</v>
      </c>
      <c r="P762" s="184">
        <v>2.3666999999999998</v>
      </c>
      <c r="Q762" s="184">
        <v>3.3607</v>
      </c>
      <c r="R762" s="184">
        <v>0.79720000000000002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44448</v>
      </c>
      <c r="E763" s="184">
        <v>13.097899999999999</v>
      </c>
      <c r="F763" s="184">
        <v>0.1147</v>
      </c>
      <c r="G763" s="184">
        <v>0.21579999999999999</v>
      </c>
      <c r="H763" s="184">
        <v>0.42009999999999997</v>
      </c>
      <c r="I763" s="184">
        <v>1.8523000000000001</v>
      </c>
      <c r="J763" s="184">
        <v>2.2219000000000002</v>
      </c>
      <c r="K763" s="184">
        <v>4.8864000000000001</v>
      </c>
      <c r="L763" s="184">
        <v>6.6318000000000001</v>
      </c>
      <c r="M763" s="184">
        <v>13.331099999999999</v>
      </c>
      <c r="N763" s="184">
        <v>22.476700000000001</v>
      </c>
      <c r="O763" s="184">
        <v>-0.70909999999999995</v>
      </c>
      <c r="P763" s="184">
        <v>3.3605</v>
      </c>
      <c r="Q763" s="184">
        <v>4.3874000000000004</v>
      </c>
      <c r="R763" s="184">
        <v>1.6171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44448</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44448</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44448</v>
      </c>
      <c r="E768" s="184">
        <v>39.186799999999998</v>
      </c>
      <c r="F768" s="184">
        <v>-2.3699999999999999E-2</v>
      </c>
      <c r="G768" s="184">
        <v>2.1700000000000001E-2</v>
      </c>
      <c r="H768" s="184">
        <v>0.27660000000000001</v>
      </c>
      <c r="I768" s="184">
        <v>2.0451999999999999</v>
      </c>
      <c r="J768" s="184">
        <v>1.3536999999999999</v>
      </c>
      <c r="K768" s="184">
        <v>3.9434999999999998</v>
      </c>
      <c r="L768" s="184">
        <v>7.3520000000000003</v>
      </c>
      <c r="M768" s="184">
        <v>12.993399999999999</v>
      </c>
      <c r="N768" s="184">
        <v>20.448799999999999</v>
      </c>
      <c r="O768" s="184">
        <v>7.9414999999999996</v>
      </c>
      <c r="P768" s="184">
        <v>7.5652999999999997</v>
      </c>
      <c r="Q768" s="184">
        <v>8.0663999999999998</v>
      </c>
      <c r="R768" s="184">
        <v>11.002800000000001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44448</v>
      </c>
      <c r="E769" s="184">
        <v>43.014200000000002</v>
      </c>
      <c r="F769" s="184">
        <v>-2.1399999999999999E-2</v>
      </c>
      <c r="G769" s="184">
        <v>2.86E-2</v>
      </c>
      <c r="H769" s="184">
        <v>0.29260000000000003</v>
      </c>
      <c r="I769" s="184">
        <v>2.0871</v>
      </c>
      <c r="J769" s="184">
        <v>1.4512</v>
      </c>
      <c r="K769" s="184">
        <v>4.2910000000000004</v>
      </c>
      <c r="L769" s="184">
        <v>8.1076999999999995</v>
      </c>
      <c r="M769" s="184">
        <v>14.1942</v>
      </c>
      <c r="N769" s="184">
        <v>22.1189</v>
      </c>
      <c r="O769" s="184">
        <v>9.1759000000000004</v>
      </c>
      <c r="P769" s="184">
        <v>8.8679000000000006</v>
      </c>
      <c r="Q769" s="184">
        <v>9.92</v>
      </c>
      <c r="R769" s="184">
        <v>12.39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44448</v>
      </c>
      <c r="E770" s="184">
        <v>48.709000000000003</v>
      </c>
      <c r="F770" s="184">
        <v>0.1032</v>
      </c>
      <c r="G770" s="184">
        <v>0.2397</v>
      </c>
      <c r="H770" s="184">
        <v>0.58750000000000002</v>
      </c>
      <c r="I770" s="184">
        <v>3.1011000000000002</v>
      </c>
      <c r="J770" s="184">
        <v>2.8475000000000001</v>
      </c>
      <c r="K770" s="184">
        <v>6.5275999999999996</v>
      </c>
      <c r="L770" s="184">
        <v>9.6039999999999992</v>
      </c>
      <c r="M770" s="184">
        <v>16.578600000000002</v>
      </c>
      <c r="N770" s="184">
        <v>27.593</v>
      </c>
      <c r="O770" s="184">
        <v>11.0867</v>
      </c>
      <c r="P770" s="184">
        <v>9.5168999999999997</v>
      </c>
      <c r="Q770" s="184">
        <v>8.5436999999999994</v>
      </c>
      <c r="R770" s="184">
        <v>16.600100000000001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44448</v>
      </c>
      <c r="E771" s="184">
        <v>53.052599999999998</v>
      </c>
      <c r="F771" s="184">
        <v>0.1062</v>
      </c>
      <c r="G771" s="184">
        <v>0.25109999999999999</v>
      </c>
      <c r="H771" s="184">
        <v>0.61499999999999999</v>
      </c>
      <c r="I771" s="184">
        <v>3.1572</v>
      </c>
      <c r="J771" s="184">
        <v>2.9756</v>
      </c>
      <c r="K771" s="184">
        <v>6.9145000000000003</v>
      </c>
      <c r="L771" s="184">
        <v>10.4094</v>
      </c>
      <c r="M771" s="184">
        <v>17.832899999999999</v>
      </c>
      <c r="N771" s="184">
        <v>29.392800000000001</v>
      </c>
      <c r="O771" s="184">
        <v>12.523</v>
      </c>
      <c r="P771" s="184">
        <v>10.799799999999999</v>
      </c>
      <c r="Q771" s="184">
        <v>9.4490999999999996</v>
      </c>
      <c r="R771" s="184">
        <v>18.0901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44448</v>
      </c>
      <c r="E772" s="184">
        <v>48.709000000000003</v>
      </c>
      <c r="F772" s="184">
        <v>0.1032</v>
      </c>
      <c r="G772" s="184">
        <v>0.2397</v>
      </c>
      <c r="H772" s="184">
        <v>0.58750000000000002</v>
      </c>
      <c r="I772" s="184">
        <v>3.1011000000000002</v>
      </c>
      <c r="J772" s="184">
        <v>2.8475000000000001</v>
      </c>
      <c r="K772" s="184">
        <v>6.5275999999999996</v>
      </c>
      <c r="L772" s="184">
        <v>9.6039999999999992</v>
      </c>
      <c r="M772" s="184">
        <v>16.578600000000002</v>
      </c>
      <c r="N772" s="184">
        <v>27.593</v>
      </c>
      <c r="O772" s="184">
        <v>11.0867</v>
      </c>
      <c r="P772" s="184">
        <v>9.5168999999999997</v>
      </c>
      <c r="Q772" s="184">
        <v>8.5436999999999994</v>
      </c>
      <c r="R772" s="184">
        <v>16.600100000000001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44448</v>
      </c>
      <c r="E773" s="184">
        <v>48.709000000000003</v>
      </c>
      <c r="F773" s="184">
        <v>0.1032</v>
      </c>
      <c r="G773" s="184">
        <v>0.2397</v>
      </c>
      <c r="H773" s="184">
        <v>0.58750000000000002</v>
      </c>
      <c r="I773" s="184">
        <v>3.1011000000000002</v>
      </c>
      <c r="J773" s="184">
        <v>2.8475000000000001</v>
      </c>
      <c r="K773" s="184">
        <v>6.5275999999999996</v>
      </c>
      <c r="L773" s="184">
        <v>9.6039999999999992</v>
      </c>
      <c r="M773" s="184">
        <v>16.578600000000002</v>
      </c>
      <c r="N773" s="184">
        <v>27.593</v>
      </c>
      <c r="O773" s="184">
        <v>11.0867</v>
      </c>
      <c r="P773" s="184">
        <v>9.5168999999999997</v>
      </c>
      <c r="Q773" s="184">
        <v>8.5436999999999994</v>
      </c>
      <c r="R773" s="184">
        <v>16.600100000000001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44448</v>
      </c>
      <c r="E774" s="184">
        <v>18.468699999999998</v>
      </c>
      <c r="F774" s="184">
        <v>6.0000000000000001E-3</v>
      </c>
      <c r="G774" s="184">
        <v>0.17680000000000001</v>
      </c>
      <c r="H774" s="184">
        <v>0.37169999999999997</v>
      </c>
      <c r="I774" s="184">
        <v>1.8867</v>
      </c>
      <c r="J774" s="184">
        <v>2.407</v>
      </c>
      <c r="K774" s="184">
        <v>4.4946999999999999</v>
      </c>
      <c r="L774" s="184">
        <v>7.7230999999999996</v>
      </c>
      <c r="M774" s="184">
        <v>14.3325</v>
      </c>
      <c r="N774" s="184">
        <v>25.533200000000001</v>
      </c>
      <c r="O774" s="184">
        <v>10.8965</v>
      </c>
      <c r="P774" s="184">
        <v>9.8010999999999999</v>
      </c>
      <c r="Q774" s="184">
        <v>10.239599999999999</v>
      </c>
      <c r="R774" s="184">
        <v>15.7835</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44448</v>
      </c>
      <c r="E775" s="184">
        <v>17.094200000000001</v>
      </c>
      <c r="F775" s="184">
        <v>4.1000000000000003E-3</v>
      </c>
      <c r="G775" s="184">
        <v>0.17230000000000001</v>
      </c>
      <c r="H775" s="184">
        <v>0.36109999999999998</v>
      </c>
      <c r="I775" s="184">
        <v>1.8652</v>
      </c>
      <c r="J775" s="184">
        <v>2.3586</v>
      </c>
      <c r="K775" s="184">
        <v>4.3391999999999999</v>
      </c>
      <c r="L775" s="184">
        <v>7.3762999999999996</v>
      </c>
      <c r="M775" s="184">
        <v>13.770200000000001</v>
      </c>
      <c r="N775" s="184">
        <v>24.700500000000002</v>
      </c>
      <c r="O775" s="184">
        <v>10.047000000000001</v>
      </c>
      <c r="P775" s="184">
        <v>8.6</v>
      </c>
      <c r="Q775" s="184">
        <v>8.8931000000000004</v>
      </c>
      <c r="R775" s="184">
        <v>15.030799999999999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44448</v>
      </c>
      <c r="E776" s="184">
        <v>13.188700000000001</v>
      </c>
      <c r="F776" s="184">
        <v>3.8E-3</v>
      </c>
      <c r="G776" s="184">
        <v>-2.3E-3</v>
      </c>
      <c r="H776" s="184">
        <v>0.28670000000000001</v>
      </c>
      <c r="I776" s="184">
        <v>1.8157000000000001</v>
      </c>
      <c r="J776" s="184">
        <v>2.4500000000000002</v>
      </c>
      <c r="K776" s="184">
        <v>4.9137000000000004</v>
      </c>
      <c r="L776" s="184">
        <v>6.5650000000000004</v>
      </c>
      <c r="M776" s="184">
        <v>11.408899999999999</v>
      </c>
      <c r="N776" s="184">
        <v>19.1187</v>
      </c>
      <c r="O776" s="184"/>
      <c r="P776" s="184"/>
      <c r="Q776" s="184">
        <v>10.5525</v>
      </c>
      <c r="R776" s="184">
        <v>12.1038</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44448</v>
      </c>
      <c r="E777" s="184">
        <v>12.5687</v>
      </c>
      <c r="F777" s="184">
        <v>-8.0000000000000004E-4</v>
      </c>
      <c r="G777" s="184">
        <v>-1.67E-2</v>
      </c>
      <c r="H777" s="184">
        <v>0.25369999999999998</v>
      </c>
      <c r="I777" s="184">
        <v>1.7478</v>
      </c>
      <c r="J777" s="184">
        <v>2.3010000000000002</v>
      </c>
      <c r="K777" s="184">
        <v>4.4649000000000001</v>
      </c>
      <c r="L777" s="184">
        <v>5.6531000000000002</v>
      </c>
      <c r="M777" s="184">
        <v>9.9989000000000008</v>
      </c>
      <c r="N777" s="184">
        <v>17.154599999999999</v>
      </c>
      <c r="O777" s="184"/>
      <c r="P777" s="184"/>
      <c r="Q777" s="184">
        <v>8.6397999999999993</v>
      </c>
      <c r="R777" s="184">
        <v>10.194900000000001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44448</v>
      </c>
      <c r="E778" s="184">
        <v>44.56</v>
      </c>
      <c r="F778" s="184">
        <v>-3.0999999999999999E-3</v>
      </c>
      <c r="G778" s="184">
        <v>0.27</v>
      </c>
      <c r="H778" s="184">
        <v>0.5413</v>
      </c>
      <c r="I778" s="184">
        <v>1.8734999999999999</v>
      </c>
      <c r="J778" s="184">
        <v>2.5865</v>
      </c>
      <c r="K778" s="184">
        <v>5.0229999999999997</v>
      </c>
      <c r="L778" s="184">
        <v>6.7877999999999998</v>
      </c>
      <c r="M778" s="184">
        <v>12.247199999999999</v>
      </c>
      <c r="N778" s="184">
        <v>20.683599999999998</v>
      </c>
      <c r="O778" s="184">
        <v>9.5995000000000008</v>
      </c>
      <c r="P778" s="184">
        <v>8.0996000000000006</v>
      </c>
      <c r="Q778" s="184">
        <v>8.6902000000000008</v>
      </c>
      <c r="R778" s="184">
        <v>12.858599999999999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44448</v>
      </c>
      <c r="E779" s="184">
        <v>53.842255612698096</v>
      </c>
      <c r="F779" s="184">
        <v>-6.6E-3</v>
      </c>
      <c r="G779" s="184">
        <v>0.25979999999999998</v>
      </c>
      <c r="H779" s="184">
        <v>0.51929999999999998</v>
      </c>
      <c r="I779" s="184">
        <v>1.8281000000000001</v>
      </c>
      <c r="J779" s="184">
        <v>2.4822000000000002</v>
      </c>
      <c r="K779" s="184">
        <v>4.7221000000000002</v>
      </c>
      <c r="L779" s="184">
        <v>6.1985999999999999</v>
      </c>
      <c r="M779" s="184">
        <v>11.3148</v>
      </c>
      <c r="N779" s="184">
        <v>19.344799999999999</v>
      </c>
      <c r="O779" s="184">
        <v>8.4304000000000006</v>
      </c>
      <c r="P779" s="184">
        <v>6.9394999999999998</v>
      </c>
      <c r="Q779" s="184">
        <v>7.9520999999999997</v>
      </c>
      <c r="R779" s="184">
        <v>11.624599999999999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44448</v>
      </c>
      <c r="E780" s="184">
        <v>13.44</v>
      </c>
      <c r="F780" s="184">
        <v>7.4499999999999997E-2</v>
      </c>
      <c r="G780" s="184">
        <v>0</v>
      </c>
      <c r="H780" s="184">
        <v>0.22370000000000001</v>
      </c>
      <c r="I780" s="184">
        <v>1.4339999999999999</v>
      </c>
      <c r="J780" s="184">
        <v>2.1276999999999999</v>
      </c>
      <c r="K780" s="184">
        <v>4.1859999999999999</v>
      </c>
      <c r="L780" s="184">
        <v>6.0773000000000001</v>
      </c>
      <c r="M780" s="184">
        <v>9.8039000000000005</v>
      </c>
      <c r="N780" s="184">
        <v>17.5853</v>
      </c>
      <c r="O780" s="184">
        <v>10.1081</v>
      </c>
      <c r="P780" s="184"/>
      <c r="Q780" s="184">
        <v>10.0486</v>
      </c>
      <c r="R780" s="184">
        <v>12.478</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44448</v>
      </c>
      <c r="E781" s="184">
        <v>13.19</v>
      </c>
      <c r="F781" s="184">
        <v>0</v>
      </c>
      <c r="G781" s="184">
        <v>0</v>
      </c>
      <c r="H781" s="184">
        <v>0.15190000000000001</v>
      </c>
      <c r="I781" s="184">
        <v>1.3835999999999999</v>
      </c>
      <c r="J781" s="184">
        <v>2.0108000000000001</v>
      </c>
      <c r="K781" s="184">
        <v>4.0221</v>
      </c>
      <c r="L781" s="184">
        <v>5.7739000000000003</v>
      </c>
      <c r="M781" s="184">
        <v>9.3697999999999997</v>
      </c>
      <c r="N781" s="184">
        <v>16.8291</v>
      </c>
      <c r="O781" s="184">
        <v>9.4590999999999994</v>
      </c>
      <c r="P781" s="184"/>
      <c r="Q781" s="184">
        <v>9.3813999999999993</v>
      </c>
      <c r="R781" s="184">
        <v>11.902900000000001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44448</v>
      </c>
      <c r="E782" s="184">
        <v>13.261100000000001</v>
      </c>
      <c r="F782" s="184">
        <v>0.111</v>
      </c>
      <c r="G782" s="184">
        <v>0.15179999999999999</v>
      </c>
      <c r="H782" s="184">
        <v>0.40810000000000002</v>
      </c>
      <c r="I782" s="184">
        <v>1.8025</v>
      </c>
      <c r="J782" s="184">
        <v>1.8862000000000001</v>
      </c>
      <c r="K782" s="184">
        <v>4.0526999999999997</v>
      </c>
      <c r="L782" s="184">
        <v>7.6877000000000004</v>
      </c>
      <c r="M782" s="184">
        <v>14.459899999999999</v>
      </c>
      <c r="N782" s="184">
        <v>24.526700000000002</v>
      </c>
      <c r="O782" s="184">
        <v>9.7569999999999997</v>
      </c>
      <c r="P782" s="184"/>
      <c r="Q782" s="184">
        <v>9.7623999999999995</v>
      </c>
      <c r="R782" s="184">
        <v>13.7044</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44448</v>
      </c>
      <c r="E783" s="184">
        <v>12.8911</v>
      </c>
      <c r="F783" s="184">
        <v>0.1087</v>
      </c>
      <c r="G783" s="184">
        <v>0.14610000000000001</v>
      </c>
      <c r="H783" s="184">
        <v>0.39329999999999998</v>
      </c>
      <c r="I783" s="184">
        <v>1.7716000000000001</v>
      </c>
      <c r="J783" s="184">
        <v>1.8158000000000001</v>
      </c>
      <c r="K783" s="184">
        <v>3.8357000000000001</v>
      </c>
      <c r="L783" s="184">
        <v>7.2382</v>
      </c>
      <c r="M783" s="184">
        <v>13.7453</v>
      </c>
      <c r="N783" s="184">
        <v>23.4862</v>
      </c>
      <c r="O783" s="184">
        <v>8.7409999999999997</v>
      </c>
      <c r="P783" s="184"/>
      <c r="Q783" s="184">
        <v>8.7421000000000006</v>
      </c>
      <c r="R783" s="184">
        <v>12.804500000000001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6.4188000000000009E-2</v>
      </c>
      <c r="G784" s="186">
        <v>9.9605999999999972E-2</v>
      </c>
      <c r="H784" s="186">
        <v>0.32941799999999999</v>
      </c>
      <c r="I784" s="186">
        <v>1.8084540000000007</v>
      </c>
      <c r="J784" s="186">
        <v>2.1210899999999997</v>
      </c>
      <c r="K784" s="186">
        <v>4.7385140000000003</v>
      </c>
      <c r="L784" s="186">
        <v>7.3345759999999993</v>
      </c>
      <c r="M784" s="186">
        <v>12.867072000000002</v>
      </c>
      <c r="N784" s="186">
        <v>21.761221999999993</v>
      </c>
      <c r="O784" s="186">
        <v>9.2414050000000003</v>
      </c>
      <c r="P784" s="186">
        <v>8.463537500000001</v>
      </c>
      <c r="Q784" s="186">
        <v>8.8896119999999996</v>
      </c>
      <c r="R784" s="186">
        <v>13.360781249999997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7.0300000000000001E-2</v>
      </c>
      <c r="G785" s="186">
        <v>0.10225000000000001</v>
      </c>
      <c r="H785" s="186">
        <v>0.32404999999999995</v>
      </c>
      <c r="I785" s="186">
        <v>1.7928500000000001</v>
      </c>
      <c r="J785" s="186">
        <v>2.1380999999999997</v>
      </c>
      <c r="K785" s="186">
        <v>4.5661500000000004</v>
      </c>
      <c r="L785" s="186">
        <v>7.5027499999999998</v>
      </c>
      <c r="M785" s="186">
        <v>13.309899999999999</v>
      </c>
      <c r="N785" s="186">
        <v>22.297800000000002</v>
      </c>
      <c r="O785" s="186">
        <v>9.5236999999999998</v>
      </c>
      <c r="P785" s="186">
        <v>8.7890000000000015</v>
      </c>
      <c r="Q785" s="186">
        <v>9.1140000000000008</v>
      </c>
      <c r="R785" s="186">
        <v>13.183450000000001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44448</v>
      </c>
      <c r="E788" s="184">
        <v>1153.32</v>
      </c>
      <c r="F788" s="184">
        <v>0.314</v>
      </c>
      <c r="G788" s="184">
        <v>0.33410000000000001</v>
      </c>
      <c r="H788" s="184">
        <v>1.0407999999999999</v>
      </c>
      <c r="I788" s="184">
        <v>5.7538999999999998</v>
      </c>
      <c r="J788" s="184">
        <v>5.6802000000000001</v>
      </c>
      <c r="K788" s="184">
        <v>12.196099999999999</v>
      </c>
      <c r="L788" s="184">
        <v>20.541799999999999</v>
      </c>
      <c r="M788" s="184">
        <v>33.744599999999998</v>
      </c>
      <c r="N788" s="184">
        <v>63.9193</v>
      </c>
      <c r="O788" s="184">
        <v>15.559900000000001</v>
      </c>
      <c r="P788" s="184">
        <v>14.720700000000001</v>
      </c>
      <c r="Q788" s="184">
        <v>22.8705</v>
      </c>
      <c r="R788" s="184">
        <v>29.915099999999999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44448</v>
      </c>
      <c r="E789" s="184">
        <v>1248.53</v>
      </c>
      <c r="F789" s="184">
        <v>0.31740000000000002</v>
      </c>
      <c r="G789" s="184">
        <v>0.34239999999999998</v>
      </c>
      <c r="H789" s="184">
        <v>1.0587</v>
      </c>
      <c r="I789" s="184">
        <v>5.7933000000000003</v>
      </c>
      <c r="J789" s="184">
        <v>5.7645999999999997</v>
      </c>
      <c r="K789" s="184">
        <v>12.467000000000001</v>
      </c>
      <c r="L789" s="184">
        <v>21.048400000000001</v>
      </c>
      <c r="M789" s="184">
        <v>34.571800000000003</v>
      </c>
      <c r="N789" s="184">
        <v>65.302499999999995</v>
      </c>
      <c r="O789" s="184">
        <v>16.5853</v>
      </c>
      <c r="P789" s="184">
        <v>15.853</v>
      </c>
      <c r="Q789" s="184">
        <v>18.8338</v>
      </c>
      <c r="R789" s="184">
        <v>31.043299999999999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44448</v>
      </c>
      <c r="E790" s="184">
        <v>20.309999999999999</v>
      </c>
      <c r="F790" s="184">
        <v>9.8599999999999993E-2</v>
      </c>
      <c r="G790" s="184">
        <v>-0.24560000000000001</v>
      </c>
      <c r="H790" s="184">
        <v>0.49480000000000002</v>
      </c>
      <c r="I790" s="184">
        <v>4.7446999999999999</v>
      </c>
      <c r="J790" s="184">
        <v>7.6882000000000001</v>
      </c>
      <c r="K790" s="184">
        <v>16.256399999999999</v>
      </c>
      <c r="L790" s="184">
        <v>20.9649</v>
      </c>
      <c r="M790" s="184">
        <v>33.0931</v>
      </c>
      <c r="N790" s="184">
        <v>59.921300000000002</v>
      </c>
      <c r="O790" s="184">
        <v>20.8126</v>
      </c>
      <c r="P790" s="184"/>
      <c r="Q790" s="184">
        <v>20.4163</v>
      </c>
      <c r="R790" s="184">
        <v>30.593800000000002</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44448</v>
      </c>
      <c r="E791" s="184">
        <v>19.18</v>
      </c>
      <c r="F791" s="184">
        <v>5.2200000000000003E-2</v>
      </c>
      <c r="G791" s="184">
        <v>-0.26</v>
      </c>
      <c r="H791" s="184">
        <v>0.47149999999999997</v>
      </c>
      <c r="I791" s="184">
        <v>4.6943000000000001</v>
      </c>
      <c r="J791" s="184">
        <v>7.5715000000000003</v>
      </c>
      <c r="K791" s="184">
        <v>15.8912</v>
      </c>
      <c r="L791" s="184">
        <v>20.1754</v>
      </c>
      <c r="M791" s="184">
        <v>31.911999999999999</v>
      </c>
      <c r="N791" s="184">
        <v>57.860100000000003</v>
      </c>
      <c r="O791" s="184">
        <v>19.088699999999999</v>
      </c>
      <c r="P791" s="184"/>
      <c r="Q791" s="184">
        <v>18.622299999999999</v>
      </c>
      <c r="R791" s="184">
        <v>28.819800000000001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44448</v>
      </c>
      <c r="E792" s="184">
        <v>19.510000000000002</v>
      </c>
      <c r="F792" s="184">
        <v>0.56699999999999995</v>
      </c>
      <c r="G792" s="184">
        <v>0.82689999999999997</v>
      </c>
      <c r="H792" s="184">
        <v>1.4033</v>
      </c>
      <c r="I792" s="184">
        <v>5.7453000000000003</v>
      </c>
      <c r="J792" s="184">
        <v>4.8361000000000001</v>
      </c>
      <c r="K792" s="184">
        <v>12.7746</v>
      </c>
      <c r="L792" s="184">
        <v>28.439800000000002</v>
      </c>
      <c r="M792" s="184">
        <v>45.705800000000004</v>
      </c>
      <c r="N792" s="184">
        <v>75.607600000000005</v>
      </c>
      <c r="O792" s="184"/>
      <c r="P792" s="184"/>
      <c r="Q792" s="184">
        <v>74.757000000000005</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44448</v>
      </c>
      <c r="E793" s="184">
        <v>19.09</v>
      </c>
      <c r="F793" s="184">
        <v>0.52659999999999996</v>
      </c>
      <c r="G793" s="184">
        <v>0.73880000000000001</v>
      </c>
      <c r="H793" s="184">
        <v>1.327</v>
      </c>
      <c r="I793" s="184">
        <v>5.6447000000000003</v>
      </c>
      <c r="J793" s="184">
        <v>4.6600999999999999</v>
      </c>
      <c r="K793" s="184">
        <v>12.2941</v>
      </c>
      <c r="L793" s="184">
        <v>27.2667</v>
      </c>
      <c r="M793" s="184">
        <v>43.75</v>
      </c>
      <c r="N793" s="184">
        <v>72.603999999999999</v>
      </c>
      <c r="O793" s="184"/>
      <c r="P793" s="184"/>
      <c r="Q793" s="184">
        <v>71.609099999999998</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44448</v>
      </c>
      <c r="E794" s="184">
        <v>242.61</v>
      </c>
      <c r="F794" s="184">
        <v>0.14860000000000001</v>
      </c>
      <c r="G794" s="184">
        <v>0.2024</v>
      </c>
      <c r="H794" s="184">
        <v>0.96550000000000002</v>
      </c>
      <c r="I794" s="184">
        <v>5.8277000000000001</v>
      </c>
      <c r="J794" s="184">
        <v>7.3733000000000004</v>
      </c>
      <c r="K794" s="184">
        <v>14.8558</v>
      </c>
      <c r="L794" s="184">
        <v>22.227799999999998</v>
      </c>
      <c r="M794" s="184">
        <v>36.412700000000001</v>
      </c>
      <c r="N794" s="184">
        <v>61.406399999999998</v>
      </c>
      <c r="O794" s="184">
        <v>20.848199999999999</v>
      </c>
      <c r="P794" s="184">
        <v>18.768899999999999</v>
      </c>
      <c r="Q794" s="184">
        <v>16.581</v>
      </c>
      <c r="R794" s="184">
        <v>35.1828</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44448</v>
      </c>
      <c r="E795" s="184">
        <v>226.81</v>
      </c>
      <c r="F795" s="184">
        <v>0.1457</v>
      </c>
      <c r="G795" s="184">
        <v>0.18990000000000001</v>
      </c>
      <c r="H795" s="184">
        <v>0.93899999999999995</v>
      </c>
      <c r="I795" s="184">
        <v>5.7685000000000004</v>
      </c>
      <c r="J795" s="184">
        <v>7.2488999999999999</v>
      </c>
      <c r="K795" s="184">
        <v>14.452199999999999</v>
      </c>
      <c r="L795" s="184">
        <v>21.4056</v>
      </c>
      <c r="M795" s="184">
        <v>35.070300000000003</v>
      </c>
      <c r="N795" s="184">
        <v>59.332599999999999</v>
      </c>
      <c r="O795" s="184">
        <v>19.474799999999998</v>
      </c>
      <c r="P795" s="184">
        <v>17.642900000000001</v>
      </c>
      <c r="Q795" s="184">
        <v>18.942599999999999</v>
      </c>
      <c r="R795" s="184">
        <v>33.411799999999999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44448</v>
      </c>
      <c r="E796" s="184">
        <v>72.114999999999995</v>
      </c>
      <c r="F796" s="184">
        <v>-4.5699999999999998E-2</v>
      </c>
      <c r="G796" s="184">
        <v>0.221</v>
      </c>
      <c r="H796" s="184">
        <v>0.31580000000000003</v>
      </c>
      <c r="I796" s="184">
        <v>4.6829000000000001</v>
      </c>
      <c r="J796" s="184">
        <v>5.4344000000000001</v>
      </c>
      <c r="K796" s="184">
        <v>13.4811</v>
      </c>
      <c r="L796" s="184">
        <v>21.497800000000002</v>
      </c>
      <c r="M796" s="184">
        <v>38.2864</v>
      </c>
      <c r="N796" s="184">
        <v>69.045900000000003</v>
      </c>
      <c r="O796" s="184">
        <v>20.976600000000001</v>
      </c>
      <c r="P796" s="184">
        <v>17.691600000000001</v>
      </c>
      <c r="Q796" s="184">
        <v>17.428799999999999</v>
      </c>
      <c r="R796" s="184">
        <v>34.200299999999999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44448</v>
      </c>
      <c r="E797" s="184">
        <v>199.28243926585</v>
      </c>
      <c r="F797" s="184">
        <v>-4.48E-2</v>
      </c>
      <c r="G797" s="184">
        <v>0.22090000000000001</v>
      </c>
      <c r="H797" s="184">
        <v>0.31590000000000001</v>
      </c>
      <c r="I797" s="184">
        <v>4.6836000000000002</v>
      </c>
      <c r="J797" s="184">
        <v>5.4348999999999998</v>
      </c>
      <c r="K797" s="184">
        <v>13.480499999999999</v>
      </c>
      <c r="L797" s="184">
        <v>21.4985</v>
      </c>
      <c r="M797" s="184">
        <v>38.286900000000003</v>
      </c>
      <c r="N797" s="184">
        <v>69.047600000000003</v>
      </c>
      <c r="O797" s="184">
        <v>19.879000000000001</v>
      </c>
      <c r="P797" s="184">
        <v>17.050799999999999</v>
      </c>
      <c r="Q797" s="184">
        <v>17.0626</v>
      </c>
      <c r="R797" s="184">
        <v>33.2408</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44448</v>
      </c>
      <c r="E798" s="184">
        <v>67.593999999999994</v>
      </c>
      <c r="F798" s="184">
        <v>-4.8800000000000003E-2</v>
      </c>
      <c r="G798" s="184">
        <v>0.21199999999999999</v>
      </c>
      <c r="H798" s="184">
        <v>0.29380000000000001</v>
      </c>
      <c r="I798" s="184">
        <v>4.6346999999999996</v>
      </c>
      <c r="J798" s="184">
        <v>5.3276000000000003</v>
      </c>
      <c r="K798" s="184">
        <v>13.1754</v>
      </c>
      <c r="L798" s="184">
        <v>20.8611</v>
      </c>
      <c r="M798" s="184">
        <v>37.213299999999997</v>
      </c>
      <c r="N798" s="184">
        <v>67.316000000000003</v>
      </c>
      <c r="O798" s="184">
        <v>19.852599999999999</v>
      </c>
      <c r="P798" s="184">
        <v>16.6907</v>
      </c>
      <c r="Q798" s="184">
        <v>14.3309</v>
      </c>
      <c r="R798" s="184">
        <v>32.853499999999997</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44448</v>
      </c>
      <c r="E799" s="184">
        <v>843.02599170578503</v>
      </c>
      <c r="F799" s="184">
        <v>-4.8599999999999997E-2</v>
      </c>
      <c r="G799" s="184">
        <v>0.21190000000000001</v>
      </c>
      <c r="H799" s="184">
        <v>0.2928</v>
      </c>
      <c r="I799" s="184">
        <v>4.6337000000000002</v>
      </c>
      <c r="J799" s="184">
        <v>5.3273000000000001</v>
      </c>
      <c r="K799" s="184">
        <v>13.1747</v>
      </c>
      <c r="L799" s="184">
        <v>20.8642</v>
      </c>
      <c r="M799" s="184">
        <v>37.215800000000002</v>
      </c>
      <c r="N799" s="184">
        <v>67.317599999999999</v>
      </c>
      <c r="O799" s="184">
        <v>18.756599999999999</v>
      </c>
      <c r="P799" s="184">
        <v>16.0486</v>
      </c>
      <c r="Q799" s="184">
        <v>19.947199999999999</v>
      </c>
      <c r="R799" s="184">
        <v>31.900300000000001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44448</v>
      </c>
      <c r="E800" s="184">
        <v>24.597000000000001</v>
      </c>
      <c r="F800" s="184">
        <v>0.1303</v>
      </c>
      <c r="G800" s="184">
        <v>8.0999999999999996E-3</v>
      </c>
      <c r="H800" s="184">
        <v>0.5272</v>
      </c>
      <c r="I800" s="184">
        <v>4.9718</v>
      </c>
      <c r="J800" s="184">
        <v>4.6325000000000003</v>
      </c>
      <c r="K800" s="184">
        <v>13.006500000000001</v>
      </c>
      <c r="L800" s="184">
        <v>18.883500000000002</v>
      </c>
      <c r="M800" s="184">
        <v>37.421100000000003</v>
      </c>
      <c r="N800" s="184">
        <v>63.478700000000003</v>
      </c>
      <c r="O800" s="184">
        <v>17.172499999999999</v>
      </c>
      <c r="P800" s="184">
        <v>17.2058</v>
      </c>
      <c r="Q800" s="184">
        <v>14.604100000000001</v>
      </c>
      <c r="R800" s="184">
        <v>30.417000000000002</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44448</v>
      </c>
      <c r="E801" s="184">
        <v>22.637</v>
      </c>
      <c r="F801" s="184">
        <v>0.12379999999999999</v>
      </c>
      <c r="G801" s="184">
        <v>-4.4000000000000003E-3</v>
      </c>
      <c r="H801" s="184">
        <v>0.49280000000000002</v>
      </c>
      <c r="I801" s="184">
        <v>4.9028999999999998</v>
      </c>
      <c r="J801" s="184">
        <v>4.4768999999999997</v>
      </c>
      <c r="K801" s="184">
        <v>12.5099</v>
      </c>
      <c r="L801" s="184">
        <v>17.827400000000001</v>
      </c>
      <c r="M801" s="184">
        <v>35.615900000000003</v>
      </c>
      <c r="N801" s="184">
        <v>60.614400000000003</v>
      </c>
      <c r="O801" s="184">
        <v>15.1343</v>
      </c>
      <c r="P801" s="184">
        <v>15.6532</v>
      </c>
      <c r="Q801" s="184">
        <v>13.171799999999999</v>
      </c>
      <c r="R801" s="184">
        <v>28.121400000000001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44448</v>
      </c>
      <c r="E802" s="184">
        <v>921.1653</v>
      </c>
      <c r="F802" s="184">
        <v>0.27900000000000003</v>
      </c>
      <c r="G802" s="184">
        <v>0.436</v>
      </c>
      <c r="H802" s="184">
        <v>0.91639999999999999</v>
      </c>
      <c r="I802" s="184">
        <v>5.3254000000000001</v>
      </c>
      <c r="J802" s="184">
        <v>4.9013</v>
      </c>
      <c r="K802" s="184">
        <v>10.4085</v>
      </c>
      <c r="L802" s="184">
        <v>16.129100000000001</v>
      </c>
      <c r="M802" s="184">
        <v>36.7791</v>
      </c>
      <c r="N802" s="184">
        <v>68.746600000000001</v>
      </c>
      <c r="O802" s="184">
        <v>14.139799999999999</v>
      </c>
      <c r="P802" s="184">
        <v>13.1419</v>
      </c>
      <c r="Q802" s="184">
        <v>18.263100000000001</v>
      </c>
      <c r="R802" s="184">
        <v>29.866199999999999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44448</v>
      </c>
      <c r="E803" s="184">
        <v>995.8614</v>
      </c>
      <c r="F803" s="184">
        <v>0.28089999999999998</v>
      </c>
      <c r="G803" s="184">
        <v>0.44169999999999998</v>
      </c>
      <c r="H803" s="184">
        <v>0.92979999999999996</v>
      </c>
      <c r="I803" s="184">
        <v>5.3536000000000001</v>
      </c>
      <c r="J803" s="184">
        <v>4.9638999999999998</v>
      </c>
      <c r="K803" s="184">
        <v>10.608700000000001</v>
      </c>
      <c r="L803" s="184">
        <v>16.554400000000001</v>
      </c>
      <c r="M803" s="184">
        <v>37.531500000000001</v>
      </c>
      <c r="N803" s="184">
        <v>69.987700000000004</v>
      </c>
      <c r="O803" s="184">
        <v>15.0533</v>
      </c>
      <c r="P803" s="184">
        <v>14.176399999999999</v>
      </c>
      <c r="Q803" s="184">
        <v>17.035399999999999</v>
      </c>
      <c r="R803" s="184">
        <v>30.8505</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44448</v>
      </c>
      <c r="E804" s="184">
        <v>938.904</v>
      </c>
      <c r="F804" s="184">
        <v>0.13159999999999999</v>
      </c>
      <c r="G804" s="184">
        <v>0.21590000000000001</v>
      </c>
      <c r="H804" s="184">
        <v>0.86739999999999995</v>
      </c>
      <c r="I804" s="184">
        <v>4.8029999999999999</v>
      </c>
      <c r="J804" s="184">
        <v>2.9849000000000001</v>
      </c>
      <c r="K804" s="184">
        <v>5.0738000000000003</v>
      </c>
      <c r="L804" s="184">
        <v>12.8208</v>
      </c>
      <c r="M804" s="184">
        <v>34.289299999999997</v>
      </c>
      <c r="N804" s="184">
        <v>64.745999999999995</v>
      </c>
      <c r="O804" s="184">
        <v>12.4655</v>
      </c>
      <c r="P804" s="184">
        <v>12.898099999999999</v>
      </c>
      <c r="Q804" s="184">
        <v>18.539200000000001</v>
      </c>
      <c r="R804" s="184">
        <v>22.199100000000001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44448</v>
      </c>
      <c r="E805" s="184">
        <v>1000.746</v>
      </c>
      <c r="F805" s="184">
        <v>0.1333</v>
      </c>
      <c r="G805" s="184">
        <v>0.2208</v>
      </c>
      <c r="H805" s="184">
        <v>0.87909999999999999</v>
      </c>
      <c r="I805" s="184">
        <v>4.8270999999999997</v>
      </c>
      <c r="J805" s="184">
        <v>3.0367999999999999</v>
      </c>
      <c r="K805" s="184">
        <v>5.2317</v>
      </c>
      <c r="L805" s="184">
        <v>13.168200000000001</v>
      </c>
      <c r="M805" s="184">
        <v>34.893999999999998</v>
      </c>
      <c r="N805" s="184">
        <v>65.709199999999996</v>
      </c>
      <c r="O805" s="184">
        <v>13.147399999999999</v>
      </c>
      <c r="P805" s="184">
        <v>13.7165</v>
      </c>
      <c r="Q805" s="184">
        <v>15.152699999999999</v>
      </c>
      <c r="R805" s="184">
        <v>22.902200000000001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44448</v>
      </c>
      <c r="E806" s="184">
        <v>130.14850000000001</v>
      </c>
      <c r="F806" s="184">
        <v>-1.5699999999999999E-2</v>
      </c>
      <c r="G806" s="184">
        <v>-0.2213</v>
      </c>
      <c r="H806" s="184">
        <v>0.72640000000000005</v>
      </c>
      <c r="I806" s="184">
        <v>5.1250999999999998</v>
      </c>
      <c r="J806" s="184">
        <v>5.5011999999999999</v>
      </c>
      <c r="K806" s="184">
        <v>13.039300000000001</v>
      </c>
      <c r="L806" s="184">
        <v>18.563300000000002</v>
      </c>
      <c r="M806" s="184">
        <v>32.772300000000001</v>
      </c>
      <c r="N806" s="184">
        <v>59.278500000000001</v>
      </c>
      <c r="O806" s="184">
        <v>12.4453</v>
      </c>
      <c r="P806" s="184">
        <v>12.305300000000001</v>
      </c>
      <c r="Q806" s="184">
        <v>15.741300000000001</v>
      </c>
      <c r="R806" s="184">
        <v>29.033799999999999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44448</v>
      </c>
      <c r="E807" s="184">
        <v>140.1644</v>
      </c>
      <c r="F807" s="184">
        <v>-1.26E-2</v>
      </c>
      <c r="G807" s="184">
        <v>-0.21190000000000001</v>
      </c>
      <c r="H807" s="184">
        <v>0.74860000000000004</v>
      </c>
      <c r="I807" s="184">
        <v>5.1714000000000002</v>
      </c>
      <c r="J807" s="184">
        <v>5.6056999999999997</v>
      </c>
      <c r="K807" s="184">
        <v>13.372400000000001</v>
      </c>
      <c r="L807" s="184">
        <v>19.261399999999998</v>
      </c>
      <c r="M807" s="184">
        <v>33.937800000000003</v>
      </c>
      <c r="N807" s="184">
        <v>61.134399999999999</v>
      </c>
      <c r="O807" s="184">
        <v>13.650499999999999</v>
      </c>
      <c r="P807" s="184">
        <v>13.3591</v>
      </c>
      <c r="Q807" s="184">
        <v>16.107099999999999</v>
      </c>
      <c r="R807" s="184">
        <v>30.537600000000001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44448</v>
      </c>
      <c r="E808" s="184">
        <v>33.93</v>
      </c>
      <c r="F808" s="184">
        <v>5.8999999999999997E-2</v>
      </c>
      <c r="G808" s="184">
        <v>0.4738</v>
      </c>
      <c r="H808" s="184">
        <v>1.2232000000000001</v>
      </c>
      <c r="I808" s="184">
        <v>6.2969999999999997</v>
      </c>
      <c r="J808" s="184">
        <v>7.4074</v>
      </c>
      <c r="K808" s="184">
        <v>15.3689</v>
      </c>
      <c r="L808" s="184">
        <v>23.292200000000001</v>
      </c>
      <c r="M808" s="184">
        <v>35.557299999999998</v>
      </c>
      <c r="N808" s="184">
        <v>60.122700000000002</v>
      </c>
      <c r="O808" s="184">
        <v>15.877700000000001</v>
      </c>
      <c r="P808" s="184">
        <v>13.1722</v>
      </c>
      <c r="Q808" s="184">
        <v>17.800599999999999</v>
      </c>
      <c r="R808" s="184">
        <v>30.627300000000002</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44448</v>
      </c>
      <c r="E809" s="184">
        <v>37.39</v>
      </c>
      <c r="F809" s="184">
        <v>8.0299999999999996E-2</v>
      </c>
      <c r="G809" s="184">
        <v>0.51080000000000003</v>
      </c>
      <c r="H809" s="184">
        <v>1.2729999999999999</v>
      </c>
      <c r="I809" s="184">
        <v>6.3727</v>
      </c>
      <c r="J809" s="184">
        <v>7.5662000000000003</v>
      </c>
      <c r="K809" s="184">
        <v>15.7944</v>
      </c>
      <c r="L809" s="184">
        <v>24.136800000000001</v>
      </c>
      <c r="M809" s="184">
        <v>36.909599999999998</v>
      </c>
      <c r="N809" s="184">
        <v>62.212600000000002</v>
      </c>
      <c r="O809" s="184">
        <v>17.564399999999999</v>
      </c>
      <c r="P809" s="184">
        <v>15.0524</v>
      </c>
      <c r="Q809" s="184">
        <v>19.3445</v>
      </c>
      <c r="R809" s="184">
        <v>32.3474</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44448</v>
      </c>
      <c r="E810" s="184">
        <v>142.52000000000001</v>
      </c>
      <c r="F810" s="184">
        <v>0.27439999999999998</v>
      </c>
      <c r="G810" s="184">
        <v>0.29559999999999997</v>
      </c>
      <c r="H810" s="184">
        <v>0.95630000000000004</v>
      </c>
      <c r="I810" s="184">
        <v>5.1265000000000001</v>
      </c>
      <c r="J810" s="184">
        <v>5.0103</v>
      </c>
      <c r="K810" s="184">
        <v>12.0969</v>
      </c>
      <c r="L810" s="184">
        <v>18.136600000000001</v>
      </c>
      <c r="M810" s="184">
        <v>30.7163</v>
      </c>
      <c r="N810" s="184">
        <v>56.306199999999997</v>
      </c>
      <c r="O810" s="184">
        <v>11.831</v>
      </c>
      <c r="P810" s="184">
        <v>12.121</v>
      </c>
      <c r="Q810" s="184">
        <v>15.592499999999999</v>
      </c>
      <c r="R810" s="184">
        <v>24.359300000000001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44448</v>
      </c>
      <c r="E811" s="184">
        <v>133.99</v>
      </c>
      <c r="F811" s="184">
        <v>0.26939999999999997</v>
      </c>
      <c r="G811" s="184">
        <v>0.28439999999999999</v>
      </c>
      <c r="H811" s="184">
        <v>0.93410000000000004</v>
      </c>
      <c r="I811" s="184">
        <v>5.0983999999999998</v>
      </c>
      <c r="J811" s="184">
        <v>4.9420000000000002</v>
      </c>
      <c r="K811" s="184">
        <v>11.9008</v>
      </c>
      <c r="L811" s="184">
        <v>17.710599999999999</v>
      </c>
      <c r="M811" s="184">
        <v>30.0243</v>
      </c>
      <c r="N811" s="184">
        <v>55.224699999999999</v>
      </c>
      <c r="O811" s="184">
        <v>11.059699999999999</v>
      </c>
      <c r="P811" s="184">
        <v>11.3187</v>
      </c>
      <c r="Q811" s="184">
        <v>17.6585</v>
      </c>
      <c r="R811" s="184">
        <v>23.513000000000002</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44448</v>
      </c>
      <c r="E812" s="184">
        <v>50.8932</v>
      </c>
      <c r="F812" s="184">
        <v>0.24329999999999999</v>
      </c>
      <c r="G812" s="184">
        <v>9.1999999999999998E-3</v>
      </c>
      <c r="H812" s="184">
        <v>0.79759999999999998</v>
      </c>
      <c r="I812" s="184">
        <v>6.1486999999999998</v>
      </c>
      <c r="J812" s="184">
        <v>7.8765000000000001</v>
      </c>
      <c r="K812" s="184">
        <v>13.954700000000001</v>
      </c>
      <c r="L812" s="184">
        <v>17.959099999999999</v>
      </c>
      <c r="M812" s="184">
        <v>34.818199999999997</v>
      </c>
      <c r="N812" s="184">
        <v>63.823900000000002</v>
      </c>
      <c r="O812" s="184">
        <v>16.448599999999999</v>
      </c>
      <c r="P812" s="184">
        <v>15.4879</v>
      </c>
      <c r="Q812" s="184">
        <v>13.3665</v>
      </c>
      <c r="R812" s="184">
        <v>27.3962</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44448</v>
      </c>
      <c r="E813" s="184">
        <v>55.457799999999999</v>
      </c>
      <c r="F813" s="184">
        <v>0.2455</v>
      </c>
      <c r="G813" s="184">
        <v>1.5699999999999999E-2</v>
      </c>
      <c r="H813" s="184">
        <v>0.81259999999999999</v>
      </c>
      <c r="I813" s="184">
        <v>6.1803999999999997</v>
      </c>
      <c r="J813" s="184">
        <v>7.9478999999999997</v>
      </c>
      <c r="K813" s="184">
        <v>14.1791</v>
      </c>
      <c r="L813" s="184">
        <v>18.4237</v>
      </c>
      <c r="M813" s="184">
        <v>35.609900000000003</v>
      </c>
      <c r="N813" s="184">
        <v>65.106999999999999</v>
      </c>
      <c r="O813" s="184">
        <v>17.3596</v>
      </c>
      <c r="P813" s="184">
        <v>16.535599999999999</v>
      </c>
      <c r="Q813" s="184">
        <v>17.417000000000002</v>
      </c>
      <c r="R813" s="184">
        <v>28.392900000000001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44448</v>
      </c>
      <c r="E814" s="184">
        <v>52.984000000000002</v>
      </c>
      <c r="F814" s="184">
        <v>9.0700000000000003E-2</v>
      </c>
      <c r="G814" s="184">
        <v>-0.1075</v>
      </c>
      <c r="H814" s="184">
        <v>0.56940000000000002</v>
      </c>
      <c r="I814" s="184">
        <v>5.1124000000000001</v>
      </c>
      <c r="J814" s="184">
        <v>5.5731999999999999</v>
      </c>
      <c r="K814" s="184">
        <v>10.8429</v>
      </c>
      <c r="L814" s="184">
        <v>14.683999999999999</v>
      </c>
      <c r="M814" s="184">
        <v>28.996400000000001</v>
      </c>
      <c r="N814" s="184">
        <v>54.720399999999998</v>
      </c>
      <c r="O814" s="184">
        <v>14.6233</v>
      </c>
      <c r="P814" s="184">
        <v>14.515000000000001</v>
      </c>
      <c r="Q814" s="184">
        <v>14.9031</v>
      </c>
      <c r="R814" s="184">
        <v>24.985299999999999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44448</v>
      </c>
      <c r="E815" s="184">
        <v>57.667999999999999</v>
      </c>
      <c r="F815" s="184">
        <v>9.3700000000000006E-2</v>
      </c>
      <c r="G815" s="184">
        <v>-9.8699999999999996E-2</v>
      </c>
      <c r="H815" s="184">
        <v>0.58779999999999999</v>
      </c>
      <c r="I815" s="184">
        <v>5.1510999999999996</v>
      </c>
      <c r="J815" s="184">
        <v>5.6558000000000002</v>
      </c>
      <c r="K815" s="184">
        <v>11.1008</v>
      </c>
      <c r="L815" s="184">
        <v>15.2415</v>
      </c>
      <c r="M815" s="184">
        <v>29.938500000000001</v>
      </c>
      <c r="N815" s="184">
        <v>56.205599999999997</v>
      </c>
      <c r="O815" s="184">
        <v>15.7476</v>
      </c>
      <c r="P815" s="184">
        <v>15.7035</v>
      </c>
      <c r="Q815" s="184">
        <v>18.299299999999999</v>
      </c>
      <c r="R815" s="184">
        <v>26.1859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44448</v>
      </c>
      <c r="E816" s="184">
        <v>125.803</v>
      </c>
      <c r="F816" s="184">
        <v>0.4632</v>
      </c>
      <c r="G816" s="184">
        <v>0.53059999999999996</v>
      </c>
      <c r="H816" s="184">
        <v>0.89829999999999999</v>
      </c>
      <c r="I816" s="184">
        <v>4.4527999999999999</v>
      </c>
      <c r="J816" s="184">
        <v>4.8367000000000004</v>
      </c>
      <c r="K816" s="184">
        <v>8.7517999999999994</v>
      </c>
      <c r="L816" s="184">
        <v>16.080100000000002</v>
      </c>
      <c r="M816" s="184">
        <v>28.727699999999999</v>
      </c>
      <c r="N816" s="184">
        <v>50.0227</v>
      </c>
      <c r="O816" s="184">
        <v>12.655900000000001</v>
      </c>
      <c r="P816" s="184">
        <v>12.5892</v>
      </c>
      <c r="Q816" s="184">
        <v>14.7517</v>
      </c>
      <c r="R816" s="184">
        <v>24.395299999999999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44448</v>
      </c>
      <c r="E817" s="184">
        <v>118.47</v>
      </c>
      <c r="F817" s="184">
        <v>0.46129999999999999</v>
      </c>
      <c r="G817" s="184">
        <v>0.52439999999999998</v>
      </c>
      <c r="H817" s="184">
        <v>0.88390000000000002</v>
      </c>
      <c r="I817" s="184">
        <v>4.423</v>
      </c>
      <c r="J817" s="184">
        <v>4.7693000000000003</v>
      </c>
      <c r="K817" s="184">
        <v>8.5457000000000001</v>
      </c>
      <c r="L817" s="184">
        <v>15.6471</v>
      </c>
      <c r="M817" s="184">
        <v>28.0397</v>
      </c>
      <c r="N817" s="184">
        <v>48.960799999999999</v>
      </c>
      <c r="O817" s="184">
        <v>11.8612</v>
      </c>
      <c r="P817" s="184">
        <v>11.7851</v>
      </c>
      <c r="Q817" s="184">
        <v>16.345500000000001</v>
      </c>
      <c r="R817" s="184">
        <v>23.5444</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44448</v>
      </c>
      <c r="E818" s="184">
        <v>67.088099999999997</v>
      </c>
      <c r="F818" s="184">
        <v>0.27710000000000001</v>
      </c>
      <c r="G818" s="184">
        <v>0.16420000000000001</v>
      </c>
      <c r="H818" s="184">
        <v>0.42509999999999998</v>
      </c>
      <c r="I818" s="184">
        <v>3.895</v>
      </c>
      <c r="J818" s="184">
        <v>4.8667999999999996</v>
      </c>
      <c r="K818" s="184">
        <v>10.814500000000001</v>
      </c>
      <c r="L818" s="184">
        <v>15.2707</v>
      </c>
      <c r="M818" s="184">
        <v>24.0975</v>
      </c>
      <c r="N818" s="184">
        <v>45.776800000000001</v>
      </c>
      <c r="O818" s="184">
        <v>12.1066</v>
      </c>
      <c r="P818" s="184">
        <v>10.2776</v>
      </c>
      <c r="Q818" s="184">
        <v>9.4185999999999996</v>
      </c>
      <c r="R818" s="184">
        <v>20.632000000000001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44448</v>
      </c>
      <c r="E819" s="184">
        <v>71.432100000000005</v>
      </c>
      <c r="F819" s="184">
        <v>0.27979999999999999</v>
      </c>
      <c r="G819" s="184">
        <v>0.17230000000000001</v>
      </c>
      <c r="H819" s="184">
        <v>0.44409999999999999</v>
      </c>
      <c r="I819" s="184">
        <v>3.9342999999999999</v>
      </c>
      <c r="J819" s="184">
        <v>4.9546000000000001</v>
      </c>
      <c r="K819" s="184">
        <v>11.0893</v>
      </c>
      <c r="L819" s="184">
        <v>15.843999999999999</v>
      </c>
      <c r="M819" s="184">
        <v>25.0002</v>
      </c>
      <c r="N819" s="184">
        <v>47.120699999999999</v>
      </c>
      <c r="O819" s="184">
        <v>13.026</v>
      </c>
      <c r="P819" s="184">
        <v>11.2005</v>
      </c>
      <c r="Q819" s="184">
        <v>11.6183</v>
      </c>
      <c r="R819" s="184">
        <v>21.591999999999999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44448</v>
      </c>
      <c r="E820" s="184">
        <v>38.768799999999999</v>
      </c>
      <c r="F820" s="184">
        <v>-9.1700000000000004E-2</v>
      </c>
      <c r="G820" s="184">
        <v>-0.29060000000000002</v>
      </c>
      <c r="H820" s="184">
        <v>0.58299999999999996</v>
      </c>
      <c r="I820" s="184">
        <v>3.2290000000000001</v>
      </c>
      <c r="J820" s="184">
        <v>3.9266999999999999</v>
      </c>
      <c r="K820" s="184">
        <v>10.54</v>
      </c>
      <c r="L820" s="184">
        <v>11.9392</v>
      </c>
      <c r="M820" s="184">
        <v>25.368400000000001</v>
      </c>
      <c r="N820" s="184">
        <v>44.714199999999998</v>
      </c>
      <c r="O820" s="184">
        <v>11.1972</v>
      </c>
      <c r="P820" s="184">
        <v>13.4047</v>
      </c>
      <c r="Q820" s="184">
        <v>20.1767</v>
      </c>
      <c r="R820" s="184">
        <v>21.3291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44448</v>
      </c>
      <c r="E821" s="184">
        <v>36.1584</v>
      </c>
      <c r="F821" s="184">
        <v>-9.3899999999999997E-2</v>
      </c>
      <c r="G821" s="184">
        <v>-0.29809999999999998</v>
      </c>
      <c r="H821" s="184">
        <v>0.56569999999999998</v>
      </c>
      <c r="I821" s="184">
        <v>3.1932999999999998</v>
      </c>
      <c r="J821" s="184">
        <v>3.8473000000000002</v>
      </c>
      <c r="K821" s="184">
        <v>10.2888</v>
      </c>
      <c r="L821" s="184">
        <v>11.4267</v>
      </c>
      <c r="M821" s="184">
        <v>24.539400000000001</v>
      </c>
      <c r="N821" s="184">
        <v>43.435099999999998</v>
      </c>
      <c r="O821" s="184">
        <v>10.185700000000001</v>
      </c>
      <c r="P821" s="184">
        <v>12.368</v>
      </c>
      <c r="Q821" s="184">
        <v>19.0458</v>
      </c>
      <c r="R821" s="184">
        <v>20.222999999999999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44448</v>
      </c>
      <c r="E822" s="184">
        <v>16.7759</v>
      </c>
      <c r="F822" s="184">
        <v>0.37209999999999999</v>
      </c>
      <c r="G822" s="184">
        <v>0.29110000000000003</v>
      </c>
      <c r="H822" s="184">
        <v>0.98850000000000005</v>
      </c>
      <c r="I822" s="184">
        <v>5.1543000000000001</v>
      </c>
      <c r="J822" s="184">
        <v>5.9827000000000004</v>
      </c>
      <c r="K822" s="184">
        <v>13.0672</v>
      </c>
      <c r="L822" s="184">
        <v>20.248699999999999</v>
      </c>
      <c r="M822" s="184">
        <v>35.568300000000001</v>
      </c>
      <c r="N822" s="184">
        <v>58.0411</v>
      </c>
      <c r="O822" s="184">
        <v>16.657299999999999</v>
      </c>
      <c r="P822" s="184"/>
      <c r="Q822" s="184">
        <v>17.712</v>
      </c>
      <c r="R822" s="184">
        <v>27.1251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44448</v>
      </c>
      <c r="E823" s="184">
        <v>15.701700000000001</v>
      </c>
      <c r="F823" s="184">
        <v>0.3669</v>
      </c>
      <c r="G823" s="184">
        <v>0.2752</v>
      </c>
      <c r="H823" s="184">
        <v>0.95150000000000001</v>
      </c>
      <c r="I823" s="184">
        <v>5.0793999999999997</v>
      </c>
      <c r="J823" s="184">
        <v>5.8159000000000001</v>
      </c>
      <c r="K823" s="184">
        <v>12.5441</v>
      </c>
      <c r="L823" s="184">
        <v>19.067699999999999</v>
      </c>
      <c r="M823" s="184">
        <v>33.559899999999999</v>
      </c>
      <c r="N823" s="184">
        <v>54.844499999999996</v>
      </c>
      <c r="O823" s="184">
        <v>14.285600000000001</v>
      </c>
      <c r="P823" s="184"/>
      <c r="Q823" s="184">
        <v>15.2822</v>
      </c>
      <c r="R823" s="184">
        <v>24.637699999999999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44448</v>
      </c>
      <c r="E824" s="184">
        <v>51.6646</v>
      </c>
      <c r="F824" s="184">
        <v>0.28999999999999998</v>
      </c>
      <c r="G824" s="184">
        <v>0.94189999999999996</v>
      </c>
      <c r="H824" s="184">
        <v>1.5988</v>
      </c>
      <c r="I824" s="184">
        <v>5.444</v>
      </c>
      <c r="J824" s="184">
        <v>6.0376000000000003</v>
      </c>
      <c r="K824" s="184">
        <v>17.461200000000002</v>
      </c>
      <c r="L824" s="184">
        <v>31.991700000000002</v>
      </c>
      <c r="M824" s="184">
        <v>42.867100000000001</v>
      </c>
      <c r="N824" s="184">
        <v>64.463099999999997</v>
      </c>
      <c r="O824" s="184">
        <v>25.456399999999999</v>
      </c>
      <c r="P824" s="184">
        <v>22.354099999999999</v>
      </c>
      <c r="Q824" s="184">
        <v>21.907499999999999</v>
      </c>
      <c r="R824" s="184">
        <v>41.2318</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44448</v>
      </c>
      <c r="E825" s="184">
        <v>48.937399999999997</v>
      </c>
      <c r="F825" s="184">
        <v>0.28710000000000002</v>
      </c>
      <c r="G825" s="184">
        <v>0.93369999999999997</v>
      </c>
      <c r="H825" s="184">
        <v>1.58</v>
      </c>
      <c r="I825" s="184">
        <v>5.4051999999999998</v>
      </c>
      <c r="J825" s="184">
        <v>5.9519000000000002</v>
      </c>
      <c r="K825" s="184">
        <v>17.158100000000001</v>
      </c>
      <c r="L825" s="184">
        <v>31.292400000000001</v>
      </c>
      <c r="M825" s="184">
        <v>41.790799999999997</v>
      </c>
      <c r="N825" s="184">
        <v>62.798499999999997</v>
      </c>
      <c r="O825" s="184">
        <v>24.357900000000001</v>
      </c>
      <c r="P825" s="184">
        <v>21.435700000000001</v>
      </c>
      <c r="Q825" s="184">
        <v>21.1128</v>
      </c>
      <c r="R825" s="184">
        <v>39.898299999999999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44448</v>
      </c>
      <c r="E826" s="184">
        <v>29.16</v>
      </c>
      <c r="F826" s="184">
        <v>0.10299999999999999</v>
      </c>
      <c r="G826" s="184">
        <v>0</v>
      </c>
      <c r="H826" s="184">
        <v>0.69059999999999999</v>
      </c>
      <c r="I826" s="184">
        <v>4.8544</v>
      </c>
      <c r="J826" s="184">
        <v>5.1947999999999999</v>
      </c>
      <c r="K826" s="184">
        <v>15.990500000000001</v>
      </c>
      <c r="L826" s="184">
        <v>30.0045</v>
      </c>
      <c r="M826" s="184">
        <v>47.496200000000002</v>
      </c>
      <c r="N826" s="184">
        <v>79.335800000000006</v>
      </c>
      <c r="O826" s="184">
        <v>27.112200000000001</v>
      </c>
      <c r="P826" s="184">
        <v>20.863900000000001</v>
      </c>
      <c r="Q826" s="184">
        <v>17.828499999999998</v>
      </c>
      <c r="R826" s="184">
        <v>47.9908</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44448</v>
      </c>
      <c r="E827" s="184">
        <v>26.43</v>
      </c>
      <c r="F827" s="184">
        <v>0.11360000000000001</v>
      </c>
      <c r="G827" s="184">
        <v>0</v>
      </c>
      <c r="H827" s="184">
        <v>0.68569999999999998</v>
      </c>
      <c r="I827" s="184">
        <v>4.7561999999999998</v>
      </c>
      <c r="J827" s="184">
        <v>5.0476999999999999</v>
      </c>
      <c r="K827" s="184">
        <v>15.4148</v>
      </c>
      <c r="L827" s="184">
        <v>28.675799999999999</v>
      </c>
      <c r="M827" s="184">
        <v>45.219799999999999</v>
      </c>
      <c r="N827" s="184">
        <v>75.731399999999994</v>
      </c>
      <c r="O827" s="184">
        <v>24.6858</v>
      </c>
      <c r="P827" s="184">
        <v>18.701899999999998</v>
      </c>
      <c r="Q827" s="184">
        <v>16.066299999999998</v>
      </c>
      <c r="R827" s="184">
        <v>45.1036</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44448</v>
      </c>
      <c r="E828" s="184">
        <v>81.305400000000006</v>
      </c>
      <c r="F828" s="184">
        <v>0.45340000000000003</v>
      </c>
      <c r="G828" s="184">
        <v>0.27060000000000001</v>
      </c>
      <c r="H828" s="184">
        <v>0.77229999999999999</v>
      </c>
      <c r="I828" s="184">
        <v>4.7728000000000002</v>
      </c>
      <c r="J828" s="184">
        <v>4.9534000000000002</v>
      </c>
      <c r="K828" s="184">
        <v>10.583600000000001</v>
      </c>
      <c r="L828" s="184">
        <v>17.313099999999999</v>
      </c>
      <c r="M828" s="184">
        <v>33.801900000000003</v>
      </c>
      <c r="N828" s="184">
        <v>63.331400000000002</v>
      </c>
      <c r="O828" s="184">
        <v>16.493300000000001</v>
      </c>
      <c r="P828" s="184">
        <v>15.756500000000001</v>
      </c>
      <c r="Q828" s="184">
        <v>18.2072</v>
      </c>
      <c r="R828" s="184">
        <v>27.0748</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44448</v>
      </c>
      <c r="E829" s="184">
        <v>75.277600000000007</v>
      </c>
      <c r="F829" s="184">
        <v>0.45079999999999998</v>
      </c>
      <c r="G829" s="184">
        <v>0.26269999999999999</v>
      </c>
      <c r="H829" s="184">
        <v>0.75429999999999997</v>
      </c>
      <c r="I829" s="184">
        <v>4.7365000000000004</v>
      </c>
      <c r="J829" s="184">
        <v>4.8734999999999999</v>
      </c>
      <c r="K829" s="184">
        <v>10.317500000000001</v>
      </c>
      <c r="L829" s="184">
        <v>16.7361</v>
      </c>
      <c r="M829" s="184">
        <v>32.824199999999998</v>
      </c>
      <c r="N829" s="184">
        <v>61.780500000000004</v>
      </c>
      <c r="O829" s="184">
        <v>15.3963</v>
      </c>
      <c r="P829" s="184">
        <v>14.571099999999999</v>
      </c>
      <c r="Q829" s="184">
        <v>13.454000000000001</v>
      </c>
      <c r="R829" s="184">
        <v>25.8613</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44448</v>
      </c>
      <c r="E830" s="184">
        <v>15.327199999999999</v>
      </c>
      <c r="F830" s="184">
        <v>-3.39E-2</v>
      </c>
      <c r="G830" s="184">
        <v>6.2E-2</v>
      </c>
      <c r="H830" s="184">
        <v>0.47389999999999999</v>
      </c>
      <c r="I830" s="184">
        <v>4.9851000000000001</v>
      </c>
      <c r="J830" s="184">
        <v>5.1810999999999998</v>
      </c>
      <c r="K830" s="184">
        <v>10.6274</v>
      </c>
      <c r="L830" s="184">
        <v>14.7254</v>
      </c>
      <c r="M830" s="184">
        <v>24.046600000000002</v>
      </c>
      <c r="N830" s="184">
        <v>44.984699999999997</v>
      </c>
      <c r="O830" s="184"/>
      <c r="P830" s="184"/>
      <c r="Q830" s="184">
        <v>15.5724</v>
      </c>
      <c r="R830" s="184">
        <v>22.9404</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44448</v>
      </c>
      <c r="E831" s="184">
        <v>14.5291</v>
      </c>
      <c r="F831" s="184">
        <v>-3.9199999999999999E-2</v>
      </c>
      <c r="G831" s="184">
        <v>4.6800000000000001E-2</v>
      </c>
      <c r="H831" s="184">
        <v>0.439</v>
      </c>
      <c r="I831" s="184">
        <v>4.9123000000000001</v>
      </c>
      <c r="J831" s="184">
        <v>5.0185000000000004</v>
      </c>
      <c r="K831" s="184">
        <v>10.121499999999999</v>
      </c>
      <c r="L831" s="184">
        <v>13.6729</v>
      </c>
      <c r="M831" s="184">
        <v>22.3627</v>
      </c>
      <c r="N831" s="184">
        <v>42.377899999999997</v>
      </c>
      <c r="O831" s="184"/>
      <c r="P831" s="184"/>
      <c r="Q831" s="184">
        <v>13.496700000000001</v>
      </c>
      <c r="R831" s="184">
        <v>20.728000000000002</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44448</v>
      </c>
      <c r="E832" s="184">
        <v>16.960899999999999</v>
      </c>
      <c r="F832" s="184">
        <v>0.1104</v>
      </c>
      <c r="G832" s="184">
        <v>0.46079999999999999</v>
      </c>
      <c r="H832" s="184">
        <v>1.3013999999999999</v>
      </c>
      <c r="I832" s="184">
        <v>5.6352000000000002</v>
      </c>
      <c r="J832" s="184">
        <v>7.0777000000000001</v>
      </c>
      <c r="K832" s="184">
        <v>12.6005</v>
      </c>
      <c r="L832" s="184">
        <v>18.317299999999999</v>
      </c>
      <c r="M832" s="184">
        <v>30.286100000000001</v>
      </c>
      <c r="N832" s="184">
        <v>50.606900000000003</v>
      </c>
      <c r="O832" s="184">
        <v>19.180299999999999</v>
      </c>
      <c r="P832" s="184"/>
      <c r="Q832" s="184">
        <v>19.180299999999999</v>
      </c>
      <c r="R832" s="184">
        <v>28.581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44448</v>
      </c>
      <c r="E833" s="184">
        <v>16.072099999999999</v>
      </c>
      <c r="F833" s="184">
        <v>0.1065</v>
      </c>
      <c r="G833" s="184">
        <v>0.45</v>
      </c>
      <c r="H833" s="184">
        <v>1.2754000000000001</v>
      </c>
      <c r="I833" s="184">
        <v>5.5791000000000004</v>
      </c>
      <c r="J833" s="184">
        <v>6.9504999999999999</v>
      </c>
      <c r="K833" s="184">
        <v>12.211</v>
      </c>
      <c r="L833" s="184">
        <v>17.503299999999999</v>
      </c>
      <c r="M833" s="184">
        <v>28.926400000000001</v>
      </c>
      <c r="N833" s="184">
        <v>48.360999999999997</v>
      </c>
      <c r="O833" s="184">
        <v>17.0687</v>
      </c>
      <c r="P833" s="184"/>
      <c r="Q833" s="184">
        <v>17.0687</v>
      </c>
      <c r="R833" s="184">
        <v>26.4345</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44448</v>
      </c>
      <c r="E834" s="184">
        <v>154.11000000000001</v>
      </c>
      <c r="F834" s="184">
        <v>0.20810000000000001</v>
      </c>
      <c r="G834" s="184">
        <v>0.26679999999999998</v>
      </c>
      <c r="H834" s="184">
        <v>0.83089999999999997</v>
      </c>
      <c r="I834" s="184">
        <v>5.4320000000000004</v>
      </c>
      <c r="J834" s="184">
        <v>5.0941000000000001</v>
      </c>
      <c r="K834" s="184">
        <v>9.7650000000000006</v>
      </c>
      <c r="L834" s="184">
        <v>16.485299999999999</v>
      </c>
      <c r="M834" s="184">
        <v>27.754300000000001</v>
      </c>
      <c r="N834" s="184">
        <v>47.926699999999997</v>
      </c>
      <c r="O834" s="184">
        <v>8.1206999999999994</v>
      </c>
      <c r="P834" s="184">
        <v>9.0081000000000007</v>
      </c>
      <c r="Q834" s="184">
        <v>10.633599999999999</v>
      </c>
      <c r="R834" s="184">
        <v>20.602399999999999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44448</v>
      </c>
      <c r="E835" s="184">
        <v>148.41</v>
      </c>
      <c r="F835" s="184">
        <v>0.2026</v>
      </c>
      <c r="G835" s="184">
        <v>0.26350000000000001</v>
      </c>
      <c r="H835" s="184">
        <v>0.82199999999999995</v>
      </c>
      <c r="I835" s="184">
        <v>5.4272999999999998</v>
      </c>
      <c r="J835" s="184">
        <v>5.0838999999999999</v>
      </c>
      <c r="K835" s="184">
        <v>9.7382000000000009</v>
      </c>
      <c r="L835" s="184">
        <v>16.445699999999999</v>
      </c>
      <c r="M835" s="184">
        <v>27.708500000000001</v>
      </c>
      <c r="N835" s="184">
        <v>47.833399999999997</v>
      </c>
      <c r="O835" s="184">
        <v>8.0054999999999996</v>
      </c>
      <c r="P835" s="184">
        <v>8.8747000000000007</v>
      </c>
      <c r="Q835" s="184">
        <v>10.254899999999999</v>
      </c>
      <c r="R835" s="184">
        <v>20.480399999999999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44448</v>
      </c>
      <c r="E836" s="184">
        <v>35.75</v>
      </c>
      <c r="F836" s="184">
        <v>-2.8000000000000001E-2</v>
      </c>
      <c r="G836" s="184">
        <v>-8.3799999999999999E-2</v>
      </c>
      <c r="H836" s="184">
        <v>0.87470000000000003</v>
      </c>
      <c r="I836" s="184">
        <v>5.2398999999999996</v>
      </c>
      <c r="J836" s="184">
        <v>6.3672000000000004</v>
      </c>
      <c r="K836" s="184">
        <v>15.6584</v>
      </c>
      <c r="L836" s="184">
        <v>23.190899999999999</v>
      </c>
      <c r="M836" s="184">
        <v>39.8123</v>
      </c>
      <c r="N836" s="184">
        <v>64.443399999999997</v>
      </c>
      <c r="O836" s="184">
        <v>19.803100000000001</v>
      </c>
      <c r="P836" s="184">
        <v>16.019300000000001</v>
      </c>
      <c r="Q836" s="184">
        <v>14.6531</v>
      </c>
      <c r="R836" s="184">
        <v>34.554400000000001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44448</v>
      </c>
      <c r="E837" s="184">
        <v>33.549999999999997</v>
      </c>
      <c r="F837" s="184">
        <v>-2.98E-2</v>
      </c>
      <c r="G837" s="184">
        <v>-5.96E-2</v>
      </c>
      <c r="H837" s="184">
        <v>0.87190000000000001</v>
      </c>
      <c r="I837" s="184">
        <v>5.2054</v>
      </c>
      <c r="J837" s="184">
        <v>6.3053999999999997</v>
      </c>
      <c r="K837" s="184">
        <v>15.411099999999999</v>
      </c>
      <c r="L837" s="184">
        <v>22.6691</v>
      </c>
      <c r="M837" s="184">
        <v>38.980899999999998</v>
      </c>
      <c r="N837" s="184">
        <v>63.101599999999998</v>
      </c>
      <c r="O837" s="184">
        <v>18.981400000000001</v>
      </c>
      <c r="P837" s="184">
        <v>15.2273</v>
      </c>
      <c r="Q837" s="184">
        <v>12.5251</v>
      </c>
      <c r="R837" s="184">
        <v>33.499600000000001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44448</v>
      </c>
      <c r="E838" s="184">
        <v>272.68169999999998</v>
      </c>
      <c r="F838" s="184">
        <v>0.17449999999999999</v>
      </c>
      <c r="G838" s="184">
        <v>0.22600000000000001</v>
      </c>
      <c r="H838" s="184">
        <v>0.76719999999999999</v>
      </c>
      <c r="I838" s="184">
        <v>4.8754</v>
      </c>
      <c r="J838" s="184">
        <v>6.7922000000000002</v>
      </c>
      <c r="K838" s="184">
        <v>16.153199999999998</v>
      </c>
      <c r="L838" s="184">
        <v>23.0869</v>
      </c>
      <c r="M838" s="184">
        <v>39.475299999999997</v>
      </c>
      <c r="N838" s="184">
        <v>72.055400000000006</v>
      </c>
      <c r="O838" s="184">
        <v>21.352499999999999</v>
      </c>
      <c r="P838" s="184">
        <v>19.031400000000001</v>
      </c>
      <c r="Q838" s="184">
        <v>18.284500000000001</v>
      </c>
      <c r="R838" s="184">
        <v>39.8005</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44448</v>
      </c>
      <c r="E839" s="184">
        <v>239.42428139928401</v>
      </c>
      <c r="F839" s="184">
        <v>0.17449999999999999</v>
      </c>
      <c r="G839" s="184">
        <v>0.22600000000000001</v>
      </c>
      <c r="H839" s="184">
        <v>0.76719999999999999</v>
      </c>
      <c r="I839" s="184">
        <v>4.8754</v>
      </c>
      <c r="J839" s="184">
        <v>6.7923</v>
      </c>
      <c r="K839" s="184">
        <v>16.1572</v>
      </c>
      <c r="L839" s="184">
        <v>23.091200000000001</v>
      </c>
      <c r="M839" s="184">
        <v>39.4801</v>
      </c>
      <c r="N839" s="184">
        <v>72.061300000000003</v>
      </c>
      <c r="O839" s="184">
        <v>21.217300000000002</v>
      </c>
      <c r="P839" s="184">
        <v>18.8748</v>
      </c>
      <c r="Q839" s="184">
        <v>18.1873</v>
      </c>
      <c r="R839" s="184">
        <v>39.803100000000001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44448</v>
      </c>
      <c r="E840" s="184">
        <v>261.75369999999998</v>
      </c>
      <c r="F840" s="184">
        <v>0.17269999999999999</v>
      </c>
      <c r="G840" s="184">
        <v>0.21970000000000001</v>
      </c>
      <c r="H840" s="184">
        <v>0.75309999999999999</v>
      </c>
      <c r="I840" s="184">
        <v>4.8451000000000004</v>
      </c>
      <c r="J840" s="184">
        <v>6.7225000000000001</v>
      </c>
      <c r="K840" s="184">
        <v>15.9231</v>
      </c>
      <c r="L840" s="184">
        <v>22.623899999999999</v>
      </c>
      <c r="M840" s="184">
        <v>38.715400000000002</v>
      </c>
      <c r="N840" s="184">
        <v>70.834800000000001</v>
      </c>
      <c r="O840" s="184">
        <v>20.601400000000002</v>
      </c>
      <c r="P840" s="184">
        <v>18.359000000000002</v>
      </c>
      <c r="Q840" s="184">
        <v>16.740100000000002</v>
      </c>
      <c r="R840" s="184">
        <v>38.8673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44448</v>
      </c>
      <c r="E841" s="184">
        <v>419.11199887016198</v>
      </c>
      <c r="F841" s="184">
        <v>0.17269999999999999</v>
      </c>
      <c r="G841" s="184">
        <v>0.21970000000000001</v>
      </c>
      <c r="H841" s="184">
        <v>0.75309999999999999</v>
      </c>
      <c r="I841" s="184">
        <v>4.8449999999999998</v>
      </c>
      <c r="J841" s="184">
        <v>6.7225999999999999</v>
      </c>
      <c r="K841" s="184">
        <v>15.9231</v>
      </c>
      <c r="L841" s="184">
        <v>22.623799999999999</v>
      </c>
      <c r="M841" s="184">
        <v>38.715200000000003</v>
      </c>
      <c r="N841" s="184">
        <v>70.834500000000006</v>
      </c>
      <c r="O841" s="184">
        <v>20.461400000000001</v>
      </c>
      <c r="P841" s="184">
        <v>18.1982</v>
      </c>
      <c r="Q841" s="184">
        <v>13.5822</v>
      </c>
      <c r="R841" s="184">
        <v>38.867100000000001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0.17246111111111115</v>
      </c>
      <c r="G842" s="186">
        <v>0.20997777777777776</v>
      </c>
      <c r="H842" s="186">
        <v>0.81318888888888896</v>
      </c>
      <c r="I842" s="186">
        <v>5.0696703703703703</v>
      </c>
      <c r="J842" s="186">
        <v>5.6591944444444442</v>
      </c>
      <c r="K842" s="186">
        <v>12.700837037037036</v>
      </c>
      <c r="L842" s="186">
        <v>19.732557407407413</v>
      </c>
      <c r="M842" s="186">
        <v>34.374798148148159</v>
      </c>
      <c r="N842" s="186">
        <v>60.590327777777766</v>
      </c>
      <c r="O842" s="186">
        <v>16.71649</v>
      </c>
      <c r="P842" s="186">
        <v>15.221156818181818</v>
      </c>
      <c r="Q842" s="186">
        <v>18.657496296296294</v>
      </c>
      <c r="R842" s="186">
        <v>29.590278846153847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0.14715</v>
      </c>
      <c r="G843" s="186">
        <v>0.22025</v>
      </c>
      <c r="H843" s="186">
        <v>0.80509999999999993</v>
      </c>
      <c r="I843" s="186">
        <v>5.0888999999999998</v>
      </c>
      <c r="J843" s="186">
        <v>5.4346499999999995</v>
      </c>
      <c r="K843" s="186">
        <v>12.68755</v>
      </c>
      <c r="L843" s="186">
        <v>18.9756</v>
      </c>
      <c r="M843" s="186">
        <v>34.856099999999998</v>
      </c>
      <c r="N843" s="186">
        <v>61.996549999999999</v>
      </c>
      <c r="O843" s="186">
        <v>16.539300000000001</v>
      </c>
      <c r="P843" s="186">
        <v>15.3576</v>
      </c>
      <c r="Q843" s="186">
        <v>17.065649999999998</v>
      </c>
      <c r="R843" s="186">
        <v>28.9268</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44448</v>
      </c>
      <c r="E846" s="184">
        <v>272.69650000000001</v>
      </c>
      <c r="F846" s="184">
        <v>3.9756999999999998</v>
      </c>
      <c r="G846" s="184">
        <v>0.4819</v>
      </c>
      <c r="H846" s="184">
        <v>1.7061999999999999</v>
      </c>
      <c r="I846" s="184">
        <v>5.0242000000000004</v>
      </c>
      <c r="J846" s="184">
        <v>6.0380000000000003</v>
      </c>
      <c r="K846" s="184">
        <v>4.9538000000000002</v>
      </c>
      <c r="L846" s="184">
        <v>6.1733000000000002</v>
      </c>
      <c r="M846" s="184">
        <v>4.2693000000000003</v>
      </c>
      <c r="N846" s="184">
        <v>5.1162999999999998</v>
      </c>
      <c r="O846" s="184">
        <v>7.6192000000000002</v>
      </c>
      <c r="P846" s="184">
        <v>7.4127999999999998</v>
      </c>
      <c r="Q846" s="184">
        <v>8.3765000000000001</v>
      </c>
      <c r="R846" s="184">
        <v>6.8392999999999997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44448</v>
      </c>
      <c r="E847" s="184">
        <v>277.88819999999998</v>
      </c>
      <c r="F847" s="184">
        <v>4.1642000000000001</v>
      </c>
      <c r="G847" s="184">
        <v>0.66549999999999998</v>
      </c>
      <c r="H847" s="184">
        <v>1.8957999999999999</v>
      </c>
      <c r="I847" s="184">
        <v>5.2099000000000002</v>
      </c>
      <c r="J847" s="184">
        <v>6.2272999999999996</v>
      </c>
      <c r="K847" s="184">
        <v>5.1241000000000003</v>
      </c>
      <c r="L847" s="184">
        <v>6.3376999999999999</v>
      </c>
      <c r="M847" s="184">
        <v>4.4332000000000003</v>
      </c>
      <c r="N847" s="184">
        <v>5.2865000000000002</v>
      </c>
      <c r="O847" s="184">
        <v>7.8307000000000002</v>
      </c>
      <c r="P847" s="184">
        <v>7.6440999999999999</v>
      </c>
      <c r="Q847" s="184">
        <v>8.5187000000000008</v>
      </c>
      <c r="R847" s="184">
        <v>7.0339</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44448</v>
      </c>
      <c r="E848" s="184">
        <v>10.359500000000001</v>
      </c>
      <c r="F848" s="184">
        <v>14.098800000000001</v>
      </c>
      <c r="G848" s="184">
        <v>0.82220000000000004</v>
      </c>
      <c r="H848" s="184">
        <v>0.75509999999999999</v>
      </c>
      <c r="I848" s="184">
        <v>11.069800000000001</v>
      </c>
      <c r="J848" s="184">
        <v>10.654199999999999</v>
      </c>
      <c r="K848" s="184">
        <v>5.8211000000000004</v>
      </c>
      <c r="L848" s="184"/>
      <c r="M848" s="184"/>
      <c r="N848" s="184"/>
      <c r="O848" s="184"/>
      <c r="P848" s="184"/>
      <c r="Q848" s="184">
        <v>7.5411999999999999</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44448</v>
      </c>
      <c r="E849" s="184">
        <v>10.3451</v>
      </c>
      <c r="F849" s="184">
        <v>14.118399999999999</v>
      </c>
      <c r="G849" s="184">
        <v>0.70569999999999999</v>
      </c>
      <c r="H849" s="184">
        <v>0.55449999999999999</v>
      </c>
      <c r="I849" s="184">
        <v>10.831099999999999</v>
      </c>
      <c r="J849" s="184">
        <v>10.3911</v>
      </c>
      <c r="K849" s="184">
        <v>5.5334000000000003</v>
      </c>
      <c r="L849" s="184"/>
      <c r="M849" s="184"/>
      <c r="N849" s="184"/>
      <c r="O849" s="184"/>
      <c r="P849" s="184"/>
      <c r="Q849" s="184">
        <v>7.2392000000000003</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44448</v>
      </c>
      <c r="E850" s="184">
        <v>32.031300000000002</v>
      </c>
      <c r="F850" s="184">
        <v>8.6623000000000001</v>
      </c>
      <c r="G850" s="184">
        <v>3.6855000000000002</v>
      </c>
      <c r="H850" s="184">
        <v>2.9155000000000002</v>
      </c>
      <c r="I850" s="184">
        <v>5.9470999999999998</v>
      </c>
      <c r="J850" s="184">
        <v>5.4358000000000004</v>
      </c>
      <c r="K850" s="184">
        <v>4.7047999999999996</v>
      </c>
      <c r="L850" s="184">
        <v>4.6982999999999997</v>
      </c>
      <c r="M850" s="184">
        <v>4.1811999999999996</v>
      </c>
      <c r="N850" s="184">
        <v>4.7229999999999999</v>
      </c>
      <c r="O850" s="184">
        <v>6.1220999999999997</v>
      </c>
      <c r="P850" s="184">
        <v>6.1059999999999999</v>
      </c>
      <c r="Q850" s="184">
        <v>5.8741000000000003</v>
      </c>
      <c r="R850" s="184">
        <v>5.4748999999999999</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44448</v>
      </c>
      <c r="E851" s="184">
        <v>34.031599999999997</v>
      </c>
      <c r="F851" s="184">
        <v>9.3333999999999993</v>
      </c>
      <c r="G851" s="184">
        <v>4.3632</v>
      </c>
      <c r="H851" s="184">
        <v>3.6031</v>
      </c>
      <c r="I851" s="184">
        <v>6.6359000000000004</v>
      </c>
      <c r="J851" s="184">
        <v>6.1243999999999996</v>
      </c>
      <c r="K851" s="184">
        <v>5.3941999999999997</v>
      </c>
      <c r="L851" s="184">
        <v>5.3762999999999996</v>
      </c>
      <c r="M851" s="184">
        <v>4.8445</v>
      </c>
      <c r="N851" s="184">
        <v>5.4108999999999998</v>
      </c>
      <c r="O851" s="184">
        <v>6.7718999999999996</v>
      </c>
      <c r="P851" s="184">
        <v>6.7416999999999998</v>
      </c>
      <c r="Q851" s="184">
        <v>7.0766</v>
      </c>
      <c r="R851" s="184">
        <v>6.1734</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44448</v>
      </c>
      <c r="E852" s="184">
        <v>38.963299999999997</v>
      </c>
      <c r="F852" s="184">
        <v>11.0573</v>
      </c>
      <c r="G852" s="184">
        <v>4.6231999999999998</v>
      </c>
      <c r="H852" s="184">
        <v>3.5756000000000001</v>
      </c>
      <c r="I852" s="184">
        <v>7.6840999999999999</v>
      </c>
      <c r="J852" s="184">
        <v>7.4259000000000004</v>
      </c>
      <c r="K852" s="184">
        <v>5.7862999999999998</v>
      </c>
      <c r="L852" s="184">
        <v>6.1540999999999997</v>
      </c>
      <c r="M852" s="184">
        <v>5.0137999999999998</v>
      </c>
      <c r="N852" s="184">
        <v>6.1344000000000003</v>
      </c>
      <c r="O852" s="184">
        <v>7.8404999999999996</v>
      </c>
      <c r="P852" s="184">
        <v>7.5205000000000002</v>
      </c>
      <c r="Q852" s="184">
        <v>8.1146999999999991</v>
      </c>
      <c r="R852" s="184">
        <v>7.4104999999999999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44448</v>
      </c>
      <c r="E853" s="184">
        <v>39.396500000000003</v>
      </c>
      <c r="F853" s="184">
        <v>11.213800000000001</v>
      </c>
      <c r="G853" s="184">
        <v>4.8505000000000003</v>
      </c>
      <c r="H853" s="184">
        <v>3.8146</v>
      </c>
      <c r="I853" s="184">
        <v>7.9321999999999999</v>
      </c>
      <c r="J853" s="184">
        <v>7.6737000000000002</v>
      </c>
      <c r="K853" s="184">
        <v>6.0401999999999996</v>
      </c>
      <c r="L853" s="184">
        <v>6.4122000000000003</v>
      </c>
      <c r="M853" s="184">
        <v>5.2733999999999996</v>
      </c>
      <c r="N853" s="184">
        <v>6.4001999999999999</v>
      </c>
      <c r="O853" s="184">
        <v>8.0465999999999998</v>
      </c>
      <c r="P853" s="184">
        <v>7.7020999999999997</v>
      </c>
      <c r="Q853" s="184">
        <v>8.3431999999999995</v>
      </c>
      <c r="R853" s="184">
        <v>7.6380999999999997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44448</v>
      </c>
      <c r="E854" s="184">
        <v>334.96850000000001</v>
      </c>
      <c r="F854" s="184">
        <v>22.8644</v>
      </c>
      <c r="G854" s="184">
        <v>7.0431999999999997</v>
      </c>
      <c r="H854" s="184">
        <v>4.8986999999999998</v>
      </c>
      <c r="I854" s="184">
        <v>10.308299999999999</v>
      </c>
      <c r="J854" s="184">
        <v>8.9578000000000007</v>
      </c>
      <c r="K854" s="184">
        <v>7.7495000000000003</v>
      </c>
      <c r="L854" s="184">
        <v>6.3743999999999996</v>
      </c>
      <c r="M854" s="184">
        <v>5.3723999999999998</v>
      </c>
      <c r="N854" s="184">
        <v>6.5373000000000001</v>
      </c>
      <c r="O854" s="184">
        <v>7.8575999999999997</v>
      </c>
      <c r="P854" s="184">
        <v>7.4455</v>
      </c>
      <c r="Q854" s="184">
        <v>7.9398999999999997</v>
      </c>
      <c r="R854" s="184">
        <v>7.7672999999999996</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44448</v>
      </c>
      <c r="E855" s="184">
        <v>356.7</v>
      </c>
      <c r="F855" s="184">
        <v>23.581099999999999</v>
      </c>
      <c r="G855" s="184">
        <v>7.7647000000000004</v>
      </c>
      <c r="H855" s="184">
        <v>5.6178999999999997</v>
      </c>
      <c r="I855" s="184">
        <v>11.0313</v>
      </c>
      <c r="J855" s="184">
        <v>9.6835000000000004</v>
      </c>
      <c r="K855" s="184">
        <v>8.4844000000000008</v>
      </c>
      <c r="L855" s="184">
        <v>7.1191000000000004</v>
      </c>
      <c r="M855" s="184">
        <v>6.1234999999999999</v>
      </c>
      <c r="N855" s="184">
        <v>7.3071000000000002</v>
      </c>
      <c r="O855" s="184">
        <v>8.6622000000000003</v>
      </c>
      <c r="P855" s="184">
        <v>8.2727000000000004</v>
      </c>
      <c r="Q855" s="184">
        <v>8.8554999999999993</v>
      </c>
      <c r="R855" s="184">
        <v>8.5518999999999998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44448</v>
      </c>
      <c r="E856" s="184">
        <v>10.2597</v>
      </c>
      <c r="F856" s="184">
        <v>3.9138000000000002</v>
      </c>
      <c r="G856" s="184">
        <v>3.44</v>
      </c>
      <c r="H856" s="184">
        <v>2.4914999999999998</v>
      </c>
      <c r="I856" s="184">
        <v>5.577</v>
      </c>
      <c r="J856" s="184">
        <v>6.0675999999999997</v>
      </c>
      <c r="K856" s="184">
        <v>4.5290999999999997</v>
      </c>
      <c r="L856" s="184">
        <v>4.7413999999999996</v>
      </c>
      <c r="M856" s="184"/>
      <c r="N856" s="184"/>
      <c r="O856" s="184"/>
      <c r="P856" s="184"/>
      <c r="Q856" s="184">
        <v>4.6695000000000002</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44448</v>
      </c>
      <c r="E857" s="184">
        <v>10.232100000000001</v>
      </c>
      <c r="F857" s="184">
        <v>3.5676000000000001</v>
      </c>
      <c r="G857" s="184">
        <v>2.9733999999999998</v>
      </c>
      <c r="H857" s="184">
        <v>2.0392000000000001</v>
      </c>
      <c r="I857" s="184">
        <v>5.1059999999999999</v>
      </c>
      <c r="J857" s="184">
        <v>5.5727000000000002</v>
      </c>
      <c r="K857" s="184">
        <v>4.0382999999999996</v>
      </c>
      <c r="L857" s="184">
        <v>4.2476000000000003</v>
      </c>
      <c r="M857" s="184"/>
      <c r="N857" s="184"/>
      <c r="O857" s="184"/>
      <c r="P857" s="184"/>
      <c r="Q857" s="184">
        <v>4.1731999999999996</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44448</v>
      </c>
      <c r="E858" s="184">
        <v>1205.1474000000001</v>
      </c>
      <c r="F858" s="184">
        <v>2.6623999999999999</v>
      </c>
      <c r="G858" s="184">
        <v>-4.8479999999999999</v>
      </c>
      <c r="H858" s="184">
        <v>3.4182000000000001</v>
      </c>
      <c r="I858" s="184">
        <v>11.4779</v>
      </c>
      <c r="J858" s="184">
        <v>11.642200000000001</v>
      </c>
      <c r="K858" s="184">
        <v>6.6569000000000003</v>
      </c>
      <c r="L858" s="184">
        <v>9.1898</v>
      </c>
      <c r="M858" s="184">
        <v>5.3144</v>
      </c>
      <c r="N858" s="184">
        <v>7.0362999999999998</v>
      </c>
      <c r="O858" s="184"/>
      <c r="P858" s="184"/>
      <c r="Q858" s="184">
        <v>8.3529</v>
      </c>
      <c r="R858" s="184">
        <v>8.4689999999999994</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44448</v>
      </c>
      <c r="E859" s="184">
        <v>1195.5153</v>
      </c>
      <c r="F859" s="184">
        <v>2.2625000000000002</v>
      </c>
      <c r="G859" s="184">
        <v>-5.2480000000000002</v>
      </c>
      <c r="H859" s="184">
        <v>3.0177</v>
      </c>
      <c r="I859" s="184">
        <v>11.0761</v>
      </c>
      <c r="J859" s="184">
        <v>11.238300000000001</v>
      </c>
      <c r="K859" s="184">
        <v>6.2504</v>
      </c>
      <c r="L859" s="184">
        <v>8.7713000000000001</v>
      </c>
      <c r="M859" s="184">
        <v>4.8989000000000003</v>
      </c>
      <c r="N859" s="184">
        <v>6.6089000000000002</v>
      </c>
      <c r="O859" s="184"/>
      <c r="P859" s="184"/>
      <c r="Q859" s="184">
        <v>7.9797000000000002</v>
      </c>
      <c r="R859" s="184">
        <v>8.0708000000000002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44448</v>
      </c>
      <c r="E860" s="184">
        <v>35.668399999999998</v>
      </c>
      <c r="F860" s="184">
        <v>4.9126000000000003</v>
      </c>
      <c r="G860" s="184">
        <v>0.47760000000000002</v>
      </c>
      <c r="H860" s="184">
        <v>1.5939000000000001</v>
      </c>
      <c r="I860" s="184">
        <v>6.3013000000000003</v>
      </c>
      <c r="J860" s="184">
        <v>6.9598000000000004</v>
      </c>
      <c r="K860" s="184">
        <v>5.4462000000000002</v>
      </c>
      <c r="L860" s="184">
        <v>7.0456000000000003</v>
      </c>
      <c r="M860" s="184">
        <v>4.6120999999999999</v>
      </c>
      <c r="N860" s="184">
        <v>6.2390999999999996</v>
      </c>
      <c r="O860" s="184">
        <v>8.6280999999999999</v>
      </c>
      <c r="P860" s="184">
        <v>7.5054999999999996</v>
      </c>
      <c r="Q860" s="184">
        <v>7.7530999999999999</v>
      </c>
      <c r="R860" s="184">
        <v>8.2691999999999997</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44448</v>
      </c>
      <c r="E861" s="184">
        <v>37.0914</v>
      </c>
      <c r="F861" s="184">
        <v>5.2161999999999997</v>
      </c>
      <c r="G861" s="184">
        <v>0.7873</v>
      </c>
      <c r="H861" s="184">
        <v>1.9266000000000001</v>
      </c>
      <c r="I861" s="184">
        <v>6.6311</v>
      </c>
      <c r="J861" s="184">
        <v>7.2919999999999998</v>
      </c>
      <c r="K861" s="184">
        <v>5.7808999999999999</v>
      </c>
      <c r="L861" s="184">
        <v>7.3879000000000001</v>
      </c>
      <c r="M861" s="184">
        <v>4.9603999999999999</v>
      </c>
      <c r="N861" s="184">
        <v>6.6006999999999998</v>
      </c>
      <c r="O861" s="184">
        <v>9.0570000000000004</v>
      </c>
      <c r="P861" s="184">
        <v>7.9539</v>
      </c>
      <c r="Q861" s="184">
        <v>8.5823999999999998</v>
      </c>
      <c r="R861" s="184">
        <v>8.6666000000000007</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44448</v>
      </c>
      <c r="E862" s="184">
        <v>10.458500000000001</v>
      </c>
      <c r="F862" s="184">
        <v>12.568300000000001</v>
      </c>
      <c r="G862" s="184">
        <v>3.7238000000000002</v>
      </c>
      <c r="H862" s="184">
        <v>3.3925000000000001</v>
      </c>
      <c r="I862" s="184">
        <v>8.6790000000000003</v>
      </c>
      <c r="J862" s="184">
        <v>7.4318999999999997</v>
      </c>
      <c r="K862" s="184">
        <v>6.0034999999999998</v>
      </c>
      <c r="L862" s="184">
        <v>4.9257</v>
      </c>
      <c r="M862" s="184">
        <v>4.8952</v>
      </c>
      <c r="N862" s="184"/>
      <c r="O862" s="184"/>
      <c r="P862" s="184"/>
      <c r="Q862" s="184">
        <v>5.2793000000000001</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44448</v>
      </c>
      <c r="E863" s="184">
        <v>10.4397</v>
      </c>
      <c r="F863" s="184">
        <v>12.241</v>
      </c>
      <c r="G863" s="184">
        <v>3.3807</v>
      </c>
      <c r="H863" s="184">
        <v>3.1985000000000001</v>
      </c>
      <c r="I863" s="184">
        <v>8.4684000000000008</v>
      </c>
      <c r="J863" s="184">
        <v>7.2169999999999996</v>
      </c>
      <c r="K863" s="184">
        <v>5.7914000000000003</v>
      </c>
      <c r="L863" s="184">
        <v>4.7153999999999998</v>
      </c>
      <c r="M863" s="184">
        <v>4.6810999999999998</v>
      </c>
      <c r="N863" s="184"/>
      <c r="O863" s="184"/>
      <c r="P863" s="184"/>
      <c r="Q863" s="184">
        <v>5.0628000000000002</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44448</v>
      </c>
      <c r="E864" s="184">
        <v>1239.5581999999999</v>
      </c>
      <c r="F864" s="184">
        <v>6.9241000000000001</v>
      </c>
      <c r="G864" s="184">
        <v>1.8829</v>
      </c>
      <c r="H864" s="184">
        <v>2.5951</v>
      </c>
      <c r="I864" s="184">
        <v>6.8928000000000003</v>
      </c>
      <c r="J864" s="184">
        <v>6.5914999999999999</v>
      </c>
      <c r="K864" s="184">
        <v>5.6646999999999998</v>
      </c>
      <c r="L864" s="184">
        <v>5.8704000000000001</v>
      </c>
      <c r="M864" s="184">
        <v>4.6196999999999999</v>
      </c>
      <c r="N864" s="184">
        <v>5.1662999999999997</v>
      </c>
      <c r="O864" s="184"/>
      <c r="P864" s="184"/>
      <c r="Q864" s="184">
        <v>7.7895000000000003</v>
      </c>
      <c r="R864" s="184">
        <v>6.8361000000000001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44448</v>
      </c>
      <c r="E865" s="184">
        <v>1206.3497</v>
      </c>
      <c r="F865" s="184">
        <v>6.4245999999999999</v>
      </c>
      <c r="G865" s="184">
        <v>1.3829</v>
      </c>
      <c r="H865" s="184">
        <v>2.0950000000000002</v>
      </c>
      <c r="I865" s="184">
        <v>6.2733999999999996</v>
      </c>
      <c r="J865" s="184">
        <v>5.8535000000000004</v>
      </c>
      <c r="K865" s="184">
        <v>4.8402000000000003</v>
      </c>
      <c r="L865" s="184">
        <v>5.0034999999999998</v>
      </c>
      <c r="M865" s="184">
        <v>3.734</v>
      </c>
      <c r="N865" s="184">
        <v>4.2518000000000002</v>
      </c>
      <c r="O865" s="184"/>
      <c r="P865" s="184"/>
      <c r="Q865" s="184">
        <v>6.7718999999999996</v>
      </c>
      <c r="R865" s="184">
        <v>5.8686999999999996</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9.1881249999999994</v>
      </c>
      <c r="G866" s="186">
        <v>2.1479099999999995</v>
      </c>
      <c r="H866" s="186">
        <v>2.7552599999999994</v>
      </c>
      <c r="I866" s="186">
        <v>7.907845</v>
      </c>
      <c r="J866" s="186">
        <v>7.7239100000000009</v>
      </c>
      <c r="K866" s="186">
        <v>5.7296700000000005</v>
      </c>
      <c r="L866" s="186">
        <v>6.1413333333333338</v>
      </c>
      <c r="M866" s="186">
        <v>4.8266937499999987</v>
      </c>
      <c r="N866" s="186">
        <v>5.9156285714285701</v>
      </c>
      <c r="O866" s="186">
        <v>7.843589999999999</v>
      </c>
      <c r="P866" s="186">
        <v>7.4304800000000011</v>
      </c>
      <c r="Q866" s="186">
        <v>7.214694999999999</v>
      </c>
      <c r="R866" s="186">
        <v>7.3621214285714291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7.7932000000000006</v>
      </c>
      <c r="G867" s="186">
        <v>2.42815</v>
      </c>
      <c r="H867" s="186">
        <v>2.7553000000000001</v>
      </c>
      <c r="I867" s="186">
        <v>7.2884500000000001</v>
      </c>
      <c r="J867" s="186">
        <v>7.2545000000000002</v>
      </c>
      <c r="K867" s="186">
        <v>5.7227999999999994</v>
      </c>
      <c r="L867" s="186">
        <v>6.1637000000000004</v>
      </c>
      <c r="M867" s="186">
        <v>4.8698499999999996</v>
      </c>
      <c r="N867" s="186">
        <v>6.18675</v>
      </c>
      <c r="O867" s="186">
        <v>7.8490500000000001</v>
      </c>
      <c r="P867" s="186">
        <v>7.5129999999999999</v>
      </c>
      <c r="Q867" s="186">
        <v>7.7713000000000001</v>
      </c>
      <c r="R867" s="186">
        <v>7.5243000000000002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44448</v>
      </c>
      <c r="E870" s="184">
        <v>91.268299999999996</v>
      </c>
      <c r="F870" s="184">
        <v>1.9400000000000001E-2</v>
      </c>
      <c r="G870" s="184">
        <v>-1.6400000000000001E-2</v>
      </c>
      <c r="H870" s="184">
        <v>0.24590000000000001</v>
      </c>
      <c r="I870" s="184">
        <v>4.4592000000000001</v>
      </c>
      <c r="J870" s="184">
        <v>6.7972999999999999</v>
      </c>
      <c r="K870" s="184">
        <v>12.346399999999999</v>
      </c>
      <c r="L870" s="184">
        <v>17.669</v>
      </c>
      <c r="M870" s="184">
        <v>30.1037</v>
      </c>
      <c r="N870" s="184">
        <v>55.717100000000002</v>
      </c>
      <c r="O870" s="184">
        <v>15.157299999999999</v>
      </c>
      <c r="P870" s="184">
        <v>13.5078</v>
      </c>
      <c r="Q870" s="184">
        <v>14.9329</v>
      </c>
      <c r="R870" s="184">
        <v>26.759899999999998</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44448</v>
      </c>
      <c r="E871" s="184">
        <v>99.108599999999996</v>
      </c>
      <c r="F871" s="184">
        <v>2.18E-2</v>
      </c>
      <c r="G871" s="184">
        <v>-9.1000000000000004E-3</v>
      </c>
      <c r="H871" s="184">
        <v>0.26300000000000001</v>
      </c>
      <c r="I871" s="184">
        <v>4.4947999999999997</v>
      </c>
      <c r="J871" s="184">
        <v>6.8765999999999998</v>
      </c>
      <c r="K871" s="184">
        <v>12.5954</v>
      </c>
      <c r="L871" s="184">
        <v>18.1831</v>
      </c>
      <c r="M871" s="184">
        <v>30.9453</v>
      </c>
      <c r="N871" s="184">
        <v>57.100499999999997</v>
      </c>
      <c r="O871" s="184">
        <v>16.1798</v>
      </c>
      <c r="P871" s="184">
        <v>14.6647</v>
      </c>
      <c r="Q871" s="184">
        <v>16.523900000000001</v>
      </c>
      <c r="R871" s="184">
        <v>27.890499999999999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44448</v>
      </c>
      <c r="E872" s="184">
        <v>51.83</v>
      </c>
      <c r="F872" s="184">
        <v>3.8600000000000002E-2</v>
      </c>
      <c r="G872" s="184">
        <v>0.2127</v>
      </c>
      <c r="H872" s="184">
        <v>0.77780000000000005</v>
      </c>
      <c r="I872" s="184">
        <v>5.4741999999999997</v>
      </c>
      <c r="J872" s="184">
        <v>9.1158000000000001</v>
      </c>
      <c r="K872" s="184">
        <v>15.5372</v>
      </c>
      <c r="L872" s="184">
        <v>20.759599999999999</v>
      </c>
      <c r="M872" s="184">
        <v>31.614999999999998</v>
      </c>
      <c r="N872" s="184">
        <v>61.665599999999998</v>
      </c>
      <c r="O872" s="184">
        <v>18.416899999999998</v>
      </c>
      <c r="P872" s="184">
        <v>19.7014</v>
      </c>
      <c r="Q872" s="184">
        <v>18.7211</v>
      </c>
      <c r="R872" s="184">
        <v>31.941700000000001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44448</v>
      </c>
      <c r="E873" s="184">
        <v>46.66</v>
      </c>
      <c r="F873" s="184">
        <v>4.2900000000000001E-2</v>
      </c>
      <c r="G873" s="184">
        <v>0.1933</v>
      </c>
      <c r="H873" s="184">
        <v>0.75580000000000003</v>
      </c>
      <c r="I873" s="184">
        <v>5.4225000000000003</v>
      </c>
      <c r="J873" s="184">
        <v>8.9931999999999999</v>
      </c>
      <c r="K873" s="184">
        <v>15.1814</v>
      </c>
      <c r="L873" s="184">
        <v>20.072099999999999</v>
      </c>
      <c r="M873" s="184">
        <v>30.517499999999998</v>
      </c>
      <c r="N873" s="184">
        <v>59.739800000000002</v>
      </c>
      <c r="O873" s="184">
        <v>16.954000000000001</v>
      </c>
      <c r="P873" s="184">
        <v>18.2636</v>
      </c>
      <c r="Q873" s="184">
        <v>18.2197</v>
      </c>
      <c r="R873" s="184">
        <v>30.4009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44448</v>
      </c>
      <c r="E874" s="184">
        <v>15.435</v>
      </c>
      <c r="F874" s="184">
        <v>-1.2999999999999999E-2</v>
      </c>
      <c r="G874" s="184">
        <v>0.39679999999999999</v>
      </c>
      <c r="H874" s="184">
        <v>1.107</v>
      </c>
      <c r="I874" s="184">
        <v>5.8932000000000002</v>
      </c>
      <c r="J874" s="184">
        <v>6.6173999999999999</v>
      </c>
      <c r="K874" s="184">
        <v>13.467599999999999</v>
      </c>
      <c r="L874" s="184">
        <v>16.861000000000001</v>
      </c>
      <c r="M874" s="184">
        <v>28.689299999999999</v>
      </c>
      <c r="N874" s="184">
        <v>53.888300000000001</v>
      </c>
      <c r="O874" s="184">
        <v>16.4069</v>
      </c>
      <c r="P874" s="184"/>
      <c r="Q874" s="184">
        <v>11.6815</v>
      </c>
      <c r="R874" s="184">
        <v>27.2958</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44448</v>
      </c>
      <c r="E875" s="184">
        <v>14.595000000000001</v>
      </c>
      <c r="F875" s="184">
        <v>-2.06E-2</v>
      </c>
      <c r="G875" s="184">
        <v>0.38519999999999999</v>
      </c>
      <c r="H875" s="184">
        <v>1.0733999999999999</v>
      </c>
      <c r="I875" s="184">
        <v>5.8221999999999996</v>
      </c>
      <c r="J875" s="184">
        <v>6.4706999999999999</v>
      </c>
      <c r="K875" s="184">
        <v>12.990600000000001</v>
      </c>
      <c r="L875" s="184">
        <v>15.8977</v>
      </c>
      <c r="M875" s="184">
        <v>27.145199999999999</v>
      </c>
      <c r="N875" s="184">
        <v>51.494700000000002</v>
      </c>
      <c r="O875" s="184">
        <v>14.783200000000001</v>
      </c>
      <c r="P875" s="184"/>
      <c r="Q875" s="184">
        <v>10.102</v>
      </c>
      <c r="R875" s="184">
        <v>25.430700000000002</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44448</v>
      </c>
      <c r="E876" s="184">
        <v>37.606000000000002</v>
      </c>
      <c r="F876" s="184">
        <v>-1.8599999999999998E-2</v>
      </c>
      <c r="G876" s="184">
        <v>-0.31809999999999999</v>
      </c>
      <c r="H876" s="184">
        <v>-0.24399999999999999</v>
      </c>
      <c r="I876" s="184">
        <v>3.6635</v>
      </c>
      <c r="J876" s="184">
        <v>3.8639000000000001</v>
      </c>
      <c r="K876" s="184">
        <v>11.842700000000001</v>
      </c>
      <c r="L876" s="184">
        <v>18.773299999999999</v>
      </c>
      <c r="M876" s="184">
        <v>30.771599999999999</v>
      </c>
      <c r="N876" s="184">
        <v>55.063499999999998</v>
      </c>
      <c r="O876" s="184">
        <v>15.206899999999999</v>
      </c>
      <c r="P876" s="184">
        <v>13.0479</v>
      </c>
      <c r="Q876" s="184">
        <v>15.1014</v>
      </c>
      <c r="R876" s="184">
        <v>27.211500000000001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44448</v>
      </c>
      <c r="E877" s="184">
        <v>35.08</v>
      </c>
      <c r="F877" s="184">
        <v>-2.2800000000000001E-2</v>
      </c>
      <c r="G877" s="184">
        <v>-0.32679999999999998</v>
      </c>
      <c r="H877" s="184">
        <v>-0.26440000000000002</v>
      </c>
      <c r="I877" s="184">
        <v>3.6244999999999998</v>
      </c>
      <c r="J877" s="184">
        <v>3.7715999999999998</v>
      </c>
      <c r="K877" s="184">
        <v>11.5457</v>
      </c>
      <c r="L877" s="184">
        <v>18.1463</v>
      </c>
      <c r="M877" s="184">
        <v>29.738499999999998</v>
      </c>
      <c r="N877" s="184">
        <v>53.429000000000002</v>
      </c>
      <c r="O877" s="184">
        <v>13.996</v>
      </c>
      <c r="P877" s="184">
        <v>11.993399999999999</v>
      </c>
      <c r="Q877" s="184">
        <v>11.793699999999999</v>
      </c>
      <c r="R877" s="184">
        <v>25.858499999999999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44448</v>
      </c>
      <c r="E878" s="184">
        <v>63.767200000000003</v>
      </c>
      <c r="F878" s="184">
        <v>-0.24729999999999999</v>
      </c>
      <c r="G878" s="184">
        <v>-0.3281</v>
      </c>
      <c r="H878" s="184">
        <v>0.43680000000000002</v>
      </c>
      <c r="I878" s="184">
        <v>5.8806000000000003</v>
      </c>
      <c r="J878" s="184">
        <v>4.2081999999999997</v>
      </c>
      <c r="K878" s="184">
        <v>8.8313000000000006</v>
      </c>
      <c r="L878" s="184">
        <v>17.0749</v>
      </c>
      <c r="M878" s="184">
        <v>39.156500000000001</v>
      </c>
      <c r="N878" s="184">
        <v>76.884900000000002</v>
      </c>
      <c r="O878" s="184">
        <v>16.7745</v>
      </c>
      <c r="P878" s="184">
        <v>14.391400000000001</v>
      </c>
      <c r="Q878" s="184">
        <v>14.0054</v>
      </c>
      <c r="R878" s="184">
        <v>28.590900000000001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44448</v>
      </c>
      <c r="E879" s="184">
        <v>69.623099999999994</v>
      </c>
      <c r="F879" s="184">
        <v>-0.24529999999999999</v>
      </c>
      <c r="G879" s="184">
        <v>-0.3221</v>
      </c>
      <c r="H879" s="184">
        <v>0.45100000000000001</v>
      </c>
      <c r="I879" s="184">
        <v>5.9108999999999998</v>
      </c>
      <c r="J879" s="184">
        <v>4.2756999999999996</v>
      </c>
      <c r="K879" s="184">
        <v>9.0458999999999996</v>
      </c>
      <c r="L879" s="184">
        <v>17.546399999999998</v>
      </c>
      <c r="M879" s="184">
        <v>40.020499999999998</v>
      </c>
      <c r="N879" s="184">
        <v>78.338300000000004</v>
      </c>
      <c r="O879" s="184">
        <v>17.8247</v>
      </c>
      <c r="P879" s="184">
        <v>15.5357</v>
      </c>
      <c r="Q879" s="184">
        <v>19.6677</v>
      </c>
      <c r="R879" s="184">
        <v>29.665800000000001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44448</v>
      </c>
      <c r="E880" s="184">
        <v>105.136</v>
      </c>
      <c r="F880" s="184">
        <v>0.1343</v>
      </c>
      <c r="G880" s="184">
        <v>3.3300000000000003E-2</v>
      </c>
      <c r="H880" s="184">
        <v>0.72619999999999996</v>
      </c>
      <c r="I880" s="184">
        <v>3.9140000000000001</v>
      </c>
      <c r="J880" s="184">
        <v>3.3460000000000001</v>
      </c>
      <c r="K880" s="184">
        <v>8.4883000000000006</v>
      </c>
      <c r="L880" s="184">
        <v>15.4579</v>
      </c>
      <c r="M880" s="184">
        <v>35.528199999999998</v>
      </c>
      <c r="N880" s="184">
        <v>57.887900000000002</v>
      </c>
      <c r="O880" s="184">
        <v>9.9774999999999991</v>
      </c>
      <c r="P880" s="184">
        <v>9.7574000000000005</v>
      </c>
      <c r="Q880" s="184">
        <v>14.8529</v>
      </c>
      <c r="R880" s="184">
        <v>20.580300000000001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44448</v>
      </c>
      <c r="E881" s="184">
        <v>113.59099999999999</v>
      </c>
      <c r="F881" s="184">
        <v>0.13750000000000001</v>
      </c>
      <c r="G881" s="184">
        <v>4.0500000000000001E-2</v>
      </c>
      <c r="H881" s="184">
        <v>0.74590000000000001</v>
      </c>
      <c r="I881" s="184">
        <v>3.9573</v>
      </c>
      <c r="J881" s="184">
        <v>3.4403999999999999</v>
      </c>
      <c r="K881" s="184">
        <v>8.7870000000000008</v>
      </c>
      <c r="L881" s="184">
        <v>16.122499999999999</v>
      </c>
      <c r="M881" s="184">
        <v>36.6952</v>
      </c>
      <c r="N881" s="184">
        <v>59.632100000000001</v>
      </c>
      <c r="O881" s="184">
        <v>11.033200000000001</v>
      </c>
      <c r="P881" s="184">
        <v>10.898400000000001</v>
      </c>
      <c r="Q881" s="184">
        <v>12.824</v>
      </c>
      <c r="R881" s="184">
        <v>21.807200000000002</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44448</v>
      </c>
      <c r="E882" s="184">
        <v>16.232099999999999</v>
      </c>
      <c r="F882" s="184">
        <v>-0.18629999999999999</v>
      </c>
      <c r="G882" s="184">
        <v>-4.4999999999999998E-2</v>
      </c>
      <c r="H882" s="184">
        <v>0.5706</v>
      </c>
      <c r="I882" s="184">
        <v>5.2195</v>
      </c>
      <c r="J882" s="184">
        <v>6.6204000000000001</v>
      </c>
      <c r="K882" s="184">
        <v>14.7226</v>
      </c>
      <c r="L882" s="184">
        <v>18.2986</v>
      </c>
      <c r="M882" s="184">
        <v>33.927100000000003</v>
      </c>
      <c r="N882" s="184">
        <v>61.274299999999997</v>
      </c>
      <c r="O882" s="184"/>
      <c r="P882" s="184"/>
      <c r="Q882" s="184">
        <v>53.276400000000002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44448</v>
      </c>
      <c r="E883" s="184">
        <v>15.933299999999999</v>
      </c>
      <c r="F883" s="184">
        <v>-0.19109999999999999</v>
      </c>
      <c r="G883" s="184">
        <v>-5.8299999999999998E-2</v>
      </c>
      <c r="H883" s="184">
        <v>0.53949999999999998</v>
      </c>
      <c r="I883" s="184">
        <v>5.1550000000000002</v>
      </c>
      <c r="J883" s="184">
        <v>6.4740000000000002</v>
      </c>
      <c r="K883" s="184">
        <v>14.257300000000001</v>
      </c>
      <c r="L883" s="184">
        <v>17.329999999999998</v>
      </c>
      <c r="M883" s="184">
        <v>32.284700000000001</v>
      </c>
      <c r="N883" s="184">
        <v>58.6492</v>
      </c>
      <c r="O883" s="184"/>
      <c r="P883" s="184"/>
      <c r="Q883" s="184">
        <v>50.786099999999998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44448</v>
      </c>
      <c r="E884" s="184">
        <v>47.92</v>
      </c>
      <c r="F884" s="184">
        <v>-2.0899999999999998E-2</v>
      </c>
      <c r="G884" s="184">
        <v>-0.24979999999999999</v>
      </c>
      <c r="H884" s="184">
        <v>0.2301</v>
      </c>
      <c r="I884" s="184">
        <v>4.1285999999999996</v>
      </c>
      <c r="J884" s="184">
        <v>4.1513</v>
      </c>
      <c r="K884" s="184">
        <v>10.951599999999999</v>
      </c>
      <c r="L884" s="184">
        <v>18.437999999999999</v>
      </c>
      <c r="M884" s="184">
        <v>35.138199999999998</v>
      </c>
      <c r="N884" s="184">
        <v>57.372700000000002</v>
      </c>
      <c r="O884" s="184">
        <v>14.2827</v>
      </c>
      <c r="P884" s="184">
        <v>13.1136</v>
      </c>
      <c r="Q884" s="184">
        <v>13.5945</v>
      </c>
      <c r="R884" s="184">
        <v>29.419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44448</v>
      </c>
      <c r="E885" s="184">
        <v>52.37</v>
      </c>
      <c r="F885" s="184">
        <v>0</v>
      </c>
      <c r="G885" s="184">
        <v>-0.24759999999999999</v>
      </c>
      <c r="H885" s="184">
        <v>0.24890000000000001</v>
      </c>
      <c r="I885" s="184">
        <v>4.1773999999999996</v>
      </c>
      <c r="J885" s="184">
        <v>4.2603999999999997</v>
      </c>
      <c r="K885" s="184">
        <v>11.2835</v>
      </c>
      <c r="L885" s="184">
        <v>19.158100000000001</v>
      </c>
      <c r="M885" s="184">
        <v>36.380200000000002</v>
      </c>
      <c r="N885" s="184">
        <v>59.324599999999997</v>
      </c>
      <c r="O885" s="184">
        <v>15.543699999999999</v>
      </c>
      <c r="P885" s="184">
        <v>14.372</v>
      </c>
      <c r="Q885" s="184">
        <v>15.203200000000001</v>
      </c>
      <c r="R885" s="184">
        <v>30.880700000000001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44448</v>
      </c>
      <c r="E886" s="184">
        <v>15.91</v>
      </c>
      <c r="F886" s="184">
        <v>0</v>
      </c>
      <c r="G886" s="184">
        <v>0.63249999999999995</v>
      </c>
      <c r="H886" s="184">
        <v>1.5316000000000001</v>
      </c>
      <c r="I886" s="184">
        <v>5.2945000000000002</v>
      </c>
      <c r="J886" s="184">
        <v>7.5727000000000002</v>
      </c>
      <c r="K886" s="184">
        <v>13.805400000000001</v>
      </c>
      <c r="L886" s="184">
        <v>18.202100000000002</v>
      </c>
      <c r="M886" s="184">
        <v>28.930299999999999</v>
      </c>
      <c r="N886" s="184">
        <v>52.103299999999997</v>
      </c>
      <c r="O886" s="184">
        <v>14.345599999999999</v>
      </c>
      <c r="P886" s="184"/>
      <c r="Q886" s="184">
        <v>12.948499999999999</v>
      </c>
      <c r="R886" s="184">
        <v>28.0931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44448</v>
      </c>
      <c r="E887" s="184">
        <v>15</v>
      </c>
      <c r="F887" s="184">
        <v>0</v>
      </c>
      <c r="G887" s="184">
        <v>0.60360000000000003</v>
      </c>
      <c r="H887" s="184">
        <v>1.5571999999999999</v>
      </c>
      <c r="I887" s="184">
        <v>5.2632000000000003</v>
      </c>
      <c r="J887" s="184">
        <v>7.5269000000000004</v>
      </c>
      <c r="K887" s="184">
        <v>13.5503</v>
      </c>
      <c r="L887" s="184">
        <v>17.7394</v>
      </c>
      <c r="M887" s="184">
        <v>28.095600000000001</v>
      </c>
      <c r="N887" s="184">
        <v>50.753799999999998</v>
      </c>
      <c r="O887" s="184">
        <v>12.946899999999999</v>
      </c>
      <c r="P887" s="184"/>
      <c r="Q887" s="184">
        <v>11.217599999999999</v>
      </c>
      <c r="R887" s="184">
        <v>26.958600000000001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44448</v>
      </c>
      <c r="E888" s="184">
        <v>59.4</v>
      </c>
      <c r="F888" s="184">
        <v>-0.1009</v>
      </c>
      <c r="G888" s="184">
        <v>-0.3523</v>
      </c>
      <c r="H888" s="184">
        <v>0.81469999999999998</v>
      </c>
      <c r="I888" s="184">
        <v>4.8728999999999996</v>
      </c>
      <c r="J888" s="184">
        <v>4.3753000000000002</v>
      </c>
      <c r="K888" s="184">
        <v>9.1710999999999991</v>
      </c>
      <c r="L888" s="184">
        <v>12.1601</v>
      </c>
      <c r="M888" s="184">
        <v>22.222200000000001</v>
      </c>
      <c r="N888" s="184">
        <v>38.720199999999998</v>
      </c>
      <c r="O888" s="184">
        <v>11.355600000000001</v>
      </c>
      <c r="P888" s="184">
        <v>14.7727</v>
      </c>
      <c r="Q888" s="184">
        <v>13.352399999999999</v>
      </c>
      <c r="R888" s="184">
        <v>27.5794</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44448</v>
      </c>
      <c r="E889" s="184">
        <v>53.06</v>
      </c>
      <c r="F889" s="184">
        <v>-9.4100000000000003E-2</v>
      </c>
      <c r="G889" s="184">
        <v>-0.35680000000000001</v>
      </c>
      <c r="H889" s="184">
        <v>0.79790000000000005</v>
      </c>
      <c r="I889" s="184">
        <v>4.8201999999999998</v>
      </c>
      <c r="J889" s="184">
        <v>4.2641</v>
      </c>
      <c r="K889" s="184">
        <v>8.8186999999999998</v>
      </c>
      <c r="L889" s="184">
        <v>11.400399999999999</v>
      </c>
      <c r="M889" s="184">
        <v>21.003399999999999</v>
      </c>
      <c r="N889" s="184">
        <v>36.858400000000003</v>
      </c>
      <c r="O889" s="184">
        <v>9.8658999999999999</v>
      </c>
      <c r="P889" s="184">
        <v>13.099500000000001</v>
      </c>
      <c r="Q889" s="184">
        <v>11.370900000000001</v>
      </c>
      <c r="R889" s="184">
        <v>25.887799999999999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44448</v>
      </c>
      <c r="E890" s="184">
        <v>32.3155</v>
      </c>
      <c r="F890" s="184">
        <v>0.2031</v>
      </c>
      <c r="G890" s="184">
        <v>8.9800000000000005E-2</v>
      </c>
      <c r="H890" s="184">
        <v>0.69610000000000005</v>
      </c>
      <c r="I890" s="184">
        <v>5.218</v>
      </c>
      <c r="J890" s="184">
        <v>5.0545</v>
      </c>
      <c r="K890" s="184">
        <v>16.163399999999999</v>
      </c>
      <c r="L890" s="184">
        <v>21.420200000000001</v>
      </c>
      <c r="M890" s="184">
        <v>36.828000000000003</v>
      </c>
      <c r="N890" s="184">
        <v>67.783000000000001</v>
      </c>
      <c r="O890" s="184">
        <v>24.689599999999999</v>
      </c>
      <c r="P890" s="184">
        <v>19.453499999999998</v>
      </c>
      <c r="Q890" s="184">
        <v>18.630400000000002</v>
      </c>
      <c r="R890" s="184">
        <v>37.850200000000001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44448</v>
      </c>
      <c r="E891" s="184">
        <v>29.637799999999999</v>
      </c>
      <c r="F891" s="184">
        <v>0.2001</v>
      </c>
      <c r="G891" s="184">
        <v>8.0699999999999994E-2</v>
      </c>
      <c r="H891" s="184">
        <v>0.67459999999999998</v>
      </c>
      <c r="I891" s="184">
        <v>5.1727999999999996</v>
      </c>
      <c r="J891" s="184">
        <v>4.9542000000000002</v>
      </c>
      <c r="K891" s="184">
        <v>15.829700000000001</v>
      </c>
      <c r="L891" s="184">
        <v>20.741</v>
      </c>
      <c r="M891" s="184">
        <v>35.7316</v>
      </c>
      <c r="N891" s="184">
        <v>65.900499999999994</v>
      </c>
      <c r="O891" s="184">
        <v>23.0154</v>
      </c>
      <c r="P891" s="184">
        <v>17.852599999999999</v>
      </c>
      <c r="Q891" s="184">
        <v>17.145199999999999</v>
      </c>
      <c r="R891" s="184">
        <v>36.104900000000001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44448</v>
      </c>
      <c r="E892" s="184">
        <v>15.55</v>
      </c>
      <c r="F892" s="184">
        <v>0.1933</v>
      </c>
      <c r="G892" s="184">
        <v>0.45219999999999999</v>
      </c>
      <c r="H892" s="184">
        <v>1.2370000000000001</v>
      </c>
      <c r="I892" s="184">
        <v>5.2809999999999997</v>
      </c>
      <c r="J892" s="184">
        <v>6.3611000000000004</v>
      </c>
      <c r="K892" s="184">
        <v>15.1852</v>
      </c>
      <c r="L892" s="184">
        <v>21.294899999999998</v>
      </c>
      <c r="M892" s="184">
        <v>38.9634</v>
      </c>
      <c r="N892" s="184"/>
      <c r="O892" s="184"/>
      <c r="P892" s="184"/>
      <c r="Q892" s="184">
        <v>55.5</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44448</v>
      </c>
      <c r="E893" s="184">
        <v>15.29</v>
      </c>
      <c r="F893" s="184">
        <v>0.26229999999999998</v>
      </c>
      <c r="G893" s="184">
        <v>0.45989999999999998</v>
      </c>
      <c r="H893" s="184">
        <v>1.2583</v>
      </c>
      <c r="I893" s="184">
        <v>5.2305999999999999</v>
      </c>
      <c r="J893" s="184">
        <v>6.1806000000000001</v>
      </c>
      <c r="K893" s="184">
        <v>14.7037</v>
      </c>
      <c r="L893" s="184">
        <v>20.2044</v>
      </c>
      <c r="M893" s="184">
        <v>37.130000000000003</v>
      </c>
      <c r="N893" s="184"/>
      <c r="O893" s="184"/>
      <c r="P893" s="184"/>
      <c r="Q893" s="184">
        <v>52.9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44448</v>
      </c>
      <c r="E894" s="184">
        <v>11.4876</v>
      </c>
      <c r="F894" s="184">
        <v>-0.27950000000000003</v>
      </c>
      <c r="G894" s="184">
        <v>-0.53249999999999997</v>
      </c>
      <c r="H894" s="184">
        <v>6.1800000000000001E-2</v>
      </c>
      <c r="I894" s="184">
        <v>5.4954000000000001</v>
      </c>
      <c r="J894" s="184">
        <v>7.1124999999999998</v>
      </c>
      <c r="K894" s="184">
        <v>10.6066</v>
      </c>
      <c r="L894" s="184">
        <v>12.493399999999999</v>
      </c>
      <c r="M894" s="184">
        <v>19.183299999999999</v>
      </c>
      <c r="N894" s="184">
        <v>45.541600000000003</v>
      </c>
      <c r="O894" s="184">
        <v>8.1214999999999993</v>
      </c>
      <c r="P894" s="184">
        <v>9.5569000000000006</v>
      </c>
      <c r="Q894" s="184">
        <v>1.0307999999999999</v>
      </c>
      <c r="R894" s="184">
        <v>15.707100000000001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44448</v>
      </c>
      <c r="E895" s="184">
        <v>12.829700000000001</v>
      </c>
      <c r="F895" s="184">
        <v>-0.27750000000000002</v>
      </c>
      <c r="G895" s="184">
        <v>-0.52410000000000001</v>
      </c>
      <c r="H895" s="184">
        <v>8.1900000000000001E-2</v>
      </c>
      <c r="I895" s="184">
        <v>5.5395000000000003</v>
      </c>
      <c r="J895" s="184">
        <v>7.2117000000000004</v>
      </c>
      <c r="K895" s="184">
        <v>10.913500000000001</v>
      </c>
      <c r="L895" s="184">
        <v>13.1187</v>
      </c>
      <c r="M895" s="184">
        <v>20.170999999999999</v>
      </c>
      <c r="N895" s="184">
        <v>47.156599999999997</v>
      </c>
      <c r="O895" s="184">
        <v>9.7856000000000005</v>
      </c>
      <c r="P895" s="184">
        <v>11.010899999999999</v>
      </c>
      <c r="Q895" s="184">
        <v>14.7293</v>
      </c>
      <c r="R895" s="184">
        <v>17.326499999999999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44448</v>
      </c>
      <c r="E896" s="184">
        <v>16.797999999999998</v>
      </c>
      <c r="F896" s="184">
        <v>0.1192</v>
      </c>
      <c r="G896" s="184">
        <v>0.1729</v>
      </c>
      <c r="H896" s="184">
        <v>0.6109</v>
      </c>
      <c r="I896" s="184">
        <v>4.9284999999999997</v>
      </c>
      <c r="J896" s="184">
        <v>6.2156000000000002</v>
      </c>
      <c r="K896" s="184">
        <v>12.9657</v>
      </c>
      <c r="L896" s="184">
        <v>17.831099999999999</v>
      </c>
      <c r="M896" s="184">
        <v>35.424100000000003</v>
      </c>
      <c r="N896" s="184">
        <v>62.739800000000002</v>
      </c>
      <c r="O896" s="184"/>
      <c r="P896" s="184"/>
      <c r="Q896" s="184">
        <v>27.234300000000001</v>
      </c>
      <c r="R896" s="184">
        <v>29.380400000000002</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44448</v>
      </c>
      <c r="E897" s="184">
        <v>16.178999999999998</v>
      </c>
      <c r="F897" s="184">
        <v>0.1176</v>
      </c>
      <c r="G897" s="184">
        <v>0.161</v>
      </c>
      <c r="H897" s="184">
        <v>0.57809999999999995</v>
      </c>
      <c r="I897" s="184">
        <v>4.8609999999999998</v>
      </c>
      <c r="J897" s="184">
        <v>6.0709</v>
      </c>
      <c r="K897" s="184">
        <v>12.4948</v>
      </c>
      <c r="L897" s="184">
        <v>16.841200000000001</v>
      </c>
      <c r="M897" s="184">
        <v>33.6997</v>
      </c>
      <c r="N897" s="184">
        <v>59.9664</v>
      </c>
      <c r="O897" s="184"/>
      <c r="P897" s="184"/>
      <c r="Q897" s="184">
        <v>25.0352</v>
      </c>
      <c r="R897" s="184">
        <v>27.148499999999999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44448</v>
      </c>
      <c r="E898" s="184">
        <v>16.84</v>
      </c>
      <c r="F898" s="184">
        <v>0.31569999999999998</v>
      </c>
      <c r="G898" s="184">
        <v>0.17249999999999999</v>
      </c>
      <c r="H898" s="184">
        <v>0.7177</v>
      </c>
      <c r="I898" s="184">
        <v>4.2144000000000004</v>
      </c>
      <c r="J898" s="184">
        <v>4.6938000000000004</v>
      </c>
      <c r="K898" s="184">
        <v>10.1157</v>
      </c>
      <c r="L898" s="184">
        <v>15.738799999999999</v>
      </c>
      <c r="M898" s="184">
        <v>28.343900000000001</v>
      </c>
      <c r="N898" s="184">
        <v>46.129800000000003</v>
      </c>
      <c r="O898" s="184"/>
      <c r="P898" s="184"/>
      <c r="Q898" s="184">
        <v>20.091899999999999</v>
      </c>
      <c r="R898" s="184">
        <v>26.7636</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44448</v>
      </c>
      <c r="E899" s="184">
        <v>16.306000000000001</v>
      </c>
      <c r="F899" s="184">
        <v>0.31369999999999998</v>
      </c>
      <c r="G899" s="184">
        <v>0.15970000000000001</v>
      </c>
      <c r="H899" s="184">
        <v>0.69779999999999998</v>
      </c>
      <c r="I899" s="184">
        <v>4.1650999999999998</v>
      </c>
      <c r="J899" s="184">
        <v>4.5792999999999999</v>
      </c>
      <c r="K899" s="184">
        <v>9.7677999999999994</v>
      </c>
      <c r="L899" s="184">
        <v>15.0335</v>
      </c>
      <c r="M899" s="184">
        <v>27.201799999999999</v>
      </c>
      <c r="N899" s="184">
        <v>44.415900000000001</v>
      </c>
      <c r="O899" s="184"/>
      <c r="P899" s="184"/>
      <c r="Q899" s="184">
        <v>18.740100000000002</v>
      </c>
      <c r="R899" s="184">
        <v>25.303100000000001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44448</v>
      </c>
      <c r="E900" s="184">
        <v>15.2393</v>
      </c>
      <c r="F900" s="184">
        <v>0.22689999999999999</v>
      </c>
      <c r="G900" s="184">
        <v>0.33579999999999999</v>
      </c>
      <c r="H900" s="184">
        <v>1.2013</v>
      </c>
      <c r="I900" s="184">
        <v>5.1886000000000001</v>
      </c>
      <c r="J900" s="184">
        <v>6.1490999999999998</v>
      </c>
      <c r="K900" s="184">
        <v>13.8714</v>
      </c>
      <c r="L900" s="184">
        <v>23.704699999999999</v>
      </c>
      <c r="M900" s="184">
        <v>46.544400000000003</v>
      </c>
      <c r="N900" s="184"/>
      <c r="O900" s="184"/>
      <c r="P900" s="184"/>
      <c r="Q900" s="184">
        <v>52.393000000000001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44448</v>
      </c>
      <c r="E901" s="184">
        <v>14.979100000000001</v>
      </c>
      <c r="F901" s="184">
        <v>0.2208</v>
      </c>
      <c r="G901" s="184">
        <v>0.31740000000000002</v>
      </c>
      <c r="H901" s="184">
        <v>1.1575</v>
      </c>
      <c r="I901" s="184">
        <v>5.0980999999999996</v>
      </c>
      <c r="J901" s="184">
        <v>5.9611999999999998</v>
      </c>
      <c r="K901" s="184">
        <v>13.2721</v>
      </c>
      <c r="L901" s="184">
        <v>22.4133</v>
      </c>
      <c r="M901" s="184">
        <v>44.241999999999997</v>
      </c>
      <c r="N901" s="184"/>
      <c r="O901" s="184"/>
      <c r="P901" s="184"/>
      <c r="Q901" s="184">
        <v>49.790999999999997</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44448</v>
      </c>
      <c r="E902" s="184">
        <v>20.154</v>
      </c>
      <c r="F902" s="184">
        <v>0.15409999999999999</v>
      </c>
      <c r="G902" s="184">
        <v>0.28360000000000002</v>
      </c>
      <c r="H902" s="184">
        <v>1.3579000000000001</v>
      </c>
      <c r="I902" s="184">
        <v>6.2807000000000004</v>
      </c>
      <c r="J902" s="184">
        <v>6.3760000000000003</v>
      </c>
      <c r="K902" s="184">
        <v>16.107800000000001</v>
      </c>
      <c r="L902" s="184">
        <v>21.908999999999999</v>
      </c>
      <c r="M902" s="184">
        <v>41.094900000000003</v>
      </c>
      <c r="N902" s="184">
        <v>67.852099999999993</v>
      </c>
      <c r="O902" s="184"/>
      <c r="P902" s="184"/>
      <c r="Q902" s="184">
        <v>35.160600000000002</v>
      </c>
      <c r="R902" s="184">
        <v>38.356699999999996</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44448</v>
      </c>
      <c r="E903" s="184">
        <v>19.417000000000002</v>
      </c>
      <c r="F903" s="184">
        <v>0.1547</v>
      </c>
      <c r="G903" s="184">
        <v>0.2737</v>
      </c>
      <c r="H903" s="184">
        <v>1.3360000000000001</v>
      </c>
      <c r="I903" s="184">
        <v>6.2256999999999998</v>
      </c>
      <c r="J903" s="184">
        <v>6.2489999999999997</v>
      </c>
      <c r="K903" s="184">
        <v>15.6945</v>
      </c>
      <c r="L903" s="184">
        <v>21.015899999999998</v>
      </c>
      <c r="M903" s="184">
        <v>39.520000000000003</v>
      </c>
      <c r="N903" s="184">
        <v>65.349599999999995</v>
      </c>
      <c r="O903" s="184"/>
      <c r="P903" s="184"/>
      <c r="Q903" s="184">
        <v>33.013100000000001</v>
      </c>
      <c r="R903" s="184">
        <v>36.195300000000003</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44448</v>
      </c>
      <c r="E904" s="184">
        <v>38.2667</v>
      </c>
      <c r="F904" s="184">
        <v>9.4399999999999998E-2</v>
      </c>
      <c r="G904" s="184">
        <v>0.3846</v>
      </c>
      <c r="H904" s="184">
        <v>0.1502</v>
      </c>
      <c r="I904" s="184">
        <v>5.0480999999999998</v>
      </c>
      <c r="J904" s="184">
        <v>6.2812999999999999</v>
      </c>
      <c r="K904" s="184">
        <v>9.3712</v>
      </c>
      <c r="L904" s="184">
        <v>13.0839</v>
      </c>
      <c r="M904" s="184">
        <v>25.472000000000001</v>
      </c>
      <c r="N904" s="184">
        <v>51.921900000000001</v>
      </c>
      <c r="O904" s="184">
        <v>16.938600000000001</v>
      </c>
      <c r="P904" s="184">
        <v>15.757400000000001</v>
      </c>
      <c r="Q904" s="184">
        <v>17.4773</v>
      </c>
      <c r="R904" s="184">
        <v>28.714200000000002</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44448</v>
      </c>
      <c r="E905" s="184">
        <v>34.230600000000003</v>
      </c>
      <c r="F905" s="184">
        <v>9.0899999999999995E-2</v>
      </c>
      <c r="G905" s="184">
        <v>0.37390000000000001</v>
      </c>
      <c r="H905" s="184">
        <v>0.1258</v>
      </c>
      <c r="I905" s="184">
        <v>4.9969999999999999</v>
      </c>
      <c r="J905" s="184">
        <v>6.1673999999999998</v>
      </c>
      <c r="K905" s="184">
        <v>9.0246999999999993</v>
      </c>
      <c r="L905" s="184">
        <v>12.391</v>
      </c>
      <c r="M905" s="184">
        <v>24.352799999999998</v>
      </c>
      <c r="N905" s="184">
        <v>50.108499999999999</v>
      </c>
      <c r="O905" s="184">
        <v>15.5312</v>
      </c>
      <c r="P905" s="184">
        <v>14.285500000000001</v>
      </c>
      <c r="Q905" s="184">
        <v>15.9161</v>
      </c>
      <c r="R905" s="184">
        <v>27.125499999999999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44448</v>
      </c>
      <c r="E906" s="184">
        <v>75.423400000000001</v>
      </c>
      <c r="F906" s="184">
        <v>0.44369999999999998</v>
      </c>
      <c r="G906" s="184">
        <v>0.60160000000000002</v>
      </c>
      <c r="H906" s="184">
        <v>1.3098000000000001</v>
      </c>
      <c r="I906" s="184">
        <v>5.1985999999999999</v>
      </c>
      <c r="J906" s="184">
        <v>4.4782999999999999</v>
      </c>
      <c r="K906" s="184">
        <v>9.4074000000000009</v>
      </c>
      <c r="L906" s="184">
        <v>13.901300000000001</v>
      </c>
      <c r="M906" s="184">
        <v>40.593600000000002</v>
      </c>
      <c r="N906" s="184">
        <v>69.864500000000007</v>
      </c>
      <c r="O906" s="184">
        <v>16.4102</v>
      </c>
      <c r="P906" s="184">
        <v>14.3919</v>
      </c>
      <c r="Q906" s="184">
        <v>14.718400000000001</v>
      </c>
      <c r="R906" s="184">
        <v>33.091099999999997</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44448</v>
      </c>
      <c r="E907" s="184">
        <v>80.792900000000003</v>
      </c>
      <c r="F907" s="184">
        <v>0.4456</v>
      </c>
      <c r="G907" s="184">
        <v>0.6069</v>
      </c>
      <c r="H907" s="184">
        <v>1.3224</v>
      </c>
      <c r="I907" s="184">
        <v>5.2245999999999997</v>
      </c>
      <c r="J907" s="184">
        <v>4.5361000000000002</v>
      </c>
      <c r="K907" s="184">
        <v>9.5914999999999999</v>
      </c>
      <c r="L907" s="184">
        <v>14.286300000000001</v>
      </c>
      <c r="M907" s="184">
        <v>41.296999999999997</v>
      </c>
      <c r="N907" s="184">
        <v>71.023200000000003</v>
      </c>
      <c r="O907" s="184">
        <v>17.194800000000001</v>
      </c>
      <c r="P907" s="184">
        <v>15.328099999999999</v>
      </c>
      <c r="Q907" s="184">
        <v>19.4069</v>
      </c>
      <c r="R907" s="184">
        <v>33.984499999999997</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44448</v>
      </c>
      <c r="E908" s="184">
        <v>108.17</v>
      </c>
      <c r="F908" s="184">
        <v>-7.3899999999999993E-2</v>
      </c>
      <c r="G908" s="184">
        <v>-0.48759999999999998</v>
      </c>
      <c r="H908" s="184">
        <v>0.25950000000000001</v>
      </c>
      <c r="I908" s="184">
        <v>3.7403</v>
      </c>
      <c r="J908" s="184">
        <v>5.1113</v>
      </c>
      <c r="K908" s="184">
        <v>10.864000000000001</v>
      </c>
      <c r="L908" s="184">
        <v>17.999300000000002</v>
      </c>
      <c r="M908" s="184">
        <v>35.977400000000003</v>
      </c>
      <c r="N908" s="184">
        <v>61.063099999999999</v>
      </c>
      <c r="O908" s="184">
        <v>18.630800000000001</v>
      </c>
      <c r="P908" s="184">
        <v>15.696199999999999</v>
      </c>
      <c r="Q908" s="184">
        <v>16.222799999999999</v>
      </c>
      <c r="R908" s="184">
        <v>33.188699999999997</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44448</v>
      </c>
      <c r="E909" s="184">
        <v>115.11</v>
      </c>
      <c r="F909" s="184">
        <v>-6.9500000000000006E-2</v>
      </c>
      <c r="G909" s="184">
        <v>-0.47549999999999998</v>
      </c>
      <c r="H909" s="184">
        <v>0.27879999999999999</v>
      </c>
      <c r="I909" s="184">
        <v>3.7869000000000002</v>
      </c>
      <c r="J909" s="184">
        <v>5.2000999999999999</v>
      </c>
      <c r="K909" s="184">
        <v>11.131500000000001</v>
      </c>
      <c r="L909" s="184">
        <v>18.572299999999998</v>
      </c>
      <c r="M909" s="184">
        <v>36.937899999999999</v>
      </c>
      <c r="N909" s="184">
        <v>62.561799999999998</v>
      </c>
      <c r="O909" s="184">
        <v>19.5623</v>
      </c>
      <c r="P909" s="184">
        <v>16.598800000000001</v>
      </c>
      <c r="Q909" s="184">
        <v>16.2851</v>
      </c>
      <c r="R909" s="184">
        <v>34.288499999999999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44448</v>
      </c>
      <c r="E910" s="184">
        <v>52.879800000000003</v>
      </c>
      <c r="F910" s="184">
        <v>0.2064</v>
      </c>
      <c r="G910" s="184">
        <v>8.4000000000000005E-2</v>
      </c>
      <c r="H910" s="184">
        <v>0.29260000000000003</v>
      </c>
      <c r="I910" s="184">
        <v>4.2949000000000002</v>
      </c>
      <c r="J910" s="184">
        <v>1.2228000000000001</v>
      </c>
      <c r="K910" s="184">
        <v>3.5409000000000002</v>
      </c>
      <c r="L910" s="184">
        <v>21.675799999999999</v>
      </c>
      <c r="M910" s="184">
        <v>38.120699999999999</v>
      </c>
      <c r="N910" s="184">
        <v>66.037000000000006</v>
      </c>
      <c r="O910" s="184">
        <v>16.704599999999999</v>
      </c>
      <c r="P910" s="184">
        <v>15.3269</v>
      </c>
      <c r="Q910" s="184">
        <v>13.5402</v>
      </c>
      <c r="R910" s="184">
        <v>32.832099999999997</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44448</v>
      </c>
      <c r="E911" s="184">
        <v>54.908999999999999</v>
      </c>
      <c r="F911" s="184">
        <v>0.21190000000000001</v>
      </c>
      <c r="G911" s="184">
        <v>0.10100000000000001</v>
      </c>
      <c r="H911" s="184">
        <v>0.3322</v>
      </c>
      <c r="I911" s="184">
        <v>4.38</v>
      </c>
      <c r="J911" s="184">
        <v>1.4011</v>
      </c>
      <c r="K911" s="184">
        <v>4.0185000000000004</v>
      </c>
      <c r="L911" s="184">
        <v>23.035699999999999</v>
      </c>
      <c r="M911" s="184">
        <v>40.361899999999999</v>
      </c>
      <c r="N911" s="184">
        <v>69.517200000000003</v>
      </c>
      <c r="O911" s="184">
        <v>18.4283</v>
      </c>
      <c r="P911" s="184">
        <v>16.443999999999999</v>
      </c>
      <c r="Q911" s="184">
        <v>18.479299999999999</v>
      </c>
      <c r="R911" s="184">
        <v>35.213500000000003</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44448</v>
      </c>
      <c r="E912" s="184">
        <v>254.80099999999999</v>
      </c>
      <c r="F912" s="184">
        <v>0.25430000000000003</v>
      </c>
      <c r="G912" s="184">
        <v>1.3461000000000001</v>
      </c>
      <c r="H912" s="184">
        <v>1.4148000000000001</v>
      </c>
      <c r="I912" s="184">
        <v>5.5439999999999996</v>
      </c>
      <c r="J912" s="184">
        <v>7.9343000000000004</v>
      </c>
      <c r="K912" s="184">
        <v>14.1698</v>
      </c>
      <c r="L912" s="184">
        <v>23.995999999999999</v>
      </c>
      <c r="M912" s="184">
        <v>37.478099999999998</v>
      </c>
      <c r="N912" s="184">
        <v>62.760199999999998</v>
      </c>
      <c r="O912" s="184">
        <v>20.112200000000001</v>
      </c>
      <c r="P912" s="184">
        <v>18.504300000000001</v>
      </c>
      <c r="Q912" s="184">
        <v>17.7729</v>
      </c>
      <c r="R912" s="184">
        <v>32.521099999999997</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44448</v>
      </c>
      <c r="E913" s="184">
        <v>235.089</v>
      </c>
      <c r="F913" s="184">
        <v>0.2515</v>
      </c>
      <c r="G913" s="184">
        <v>1.3373999999999999</v>
      </c>
      <c r="H913" s="184">
        <v>1.3947000000000001</v>
      </c>
      <c r="I913" s="184">
        <v>5.5033000000000003</v>
      </c>
      <c r="J913" s="184">
        <v>7.8433999999999999</v>
      </c>
      <c r="K913" s="184">
        <v>13.872199999999999</v>
      </c>
      <c r="L913" s="184">
        <v>23.326899999999998</v>
      </c>
      <c r="M913" s="184">
        <v>36.367100000000001</v>
      </c>
      <c r="N913" s="184">
        <v>61.040799999999997</v>
      </c>
      <c r="O913" s="184">
        <v>18.895299999999999</v>
      </c>
      <c r="P913" s="184">
        <v>17.34</v>
      </c>
      <c r="Q913" s="184">
        <v>20.510899999999999</v>
      </c>
      <c r="R913" s="184">
        <v>31.127700000000001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44448</v>
      </c>
      <c r="E914" s="184">
        <v>273.02100000000002</v>
      </c>
      <c r="F914" s="184">
        <v>0.14149999999999999</v>
      </c>
      <c r="G914" s="184">
        <v>-0.29870000000000002</v>
      </c>
      <c r="H914" s="184">
        <v>0.41789999999999999</v>
      </c>
      <c r="I914" s="184">
        <v>4.1586999999999996</v>
      </c>
      <c r="J914" s="184">
        <v>7.0361000000000002</v>
      </c>
      <c r="K914" s="184">
        <v>12.8515</v>
      </c>
      <c r="L914" s="184">
        <v>16.343</v>
      </c>
      <c r="M914" s="184">
        <v>30.298100000000002</v>
      </c>
      <c r="N914" s="184">
        <v>52.760899999999999</v>
      </c>
      <c r="O914" s="184">
        <v>14.720599999999999</v>
      </c>
      <c r="P914" s="184">
        <v>15.532299999999999</v>
      </c>
      <c r="Q914" s="184">
        <v>18.8752</v>
      </c>
      <c r="R914" s="184">
        <v>24.805299999999999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44448</v>
      </c>
      <c r="E915" s="184">
        <v>291.30149999999998</v>
      </c>
      <c r="F915" s="184">
        <v>0.14410000000000001</v>
      </c>
      <c r="G915" s="184">
        <v>-0.2908</v>
      </c>
      <c r="H915" s="184">
        <v>0.43659999999999999</v>
      </c>
      <c r="I915" s="184">
        <v>4.1978999999999997</v>
      </c>
      <c r="J915" s="184">
        <v>7.1249000000000002</v>
      </c>
      <c r="K915" s="184">
        <v>13.1319</v>
      </c>
      <c r="L915" s="184">
        <v>16.918600000000001</v>
      </c>
      <c r="M915" s="184">
        <v>31.2499</v>
      </c>
      <c r="N915" s="184">
        <v>54.258800000000001</v>
      </c>
      <c r="O915" s="184">
        <v>15.763299999999999</v>
      </c>
      <c r="P915" s="184">
        <v>16.680199999999999</v>
      </c>
      <c r="Q915" s="184">
        <v>14.269399999999999</v>
      </c>
      <c r="R915" s="184">
        <v>25.9511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44448</v>
      </c>
      <c r="E916" s="184">
        <v>15.559900000000001</v>
      </c>
      <c r="F916" s="184">
        <v>5.0799999999999998E-2</v>
      </c>
      <c r="G916" s="184">
        <v>-8.7300000000000003E-2</v>
      </c>
      <c r="H916" s="184">
        <v>0.77070000000000005</v>
      </c>
      <c r="I916" s="184">
        <v>5.2803000000000004</v>
      </c>
      <c r="J916" s="184">
        <v>6.0170000000000003</v>
      </c>
      <c r="K916" s="184">
        <v>14.1014</v>
      </c>
      <c r="L916" s="184">
        <v>20.290199999999999</v>
      </c>
      <c r="M916" s="184">
        <v>38.7654</v>
      </c>
      <c r="N916" s="184">
        <v>65.530900000000003</v>
      </c>
      <c r="O916" s="184"/>
      <c r="P916" s="184"/>
      <c r="Q916" s="184">
        <v>28.476500000000001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44448</v>
      </c>
      <c r="E917" s="184">
        <v>15.0463</v>
      </c>
      <c r="F917" s="184">
        <v>4.5900000000000003E-2</v>
      </c>
      <c r="G917" s="184">
        <v>-0.1009</v>
      </c>
      <c r="H917" s="184">
        <v>0.73780000000000001</v>
      </c>
      <c r="I917" s="184">
        <v>5.2122999999999999</v>
      </c>
      <c r="J917" s="184">
        <v>5.8643999999999998</v>
      </c>
      <c r="K917" s="184">
        <v>13.684799999999999</v>
      </c>
      <c r="L917" s="184">
        <v>19.314699999999998</v>
      </c>
      <c r="M917" s="184">
        <v>37.056199999999997</v>
      </c>
      <c r="N917" s="184">
        <v>62.778799999999997</v>
      </c>
      <c r="O917" s="184"/>
      <c r="P917" s="184"/>
      <c r="Q917" s="184">
        <v>26.055499999999999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44448</v>
      </c>
      <c r="E918" s="184">
        <v>18.239999999999998</v>
      </c>
      <c r="F918" s="184">
        <v>5.4899999999999997E-2</v>
      </c>
      <c r="G918" s="184">
        <v>0.27489999999999998</v>
      </c>
      <c r="H918" s="184">
        <v>0.94079999999999997</v>
      </c>
      <c r="I918" s="184">
        <v>4.9481999999999999</v>
      </c>
      <c r="J918" s="184">
        <v>5.5556000000000001</v>
      </c>
      <c r="K918" s="184">
        <v>16.0305</v>
      </c>
      <c r="L918" s="184">
        <v>18.904800000000002</v>
      </c>
      <c r="M918" s="184">
        <v>37.660400000000003</v>
      </c>
      <c r="N918" s="184">
        <v>61.130699999999997</v>
      </c>
      <c r="O918" s="184"/>
      <c r="P918" s="184"/>
      <c r="Q918" s="184">
        <v>33.161499999999997</v>
      </c>
      <c r="R918" s="184">
        <v>33.606400000000001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44448</v>
      </c>
      <c r="E919" s="184">
        <v>17.899999999999999</v>
      </c>
      <c r="F919" s="184">
        <v>5.5899999999999998E-2</v>
      </c>
      <c r="G919" s="184">
        <v>0.28010000000000002</v>
      </c>
      <c r="H919" s="184">
        <v>0.90190000000000003</v>
      </c>
      <c r="I919" s="184">
        <v>4.8623000000000003</v>
      </c>
      <c r="J919" s="184">
        <v>5.4802999999999997</v>
      </c>
      <c r="K919" s="184">
        <v>15.7827</v>
      </c>
      <c r="L919" s="184">
        <v>18.464600000000001</v>
      </c>
      <c r="M919" s="184">
        <v>36.850200000000001</v>
      </c>
      <c r="N919" s="184">
        <v>59.821399999999997</v>
      </c>
      <c r="O919" s="184"/>
      <c r="P919" s="184"/>
      <c r="Q919" s="184">
        <v>31.972899999999999</v>
      </c>
      <c r="R919" s="184">
        <v>32.486600000000003</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7.0129999999999998E-2</v>
      </c>
      <c r="G920" s="186">
        <v>0.10839599999999999</v>
      </c>
      <c r="H920" s="186">
        <v>0.70236600000000005</v>
      </c>
      <c r="I920" s="186">
        <v>4.9345000000000008</v>
      </c>
      <c r="J920" s="186">
        <v>5.6689160000000003</v>
      </c>
      <c r="K920" s="186">
        <v>12.109728</v>
      </c>
      <c r="L920" s="186">
        <v>18.031099999999999</v>
      </c>
      <c r="M920" s="186">
        <v>33.636499999999991</v>
      </c>
      <c r="N920" s="186">
        <v>58.498113043478291</v>
      </c>
      <c r="O920" s="186">
        <v>15.751635294117644</v>
      </c>
      <c r="P920" s="186">
        <v>14.895966666666668</v>
      </c>
      <c r="Q920" s="186">
        <v>22.094231999999998</v>
      </c>
      <c r="R920" s="186">
        <v>29.079164285714281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5.5399999999999998E-2</v>
      </c>
      <c r="G921" s="186">
        <v>9.5400000000000013E-2</v>
      </c>
      <c r="H921" s="186">
        <v>0.70774999999999999</v>
      </c>
      <c r="I921" s="186">
        <v>5.1265499999999999</v>
      </c>
      <c r="J921" s="186">
        <v>6.0439500000000006</v>
      </c>
      <c r="K921" s="186">
        <v>12.72345</v>
      </c>
      <c r="L921" s="186">
        <v>18.1647</v>
      </c>
      <c r="M921" s="186">
        <v>35.476150000000004</v>
      </c>
      <c r="N921" s="186">
        <v>59.685950000000005</v>
      </c>
      <c r="O921" s="186">
        <v>15.971550000000001</v>
      </c>
      <c r="P921" s="186">
        <v>15.049800000000001</v>
      </c>
      <c r="Q921" s="186">
        <v>17.6251</v>
      </c>
      <c r="R921" s="186">
        <v>28.652550000000002</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44448</v>
      </c>
      <c r="E924" s="184">
        <v>18.020499999999998</v>
      </c>
      <c r="F924" s="184">
        <v>29.5959</v>
      </c>
      <c r="G924" s="184">
        <v>-8.3661999999999992</v>
      </c>
      <c r="H924" s="184">
        <v>5.0686</v>
      </c>
      <c r="I924" s="184">
        <v>18.8125</v>
      </c>
      <c r="J924" s="184">
        <v>9.2454999999999998</v>
      </c>
      <c r="K924" s="184">
        <v>-1.5002</v>
      </c>
      <c r="L924" s="184">
        <v>4.7648000000000001</v>
      </c>
      <c r="M924" s="184">
        <v>1.9631000000000001</v>
      </c>
      <c r="N924" s="184">
        <v>3.4312</v>
      </c>
      <c r="O924" s="184">
        <v>10.2151</v>
      </c>
      <c r="P924" s="184">
        <v>7.5072999999999999</v>
      </c>
      <c r="Q924" s="184">
        <v>8.8313000000000006</v>
      </c>
      <c r="R924" s="184">
        <v>6.9911000000000003</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44448</v>
      </c>
      <c r="E925" s="184">
        <v>17.7287</v>
      </c>
      <c r="F925" s="184">
        <v>29.464700000000001</v>
      </c>
      <c r="G925" s="184">
        <v>-8.6409000000000002</v>
      </c>
      <c r="H925" s="184">
        <v>4.8574000000000002</v>
      </c>
      <c r="I925" s="184">
        <v>18.6022</v>
      </c>
      <c r="J925" s="184">
        <v>9.0277999999999992</v>
      </c>
      <c r="K925" s="184">
        <v>-1.7090000000000001</v>
      </c>
      <c r="L925" s="184">
        <v>4.5461999999999998</v>
      </c>
      <c r="M925" s="184">
        <v>1.7501</v>
      </c>
      <c r="N925" s="184">
        <v>3.2172999999999998</v>
      </c>
      <c r="O925" s="184">
        <v>9.9733999999999998</v>
      </c>
      <c r="P925" s="184">
        <v>7.2615999999999996</v>
      </c>
      <c r="Q925" s="184">
        <v>8.5762999999999998</v>
      </c>
      <c r="R925" s="184">
        <v>6.7683999999999997</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44448</v>
      </c>
      <c r="E926" s="184">
        <v>19.644400000000001</v>
      </c>
      <c r="F926" s="184">
        <v>42.598700000000001</v>
      </c>
      <c r="G926" s="184">
        <v>-9.5304000000000002</v>
      </c>
      <c r="H926" s="184">
        <v>10.425800000000001</v>
      </c>
      <c r="I926" s="184">
        <v>22.704799999999999</v>
      </c>
      <c r="J926" s="184">
        <v>19.441600000000001</v>
      </c>
      <c r="K926" s="184">
        <v>6.5781000000000001</v>
      </c>
      <c r="L926" s="184">
        <v>10.245799999999999</v>
      </c>
      <c r="M926" s="184">
        <v>3.7545999999999999</v>
      </c>
      <c r="N926" s="184">
        <v>5.9105999999999996</v>
      </c>
      <c r="O926" s="184">
        <v>12.1266</v>
      </c>
      <c r="P926" s="184">
        <v>8.9864999999999995</v>
      </c>
      <c r="Q926" s="184">
        <v>10.1305</v>
      </c>
      <c r="R926" s="184">
        <v>8.6719000000000008</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44448</v>
      </c>
      <c r="E927" s="184">
        <v>19.962199999999999</v>
      </c>
      <c r="F927" s="184">
        <v>42.652799999999999</v>
      </c>
      <c r="G927" s="184">
        <v>-9.4397000000000002</v>
      </c>
      <c r="H927" s="184">
        <v>10.574199999999999</v>
      </c>
      <c r="I927" s="184">
        <v>22.858499999999999</v>
      </c>
      <c r="J927" s="184">
        <v>19.596299999999999</v>
      </c>
      <c r="K927" s="184">
        <v>6.7408000000000001</v>
      </c>
      <c r="L927" s="184">
        <v>10.4129</v>
      </c>
      <c r="M927" s="184">
        <v>3.9184000000000001</v>
      </c>
      <c r="N927" s="184">
        <v>6.0792000000000002</v>
      </c>
      <c r="O927" s="184">
        <v>12.334</v>
      </c>
      <c r="P927" s="184">
        <v>9.1881000000000004</v>
      </c>
      <c r="Q927" s="184">
        <v>10.3834</v>
      </c>
      <c r="R927" s="184">
        <v>8.8491</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44448</v>
      </c>
      <c r="E928" s="184">
        <v>37.019199999999998</v>
      </c>
      <c r="F928" s="184">
        <v>27.332000000000001</v>
      </c>
      <c r="G928" s="184">
        <v>-9.8846000000000007</v>
      </c>
      <c r="H928" s="184">
        <v>7.1651999999999996</v>
      </c>
      <c r="I928" s="184">
        <v>22.3032</v>
      </c>
      <c r="J928" s="184">
        <v>19.190799999999999</v>
      </c>
      <c r="K928" s="184">
        <v>6.3601999999999999</v>
      </c>
      <c r="L928" s="184">
        <v>10.036</v>
      </c>
      <c r="M928" s="184">
        <v>3.0345</v>
      </c>
      <c r="N928" s="184">
        <v>5.5114000000000001</v>
      </c>
      <c r="O928" s="184">
        <v>12.817399999999999</v>
      </c>
      <c r="P928" s="184">
        <v>10.1073</v>
      </c>
      <c r="Q928" s="184">
        <v>10.3497</v>
      </c>
      <c r="R928" s="184">
        <v>8.3126999999999995</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44448</v>
      </c>
      <c r="E929" s="184">
        <v>36.6661</v>
      </c>
      <c r="F929" s="184">
        <v>27.1966</v>
      </c>
      <c r="G929" s="184">
        <v>-10.0459</v>
      </c>
      <c r="H929" s="184">
        <v>7.0347</v>
      </c>
      <c r="I929" s="184">
        <v>22.172599999999999</v>
      </c>
      <c r="J929" s="184">
        <v>19.056899999999999</v>
      </c>
      <c r="K929" s="184">
        <v>6.2281000000000004</v>
      </c>
      <c r="L929" s="184">
        <v>9.9</v>
      </c>
      <c r="M929" s="184">
        <v>2.9018999999999999</v>
      </c>
      <c r="N929" s="184">
        <v>5.3738999999999999</v>
      </c>
      <c r="O929" s="184">
        <v>12.6754</v>
      </c>
      <c r="P929" s="184">
        <v>9.9824000000000002</v>
      </c>
      <c r="Q929" s="184">
        <v>6.8834</v>
      </c>
      <c r="R929" s="184">
        <v>8.1685999999999996</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44448</v>
      </c>
      <c r="E930" s="184">
        <v>50.860999999999997</v>
      </c>
      <c r="F930" s="184">
        <v>18.093499999999999</v>
      </c>
      <c r="G930" s="184">
        <v>-11.328200000000001</v>
      </c>
      <c r="H930" s="184">
        <v>13.258699999999999</v>
      </c>
      <c r="I930" s="184">
        <v>20.093900000000001</v>
      </c>
      <c r="J930" s="184">
        <v>17.2026</v>
      </c>
      <c r="K930" s="184">
        <v>6.3674999999999997</v>
      </c>
      <c r="L930" s="184">
        <v>9.7224000000000004</v>
      </c>
      <c r="M930" s="184">
        <v>2.9237000000000002</v>
      </c>
      <c r="N930" s="184">
        <v>4.9137000000000004</v>
      </c>
      <c r="O930" s="184">
        <v>10.777699999999999</v>
      </c>
      <c r="P930" s="184">
        <v>9.2029999999999994</v>
      </c>
      <c r="Q930" s="184">
        <v>8.1661000000000001</v>
      </c>
      <c r="R930" s="184">
        <v>7.2416</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44448</v>
      </c>
      <c r="E931" s="184">
        <v>52.245600000000003</v>
      </c>
      <c r="F931" s="184">
        <v>18.382999999999999</v>
      </c>
      <c r="G931" s="184">
        <v>-11.0282</v>
      </c>
      <c r="H931" s="184">
        <v>13.5686</v>
      </c>
      <c r="I931" s="184">
        <v>20.403500000000001</v>
      </c>
      <c r="J931" s="184">
        <v>17.515000000000001</v>
      </c>
      <c r="K931" s="184">
        <v>6.6830999999999996</v>
      </c>
      <c r="L931" s="184">
        <v>10.0467</v>
      </c>
      <c r="M931" s="184">
        <v>3.2399</v>
      </c>
      <c r="N931" s="184">
        <v>5.2385999999999999</v>
      </c>
      <c r="O931" s="184">
        <v>11.121700000000001</v>
      </c>
      <c r="P931" s="184">
        <v>9.5507000000000009</v>
      </c>
      <c r="Q931" s="184">
        <v>10.043799999999999</v>
      </c>
      <c r="R931" s="184">
        <v>7.5688000000000004</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29.414649999999998</v>
      </c>
      <c r="G932" s="186">
        <v>-9.7830124999999999</v>
      </c>
      <c r="H932" s="186">
        <v>8.9941499999999994</v>
      </c>
      <c r="I932" s="186">
        <v>20.9939</v>
      </c>
      <c r="J932" s="186">
        <v>16.2845625</v>
      </c>
      <c r="K932" s="186">
        <v>4.4685749999999995</v>
      </c>
      <c r="L932" s="186">
        <v>8.7093499999999988</v>
      </c>
      <c r="M932" s="186">
        <v>2.935775</v>
      </c>
      <c r="N932" s="186">
        <v>4.9594874999999998</v>
      </c>
      <c r="O932" s="186">
        <v>11.505162500000001</v>
      </c>
      <c r="P932" s="186">
        <v>8.9733625000000004</v>
      </c>
      <c r="Q932" s="186">
        <v>9.1705625000000008</v>
      </c>
      <c r="R932" s="186">
        <v>7.8215249999999994</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28.398350000000001</v>
      </c>
      <c r="G933" s="186">
        <v>-9.7074999999999996</v>
      </c>
      <c r="H933" s="186">
        <v>8.7955000000000005</v>
      </c>
      <c r="I933" s="186">
        <v>21.288049999999998</v>
      </c>
      <c r="J933" s="186">
        <v>18.28595</v>
      </c>
      <c r="K933" s="186">
        <v>6.3638499999999993</v>
      </c>
      <c r="L933" s="186">
        <v>9.968</v>
      </c>
      <c r="M933" s="186">
        <v>2.9790999999999999</v>
      </c>
      <c r="N933" s="186">
        <v>5.3062500000000004</v>
      </c>
      <c r="O933" s="186">
        <v>11.62415</v>
      </c>
      <c r="P933" s="186">
        <v>9.1955500000000008</v>
      </c>
      <c r="Q933" s="186">
        <v>9.4375499999999999</v>
      </c>
      <c r="R933" s="186">
        <v>7.8687000000000005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44448</v>
      </c>
      <c r="E936" s="184">
        <v>4307.0234</v>
      </c>
      <c r="F936" s="184">
        <v>-31.007400000000001</v>
      </c>
      <c r="G936" s="184">
        <v>-77.197299999999998</v>
      </c>
      <c r="H936" s="184">
        <v>-14.6807</v>
      </c>
      <c r="I936" s="184">
        <v>-0.55710000000000004</v>
      </c>
      <c r="J936" s="184">
        <v>19.968599999999999</v>
      </c>
      <c r="K936" s="184">
        <v>-16.9039</v>
      </c>
      <c r="L936" s="184">
        <v>10.5779</v>
      </c>
      <c r="M936" s="184">
        <v>-6.9474999999999998</v>
      </c>
      <c r="N936" s="184">
        <v>-9.0815999999999999</v>
      </c>
      <c r="O936" s="184">
        <v>14.685</v>
      </c>
      <c r="P936" s="184">
        <v>7.2468000000000004</v>
      </c>
      <c r="Q936" s="184">
        <v>6.5824999999999996</v>
      </c>
      <c r="R936" s="184">
        <v>8.8768999999999991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44448</v>
      </c>
      <c r="E937" s="184">
        <v>14.494899999999999</v>
      </c>
      <c r="F937" s="184">
        <v>16.879300000000001</v>
      </c>
      <c r="G937" s="184">
        <v>-132.916</v>
      </c>
      <c r="H937" s="184">
        <v>-29.616700000000002</v>
      </c>
      <c r="I937" s="184">
        <v>-9.1945999999999994</v>
      </c>
      <c r="J937" s="184">
        <v>8.6984999999999992</v>
      </c>
      <c r="K937" s="184">
        <v>-15.355399999999999</v>
      </c>
      <c r="L937" s="184">
        <v>9.0330999999999992</v>
      </c>
      <c r="M937" s="184">
        <v>-7.2723000000000004</v>
      </c>
      <c r="N937" s="184">
        <v>-8.77</v>
      </c>
      <c r="O937" s="184">
        <v>13.9536</v>
      </c>
      <c r="P937" s="184">
        <v>7.1680999999999999</v>
      </c>
      <c r="Q937" s="184">
        <v>3.9935999999999998</v>
      </c>
      <c r="R937" s="184">
        <v>9.5951000000000004</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44448</v>
      </c>
      <c r="E938" s="184">
        <v>14.864100000000001</v>
      </c>
      <c r="F938" s="184">
        <v>17.197199999999999</v>
      </c>
      <c r="G938" s="184">
        <v>-132.45320000000001</v>
      </c>
      <c r="H938" s="184">
        <v>-29.162600000000001</v>
      </c>
      <c r="I938" s="184">
        <v>-8.7405000000000008</v>
      </c>
      <c r="J938" s="184">
        <v>9.1643000000000008</v>
      </c>
      <c r="K938" s="184">
        <v>-14.911799999999999</v>
      </c>
      <c r="L938" s="184">
        <v>9.4983000000000004</v>
      </c>
      <c r="M938" s="184">
        <v>-6.8445999999999998</v>
      </c>
      <c r="N938" s="184">
        <v>-8.3729999999999993</v>
      </c>
      <c r="O938" s="184">
        <v>14.3613</v>
      </c>
      <c r="P938" s="184">
        <v>7.5103</v>
      </c>
      <c r="Q938" s="184">
        <v>3.9316</v>
      </c>
      <c r="R938" s="184">
        <v>10.0182</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44448</v>
      </c>
      <c r="E939" s="184">
        <v>40.834600000000002</v>
      </c>
      <c r="F939" s="184">
        <v>-31.079499999999999</v>
      </c>
      <c r="G939" s="184">
        <v>-77.212199999999996</v>
      </c>
      <c r="H939" s="184">
        <v>-14.7577</v>
      </c>
      <c r="I939" s="184">
        <v>-0.58089999999999997</v>
      </c>
      <c r="J939" s="184">
        <v>19.8794</v>
      </c>
      <c r="K939" s="184">
        <v>-16.933499999999999</v>
      </c>
      <c r="L939" s="184">
        <v>11.5524</v>
      </c>
      <c r="M939" s="184">
        <v>-6.9044999999999996</v>
      </c>
      <c r="N939" s="184">
        <v>-8.9888999999999992</v>
      </c>
      <c r="O939" s="184">
        <v>14.617800000000001</v>
      </c>
      <c r="P939" s="184">
        <v>6.6824000000000003</v>
      </c>
      <c r="Q939" s="184">
        <v>6.6761999999999997</v>
      </c>
      <c r="R939" s="184">
        <v>8.6308000000000007</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44448</v>
      </c>
      <c r="E940" s="184">
        <v>15.610300000000001</v>
      </c>
      <c r="F940" s="184">
        <v>-34.805999999999997</v>
      </c>
      <c r="G940" s="184">
        <v>-115.7208</v>
      </c>
      <c r="H940" s="184">
        <v>-16.150200000000002</v>
      </c>
      <c r="I940" s="184">
        <v>6.6799999999999998E-2</v>
      </c>
      <c r="J940" s="184">
        <v>16.877400000000002</v>
      </c>
      <c r="K940" s="184">
        <v>-14.4276</v>
      </c>
      <c r="L940" s="184">
        <v>9.6952999999999996</v>
      </c>
      <c r="M940" s="184">
        <v>-6.7499000000000002</v>
      </c>
      <c r="N940" s="184">
        <v>-8.0177999999999994</v>
      </c>
      <c r="O940" s="184">
        <v>14.960699999999999</v>
      </c>
      <c r="P940" s="184">
        <v>7.4062000000000001</v>
      </c>
      <c r="Q940" s="184">
        <v>3.6387999999999998</v>
      </c>
      <c r="R940" s="184">
        <v>10.760300000000001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44448</v>
      </c>
      <c r="E941" s="184">
        <v>14.484</v>
      </c>
      <c r="F941" s="184">
        <v>-35.497799999999998</v>
      </c>
      <c r="G941" s="184">
        <v>-116.1456</v>
      </c>
      <c r="H941" s="184">
        <v>-16.5793</v>
      </c>
      <c r="I941" s="184">
        <v>-0.252</v>
      </c>
      <c r="J941" s="184">
        <v>16.485800000000001</v>
      </c>
      <c r="K941" s="184">
        <v>-14.8317</v>
      </c>
      <c r="L941" s="184">
        <v>9.6453000000000007</v>
      </c>
      <c r="M941" s="184">
        <v>-6.9246999999999996</v>
      </c>
      <c r="N941" s="184">
        <v>-8.2593999999999994</v>
      </c>
      <c r="O941" s="184">
        <v>14.613300000000001</v>
      </c>
      <c r="P941" s="184">
        <v>6.8932000000000002</v>
      </c>
      <c r="Q941" s="184">
        <v>3.8144999999999998</v>
      </c>
      <c r="R941" s="184">
        <v>10.455</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44448</v>
      </c>
      <c r="E942" s="184">
        <v>17.713100000000001</v>
      </c>
      <c r="F942" s="184">
        <v>-264.10140000000001</v>
      </c>
      <c r="G942" s="184">
        <v>-375.24889999999999</v>
      </c>
      <c r="H942" s="184">
        <v>-43.988</v>
      </c>
      <c r="I942" s="184">
        <v>-15.9308</v>
      </c>
      <c r="J942" s="184">
        <v>-37.343699999999998</v>
      </c>
      <c r="K942" s="184">
        <v>-54.817599999999999</v>
      </c>
      <c r="L942" s="184">
        <v>-2.9815999999999998</v>
      </c>
      <c r="M942" s="184">
        <v>-13.468299999999999</v>
      </c>
      <c r="N942" s="184">
        <v>-21.500800000000002</v>
      </c>
      <c r="O942" s="184">
        <v>20.519300000000001</v>
      </c>
      <c r="P942" s="184">
        <v>3.2222</v>
      </c>
      <c r="Q942" s="184">
        <v>-5.3600000000000002E-2</v>
      </c>
      <c r="R942" s="184">
        <v>9.1600999999999999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44448</v>
      </c>
      <c r="E943" s="184">
        <v>16.995799999999999</v>
      </c>
      <c r="F943" s="184">
        <v>-264.58390000000003</v>
      </c>
      <c r="G943" s="184">
        <v>-375.73790000000002</v>
      </c>
      <c r="H943" s="184">
        <v>-44.531700000000001</v>
      </c>
      <c r="I943" s="184">
        <v>-16.492799999999999</v>
      </c>
      <c r="J943" s="184">
        <v>-37.8887</v>
      </c>
      <c r="K943" s="184">
        <v>-55.281599999999997</v>
      </c>
      <c r="L943" s="184">
        <v>-3.5669</v>
      </c>
      <c r="M943" s="184">
        <v>-14.0342</v>
      </c>
      <c r="N943" s="184">
        <v>-21.9893</v>
      </c>
      <c r="O943" s="184">
        <v>19.863</v>
      </c>
      <c r="P943" s="184">
        <v>2.6913</v>
      </c>
      <c r="Q943" s="184">
        <v>3.8618999999999999</v>
      </c>
      <c r="R943" s="184">
        <v>8.5753000000000004</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44448</v>
      </c>
      <c r="E944" s="184">
        <v>41.955300000000001</v>
      </c>
      <c r="F944" s="184">
        <v>-31.031600000000001</v>
      </c>
      <c r="G944" s="184">
        <v>-77.109800000000007</v>
      </c>
      <c r="H944" s="184">
        <v>-14.772399999999999</v>
      </c>
      <c r="I944" s="184">
        <v>-0.65229999999999999</v>
      </c>
      <c r="J944" s="184">
        <v>19.7835</v>
      </c>
      <c r="K944" s="184">
        <v>-16.996200000000002</v>
      </c>
      <c r="L944" s="184">
        <v>11.5716</v>
      </c>
      <c r="M944" s="184">
        <v>-7.0593000000000004</v>
      </c>
      <c r="N944" s="184">
        <v>-9.1931999999999992</v>
      </c>
      <c r="O944" s="184">
        <v>14.3285</v>
      </c>
      <c r="P944" s="184">
        <v>7.2584</v>
      </c>
      <c r="Q944" s="184">
        <v>7.9333</v>
      </c>
      <c r="R944" s="184">
        <v>8.4429999999999996</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44448</v>
      </c>
      <c r="E945" s="184">
        <v>14.893599999999999</v>
      </c>
      <c r="F945" s="184">
        <v>-44.059699999999999</v>
      </c>
      <c r="G945" s="184">
        <v>-106.8843</v>
      </c>
      <c r="H945" s="184">
        <v>-10.447100000000001</v>
      </c>
      <c r="I945" s="184">
        <v>0.14000000000000001</v>
      </c>
      <c r="J945" s="184">
        <v>11.213100000000001</v>
      </c>
      <c r="K945" s="184">
        <v>-15.437799999999999</v>
      </c>
      <c r="L945" s="184">
        <v>9.3806999999999992</v>
      </c>
      <c r="M945" s="184">
        <v>-7.5862999999999996</v>
      </c>
      <c r="N945" s="184">
        <v>-9.2811000000000003</v>
      </c>
      <c r="O945" s="184">
        <v>14.154500000000001</v>
      </c>
      <c r="P945" s="184">
        <v>7.2295999999999996</v>
      </c>
      <c r="Q945" s="184">
        <v>4.1215000000000002</v>
      </c>
      <c r="R945" s="184">
        <v>9.7462</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44448</v>
      </c>
      <c r="E946" s="184">
        <v>15.3985</v>
      </c>
      <c r="F946" s="184">
        <v>-43.562600000000003</v>
      </c>
      <c r="G946" s="184">
        <v>-106.438</v>
      </c>
      <c r="H946" s="184">
        <v>-10.004</v>
      </c>
      <c r="I946" s="184">
        <v>0.54190000000000005</v>
      </c>
      <c r="J946" s="184">
        <v>11.5745</v>
      </c>
      <c r="K946" s="184">
        <v>-15.1105</v>
      </c>
      <c r="L946" s="184">
        <v>9.7812999999999999</v>
      </c>
      <c r="M946" s="184">
        <v>-7.2337999999999996</v>
      </c>
      <c r="N946" s="184">
        <v>-8.9175000000000004</v>
      </c>
      <c r="O946" s="184">
        <v>14.6112</v>
      </c>
      <c r="P946" s="184">
        <v>7.6798999999999999</v>
      </c>
      <c r="Q946" s="184">
        <v>3.9331</v>
      </c>
      <c r="R946" s="184">
        <v>10.1844</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44448</v>
      </c>
      <c r="E947" s="184">
        <v>41.863999999999997</v>
      </c>
      <c r="F947" s="184">
        <v>-31.099299999999999</v>
      </c>
      <c r="G947" s="184">
        <v>-77.219499999999996</v>
      </c>
      <c r="H947" s="184">
        <v>-14.7179</v>
      </c>
      <c r="I947" s="184">
        <v>-0.57279999999999998</v>
      </c>
      <c r="J947" s="184">
        <v>19.876799999999999</v>
      </c>
      <c r="K947" s="184">
        <v>-16.949200000000001</v>
      </c>
      <c r="L947" s="184">
        <v>11.593500000000001</v>
      </c>
      <c r="M947" s="184">
        <v>-7.0911</v>
      </c>
      <c r="N947" s="184">
        <v>-9.1870999999999992</v>
      </c>
      <c r="O947" s="184">
        <v>14.353400000000001</v>
      </c>
      <c r="P947" s="184">
        <v>6.9013</v>
      </c>
      <c r="Q947" s="184">
        <v>7.4481999999999999</v>
      </c>
      <c r="R947" s="184">
        <v>8.3696999999999999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44448</v>
      </c>
      <c r="E948" s="184">
        <v>15.4001</v>
      </c>
      <c r="F948" s="184">
        <v>-0.47399999999999998</v>
      </c>
      <c r="G948" s="184">
        <v>-109.9192</v>
      </c>
      <c r="H948" s="184">
        <v>-22.822099999999999</v>
      </c>
      <c r="I948" s="184">
        <v>5.7007000000000003</v>
      </c>
      <c r="J948" s="184">
        <v>14.198700000000001</v>
      </c>
      <c r="K948" s="184">
        <v>-15.744400000000001</v>
      </c>
      <c r="L948" s="184">
        <v>9.35</v>
      </c>
      <c r="M948" s="184">
        <v>-7.6241000000000003</v>
      </c>
      <c r="N948" s="184">
        <v>-9.2505000000000006</v>
      </c>
      <c r="O948" s="184">
        <v>13.8774</v>
      </c>
      <c r="P948" s="184">
        <v>7.1627000000000001</v>
      </c>
      <c r="Q948" s="184">
        <v>4.4485999999999999</v>
      </c>
      <c r="R948" s="184">
        <v>9.4423999999999992</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44448</v>
      </c>
      <c r="E949" s="184">
        <v>15.778</v>
      </c>
      <c r="F949" s="184">
        <v>-0.23130000000000001</v>
      </c>
      <c r="G949" s="184">
        <v>-109.5063</v>
      </c>
      <c r="H949" s="184">
        <v>-22.408799999999999</v>
      </c>
      <c r="I949" s="184">
        <v>6.1281999999999996</v>
      </c>
      <c r="J949" s="184">
        <v>14.641999999999999</v>
      </c>
      <c r="K949" s="184">
        <v>-15.3238</v>
      </c>
      <c r="L949" s="184">
        <v>9.8043999999999993</v>
      </c>
      <c r="M949" s="184">
        <v>-7.2172000000000001</v>
      </c>
      <c r="N949" s="184">
        <v>-8.8541000000000007</v>
      </c>
      <c r="O949" s="184">
        <v>14.254200000000001</v>
      </c>
      <c r="P949" s="184">
        <v>7.4642999999999997</v>
      </c>
      <c r="Q949" s="184">
        <v>3.9087999999999998</v>
      </c>
      <c r="R949" s="184">
        <v>9.7972999999999999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44448</v>
      </c>
      <c r="E950" s="184">
        <v>4347.7358999999997</v>
      </c>
      <c r="F950" s="184">
        <v>-31.231000000000002</v>
      </c>
      <c r="G950" s="184">
        <v>-77.978700000000003</v>
      </c>
      <c r="H950" s="184">
        <v>-14.718500000000001</v>
      </c>
      <c r="I950" s="184">
        <v>-0.40279999999999999</v>
      </c>
      <c r="J950" s="184">
        <v>20.347100000000001</v>
      </c>
      <c r="K950" s="184">
        <v>-16.964099999999998</v>
      </c>
      <c r="L950" s="184">
        <v>12.058</v>
      </c>
      <c r="M950" s="184">
        <v>-6.8537999999999997</v>
      </c>
      <c r="N950" s="184">
        <v>-9.0221</v>
      </c>
      <c r="O950" s="184">
        <v>14.5387</v>
      </c>
      <c r="P950" s="184">
        <v>7.4322999999999997</v>
      </c>
      <c r="Q950" s="184">
        <v>4.1950000000000003</v>
      </c>
      <c r="R950" s="184">
        <v>8.6221999999999994</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44448</v>
      </c>
      <c r="E951" s="184">
        <v>12.820600000000001</v>
      </c>
      <c r="F951" s="184">
        <v>-305.74529999999999</v>
      </c>
      <c r="G951" s="184">
        <v>-140.7955</v>
      </c>
      <c r="H951" s="184">
        <v>-37.1509</v>
      </c>
      <c r="I951" s="184">
        <v>-15.0625</v>
      </c>
      <c r="J951" s="184">
        <v>9.7040000000000006</v>
      </c>
      <c r="K951" s="184">
        <v>-17.287600000000001</v>
      </c>
      <c r="L951" s="184">
        <v>9.4962</v>
      </c>
      <c r="M951" s="184">
        <v>-7.2572999999999999</v>
      </c>
      <c r="N951" s="184">
        <v>-9.2288999999999994</v>
      </c>
      <c r="O951" s="184">
        <v>13.2948</v>
      </c>
      <c r="P951" s="184">
        <v>5.9328000000000003</v>
      </c>
      <c r="Q951" s="184">
        <v>2.7751999999999999</v>
      </c>
      <c r="R951" s="184">
        <v>7.6085000000000003</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44448</v>
      </c>
      <c r="E952" s="184">
        <v>13.3011</v>
      </c>
      <c r="F952" s="184">
        <v>-305.31639999999999</v>
      </c>
      <c r="G952" s="184">
        <v>-140.32579999999999</v>
      </c>
      <c r="H952" s="184">
        <v>-36.7072</v>
      </c>
      <c r="I952" s="184">
        <v>-14.637700000000001</v>
      </c>
      <c r="J952" s="184">
        <v>10.115500000000001</v>
      </c>
      <c r="K952" s="184">
        <v>-16.897300000000001</v>
      </c>
      <c r="L952" s="184">
        <v>9.9204000000000008</v>
      </c>
      <c r="M952" s="184">
        <v>-6.8928000000000003</v>
      </c>
      <c r="N952" s="184">
        <v>-8.8779000000000003</v>
      </c>
      <c r="O952" s="184">
        <v>13.7912</v>
      </c>
      <c r="P952" s="184">
        <v>6.4436</v>
      </c>
      <c r="Q952" s="184">
        <v>3.339</v>
      </c>
      <c r="R952" s="184">
        <v>8.0313999999999997</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44448</v>
      </c>
      <c r="E953" s="184">
        <v>4249.4883</v>
      </c>
      <c r="F953" s="184">
        <v>-31.161899999999999</v>
      </c>
      <c r="G953" s="184">
        <v>-77.546999999999997</v>
      </c>
      <c r="H953" s="184">
        <v>-14.8239</v>
      </c>
      <c r="I953" s="184">
        <v>-0.5877</v>
      </c>
      <c r="J953" s="184">
        <v>19.956</v>
      </c>
      <c r="K953" s="184">
        <v>-17.043299999999999</v>
      </c>
      <c r="L953" s="184">
        <v>11.813499999999999</v>
      </c>
      <c r="M953" s="184">
        <v>-6.9522000000000004</v>
      </c>
      <c r="N953" s="184">
        <v>-9.0828000000000007</v>
      </c>
      <c r="O953" s="184">
        <v>14.725199999999999</v>
      </c>
      <c r="P953" s="184">
        <v>7.2728999999999999</v>
      </c>
      <c r="Q953" s="184">
        <v>8.3827999999999996</v>
      </c>
      <c r="R953" s="184">
        <v>8.8294999999999995</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44448</v>
      </c>
      <c r="E954" s="184">
        <v>14.0488</v>
      </c>
      <c r="F954" s="184">
        <v>-194.85</v>
      </c>
      <c r="G954" s="184">
        <v>-172.20570000000001</v>
      </c>
      <c r="H954" s="184">
        <v>-38.060499999999998</v>
      </c>
      <c r="I954" s="184">
        <v>-11.731199999999999</v>
      </c>
      <c r="J954" s="184">
        <v>8.8237000000000005</v>
      </c>
      <c r="K954" s="184">
        <v>-16.462900000000001</v>
      </c>
      <c r="L954" s="184">
        <v>8.8361000000000001</v>
      </c>
      <c r="M954" s="184">
        <v>-8.2248999999999999</v>
      </c>
      <c r="N954" s="184">
        <v>-9.6603999999999992</v>
      </c>
      <c r="O954" s="184">
        <v>13.7881</v>
      </c>
      <c r="P954" s="184">
        <v>7.2582000000000004</v>
      </c>
      <c r="Q954" s="184">
        <v>3.5407999999999999</v>
      </c>
      <c r="R954" s="184">
        <v>9.4321000000000002</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44448</v>
      </c>
      <c r="E955" s="184">
        <v>14.4168</v>
      </c>
      <c r="F955" s="184">
        <v>-194.66200000000001</v>
      </c>
      <c r="G955" s="184">
        <v>-171.8912</v>
      </c>
      <c r="H955" s="184">
        <v>-37.7376</v>
      </c>
      <c r="I955" s="184">
        <v>-11.433</v>
      </c>
      <c r="J955" s="184">
        <v>9.1440000000000001</v>
      </c>
      <c r="K955" s="184">
        <v>-16.1661</v>
      </c>
      <c r="L955" s="184">
        <v>9.1866000000000003</v>
      </c>
      <c r="M955" s="184">
        <v>-7.8960999999999997</v>
      </c>
      <c r="N955" s="184">
        <v>-9.3385999999999996</v>
      </c>
      <c r="O955" s="184">
        <v>14.206799999999999</v>
      </c>
      <c r="P955" s="184">
        <v>7.6124000000000001</v>
      </c>
      <c r="Q955" s="184">
        <v>3.7037</v>
      </c>
      <c r="R955" s="184">
        <v>9.8559999999999999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44448</v>
      </c>
      <c r="E956" s="184">
        <v>40.935299999999998</v>
      </c>
      <c r="F956" s="184">
        <v>-31.092099999999999</v>
      </c>
      <c r="G956" s="184">
        <v>-77.111500000000007</v>
      </c>
      <c r="H956" s="184">
        <v>-14.7342</v>
      </c>
      <c r="I956" s="184">
        <v>-0.61760000000000004</v>
      </c>
      <c r="J956" s="184">
        <v>19.829699999999999</v>
      </c>
      <c r="K956" s="184">
        <v>-16.964400000000001</v>
      </c>
      <c r="L956" s="184">
        <v>11.6272</v>
      </c>
      <c r="M956" s="184">
        <v>-7.0102000000000002</v>
      </c>
      <c r="N956" s="184">
        <v>-9.1525999999999996</v>
      </c>
      <c r="O956" s="184">
        <v>14.5898</v>
      </c>
      <c r="P956" s="184">
        <v>7.1614000000000004</v>
      </c>
      <c r="Q956" s="184">
        <v>11.4918</v>
      </c>
      <c r="R956" s="184">
        <v>8.6754999999999995</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44448</v>
      </c>
      <c r="E957" s="184">
        <v>19.3596</v>
      </c>
      <c r="F957" s="184">
        <v>-121.9517</v>
      </c>
      <c r="G957" s="184">
        <v>-112.82040000000001</v>
      </c>
      <c r="H957" s="184">
        <v>-11.609500000000001</v>
      </c>
      <c r="I957" s="184">
        <v>3.9518</v>
      </c>
      <c r="J957" s="184">
        <v>13.907299999999999</v>
      </c>
      <c r="K957" s="184">
        <v>-14.678800000000001</v>
      </c>
      <c r="L957" s="184">
        <v>10.5214</v>
      </c>
      <c r="M957" s="184">
        <v>-7.0807000000000002</v>
      </c>
      <c r="N957" s="184">
        <v>-8.8925999999999998</v>
      </c>
      <c r="O957" s="184">
        <v>14.836399999999999</v>
      </c>
      <c r="P957" s="184">
        <v>7.9</v>
      </c>
      <c r="Q957" s="184">
        <v>6.5137999999999998</v>
      </c>
      <c r="R957" s="184">
        <v>9.7253000000000007</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44448</v>
      </c>
      <c r="E958" s="184">
        <v>20.120200000000001</v>
      </c>
      <c r="F958" s="184">
        <v>-121.68170000000001</v>
      </c>
      <c r="G958" s="184">
        <v>-112.453</v>
      </c>
      <c r="H958" s="184">
        <v>-11.2232</v>
      </c>
      <c r="I958" s="184">
        <v>4.3220999999999998</v>
      </c>
      <c r="J958" s="184">
        <v>14.286099999999999</v>
      </c>
      <c r="K958" s="184">
        <v>-14.305</v>
      </c>
      <c r="L958" s="184">
        <v>10.9452</v>
      </c>
      <c r="M958" s="184">
        <v>-6.7015000000000002</v>
      </c>
      <c r="N958" s="184">
        <v>-8.5279000000000007</v>
      </c>
      <c r="O958" s="184">
        <v>15.318199999999999</v>
      </c>
      <c r="P958" s="184">
        <v>8.3696999999999999</v>
      </c>
      <c r="Q958" s="184">
        <v>4.0178000000000003</v>
      </c>
      <c r="R958" s="184">
        <v>10.161</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44448</v>
      </c>
      <c r="E959" s="184">
        <v>40.8491</v>
      </c>
      <c r="F959" s="184">
        <v>-49.523800000000001</v>
      </c>
      <c r="G959" s="184">
        <v>-101.5735</v>
      </c>
      <c r="H959" s="184">
        <v>-20.229900000000001</v>
      </c>
      <c r="I959" s="184">
        <v>-9.9503000000000004</v>
      </c>
      <c r="J959" s="184">
        <v>14.283200000000001</v>
      </c>
      <c r="K959" s="184">
        <v>-17.362500000000001</v>
      </c>
      <c r="L959" s="184">
        <v>10.029400000000001</v>
      </c>
      <c r="M959" s="184">
        <v>-7.7164000000000001</v>
      </c>
      <c r="N959" s="184">
        <v>-9.5007000000000001</v>
      </c>
      <c r="O959" s="184">
        <v>14.344900000000001</v>
      </c>
      <c r="P959" s="184">
        <v>7.0563000000000002</v>
      </c>
      <c r="Q959" s="184">
        <v>10.603</v>
      </c>
      <c r="R959" s="184">
        <v>8.4040999999999997</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44448</v>
      </c>
      <c r="E960" s="184">
        <v>19.104199999999999</v>
      </c>
      <c r="F960" s="184">
        <v>-80.638800000000003</v>
      </c>
      <c r="G960" s="184">
        <v>-124.3053</v>
      </c>
      <c r="H960" s="184">
        <v>-16.948799999999999</v>
      </c>
      <c r="I960" s="184">
        <v>-1.0095000000000001</v>
      </c>
      <c r="J960" s="184">
        <v>12.123200000000001</v>
      </c>
      <c r="K960" s="184">
        <v>-16.297599999999999</v>
      </c>
      <c r="L960" s="184">
        <v>9.4875000000000007</v>
      </c>
      <c r="M960" s="184">
        <v>-7.7165999999999997</v>
      </c>
      <c r="N960" s="184">
        <v>-9.5620999999999992</v>
      </c>
      <c r="O960" s="184">
        <v>14.1372</v>
      </c>
      <c r="P960" s="184">
        <v>7.1375000000000002</v>
      </c>
      <c r="Q960" s="184">
        <v>6.3479000000000001</v>
      </c>
      <c r="R960" s="184">
        <v>9.6824999999999992</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44448</v>
      </c>
      <c r="E961" s="184">
        <v>19.795000000000002</v>
      </c>
      <c r="F961" s="184">
        <v>-80.400899999999993</v>
      </c>
      <c r="G961" s="184">
        <v>-123.9858</v>
      </c>
      <c r="H961" s="184">
        <v>-16.620999999999999</v>
      </c>
      <c r="I961" s="184">
        <v>-0.72419999999999995</v>
      </c>
      <c r="J961" s="184">
        <v>12.4122</v>
      </c>
      <c r="K961" s="184">
        <v>-16.021100000000001</v>
      </c>
      <c r="L961" s="184">
        <v>9.8045000000000009</v>
      </c>
      <c r="M961" s="184">
        <v>-7.4257999999999997</v>
      </c>
      <c r="N961" s="184">
        <v>-9.2837999999999994</v>
      </c>
      <c r="O961" s="184">
        <v>14.5327</v>
      </c>
      <c r="P961" s="184">
        <v>7.5899000000000001</v>
      </c>
      <c r="Q961" s="184">
        <v>3.7343999999999999</v>
      </c>
      <c r="R961" s="184">
        <v>10.023999999999999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44448</v>
      </c>
      <c r="E962" s="184">
        <v>2032.519</v>
      </c>
      <c r="F962" s="184">
        <v>-31.519600000000001</v>
      </c>
      <c r="G962" s="184">
        <v>-78.017300000000006</v>
      </c>
      <c r="H962" s="184">
        <v>-15.0892</v>
      </c>
      <c r="I962" s="184">
        <v>0.11840000000000001</v>
      </c>
      <c r="J962" s="184">
        <v>20.248000000000001</v>
      </c>
      <c r="K962" s="184">
        <v>-17.136900000000001</v>
      </c>
      <c r="L962" s="184">
        <v>11.444800000000001</v>
      </c>
      <c r="M962" s="184">
        <v>-7.2538999999999998</v>
      </c>
      <c r="N962" s="184">
        <v>-9.3888999999999996</v>
      </c>
      <c r="O962" s="184">
        <v>14.3475</v>
      </c>
      <c r="P962" s="184">
        <v>7.0423</v>
      </c>
      <c r="Q962" s="184">
        <v>9.5143000000000004</v>
      </c>
      <c r="R962" s="184">
        <v>8.4202999999999992</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44448</v>
      </c>
      <c r="E963" s="184">
        <v>18.809899999999999</v>
      </c>
      <c r="F963" s="184">
        <v>-86.147000000000006</v>
      </c>
      <c r="G963" s="184">
        <v>-118.1161</v>
      </c>
      <c r="H963" s="184">
        <v>-22.66</v>
      </c>
      <c r="I963" s="184">
        <v>-7.5872999999999999</v>
      </c>
      <c r="J963" s="184">
        <v>16.87</v>
      </c>
      <c r="K963" s="184">
        <v>-15.825900000000001</v>
      </c>
      <c r="L963" s="184">
        <v>9.4740000000000002</v>
      </c>
      <c r="M963" s="184">
        <v>-7.4672000000000001</v>
      </c>
      <c r="N963" s="184">
        <v>-9.3310999999999993</v>
      </c>
      <c r="O963" s="184">
        <v>14.284599999999999</v>
      </c>
      <c r="P963" s="184">
        <v>7.5694999999999997</v>
      </c>
      <c r="Q963" s="184">
        <v>6.3147000000000002</v>
      </c>
      <c r="R963" s="184">
        <v>9.7591000000000001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44448</v>
      </c>
      <c r="E964" s="184">
        <v>18.713100000000001</v>
      </c>
      <c r="F964" s="184">
        <v>-86.397400000000005</v>
      </c>
      <c r="G964" s="184">
        <v>-118.2749</v>
      </c>
      <c r="H964" s="184">
        <v>-22.804300000000001</v>
      </c>
      <c r="I964" s="184">
        <v>-7.7371999999999996</v>
      </c>
      <c r="J964" s="184">
        <v>16.712499999999999</v>
      </c>
      <c r="K964" s="184">
        <v>-15.967000000000001</v>
      </c>
      <c r="L964" s="184">
        <v>9.3171999999999997</v>
      </c>
      <c r="M964" s="184">
        <v>-7.6074999999999999</v>
      </c>
      <c r="N964" s="184">
        <v>-9.4225999999999992</v>
      </c>
      <c r="O964" s="184">
        <v>14.1539</v>
      </c>
      <c r="P964" s="184">
        <v>7.4466000000000001</v>
      </c>
      <c r="Q964" s="184">
        <v>6.2011000000000003</v>
      </c>
      <c r="R964" s="184">
        <v>9.6399000000000008</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44448</v>
      </c>
      <c r="E965" s="184">
        <v>15.0067</v>
      </c>
      <c r="F965" s="184">
        <v>-78.877200000000002</v>
      </c>
      <c r="G965" s="184">
        <v>-120.56780000000001</v>
      </c>
      <c r="H965" s="184">
        <v>-22.797799999999999</v>
      </c>
      <c r="I965" s="184">
        <v>3.0787</v>
      </c>
      <c r="J965" s="184">
        <v>12.071899999999999</v>
      </c>
      <c r="K965" s="184">
        <v>-15.042299999999999</v>
      </c>
      <c r="L965" s="184">
        <v>9.7348999999999997</v>
      </c>
      <c r="M965" s="184">
        <v>-7.5094000000000003</v>
      </c>
      <c r="N965" s="184">
        <v>-8.7949000000000002</v>
      </c>
      <c r="O965" s="184">
        <v>14.8523</v>
      </c>
      <c r="P965" s="184">
        <v>7.7065000000000001</v>
      </c>
      <c r="Q965" s="184">
        <v>3.9028</v>
      </c>
      <c r="R965" s="184">
        <v>10.0177</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44448</v>
      </c>
      <c r="E966" s="184">
        <v>14.484999999999999</v>
      </c>
      <c r="F966" s="184">
        <v>-79.203000000000003</v>
      </c>
      <c r="G966" s="184">
        <v>-120.99720000000001</v>
      </c>
      <c r="H966" s="184">
        <v>-23.2227</v>
      </c>
      <c r="I966" s="184">
        <v>2.6665999999999999</v>
      </c>
      <c r="J966" s="184">
        <v>11.6485</v>
      </c>
      <c r="K966" s="184">
        <v>-15.4465</v>
      </c>
      <c r="L966" s="184">
        <v>9.3063000000000002</v>
      </c>
      <c r="M966" s="184">
        <v>-7.84</v>
      </c>
      <c r="N966" s="184">
        <v>-9.1250999999999998</v>
      </c>
      <c r="O966" s="184">
        <v>14.408899999999999</v>
      </c>
      <c r="P966" s="184">
        <v>7.2725999999999997</v>
      </c>
      <c r="Q966" s="184">
        <v>3.7747999999999999</v>
      </c>
      <c r="R966" s="184">
        <v>9.59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44448</v>
      </c>
      <c r="E967" s="184">
        <v>4201.2496000000001</v>
      </c>
      <c r="F967" s="184">
        <v>-31.041499999999999</v>
      </c>
      <c r="G967" s="184">
        <v>-77.129000000000005</v>
      </c>
      <c r="H967" s="184">
        <v>-14.7013</v>
      </c>
      <c r="I967" s="184">
        <v>-0.67230000000000001</v>
      </c>
      <c r="J967" s="184">
        <v>19.872299999999999</v>
      </c>
      <c r="K967" s="184">
        <v>-16.966799999999999</v>
      </c>
      <c r="L967" s="184">
        <v>11.677300000000001</v>
      </c>
      <c r="M967" s="184">
        <v>-7.0126999999999997</v>
      </c>
      <c r="N967" s="184">
        <v>-9.1562999999999999</v>
      </c>
      <c r="O967" s="184">
        <v>14.5931</v>
      </c>
      <c r="P967" s="184">
        <v>7.1303999999999998</v>
      </c>
      <c r="Q967" s="184">
        <v>8.9388000000000005</v>
      </c>
      <c r="R967" s="184">
        <v>8.7310999999999996</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44448</v>
      </c>
      <c r="E968" s="184">
        <v>40.972900000000003</v>
      </c>
      <c r="F968" s="184">
        <v>-32.308599999999998</v>
      </c>
      <c r="G968" s="184">
        <v>-79.444900000000004</v>
      </c>
      <c r="H968" s="184">
        <v>-15.657</v>
      </c>
      <c r="I968" s="184">
        <v>-1.1830000000000001</v>
      </c>
      <c r="J968" s="184">
        <v>19.722100000000001</v>
      </c>
      <c r="K968" s="184">
        <v>-17.868600000000001</v>
      </c>
      <c r="L968" s="184">
        <v>11.293200000000001</v>
      </c>
      <c r="M968" s="184">
        <v>-7.6769999999999996</v>
      </c>
      <c r="N968" s="184">
        <v>-9.8276000000000003</v>
      </c>
      <c r="O968" s="184">
        <v>14.228</v>
      </c>
      <c r="P968" s="184">
        <v>7.0819000000000001</v>
      </c>
      <c r="Q968" s="184">
        <v>10.7027</v>
      </c>
      <c r="R968" s="184">
        <v>8.1419999999999995</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-83.369936363636356</v>
      </c>
      <c r="G969" s="186">
        <v>-125.31059393939394</v>
      </c>
      <c r="H969" s="186">
        <v>-21.579900000000002</v>
      </c>
      <c r="I969" s="186">
        <v>-3.321057575757576</v>
      </c>
      <c r="J969" s="186">
        <v>11.794166666666664</v>
      </c>
      <c r="K969" s="186">
        <v>-18.476657575757574</v>
      </c>
      <c r="L969" s="186">
        <v>9.4214848484848481</v>
      </c>
      <c r="M969" s="186">
        <v>-7.6682969696969687</v>
      </c>
      <c r="N969" s="186">
        <v>-9.8436727272727236</v>
      </c>
      <c r="O969" s="186">
        <v>14.731075757575761</v>
      </c>
      <c r="P969" s="186">
        <v>6.9979848484848475</v>
      </c>
      <c r="Q969" s="186">
        <v>5.5222242424242411</v>
      </c>
      <c r="R969" s="186">
        <v>9.2547545454545439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-43.562600000000003</v>
      </c>
      <c r="G970" s="186">
        <v>-112.82040000000001</v>
      </c>
      <c r="H970" s="186">
        <v>-16.620999999999999</v>
      </c>
      <c r="I970" s="186">
        <v>-0.61760000000000004</v>
      </c>
      <c r="J970" s="186">
        <v>14.283200000000001</v>
      </c>
      <c r="K970" s="186">
        <v>-16.297599999999999</v>
      </c>
      <c r="L970" s="186">
        <v>9.7812999999999999</v>
      </c>
      <c r="M970" s="186">
        <v>-7.2538999999999998</v>
      </c>
      <c r="N970" s="186">
        <v>-9.1562999999999999</v>
      </c>
      <c r="O970" s="186">
        <v>14.3613</v>
      </c>
      <c r="P970" s="186">
        <v>7.2468000000000004</v>
      </c>
      <c r="Q970" s="186">
        <v>4.1215000000000002</v>
      </c>
      <c r="R970" s="186">
        <v>9.4423999999999992</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44448</v>
      </c>
      <c r="E973" s="184">
        <v>813.25380190559702</v>
      </c>
      <c r="F973" s="184">
        <v>0.28560000000000002</v>
      </c>
      <c r="G973" s="184">
        <v>0.58930000000000005</v>
      </c>
      <c r="H973" s="184">
        <v>1.5330999999999999</v>
      </c>
      <c r="I973" s="184">
        <v>6.6554000000000002</v>
      </c>
      <c r="J973" s="184">
        <v>7.4355000000000002</v>
      </c>
      <c r="K973" s="184">
        <v>15.224500000000001</v>
      </c>
      <c r="L973" s="184">
        <v>21.2986</v>
      </c>
      <c r="M973" s="184">
        <v>39.853099999999998</v>
      </c>
      <c r="N973" s="184">
        <v>72.524199999999993</v>
      </c>
      <c r="O973" s="184">
        <v>15.9436</v>
      </c>
      <c r="P973" s="184">
        <v>13.573700000000001</v>
      </c>
      <c r="Q973" s="184">
        <v>18.2867</v>
      </c>
      <c r="R973" s="184">
        <v>34.287500000000001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44448</v>
      </c>
      <c r="E974" s="184">
        <v>726.29</v>
      </c>
      <c r="F974" s="184">
        <v>0.28860000000000002</v>
      </c>
      <c r="G974" s="184">
        <v>0.59699999999999998</v>
      </c>
      <c r="H974" s="184">
        <v>1.5506</v>
      </c>
      <c r="I974" s="184">
        <v>6.6928000000000001</v>
      </c>
      <c r="J974" s="184">
        <v>7.5172999999999996</v>
      </c>
      <c r="K974" s="184">
        <v>15.4674</v>
      </c>
      <c r="L974" s="184">
        <v>21.813700000000001</v>
      </c>
      <c r="M974" s="184">
        <v>40.745699999999999</v>
      </c>
      <c r="N974" s="184">
        <v>74.040899999999993</v>
      </c>
      <c r="O974" s="184">
        <v>16.988800000000001</v>
      </c>
      <c r="P974" s="184">
        <v>14.7536</v>
      </c>
      <c r="Q974" s="184">
        <v>18.687799999999999</v>
      </c>
      <c r="R974" s="184">
        <v>35.504800000000003</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44448</v>
      </c>
      <c r="E975" s="184">
        <v>805.06385393745097</v>
      </c>
      <c r="F975" s="184">
        <v>0.28899999999999998</v>
      </c>
      <c r="G975" s="184">
        <v>0.58750000000000002</v>
      </c>
      <c r="H975" s="184">
        <v>1.534</v>
      </c>
      <c r="I975" s="184">
        <v>6.6570999999999998</v>
      </c>
      <c r="J975" s="184">
        <v>7.4340000000000002</v>
      </c>
      <c r="K975" s="184">
        <v>15.224500000000001</v>
      </c>
      <c r="L975" s="184">
        <v>21.290500000000002</v>
      </c>
      <c r="M975" s="184">
        <v>39.853499999999997</v>
      </c>
      <c r="N975" s="184">
        <v>72.514399999999995</v>
      </c>
      <c r="O975" s="184">
        <v>15.628299999999999</v>
      </c>
      <c r="P975" s="184">
        <v>13.255100000000001</v>
      </c>
      <c r="Q975" s="184">
        <v>17.9665</v>
      </c>
      <c r="R975" s="184">
        <v>34.2883</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44448</v>
      </c>
      <c r="E976" s="184">
        <v>347.20267632047103</v>
      </c>
      <c r="F976" s="184">
        <v>0.28860000000000002</v>
      </c>
      <c r="G976" s="184">
        <v>0.6</v>
      </c>
      <c r="H976" s="184">
        <v>1.5512999999999999</v>
      </c>
      <c r="I976" s="184">
        <v>6.6910999999999996</v>
      </c>
      <c r="J976" s="184">
        <v>7.5145</v>
      </c>
      <c r="K976" s="184">
        <v>15.4671</v>
      </c>
      <c r="L976" s="184">
        <v>21.810400000000001</v>
      </c>
      <c r="M976" s="184">
        <v>40.745699999999999</v>
      </c>
      <c r="N976" s="184">
        <v>74.046400000000006</v>
      </c>
      <c r="O976" s="184">
        <v>16.990500000000001</v>
      </c>
      <c r="P976" s="184">
        <v>14.6173</v>
      </c>
      <c r="Q976" s="184">
        <v>18.590499999999999</v>
      </c>
      <c r="R976" s="184">
        <v>35.504800000000003</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44448</v>
      </c>
      <c r="E977" s="184">
        <v>21.46</v>
      </c>
      <c r="F977" s="184">
        <v>0.37419999999999998</v>
      </c>
      <c r="G977" s="184">
        <v>0.42120000000000002</v>
      </c>
      <c r="H977" s="184">
        <v>0.89329999999999998</v>
      </c>
      <c r="I977" s="184">
        <v>3.8220000000000001</v>
      </c>
      <c r="J977" s="184">
        <v>5.8707000000000003</v>
      </c>
      <c r="K977" s="184">
        <v>15.625</v>
      </c>
      <c r="L977" s="184">
        <v>27.359100000000002</v>
      </c>
      <c r="M977" s="184">
        <v>43.930199999999999</v>
      </c>
      <c r="N977" s="184">
        <v>70.7239</v>
      </c>
      <c r="O977" s="184"/>
      <c r="P977" s="184"/>
      <c r="Q977" s="184">
        <v>30.302399999999999</v>
      </c>
      <c r="R977" s="184">
        <v>39.547800000000002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44448</v>
      </c>
      <c r="E978" s="184">
        <v>20.420000000000002</v>
      </c>
      <c r="F978" s="184">
        <v>0.29470000000000002</v>
      </c>
      <c r="G978" s="184">
        <v>0.34399999999999997</v>
      </c>
      <c r="H978" s="184">
        <v>0.83950000000000002</v>
      </c>
      <c r="I978" s="184">
        <v>3.7075</v>
      </c>
      <c r="J978" s="184">
        <v>5.7483000000000004</v>
      </c>
      <c r="K978" s="184">
        <v>15.107100000000001</v>
      </c>
      <c r="L978" s="184">
        <v>26.283200000000001</v>
      </c>
      <c r="M978" s="184">
        <v>42.200600000000001</v>
      </c>
      <c r="N978" s="184">
        <v>68.065799999999996</v>
      </c>
      <c r="O978" s="184"/>
      <c r="P978" s="184"/>
      <c r="Q978" s="184">
        <v>28.0779</v>
      </c>
      <c r="R978" s="184">
        <v>37.317399999999999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44448</v>
      </c>
      <c r="E979" s="184">
        <v>16.38</v>
      </c>
      <c r="F979" s="184">
        <v>0.1835</v>
      </c>
      <c r="G979" s="184">
        <v>0.67610000000000003</v>
      </c>
      <c r="H979" s="184">
        <v>2.1833999999999998</v>
      </c>
      <c r="I979" s="184">
        <v>7.0587999999999997</v>
      </c>
      <c r="J979" s="184">
        <v>7.9051</v>
      </c>
      <c r="K979" s="184">
        <v>18.011500000000002</v>
      </c>
      <c r="L979" s="184">
        <v>23.250599999999999</v>
      </c>
      <c r="M979" s="184">
        <v>41.450800000000001</v>
      </c>
      <c r="N979" s="184">
        <v>63.8</v>
      </c>
      <c r="O979" s="184"/>
      <c r="P979" s="184"/>
      <c r="Q979" s="184">
        <v>62.711300000000001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44448</v>
      </c>
      <c r="E980" s="184">
        <v>16.07</v>
      </c>
      <c r="F980" s="184">
        <v>0.187</v>
      </c>
      <c r="G980" s="184">
        <v>0.62619999999999998</v>
      </c>
      <c r="H980" s="184">
        <v>2.1615000000000002</v>
      </c>
      <c r="I980" s="184">
        <v>6.9907000000000004</v>
      </c>
      <c r="J980" s="184">
        <v>7.7077999999999998</v>
      </c>
      <c r="K980" s="184">
        <v>17.556699999999999</v>
      </c>
      <c r="L980" s="184">
        <v>22.112500000000001</v>
      </c>
      <c r="M980" s="184">
        <v>39.496499999999997</v>
      </c>
      <c r="N980" s="184">
        <v>60.7</v>
      </c>
      <c r="O980" s="184"/>
      <c r="P980" s="184"/>
      <c r="Q980" s="184">
        <v>59.673099999999998</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44448</v>
      </c>
      <c r="E981" s="184">
        <v>60.88</v>
      </c>
      <c r="F981" s="184">
        <v>0.26350000000000001</v>
      </c>
      <c r="G981" s="184">
        <v>0.3296</v>
      </c>
      <c r="H981" s="184">
        <v>0.77800000000000002</v>
      </c>
      <c r="I981" s="184">
        <v>5.2558999999999996</v>
      </c>
      <c r="J981" s="184">
        <v>4.2108999999999996</v>
      </c>
      <c r="K981" s="184">
        <v>12.2212</v>
      </c>
      <c r="L981" s="184">
        <v>25.1645</v>
      </c>
      <c r="M981" s="184">
        <v>36.532899999999998</v>
      </c>
      <c r="N981" s="184">
        <v>64.407200000000003</v>
      </c>
      <c r="O981" s="184">
        <v>15.3498</v>
      </c>
      <c r="P981" s="184">
        <v>14.5915</v>
      </c>
      <c r="Q981" s="184">
        <v>14.728</v>
      </c>
      <c r="R981" s="184">
        <v>32.3292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44448</v>
      </c>
      <c r="E982" s="184">
        <v>55.2</v>
      </c>
      <c r="F982" s="184">
        <v>0.2361</v>
      </c>
      <c r="G982" s="184">
        <v>0.30890000000000001</v>
      </c>
      <c r="H982" s="184">
        <v>0.74829999999999997</v>
      </c>
      <c r="I982" s="184">
        <v>5.2030000000000003</v>
      </c>
      <c r="J982" s="184">
        <v>4.1116999999999999</v>
      </c>
      <c r="K982" s="184">
        <v>11.967499999999999</v>
      </c>
      <c r="L982" s="184">
        <v>24.5487</v>
      </c>
      <c r="M982" s="184">
        <v>35.493400000000001</v>
      </c>
      <c r="N982" s="184">
        <v>62.735799999999998</v>
      </c>
      <c r="O982" s="184">
        <v>14.0289</v>
      </c>
      <c r="P982" s="184">
        <v>13.2661</v>
      </c>
      <c r="Q982" s="184">
        <v>14.168200000000001</v>
      </c>
      <c r="R982" s="184">
        <v>30.862200000000001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44448</v>
      </c>
      <c r="E983" s="184">
        <v>177.46</v>
      </c>
      <c r="F983" s="184">
        <v>5.6399999999999999E-2</v>
      </c>
      <c r="G983" s="184">
        <v>0.31659999999999999</v>
      </c>
      <c r="H983" s="184">
        <v>1.3478000000000001</v>
      </c>
      <c r="I983" s="184">
        <v>6.1745000000000001</v>
      </c>
      <c r="J983" s="184">
        <v>6.8007</v>
      </c>
      <c r="K983" s="184">
        <v>15.5715</v>
      </c>
      <c r="L983" s="184">
        <v>22.403099999999998</v>
      </c>
      <c r="M983" s="184">
        <v>39.402999999999999</v>
      </c>
      <c r="N983" s="184">
        <v>67.351900000000001</v>
      </c>
      <c r="O983" s="184">
        <v>19.683800000000002</v>
      </c>
      <c r="P983" s="184">
        <v>19.564499999999999</v>
      </c>
      <c r="Q983" s="184">
        <v>23.803799999999999</v>
      </c>
      <c r="R983" s="184">
        <v>38.2911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44448</v>
      </c>
      <c r="E984" s="184">
        <v>161.69</v>
      </c>
      <c r="F984" s="184">
        <v>4.9500000000000002E-2</v>
      </c>
      <c r="G984" s="184">
        <v>0.30399999999999999</v>
      </c>
      <c r="H984" s="184">
        <v>1.3286</v>
      </c>
      <c r="I984" s="184">
        <v>6.1237000000000004</v>
      </c>
      <c r="J984" s="184">
        <v>6.6909000000000001</v>
      </c>
      <c r="K984" s="184">
        <v>15.213100000000001</v>
      </c>
      <c r="L984" s="184">
        <v>21.6721</v>
      </c>
      <c r="M984" s="184">
        <v>38.1494</v>
      </c>
      <c r="N984" s="184">
        <v>65.361000000000004</v>
      </c>
      <c r="O984" s="184">
        <v>18.3032</v>
      </c>
      <c r="P984" s="184">
        <v>18.118600000000001</v>
      </c>
      <c r="Q984" s="184">
        <v>18.361599999999999</v>
      </c>
      <c r="R984" s="184">
        <v>36.6462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44448</v>
      </c>
      <c r="E985" s="184">
        <v>161.69</v>
      </c>
      <c r="F985" s="184">
        <v>4.9500000000000002E-2</v>
      </c>
      <c r="G985" s="184">
        <v>0.30399999999999999</v>
      </c>
      <c r="H985" s="184">
        <v>1.3286</v>
      </c>
      <c r="I985" s="184">
        <v>6.1237000000000004</v>
      </c>
      <c r="J985" s="184">
        <v>6.6909000000000001</v>
      </c>
      <c r="K985" s="184">
        <v>15.213100000000001</v>
      </c>
      <c r="L985" s="184">
        <v>21.6721</v>
      </c>
      <c r="M985" s="184">
        <v>38.1494</v>
      </c>
      <c r="N985" s="184">
        <v>65.361000000000004</v>
      </c>
      <c r="O985" s="184">
        <v>18.3032</v>
      </c>
      <c r="P985" s="184">
        <v>18.118600000000001</v>
      </c>
      <c r="Q985" s="184">
        <v>18.361599999999999</v>
      </c>
      <c r="R985" s="184">
        <v>36.6462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44448</v>
      </c>
      <c r="E986" s="184">
        <v>390.66399999999999</v>
      </c>
      <c r="F986" s="184">
        <v>0.19309999999999999</v>
      </c>
      <c r="G986" s="184">
        <v>0.24399999999999999</v>
      </c>
      <c r="H986" s="184">
        <v>0.56059999999999999</v>
      </c>
      <c r="I986" s="184">
        <v>5.0050999999999997</v>
      </c>
      <c r="J986" s="184">
        <v>4.0766</v>
      </c>
      <c r="K986" s="184">
        <v>11.4314</v>
      </c>
      <c r="L986" s="184">
        <v>22.5943</v>
      </c>
      <c r="M986" s="184">
        <v>39.261699999999998</v>
      </c>
      <c r="N986" s="184">
        <v>68.302599999999998</v>
      </c>
      <c r="O986" s="184">
        <v>18.736499999999999</v>
      </c>
      <c r="P986" s="184">
        <v>16.412500000000001</v>
      </c>
      <c r="Q986" s="184">
        <v>18.303100000000001</v>
      </c>
      <c r="R986" s="184">
        <v>32.521700000000003</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44448</v>
      </c>
      <c r="E987" s="184">
        <v>363.16199999999998</v>
      </c>
      <c r="F987" s="184">
        <v>0.19059999999999999</v>
      </c>
      <c r="G987" s="184">
        <v>0.23710000000000001</v>
      </c>
      <c r="H987" s="184">
        <v>0.54349999999999998</v>
      </c>
      <c r="I987" s="184">
        <v>4.9688999999999997</v>
      </c>
      <c r="J987" s="184">
        <v>3.9967999999999999</v>
      </c>
      <c r="K987" s="184">
        <v>11.1747</v>
      </c>
      <c r="L987" s="184">
        <v>22.016300000000001</v>
      </c>
      <c r="M987" s="184">
        <v>38.276800000000001</v>
      </c>
      <c r="N987" s="184">
        <v>66.725700000000003</v>
      </c>
      <c r="O987" s="184">
        <v>17.605</v>
      </c>
      <c r="P987" s="184">
        <v>15.239000000000001</v>
      </c>
      <c r="Q987" s="184">
        <v>18.341200000000001</v>
      </c>
      <c r="R987" s="184">
        <v>31.2818</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44448</v>
      </c>
      <c r="E988" s="184">
        <v>57.19</v>
      </c>
      <c r="F988" s="184">
        <v>0.14180000000000001</v>
      </c>
      <c r="G988" s="184">
        <v>1.2200000000000001E-2</v>
      </c>
      <c r="H988" s="184">
        <v>0.52910000000000001</v>
      </c>
      <c r="I988" s="184">
        <v>4.8357999999999999</v>
      </c>
      <c r="J988" s="184">
        <v>4.0613000000000001</v>
      </c>
      <c r="K988" s="184">
        <v>12.2363</v>
      </c>
      <c r="L988" s="184">
        <v>18.8537</v>
      </c>
      <c r="M988" s="184">
        <v>39.114600000000003</v>
      </c>
      <c r="N988" s="184">
        <v>64.807900000000004</v>
      </c>
      <c r="O988" s="184">
        <v>19.119299999999999</v>
      </c>
      <c r="P988" s="184">
        <v>17.093299999999999</v>
      </c>
      <c r="Q988" s="184">
        <v>17.295999999999999</v>
      </c>
      <c r="R988" s="184">
        <v>33.613900000000001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44448</v>
      </c>
      <c r="E989" s="184">
        <v>51.587000000000003</v>
      </c>
      <c r="F989" s="184">
        <v>0.13980000000000001</v>
      </c>
      <c r="G989" s="184">
        <v>1.9E-3</v>
      </c>
      <c r="H989" s="184">
        <v>0.50070000000000003</v>
      </c>
      <c r="I989" s="184">
        <v>4.7750000000000004</v>
      </c>
      <c r="J989" s="184">
        <v>3.9243000000000001</v>
      </c>
      <c r="K989" s="184">
        <v>11.790800000000001</v>
      </c>
      <c r="L989" s="184">
        <v>17.915800000000001</v>
      </c>
      <c r="M989" s="184">
        <v>37.499299999999998</v>
      </c>
      <c r="N989" s="184">
        <v>62.304900000000004</v>
      </c>
      <c r="O989" s="184">
        <v>17.307300000000001</v>
      </c>
      <c r="P989" s="184">
        <v>15.652100000000001</v>
      </c>
      <c r="Q989" s="184">
        <v>12.203200000000001</v>
      </c>
      <c r="R989" s="184">
        <v>31.555199999999999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44448</v>
      </c>
      <c r="E990" s="184">
        <v>119.9953</v>
      </c>
      <c r="F990" s="184">
        <v>0.30370000000000003</v>
      </c>
      <c r="G990" s="184">
        <v>0.22489999999999999</v>
      </c>
      <c r="H990" s="184">
        <v>0.1827</v>
      </c>
      <c r="I990" s="184">
        <v>4.3169000000000004</v>
      </c>
      <c r="J990" s="184">
        <v>3.7025999999999999</v>
      </c>
      <c r="K990" s="184">
        <v>9.0242000000000004</v>
      </c>
      <c r="L990" s="184">
        <v>17.635100000000001</v>
      </c>
      <c r="M990" s="184">
        <v>35.866100000000003</v>
      </c>
      <c r="N990" s="184">
        <v>71.828100000000006</v>
      </c>
      <c r="O990" s="184">
        <v>12.887600000000001</v>
      </c>
      <c r="P990" s="184">
        <v>11.9587</v>
      </c>
      <c r="Q990" s="184">
        <v>16.216699999999999</v>
      </c>
      <c r="R990" s="184">
        <v>27.0609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44448</v>
      </c>
      <c r="E991" s="184">
        <v>128.13130000000001</v>
      </c>
      <c r="F991" s="184">
        <v>0.30559999999999998</v>
      </c>
      <c r="G991" s="184">
        <v>0.23080000000000001</v>
      </c>
      <c r="H991" s="184">
        <v>0.19620000000000001</v>
      </c>
      <c r="I991" s="184">
        <v>4.3446999999999996</v>
      </c>
      <c r="J991" s="184">
        <v>3.7650000000000001</v>
      </c>
      <c r="K991" s="184">
        <v>9.2199000000000009</v>
      </c>
      <c r="L991" s="184">
        <v>18.060700000000001</v>
      </c>
      <c r="M991" s="184">
        <v>36.622100000000003</v>
      </c>
      <c r="N991" s="184">
        <v>73.16</v>
      </c>
      <c r="O991" s="184">
        <v>13.8</v>
      </c>
      <c r="P991" s="184">
        <v>12.861800000000001</v>
      </c>
      <c r="Q991" s="184">
        <v>15.8406</v>
      </c>
      <c r="R991" s="184">
        <v>28.159600000000001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44448</v>
      </c>
      <c r="E992" s="184">
        <v>182.68199999999999</v>
      </c>
      <c r="F992" s="184">
        <v>0.1348</v>
      </c>
      <c r="G992" s="184">
        <v>4.7100000000000003E-2</v>
      </c>
      <c r="H992" s="184">
        <v>1.1919999999999999</v>
      </c>
      <c r="I992" s="184">
        <v>5.3159000000000001</v>
      </c>
      <c r="J992" s="184">
        <v>5.0772000000000004</v>
      </c>
      <c r="K992" s="184">
        <v>10.4533</v>
      </c>
      <c r="L992" s="184">
        <v>19.047499999999999</v>
      </c>
      <c r="M992" s="184">
        <v>40.919199999999996</v>
      </c>
      <c r="N992" s="184">
        <v>68.966999999999999</v>
      </c>
      <c r="O992" s="184">
        <v>16.2911</v>
      </c>
      <c r="P992" s="184">
        <v>14.057600000000001</v>
      </c>
      <c r="Q992" s="184">
        <v>12.2446</v>
      </c>
      <c r="R992" s="184">
        <v>30.434999999999999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44448</v>
      </c>
      <c r="E993" s="184">
        <v>241.50092569731299</v>
      </c>
      <c r="F993" s="184">
        <v>0.13300000000000001</v>
      </c>
      <c r="G993" s="184">
        <v>4.1300000000000003E-2</v>
      </c>
      <c r="H993" s="184">
        <v>1.1796</v>
      </c>
      <c r="I993" s="184">
        <v>5.2889999999999997</v>
      </c>
      <c r="J993" s="184">
        <v>5.0193000000000003</v>
      </c>
      <c r="K993" s="184">
        <v>10.2982</v>
      </c>
      <c r="L993" s="184">
        <v>18.649699999999999</v>
      </c>
      <c r="M993" s="184">
        <v>40.2729</v>
      </c>
      <c r="N993" s="184">
        <v>68.046199999999999</v>
      </c>
      <c r="O993" s="184">
        <v>15.918699999999999</v>
      </c>
      <c r="P993" s="184">
        <v>13.7879</v>
      </c>
      <c r="Q993" s="184">
        <v>12.2407</v>
      </c>
      <c r="R993" s="184">
        <v>29.898399999999999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44448</v>
      </c>
      <c r="E994" s="184">
        <v>16.552900000000001</v>
      </c>
      <c r="F994" s="184">
        <v>6.5299999999999997E-2</v>
      </c>
      <c r="G994" s="184">
        <v>5.5599999999999997E-2</v>
      </c>
      <c r="H994" s="184">
        <v>1.1673</v>
      </c>
      <c r="I994" s="184">
        <v>6.1573000000000002</v>
      </c>
      <c r="J994" s="184">
        <v>6.2847999999999997</v>
      </c>
      <c r="K994" s="184">
        <v>14.0848</v>
      </c>
      <c r="L994" s="184">
        <v>21.425899999999999</v>
      </c>
      <c r="M994" s="184">
        <v>37.893700000000003</v>
      </c>
      <c r="N994" s="184">
        <v>66.650599999999997</v>
      </c>
      <c r="O994" s="184"/>
      <c r="P994" s="184"/>
      <c r="Q994" s="184">
        <v>22.7897</v>
      </c>
      <c r="R994" s="184">
        <v>32.0002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44448</v>
      </c>
      <c r="E995" s="184">
        <v>15.8965</v>
      </c>
      <c r="F995" s="184">
        <v>6.0400000000000002E-2</v>
      </c>
      <c r="G995" s="184">
        <v>4.2200000000000001E-2</v>
      </c>
      <c r="H995" s="184">
        <v>1.1355999999999999</v>
      </c>
      <c r="I995" s="184">
        <v>6.0904999999999996</v>
      </c>
      <c r="J995" s="184">
        <v>6.133</v>
      </c>
      <c r="K995" s="184">
        <v>13.5984</v>
      </c>
      <c r="L995" s="184">
        <v>20.389700000000001</v>
      </c>
      <c r="M995" s="184">
        <v>36.151499999999999</v>
      </c>
      <c r="N995" s="184">
        <v>63.859499999999997</v>
      </c>
      <c r="O995" s="184"/>
      <c r="P995" s="184"/>
      <c r="Q995" s="184">
        <v>20.782299999999999</v>
      </c>
      <c r="R995" s="184">
        <v>29.821899999999999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44448</v>
      </c>
      <c r="E996" s="184">
        <v>499.14</v>
      </c>
      <c r="F996" s="184">
        <v>0.61890000000000001</v>
      </c>
      <c r="G996" s="184">
        <v>0.83840000000000003</v>
      </c>
      <c r="H996" s="184">
        <v>0.95669999999999999</v>
      </c>
      <c r="I996" s="184">
        <v>6.2384000000000004</v>
      </c>
      <c r="J996" s="184">
        <v>4.0243000000000002</v>
      </c>
      <c r="K996" s="184">
        <v>10.0227</v>
      </c>
      <c r="L996" s="184">
        <v>18.642299999999999</v>
      </c>
      <c r="M996" s="184">
        <v>37.005899999999997</v>
      </c>
      <c r="N996" s="184">
        <v>64.493799999999993</v>
      </c>
      <c r="O996" s="184">
        <v>14.650600000000001</v>
      </c>
      <c r="P996" s="184">
        <v>13.0587</v>
      </c>
      <c r="Q996" s="184">
        <v>18.370200000000001</v>
      </c>
      <c r="R996" s="184">
        <v>27.4711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44448</v>
      </c>
      <c r="E997" s="184">
        <v>539.46</v>
      </c>
      <c r="F997" s="184">
        <v>0.623</v>
      </c>
      <c r="G997" s="184">
        <v>0.84499999999999997</v>
      </c>
      <c r="H997" s="184">
        <v>0.97330000000000005</v>
      </c>
      <c r="I997" s="184">
        <v>6.2702999999999998</v>
      </c>
      <c r="J997" s="184">
        <v>4.0945999999999998</v>
      </c>
      <c r="K997" s="184">
        <v>10.2424</v>
      </c>
      <c r="L997" s="184">
        <v>19.094000000000001</v>
      </c>
      <c r="M997" s="184">
        <v>37.782499999999999</v>
      </c>
      <c r="N997" s="184">
        <v>65.753100000000003</v>
      </c>
      <c r="O997" s="184">
        <v>15.5839</v>
      </c>
      <c r="P997" s="184">
        <v>14.1715</v>
      </c>
      <c r="Q997" s="184">
        <v>15.486499999999999</v>
      </c>
      <c r="R997" s="184">
        <v>28.450600000000001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44448</v>
      </c>
      <c r="E998" s="184">
        <v>75.62</v>
      </c>
      <c r="F998" s="184">
        <v>0.2253</v>
      </c>
      <c r="G998" s="184">
        <v>-9.2499999999999999E-2</v>
      </c>
      <c r="H998" s="184">
        <v>0.34499999999999997</v>
      </c>
      <c r="I998" s="184">
        <v>4.6208999999999998</v>
      </c>
      <c r="J998" s="184">
        <v>3.6457999999999999</v>
      </c>
      <c r="K998" s="184">
        <v>9.7532999999999994</v>
      </c>
      <c r="L998" s="184">
        <v>18.064</v>
      </c>
      <c r="M998" s="184">
        <v>34.030500000000004</v>
      </c>
      <c r="N998" s="184">
        <v>62.7286</v>
      </c>
      <c r="O998" s="184">
        <v>14.492100000000001</v>
      </c>
      <c r="P998" s="184">
        <v>14.896100000000001</v>
      </c>
      <c r="Q998" s="184">
        <v>14.786099999999999</v>
      </c>
      <c r="R998" s="184">
        <v>29.428100000000001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44448</v>
      </c>
      <c r="E999" s="184">
        <v>67.89</v>
      </c>
      <c r="F999" s="184">
        <v>0.22140000000000001</v>
      </c>
      <c r="G999" s="184">
        <v>-0.10299999999999999</v>
      </c>
      <c r="H999" s="184">
        <v>0.3251</v>
      </c>
      <c r="I999" s="184">
        <v>4.5749000000000004</v>
      </c>
      <c r="J999" s="184">
        <v>3.5381999999999998</v>
      </c>
      <c r="K999" s="184">
        <v>9.4293999999999993</v>
      </c>
      <c r="L999" s="184">
        <v>17.3552</v>
      </c>
      <c r="M999" s="184">
        <v>32.831099999999999</v>
      </c>
      <c r="N999" s="184">
        <v>60.800600000000003</v>
      </c>
      <c r="O999" s="184">
        <v>13.1153</v>
      </c>
      <c r="P999" s="184">
        <v>13.344799999999999</v>
      </c>
      <c r="Q999" s="184">
        <v>12.636200000000001</v>
      </c>
      <c r="R999" s="184">
        <v>27.8902</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44448</v>
      </c>
      <c r="E1000" s="184">
        <v>52.17</v>
      </c>
      <c r="F1000" s="184">
        <v>0.15359999999999999</v>
      </c>
      <c r="G1000" s="184">
        <v>7.6700000000000004E-2</v>
      </c>
      <c r="H1000" s="184">
        <v>1.242</v>
      </c>
      <c r="I1000" s="184">
        <v>5.2239000000000004</v>
      </c>
      <c r="J1000" s="184">
        <v>4.4653999999999998</v>
      </c>
      <c r="K1000" s="184">
        <v>12.897600000000001</v>
      </c>
      <c r="L1000" s="184">
        <v>16.894500000000001</v>
      </c>
      <c r="M1000" s="184">
        <v>31.410599999999999</v>
      </c>
      <c r="N1000" s="184">
        <v>53.9392</v>
      </c>
      <c r="O1000" s="184">
        <v>14.1029</v>
      </c>
      <c r="P1000" s="184">
        <v>15.356</v>
      </c>
      <c r="Q1000" s="184">
        <v>12.4335</v>
      </c>
      <c r="R1000" s="184">
        <v>25.828199999999999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44448</v>
      </c>
      <c r="E1001" s="184">
        <v>58.93</v>
      </c>
      <c r="F1001" s="184">
        <v>0.17</v>
      </c>
      <c r="G1001" s="184">
        <v>8.4900000000000003E-2</v>
      </c>
      <c r="H1001" s="184">
        <v>1.2543</v>
      </c>
      <c r="I1001" s="184">
        <v>5.2697000000000003</v>
      </c>
      <c r="J1001" s="184">
        <v>4.5971000000000002</v>
      </c>
      <c r="K1001" s="184">
        <v>13.2834</v>
      </c>
      <c r="L1001" s="184">
        <v>17.6952</v>
      </c>
      <c r="M1001" s="184">
        <v>32.784999999999997</v>
      </c>
      <c r="N1001" s="184">
        <v>56.064599999999999</v>
      </c>
      <c r="O1001" s="184">
        <v>15.511200000000001</v>
      </c>
      <c r="P1001" s="184">
        <v>16.9801</v>
      </c>
      <c r="Q1001" s="184">
        <v>18.213899999999999</v>
      </c>
      <c r="R1001" s="184">
        <v>27.3886</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44448</v>
      </c>
      <c r="E1002" s="184">
        <v>195.58099999999999</v>
      </c>
      <c r="F1002" s="184">
        <v>0.19719999999999999</v>
      </c>
      <c r="G1002" s="184">
        <v>1.5299999999999999E-2</v>
      </c>
      <c r="H1002" s="184">
        <v>0.90439999999999998</v>
      </c>
      <c r="I1002" s="184">
        <v>5.4913999999999996</v>
      </c>
      <c r="J1002" s="184">
        <v>5.5551000000000004</v>
      </c>
      <c r="K1002" s="184">
        <v>12.2538</v>
      </c>
      <c r="L1002" s="184">
        <v>18.595800000000001</v>
      </c>
      <c r="M1002" s="184">
        <v>33.5379</v>
      </c>
      <c r="N1002" s="184">
        <v>61.085999999999999</v>
      </c>
      <c r="O1002" s="184">
        <v>18.1143</v>
      </c>
      <c r="P1002" s="184">
        <v>15.5623</v>
      </c>
      <c r="Q1002" s="184">
        <v>19.099900000000002</v>
      </c>
      <c r="R1002" s="184">
        <v>31.097200000000001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44448</v>
      </c>
      <c r="E1003" s="184">
        <v>214.76599999999999</v>
      </c>
      <c r="F1003" s="184">
        <v>0.2006</v>
      </c>
      <c r="G1003" s="184">
        <v>2.5600000000000001E-2</v>
      </c>
      <c r="H1003" s="184">
        <v>0.92859999999999998</v>
      </c>
      <c r="I1003" s="184">
        <v>5.5412999999999997</v>
      </c>
      <c r="J1003" s="184">
        <v>5.6654</v>
      </c>
      <c r="K1003" s="184">
        <v>12.5992</v>
      </c>
      <c r="L1003" s="184">
        <v>19.325099999999999</v>
      </c>
      <c r="M1003" s="184">
        <v>34.761099999999999</v>
      </c>
      <c r="N1003" s="184">
        <v>63.031300000000002</v>
      </c>
      <c r="O1003" s="184">
        <v>19.441700000000001</v>
      </c>
      <c r="P1003" s="184">
        <v>16.9544</v>
      </c>
      <c r="Q1003" s="184">
        <v>18.049700000000001</v>
      </c>
      <c r="R1003" s="184">
        <v>32.613199999999999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44448</v>
      </c>
      <c r="E1004" s="184">
        <v>74.792000000000002</v>
      </c>
      <c r="F1004" s="184">
        <v>0.1111</v>
      </c>
      <c r="G1004" s="184">
        <v>-2.7000000000000001E-3</v>
      </c>
      <c r="H1004" s="184">
        <v>1.4294</v>
      </c>
      <c r="I1004" s="184">
        <v>6.4230999999999998</v>
      </c>
      <c r="J1004" s="184">
        <v>5.9587000000000003</v>
      </c>
      <c r="K1004" s="184">
        <v>13.455299999999999</v>
      </c>
      <c r="L1004" s="184">
        <v>21.4787</v>
      </c>
      <c r="M1004" s="184">
        <v>31.416899999999998</v>
      </c>
      <c r="N1004" s="184">
        <v>49.4405</v>
      </c>
      <c r="O1004" s="184">
        <v>12.4452</v>
      </c>
      <c r="P1004" s="184">
        <v>13.980499999999999</v>
      </c>
      <c r="Q1004" s="184">
        <v>15.398300000000001</v>
      </c>
      <c r="R1004" s="184">
        <v>27.466100000000001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44448</v>
      </c>
      <c r="E1005" s="184">
        <v>69.957999999999998</v>
      </c>
      <c r="F1005" s="184">
        <v>0.10730000000000001</v>
      </c>
      <c r="G1005" s="184">
        <v>-1.14E-2</v>
      </c>
      <c r="H1005" s="184">
        <v>1.4118999999999999</v>
      </c>
      <c r="I1005" s="184">
        <v>6.3837999999999999</v>
      </c>
      <c r="J1005" s="184">
        <v>5.8718000000000004</v>
      </c>
      <c r="K1005" s="184">
        <v>13.1897</v>
      </c>
      <c r="L1005" s="184">
        <v>20.921600000000002</v>
      </c>
      <c r="M1005" s="184">
        <v>30.545400000000001</v>
      </c>
      <c r="N1005" s="184">
        <v>48.125100000000003</v>
      </c>
      <c r="O1005" s="184">
        <v>11.4849</v>
      </c>
      <c r="P1005" s="184">
        <v>13.0379</v>
      </c>
      <c r="Q1005" s="184">
        <v>13.5465</v>
      </c>
      <c r="R1005" s="184">
        <v>26.380800000000001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44448</v>
      </c>
      <c r="E1006" s="184">
        <v>26.035299999999999</v>
      </c>
      <c r="F1006" s="184">
        <v>0.39639999999999997</v>
      </c>
      <c r="G1006" s="184">
        <v>0.66810000000000003</v>
      </c>
      <c r="H1006" s="184">
        <v>1.2917000000000001</v>
      </c>
      <c r="I1006" s="184">
        <v>5.4249000000000001</v>
      </c>
      <c r="J1006" s="184">
        <v>6.5963000000000003</v>
      </c>
      <c r="K1006" s="184">
        <v>15.1327</v>
      </c>
      <c r="L1006" s="184">
        <v>21.8185</v>
      </c>
      <c r="M1006" s="184">
        <v>34.696899999999999</v>
      </c>
      <c r="N1006" s="184">
        <v>61.205300000000001</v>
      </c>
      <c r="O1006" s="184">
        <v>17.445900000000002</v>
      </c>
      <c r="P1006" s="184">
        <v>17.790299999999998</v>
      </c>
      <c r="Q1006" s="184">
        <v>15.7491</v>
      </c>
      <c r="R1006" s="184">
        <v>30.202200000000001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44448</v>
      </c>
      <c r="E1007" s="184">
        <v>23.850999999999999</v>
      </c>
      <c r="F1007" s="184">
        <v>0.39229999999999998</v>
      </c>
      <c r="G1007" s="184">
        <v>0.65539999999999998</v>
      </c>
      <c r="H1007" s="184">
        <v>1.2614000000000001</v>
      </c>
      <c r="I1007" s="184">
        <v>5.3609999999999998</v>
      </c>
      <c r="J1007" s="184">
        <v>6.4534000000000002</v>
      </c>
      <c r="K1007" s="184">
        <v>14.661099999999999</v>
      </c>
      <c r="L1007" s="184">
        <v>20.813500000000001</v>
      </c>
      <c r="M1007" s="184">
        <v>33.071100000000001</v>
      </c>
      <c r="N1007" s="184">
        <v>58.651299999999999</v>
      </c>
      <c r="O1007" s="184">
        <v>15.7677</v>
      </c>
      <c r="P1007" s="184">
        <v>16.020299999999999</v>
      </c>
      <c r="Q1007" s="184">
        <v>14.209199999999999</v>
      </c>
      <c r="R1007" s="184">
        <v>28.164899999999999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44448</v>
      </c>
      <c r="E1008" s="184">
        <v>16.710599999999999</v>
      </c>
      <c r="F1008" s="184">
        <v>0.2369</v>
      </c>
      <c r="G1008" s="184">
        <v>-7.7999999999999996E-3</v>
      </c>
      <c r="H1008" s="184">
        <v>0.78649999999999998</v>
      </c>
      <c r="I1008" s="184">
        <v>5.9409999999999998</v>
      </c>
      <c r="J1008" s="184">
        <v>5.6021999999999998</v>
      </c>
      <c r="K1008" s="184">
        <v>12.4664</v>
      </c>
      <c r="L1008" s="184">
        <v>22.9788</v>
      </c>
      <c r="M1008" s="184">
        <v>43.807699999999997</v>
      </c>
      <c r="N1008" s="184">
        <v>70.082400000000007</v>
      </c>
      <c r="O1008" s="184"/>
      <c r="P1008" s="184"/>
      <c r="Q1008" s="184">
        <v>35.3598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44448</v>
      </c>
      <c r="E1009" s="184">
        <v>16.1999</v>
      </c>
      <c r="F1009" s="184">
        <v>0.23139999999999999</v>
      </c>
      <c r="G1009" s="184">
        <v>-2.2800000000000001E-2</v>
      </c>
      <c r="H1009" s="184">
        <v>0.75</v>
      </c>
      <c r="I1009" s="184">
        <v>5.8643999999999998</v>
      </c>
      <c r="J1009" s="184">
        <v>5.4317000000000002</v>
      </c>
      <c r="K1009" s="184">
        <v>11.925700000000001</v>
      </c>
      <c r="L1009" s="184">
        <v>21.802800000000001</v>
      </c>
      <c r="M1009" s="184">
        <v>41.794699999999999</v>
      </c>
      <c r="N1009" s="184">
        <v>66.935299999999998</v>
      </c>
      <c r="O1009" s="184"/>
      <c r="P1009" s="184"/>
      <c r="Q1009" s="184">
        <v>32.905000000000001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44448</v>
      </c>
      <c r="E1010" s="184">
        <v>105.50700000000001</v>
      </c>
      <c r="F1010" s="184">
        <v>0.26900000000000002</v>
      </c>
      <c r="G1010" s="184">
        <v>0.2223</v>
      </c>
      <c r="H1010" s="184">
        <v>0.90090000000000003</v>
      </c>
      <c r="I1010" s="184">
        <v>5.9615999999999998</v>
      </c>
      <c r="J1010" s="184">
        <v>5.4985999999999997</v>
      </c>
      <c r="K1010" s="184">
        <v>13.726000000000001</v>
      </c>
      <c r="L1010" s="184">
        <v>22.433399999999999</v>
      </c>
      <c r="M1010" s="184">
        <v>42.049100000000003</v>
      </c>
      <c r="N1010" s="184">
        <v>72.301299999999998</v>
      </c>
      <c r="O1010" s="184">
        <v>24.271599999999999</v>
      </c>
      <c r="P1010" s="184">
        <v>21.977699999999999</v>
      </c>
      <c r="Q1010" s="184">
        <v>26.133500000000002</v>
      </c>
      <c r="R1010" s="184">
        <v>38.722499999999997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44448</v>
      </c>
      <c r="E1011" s="184">
        <v>97.287000000000006</v>
      </c>
      <c r="F1011" s="184">
        <v>0.26590000000000003</v>
      </c>
      <c r="G1011" s="184">
        <v>0.21429999999999999</v>
      </c>
      <c r="H1011" s="184">
        <v>0.88249999999999995</v>
      </c>
      <c r="I1011" s="184">
        <v>5.9217000000000004</v>
      </c>
      <c r="J1011" s="184">
        <v>5.4086999999999996</v>
      </c>
      <c r="K1011" s="184">
        <v>13.436999999999999</v>
      </c>
      <c r="L1011" s="184">
        <v>21.805199999999999</v>
      </c>
      <c r="M1011" s="184">
        <v>40.948700000000002</v>
      </c>
      <c r="N1011" s="184">
        <v>70.514399999999995</v>
      </c>
      <c r="O1011" s="184">
        <v>23.009899999999998</v>
      </c>
      <c r="P1011" s="184">
        <v>20.889800000000001</v>
      </c>
      <c r="Q1011" s="184">
        <v>22.572299999999998</v>
      </c>
      <c r="R1011" s="184">
        <v>37.311700000000002</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44448</v>
      </c>
      <c r="E1012" s="184">
        <v>17.349599999999999</v>
      </c>
      <c r="F1012" s="184">
        <v>-4.0000000000000001E-3</v>
      </c>
      <c r="G1012" s="184">
        <v>0.1784</v>
      </c>
      <c r="H1012" s="184">
        <v>0.22070000000000001</v>
      </c>
      <c r="I1012" s="184">
        <v>5.5650000000000004</v>
      </c>
      <c r="J1012" s="184">
        <v>6.4340000000000002</v>
      </c>
      <c r="K1012" s="184">
        <v>16.937100000000001</v>
      </c>
      <c r="L1012" s="184">
        <v>25.4499</v>
      </c>
      <c r="M1012" s="184">
        <v>47.372700000000002</v>
      </c>
      <c r="N1012" s="184">
        <v>78.932000000000002</v>
      </c>
      <c r="O1012" s="184"/>
      <c r="P1012" s="184"/>
      <c r="Q1012" s="184">
        <v>33.669600000000003</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44448</v>
      </c>
      <c r="E1013" s="184">
        <v>16.781300000000002</v>
      </c>
      <c r="F1013" s="184">
        <v>-8.8999999999999999E-3</v>
      </c>
      <c r="G1013" s="184">
        <v>0.1641</v>
      </c>
      <c r="H1013" s="184">
        <v>0.18690000000000001</v>
      </c>
      <c r="I1013" s="184">
        <v>5.4943</v>
      </c>
      <c r="J1013" s="184">
        <v>6.2759999999999998</v>
      </c>
      <c r="K1013" s="184">
        <v>16.4236</v>
      </c>
      <c r="L1013" s="184">
        <v>24.339099999999998</v>
      </c>
      <c r="M1013" s="184">
        <v>45.457599999999999</v>
      </c>
      <c r="N1013" s="184">
        <v>75.841899999999995</v>
      </c>
      <c r="O1013" s="184"/>
      <c r="P1013" s="184"/>
      <c r="Q1013" s="184">
        <v>31.345300000000002</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44448</v>
      </c>
      <c r="E1014" s="184">
        <v>26.075600000000001</v>
      </c>
      <c r="F1014" s="184">
        <v>0.29459999999999997</v>
      </c>
      <c r="G1014" s="184">
        <v>0.2757</v>
      </c>
      <c r="H1014" s="184">
        <v>1.0634999999999999</v>
      </c>
      <c r="I1014" s="184">
        <v>5.3811</v>
      </c>
      <c r="J1014" s="184">
        <v>6.3581000000000003</v>
      </c>
      <c r="K1014" s="184">
        <v>13.9459</v>
      </c>
      <c r="L1014" s="184">
        <v>22.066500000000001</v>
      </c>
      <c r="M1014" s="184">
        <v>43.086199999999998</v>
      </c>
      <c r="N1014" s="184">
        <v>65.851100000000002</v>
      </c>
      <c r="O1014" s="184">
        <v>18.181100000000001</v>
      </c>
      <c r="P1014" s="184">
        <v>16.0779</v>
      </c>
      <c r="Q1014" s="184">
        <v>18.097899999999999</v>
      </c>
      <c r="R1014" s="184">
        <v>29.7744</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44448</v>
      </c>
      <c r="E1015" s="184">
        <v>23.479299999999999</v>
      </c>
      <c r="F1015" s="184">
        <v>0.2883</v>
      </c>
      <c r="G1015" s="184">
        <v>0.25750000000000001</v>
      </c>
      <c r="H1015" s="184">
        <v>1.0206</v>
      </c>
      <c r="I1015" s="184">
        <v>5.2915999999999999</v>
      </c>
      <c r="J1015" s="184">
        <v>6.1585999999999999</v>
      </c>
      <c r="K1015" s="184">
        <v>13.3565</v>
      </c>
      <c r="L1015" s="184">
        <v>20.777000000000001</v>
      </c>
      <c r="M1015" s="184">
        <v>40.840000000000003</v>
      </c>
      <c r="N1015" s="184">
        <v>62.332599999999999</v>
      </c>
      <c r="O1015" s="184">
        <v>15.8994</v>
      </c>
      <c r="P1015" s="184">
        <v>13.980600000000001</v>
      </c>
      <c r="Q1015" s="184">
        <v>15.967599999999999</v>
      </c>
      <c r="R1015" s="184">
        <v>27.266999999999999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44448</v>
      </c>
      <c r="E1016" s="184">
        <v>819.68939999999998</v>
      </c>
      <c r="F1016" s="184">
        <v>0.2712</v>
      </c>
      <c r="G1016" s="184">
        <v>0.35809999999999997</v>
      </c>
      <c r="H1016" s="184">
        <v>1.0829</v>
      </c>
      <c r="I1016" s="184">
        <v>5.3121</v>
      </c>
      <c r="J1016" s="184">
        <v>6.4172000000000002</v>
      </c>
      <c r="K1016" s="184">
        <v>14.294</v>
      </c>
      <c r="L1016" s="184">
        <v>19.144600000000001</v>
      </c>
      <c r="M1016" s="184">
        <v>37.659199999999998</v>
      </c>
      <c r="N1016" s="184">
        <v>65.139200000000002</v>
      </c>
      <c r="O1016" s="184">
        <v>14.294700000000001</v>
      </c>
      <c r="P1016" s="184">
        <v>11.714600000000001</v>
      </c>
      <c r="Q1016" s="184">
        <v>18.514900000000001</v>
      </c>
      <c r="R1016" s="184">
        <v>29.688099999999999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44448</v>
      </c>
      <c r="E1017" s="184">
        <v>864.02089999999998</v>
      </c>
      <c r="F1017" s="184">
        <v>0.27250000000000002</v>
      </c>
      <c r="G1017" s="184">
        <v>0.36209999999999998</v>
      </c>
      <c r="H1017" s="184">
        <v>1.0922000000000001</v>
      </c>
      <c r="I1017" s="184">
        <v>5.3312999999999997</v>
      </c>
      <c r="J1017" s="184">
        <v>6.4602000000000004</v>
      </c>
      <c r="K1017" s="184">
        <v>14.4312</v>
      </c>
      <c r="L1017" s="184">
        <v>19.4392</v>
      </c>
      <c r="M1017" s="184">
        <v>38.177100000000003</v>
      </c>
      <c r="N1017" s="184">
        <v>65.989500000000007</v>
      </c>
      <c r="O1017" s="184">
        <v>14.900399999999999</v>
      </c>
      <c r="P1017" s="184">
        <v>12.3774</v>
      </c>
      <c r="Q1017" s="184">
        <v>14.2193</v>
      </c>
      <c r="R1017" s="184">
        <v>30.359300000000001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44448</v>
      </c>
      <c r="E1018" s="184">
        <v>176.99</v>
      </c>
      <c r="F1018" s="184">
        <v>0.1981</v>
      </c>
      <c r="G1018" s="184">
        <v>-0.20300000000000001</v>
      </c>
      <c r="H1018" s="184">
        <v>0.67120000000000002</v>
      </c>
      <c r="I1018" s="184">
        <v>5.0448000000000004</v>
      </c>
      <c r="J1018" s="184">
        <v>5.5648</v>
      </c>
      <c r="K1018" s="184">
        <v>12.0686</v>
      </c>
      <c r="L1018" s="184">
        <v>21.317399999999999</v>
      </c>
      <c r="M1018" s="184">
        <v>39.066600000000001</v>
      </c>
      <c r="N1018" s="184">
        <v>65.210499999999996</v>
      </c>
      <c r="O1018" s="184">
        <v>16.686199999999999</v>
      </c>
      <c r="P1018" s="184">
        <v>16.485800000000001</v>
      </c>
      <c r="Q1018" s="184">
        <v>25.096800000000002</v>
      </c>
      <c r="R1018" s="184">
        <v>35.576099999999997</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44448</v>
      </c>
      <c r="E1019" s="184">
        <v>192.62</v>
      </c>
      <c r="F1019" s="184">
        <v>0.2029</v>
      </c>
      <c r="G1019" s="184">
        <v>-0.19689999999999999</v>
      </c>
      <c r="H1019" s="184">
        <v>0.69530000000000003</v>
      </c>
      <c r="I1019" s="184">
        <v>5.0846</v>
      </c>
      <c r="J1019" s="184">
        <v>5.6609999999999996</v>
      </c>
      <c r="K1019" s="184">
        <v>12.3804</v>
      </c>
      <c r="L1019" s="184">
        <v>22.004100000000001</v>
      </c>
      <c r="M1019" s="184">
        <v>40.2301</v>
      </c>
      <c r="N1019" s="184">
        <v>67.045400000000001</v>
      </c>
      <c r="O1019" s="184">
        <v>18.008400000000002</v>
      </c>
      <c r="P1019" s="184">
        <v>17.7959</v>
      </c>
      <c r="Q1019" s="184">
        <v>21.989699999999999</v>
      </c>
      <c r="R1019" s="184">
        <v>37.085599999999999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44448</v>
      </c>
      <c r="E1020" s="184">
        <v>62.824599999999997</v>
      </c>
      <c r="F1020" s="184">
        <v>0.2676</v>
      </c>
      <c r="G1020" s="184">
        <v>-0.87290000000000001</v>
      </c>
      <c r="H1020" s="184">
        <v>-0.10290000000000001</v>
      </c>
      <c r="I1020" s="184">
        <v>5.9880000000000004</v>
      </c>
      <c r="J1020" s="184">
        <v>4.1773999999999996</v>
      </c>
      <c r="K1020" s="184">
        <v>7.3823999999999996</v>
      </c>
      <c r="L1020" s="184">
        <v>23.159700000000001</v>
      </c>
      <c r="M1020" s="184">
        <v>35.087200000000003</v>
      </c>
      <c r="N1020" s="184">
        <v>60.538400000000003</v>
      </c>
      <c r="O1020" s="184">
        <v>18.116700000000002</v>
      </c>
      <c r="P1020" s="184">
        <v>15.1347</v>
      </c>
      <c r="Q1020" s="184">
        <v>13.263</v>
      </c>
      <c r="R1020" s="184">
        <v>33.026899999999998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44448</v>
      </c>
      <c r="E1021" s="184">
        <v>64.836100000000002</v>
      </c>
      <c r="F1021" s="184">
        <v>0.27229999999999999</v>
      </c>
      <c r="G1021" s="184">
        <v>-0.85860000000000003</v>
      </c>
      <c r="H1021" s="184">
        <v>-6.9400000000000003E-2</v>
      </c>
      <c r="I1021" s="184">
        <v>6.0594000000000001</v>
      </c>
      <c r="J1021" s="184">
        <v>4.3394000000000004</v>
      </c>
      <c r="K1021" s="184">
        <v>7.8636999999999997</v>
      </c>
      <c r="L1021" s="184">
        <v>24.3035</v>
      </c>
      <c r="M1021" s="184">
        <v>36.720700000000001</v>
      </c>
      <c r="N1021" s="184">
        <v>62.539700000000003</v>
      </c>
      <c r="O1021" s="184">
        <v>18.8384</v>
      </c>
      <c r="P1021" s="184">
        <v>15.61</v>
      </c>
      <c r="Q1021" s="184">
        <v>18.810600000000001</v>
      </c>
      <c r="R1021" s="184">
        <v>33.921799999999998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44448</v>
      </c>
      <c r="E1022" s="184">
        <v>367.6497</v>
      </c>
      <c r="F1022" s="184">
        <v>0.34029999999999999</v>
      </c>
      <c r="G1022" s="184">
        <v>0.1182</v>
      </c>
      <c r="H1022" s="184">
        <v>0.63439999999999996</v>
      </c>
      <c r="I1022" s="184">
        <v>4.5340999999999996</v>
      </c>
      <c r="J1022" s="184">
        <v>2.4927999999999999</v>
      </c>
      <c r="K1022" s="184">
        <v>8.9001000000000001</v>
      </c>
      <c r="L1022" s="184">
        <v>20.536100000000001</v>
      </c>
      <c r="M1022" s="184">
        <v>35.417999999999999</v>
      </c>
      <c r="N1022" s="184">
        <v>66.841499999999996</v>
      </c>
      <c r="O1022" s="184">
        <v>17.086500000000001</v>
      </c>
      <c r="P1022" s="184">
        <v>15.1622</v>
      </c>
      <c r="Q1022" s="184">
        <v>17.7821</v>
      </c>
      <c r="R1022" s="184">
        <v>30.900600000000001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44448</v>
      </c>
      <c r="E1023" s="184">
        <v>232.76189565466001</v>
      </c>
      <c r="F1023" s="184">
        <v>0.34010000000000001</v>
      </c>
      <c r="G1023" s="184">
        <v>0.1181</v>
      </c>
      <c r="H1023" s="184">
        <v>0.63419999999999999</v>
      </c>
      <c r="I1023" s="184">
        <v>4.5339</v>
      </c>
      <c r="J1023" s="184">
        <v>2.4925999999999999</v>
      </c>
      <c r="K1023" s="184">
        <v>8.9001000000000001</v>
      </c>
      <c r="L1023" s="184">
        <v>20.5366</v>
      </c>
      <c r="M1023" s="184">
        <v>35.419899999999998</v>
      </c>
      <c r="N1023" s="184">
        <v>66.829400000000007</v>
      </c>
      <c r="O1023" s="184">
        <v>17.088699999999999</v>
      </c>
      <c r="P1023" s="184">
        <v>15.1593</v>
      </c>
      <c r="Q1023" s="184">
        <v>17.793199999999999</v>
      </c>
      <c r="R1023" s="184">
        <v>30.903400000000001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44448</v>
      </c>
      <c r="E1024" s="184">
        <v>515.89778657167506</v>
      </c>
      <c r="F1024" s="184">
        <v>0.33789999999999998</v>
      </c>
      <c r="G1024" s="184">
        <v>0.1113</v>
      </c>
      <c r="H1024" s="184">
        <v>0.61839999999999995</v>
      </c>
      <c r="I1024" s="184">
        <v>4.5007000000000001</v>
      </c>
      <c r="J1024" s="184">
        <v>2.423</v>
      </c>
      <c r="K1024" s="184">
        <v>8.6893999999999991</v>
      </c>
      <c r="L1024" s="184">
        <v>20.084099999999999</v>
      </c>
      <c r="M1024" s="184">
        <v>34.673000000000002</v>
      </c>
      <c r="N1024" s="184">
        <v>65.635300000000001</v>
      </c>
      <c r="O1024" s="184">
        <v>16.299199999999999</v>
      </c>
      <c r="P1024" s="184">
        <v>14.377800000000001</v>
      </c>
      <c r="Q1024" s="184">
        <v>14.8125</v>
      </c>
      <c r="R1024" s="184">
        <v>29.975000000000001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44448</v>
      </c>
      <c r="E1025" s="184">
        <v>525.90701807459095</v>
      </c>
      <c r="F1025" s="184">
        <v>0.33779999999999999</v>
      </c>
      <c r="G1025" s="184">
        <v>0.1113</v>
      </c>
      <c r="H1025" s="184">
        <v>0.61839999999999995</v>
      </c>
      <c r="I1025" s="184">
        <v>4.5006000000000004</v>
      </c>
      <c r="J1025" s="184">
        <v>2.423</v>
      </c>
      <c r="K1025" s="184">
        <v>8.6902000000000008</v>
      </c>
      <c r="L1025" s="184">
        <v>20.084099999999999</v>
      </c>
      <c r="M1025" s="184">
        <v>34.673000000000002</v>
      </c>
      <c r="N1025" s="184">
        <v>65.635300000000001</v>
      </c>
      <c r="O1025" s="184">
        <v>16.303100000000001</v>
      </c>
      <c r="P1025" s="184">
        <v>14.380100000000001</v>
      </c>
      <c r="Q1025" s="184">
        <v>14.889799999999999</v>
      </c>
      <c r="R1025" s="184">
        <v>29.9816</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44448</v>
      </c>
      <c r="E1026" s="184">
        <v>54.386099999999999</v>
      </c>
      <c r="F1026" s="184">
        <v>2.98E-2</v>
      </c>
      <c r="G1026" s="184">
        <v>-0.2697</v>
      </c>
      <c r="H1026" s="184">
        <v>0.9798</v>
      </c>
      <c r="I1026" s="184">
        <v>4.8594999999999997</v>
      </c>
      <c r="J1026" s="184">
        <v>7.2413999999999996</v>
      </c>
      <c r="K1026" s="184">
        <v>17.202300000000001</v>
      </c>
      <c r="L1026" s="184">
        <v>20.569199999999999</v>
      </c>
      <c r="M1026" s="184">
        <v>39.919699999999999</v>
      </c>
      <c r="N1026" s="184">
        <v>63.831299999999999</v>
      </c>
      <c r="O1026" s="184">
        <v>15.456200000000001</v>
      </c>
      <c r="P1026" s="184">
        <v>16.6629</v>
      </c>
      <c r="Q1026" s="184">
        <v>12.3505</v>
      </c>
      <c r="R1026" s="184">
        <v>28.951699999999999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44448</v>
      </c>
      <c r="E1027" s="184">
        <v>58.584699999999998</v>
      </c>
      <c r="F1027" s="184">
        <v>3.3099999999999997E-2</v>
      </c>
      <c r="G1027" s="184">
        <v>-0.2596</v>
      </c>
      <c r="H1027" s="184">
        <v>1.0036</v>
      </c>
      <c r="I1027" s="184">
        <v>4.9097999999999997</v>
      </c>
      <c r="J1027" s="184">
        <v>7.3567999999999998</v>
      </c>
      <c r="K1027" s="184">
        <v>17.578800000000001</v>
      </c>
      <c r="L1027" s="184">
        <v>21.3306</v>
      </c>
      <c r="M1027" s="184">
        <v>41.224800000000002</v>
      </c>
      <c r="N1027" s="184">
        <v>65.922399999999996</v>
      </c>
      <c r="O1027" s="184">
        <v>16.789899999999999</v>
      </c>
      <c r="P1027" s="184">
        <v>17.9068</v>
      </c>
      <c r="Q1027" s="184">
        <v>16.6813</v>
      </c>
      <c r="R1027" s="184">
        <v>30.595300000000002</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44448</v>
      </c>
      <c r="E1028" s="184">
        <v>329.43439999999998</v>
      </c>
      <c r="F1028" s="184">
        <v>0.33389999999999997</v>
      </c>
      <c r="G1028" s="184">
        <v>8.8499999999999995E-2</v>
      </c>
      <c r="H1028" s="184">
        <v>1.0290999999999999</v>
      </c>
      <c r="I1028" s="184">
        <v>4.6311</v>
      </c>
      <c r="J1028" s="184">
        <v>5.9260999999999999</v>
      </c>
      <c r="K1028" s="184">
        <v>10.343</v>
      </c>
      <c r="L1028" s="184">
        <v>14.9407</v>
      </c>
      <c r="M1028" s="184">
        <v>31.681000000000001</v>
      </c>
      <c r="N1028" s="184">
        <v>58.494399999999999</v>
      </c>
      <c r="O1028" s="184">
        <v>18.627600000000001</v>
      </c>
      <c r="P1028" s="184">
        <v>14.290800000000001</v>
      </c>
      <c r="Q1028" s="184">
        <v>13.018700000000001</v>
      </c>
      <c r="R1028" s="184">
        <v>28.6219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44448</v>
      </c>
      <c r="E1029" s="184">
        <v>360.00450000000001</v>
      </c>
      <c r="F1029" s="184">
        <v>0.33679999999999999</v>
      </c>
      <c r="G1029" s="184">
        <v>9.7500000000000003E-2</v>
      </c>
      <c r="H1029" s="184">
        <v>1.05</v>
      </c>
      <c r="I1029" s="184">
        <v>4.6759000000000004</v>
      </c>
      <c r="J1029" s="184">
        <v>6.0260999999999996</v>
      </c>
      <c r="K1029" s="184">
        <v>10.6435</v>
      </c>
      <c r="L1029" s="184">
        <v>15.5572</v>
      </c>
      <c r="M1029" s="184">
        <v>32.744199999999999</v>
      </c>
      <c r="N1029" s="184">
        <v>60.2029</v>
      </c>
      <c r="O1029" s="184">
        <v>19.502600000000001</v>
      </c>
      <c r="P1029" s="184">
        <v>15.471</v>
      </c>
      <c r="Q1029" s="184">
        <v>17.4739</v>
      </c>
      <c r="R1029" s="184">
        <v>29.113800000000001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44448</v>
      </c>
      <c r="E1030" s="184">
        <v>16.66</v>
      </c>
      <c r="F1030" s="184">
        <v>-0.06</v>
      </c>
      <c r="G1030" s="184">
        <v>-0.06</v>
      </c>
      <c r="H1030" s="184">
        <v>1.4616</v>
      </c>
      <c r="I1030" s="184">
        <v>6.4537000000000004</v>
      </c>
      <c r="J1030" s="184">
        <v>7.4146000000000001</v>
      </c>
      <c r="K1030" s="184">
        <v>16.259599999999999</v>
      </c>
      <c r="L1030" s="184">
        <v>23.498899999999999</v>
      </c>
      <c r="M1030" s="184">
        <v>37.572299999999998</v>
      </c>
      <c r="N1030" s="184">
        <v>61.434100000000001</v>
      </c>
      <c r="O1030" s="184"/>
      <c r="P1030" s="184"/>
      <c r="Q1030" s="184">
        <v>33.608499999999999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44448</v>
      </c>
      <c r="E1031" s="184">
        <v>16.37</v>
      </c>
      <c r="F1031" s="184">
        <v>-6.1100000000000002E-2</v>
      </c>
      <c r="G1031" s="184">
        <v>-6.1100000000000002E-2</v>
      </c>
      <c r="H1031" s="184">
        <v>1.4879</v>
      </c>
      <c r="I1031" s="184">
        <v>6.4368999999999996</v>
      </c>
      <c r="J1031" s="184">
        <v>7.3442999999999996</v>
      </c>
      <c r="K1031" s="184">
        <v>15.934799999999999</v>
      </c>
      <c r="L1031" s="184">
        <v>22.8979</v>
      </c>
      <c r="M1031" s="184">
        <v>36.5304</v>
      </c>
      <c r="N1031" s="184">
        <v>59.863300000000002</v>
      </c>
      <c r="O1031" s="184"/>
      <c r="P1031" s="184"/>
      <c r="Q1031" s="184">
        <v>32.283299999999997</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44448</v>
      </c>
      <c r="E1032" s="184">
        <v>101.89190000000001</v>
      </c>
      <c r="F1032" s="184">
        <v>0.35549999999999998</v>
      </c>
      <c r="G1032" s="184">
        <v>6.7199999999999996E-2</v>
      </c>
      <c r="H1032" s="184">
        <v>0.75439999999999996</v>
      </c>
      <c r="I1032" s="184">
        <v>4.8468999999999998</v>
      </c>
      <c r="J1032" s="184">
        <v>4.2648999999999999</v>
      </c>
      <c r="K1032" s="184">
        <v>11.2285</v>
      </c>
      <c r="L1032" s="184">
        <v>21.432600000000001</v>
      </c>
      <c r="M1032" s="184">
        <v>43.851500000000001</v>
      </c>
      <c r="N1032" s="184">
        <v>72.192899999999995</v>
      </c>
      <c r="O1032" s="184">
        <v>15.0703</v>
      </c>
      <c r="P1032" s="184">
        <v>13.5863</v>
      </c>
      <c r="Q1032" s="184">
        <v>14.479200000000001</v>
      </c>
      <c r="R1032" s="184">
        <v>30.75</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44448</v>
      </c>
      <c r="E1033" s="184">
        <v>195.85499999999999</v>
      </c>
      <c r="F1033" s="184">
        <v>0.35460000000000003</v>
      </c>
      <c r="G1033" s="184">
        <v>6.3500000000000001E-2</v>
      </c>
      <c r="H1033" s="184">
        <v>0.74590000000000001</v>
      </c>
      <c r="I1033" s="184">
        <v>4.8281000000000001</v>
      </c>
      <c r="J1033" s="184">
        <v>4.22</v>
      </c>
      <c r="K1033" s="184">
        <v>11.0778</v>
      </c>
      <c r="L1033" s="184">
        <v>21.106999999999999</v>
      </c>
      <c r="M1033" s="184">
        <v>43.2941</v>
      </c>
      <c r="N1033" s="184">
        <v>71.322599999999994</v>
      </c>
      <c r="O1033" s="184">
        <v>14.5038</v>
      </c>
      <c r="P1033" s="184">
        <v>12.9954</v>
      </c>
      <c r="Q1033" s="184">
        <v>13.0589</v>
      </c>
      <c r="R1033" s="184">
        <v>30.125900000000001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0.22406393442622943</v>
      </c>
      <c r="G1034" s="186">
        <v>0.16618032786885251</v>
      </c>
      <c r="H1034" s="186">
        <v>0.94242131147540975</v>
      </c>
      <c r="I1034" s="186">
        <v>5.4595245901639373</v>
      </c>
      <c r="J1034" s="186">
        <v>5.4353901639344286</v>
      </c>
      <c r="K1034" s="186">
        <v>12.855563934426229</v>
      </c>
      <c r="L1034" s="186">
        <v>21.009219672131152</v>
      </c>
      <c r="M1034" s="186">
        <v>38.050106557377049</v>
      </c>
      <c r="N1034" s="186">
        <v>65.394483606557387</v>
      </c>
      <c r="O1034" s="186">
        <v>16.611755102040817</v>
      </c>
      <c r="P1034" s="186">
        <v>15.308404081632649</v>
      </c>
      <c r="Q1034" s="186">
        <v>20.395636065573768</v>
      </c>
      <c r="R1034" s="186">
        <v>31.558639622641518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0.2361</v>
      </c>
      <c r="G1035" s="186">
        <v>0.1181</v>
      </c>
      <c r="H1035" s="186">
        <v>0.95669999999999999</v>
      </c>
      <c r="I1035" s="186">
        <v>5.3312999999999997</v>
      </c>
      <c r="J1035" s="186">
        <v>5.6609999999999996</v>
      </c>
      <c r="K1035" s="186">
        <v>12.897600000000001</v>
      </c>
      <c r="L1035" s="186">
        <v>21.317399999999999</v>
      </c>
      <c r="M1035" s="186">
        <v>38.1494</v>
      </c>
      <c r="N1035" s="186">
        <v>65.635300000000001</v>
      </c>
      <c r="O1035" s="186">
        <v>16.303100000000001</v>
      </c>
      <c r="P1035" s="186">
        <v>15.1347</v>
      </c>
      <c r="Q1035" s="186">
        <v>18.049700000000001</v>
      </c>
      <c r="R1035" s="186">
        <v>30.75</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44448</v>
      </c>
      <c r="E1038" s="184">
        <v>338.16</v>
      </c>
      <c r="F1038" s="184">
        <v>0.1036</v>
      </c>
      <c r="G1038" s="184">
        <v>-0.1004</v>
      </c>
      <c r="H1038" s="184">
        <v>0.36509999999999998</v>
      </c>
      <c r="I1038" s="184">
        <v>4.3833000000000002</v>
      </c>
      <c r="J1038" s="184">
        <v>5.5594999999999999</v>
      </c>
      <c r="K1038" s="184">
        <v>12.353</v>
      </c>
      <c r="L1038" s="184">
        <v>17.1036</v>
      </c>
      <c r="M1038" s="184">
        <v>31.564399999999999</v>
      </c>
      <c r="N1038" s="184">
        <v>58.122100000000003</v>
      </c>
      <c r="O1038" s="184">
        <v>13.8794</v>
      </c>
      <c r="P1038" s="184">
        <v>12.743</v>
      </c>
      <c r="Q1038" s="184">
        <v>20.388400000000001</v>
      </c>
      <c r="R1038" s="184">
        <v>25.9161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44448</v>
      </c>
      <c r="E1039" s="184">
        <v>338.16</v>
      </c>
      <c r="F1039" s="184">
        <v>0.1036</v>
      </c>
      <c r="G1039" s="184">
        <v>-0.1004</v>
      </c>
      <c r="H1039" s="184">
        <v>0.36509999999999998</v>
      </c>
      <c r="I1039" s="184">
        <v>4.3833000000000002</v>
      </c>
      <c r="J1039" s="184">
        <v>5.5594999999999999</v>
      </c>
      <c r="K1039" s="184">
        <v>12.353</v>
      </c>
      <c r="L1039" s="184">
        <v>17.1036</v>
      </c>
      <c r="M1039" s="184">
        <v>31.564399999999999</v>
      </c>
      <c r="N1039" s="184">
        <v>58.122100000000003</v>
      </c>
      <c r="O1039" s="184">
        <v>13.8794</v>
      </c>
      <c r="P1039" s="184">
        <v>12.743</v>
      </c>
      <c r="Q1039" s="184">
        <v>20.311299999999999</v>
      </c>
      <c r="R1039" s="184">
        <v>25.9161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44448</v>
      </c>
      <c r="E1040" s="184">
        <v>364.15</v>
      </c>
      <c r="F1040" s="184">
        <v>0.1045</v>
      </c>
      <c r="G1040" s="184">
        <v>-9.3299999999999994E-2</v>
      </c>
      <c r="H1040" s="184">
        <v>0.37759999999999999</v>
      </c>
      <c r="I1040" s="184">
        <v>4.4097999999999997</v>
      </c>
      <c r="J1040" s="184">
        <v>5.6211000000000002</v>
      </c>
      <c r="K1040" s="184">
        <v>12.548299999999999</v>
      </c>
      <c r="L1040" s="184">
        <v>17.490500000000001</v>
      </c>
      <c r="M1040" s="184">
        <v>32.211500000000001</v>
      </c>
      <c r="N1040" s="184">
        <v>59.1843</v>
      </c>
      <c r="O1040" s="184">
        <v>14.672499999999999</v>
      </c>
      <c r="P1040" s="184">
        <v>13.6868</v>
      </c>
      <c r="Q1040" s="184">
        <v>15.9968</v>
      </c>
      <c r="R1040" s="184">
        <v>26.754999999999999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44448</v>
      </c>
      <c r="E1041" s="184">
        <v>51.7</v>
      </c>
      <c r="F1041" s="184">
        <v>5.8099999999999999E-2</v>
      </c>
      <c r="G1041" s="184">
        <v>-0.21229999999999999</v>
      </c>
      <c r="H1041" s="184">
        <v>0.25209999999999999</v>
      </c>
      <c r="I1041" s="184">
        <v>4.4023000000000003</v>
      </c>
      <c r="J1041" s="184">
        <v>7.7083000000000004</v>
      </c>
      <c r="K1041" s="184">
        <v>14.0022</v>
      </c>
      <c r="L1041" s="184">
        <v>18.063500000000001</v>
      </c>
      <c r="M1041" s="184">
        <v>28.319700000000001</v>
      </c>
      <c r="N1041" s="184">
        <v>53.869</v>
      </c>
      <c r="O1041" s="184">
        <v>19.581199999999999</v>
      </c>
      <c r="P1041" s="184">
        <v>18.851700000000001</v>
      </c>
      <c r="Q1041" s="184">
        <v>18.092600000000001</v>
      </c>
      <c r="R1041" s="184">
        <v>28.3947</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44448</v>
      </c>
      <c r="E1042" s="184">
        <v>46.67</v>
      </c>
      <c r="F1042" s="184">
        <v>4.2900000000000001E-2</v>
      </c>
      <c r="G1042" s="184">
        <v>-0.21379999999999999</v>
      </c>
      <c r="H1042" s="184">
        <v>0.23630000000000001</v>
      </c>
      <c r="I1042" s="184">
        <v>4.3605</v>
      </c>
      <c r="J1042" s="184">
        <v>7.6089000000000002</v>
      </c>
      <c r="K1042" s="184">
        <v>13.6629</v>
      </c>
      <c r="L1042" s="184">
        <v>17.349799999999998</v>
      </c>
      <c r="M1042" s="184">
        <v>27.1662</v>
      </c>
      <c r="N1042" s="184">
        <v>52.019500000000001</v>
      </c>
      <c r="O1042" s="184">
        <v>18.119399999999999</v>
      </c>
      <c r="P1042" s="184">
        <v>17.374600000000001</v>
      </c>
      <c r="Q1042" s="184">
        <v>14.0923</v>
      </c>
      <c r="R1042" s="184">
        <v>26.839200000000002</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44448</v>
      </c>
      <c r="E1043" s="184">
        <v>22.16</v>
      </c>
      <c r="F1043" s="184">
        <v>9.0300000000000005E-2</v>
      </c>
      <c r="G1043" s="184">
        <v>0.2261</v>
      </c>
      <c r="H1043" s="184">
        <v>0.91069999999999995</v>
      </c>
      <c r="I1043" s="184">
        <v>4.6269999999999998</v>
      </c>
      <c r="J1043" s="184">
        <v>5.6243999999999996</v>
      </c>
      <c r="K1043" s="184">
        <v>12.259399999999999</v>
      </c>
      <c r="L1043" s="184">
        <v>14.997400000000001</v>
      </c>
      <c r="M1043" s="184">
        <v>29.514900000000001</v>
      </c>
      <c r="N1043" s="184">
        <v>53.7821</v>
      </c>
      <c r="O1043" s="184">
        <v>14.905200000000001</v>
      </c>
      <c r="P1043" s="184">
        <v>12.652900000000001</v>
      </c>
      <c r="Q1043" s="184">
        <v>7.3461999999999996</v>
      </c>
      <c r="R1043" s="184">
        <v>26.496099999999998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44448</v>
      </c>
      <c r="E1044" s="184">
        <v>23.57</v>
      </c>
      <c r="F1044" s="184">
        <v>8.4900000000000003E-2</v>
      </c>
      <c r="G1044" s="184">
        <v>0.21260000000000001</v>
      </c>
      <c r="H1044" s="184">
        <v>0.94220000000000004</v>
      </c>
      <c r="I1044" s="184">
        <v>4.6624999999999996</v>
      </c>
      <c r="J1044" s="184">
        <v>5.6951000000000001</v>
      </c>
      <c r="K1044" s="184">
        <v>12.506</v>
      </c>
      <c r="L1044" s="184">
        <v>15.4261</v>
      </c>
      <c r="M1044" s="184">
        <v>30.292999999999999</v>
      </c>
      <c r="N1044" s="184">
        <v>55.065800000000003</v>
      </c>
      <c r="O1044" s="184">
        <v>15.775600000000001</v>
      </c>
      <c r="P1044" s="184">
        <v>13.553000000000001</v>
      </c>
      <c r="Q1044" s="184">
        <v>13.2515</v>
      </c>
      <c r="R1044" s="184">
        <v>27.453399999999998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44448</v>
      </c>
      <c r="E1045" s="184">
        <v>139.29</v>
      </c>
      <c r="F1045" s="184">
        <v>2.87E-2</v>
      </c>
      <c r="G1045" s="184">
        <v>-0.1076</v>
      </c>
      <c r="H1045" s="184">
        <v>0.26629999999999998</v>
      </c>
      <c r="I1045" s="184">
        <v>4.5407000000000002</v>
      </c>
      <c r="J1045" s="184">
        <v>5.9722999999999997</v>
      </c>
      <c r="K1045" s="184">
        <v>11.494400000000001</v>
      </c>
      <c r="L1045" s="184">
        <v>14.2845</v>
      </c>
      <c r="M1045" s="184">
        <v>26.305800000000001</v>
      </c>
      <c r="N1045" s="184">
        <v>50.080800000000004</v>
      </c>
      <c r="O1045" s="184">
        <v>16.877700000000001</v>
      </c>
      <c r="P1045" s="184">
        <v>13.948700000000001</v>
      </c>
      <c r="Q1045" s="184">
        <v>16.7879</v>
      </c>
      <c r="R1045" s="184">
        <v>25.387899999999998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44448</v>
      </c>
      <c r="E1046" s="184">
        <v>153.46</v>
      </c>
      <c r="F1046" s="184">
        <v>3.2599999999999997E-2</v>
      </c>
      <c r="G1046" s="184">
        <v>-9.7600000000000006E-2</v>
      </c>
      <c r="H1046" s="184">
        <v>0.29409999999999997</v>
      </c>
      <c r="I1046" s="184">
        <v>4.5867000000000004</v>
      </c>
      <c r="J1046" s="184">
        <v>6.0831999999999997</v>
      </c>
      <c r="K1046" s="184">
        <v>11.859500000000001</v>
      </c>
      <c r="L1046" s="184">
        <v>15.003</v>
      </c>
      <c r="M1046" s="184">
        <v>27.500800000000002</v>
      </c>
      <c r="N1046" s="184">
        <v>51.940600000000003</v>
      </c>
      <c r="O1046" s="184">
        <v>18.2591</v>
      </c>
      <c r="P1046" s="184">
        <v>15.3767</v>
      </c>
      <c r="Q1046" s="184">
        <v>16.742899999999999</v>
      </c>
      <c r="R1046" s="184">
        <v>26.842300000000002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44448</v>
      </c>
      <c r="E1047" s="184">
        <v>46</v>
      </c>
      <c r="F1047" s="184">
        <v>8.6999999999999994E-2</v>
      </c>
      <c r="G1047" s="184">
        <v>0</v>
      </c>
      <c r="H1047" s="184">
        <v>0.56840000000000002</v>
      </c>
      <c r="I1047" s="184">
        <v>4.6882000000000001</v>
      </c>
      <c r="J1047" s="184">
        <v>6.7038000000000002</v>
      </c>
      <c r="K1047" s="184">
        <v>12.552</v>
      </c>
      <c r="L1047" s="184">
        <v>17.5869</v>
      </c>
      <c r="M1047" s="184">
        <v>31.616599999999998</v>
      </c>
      <c r="N1047" s="184">
        <v>56.303100000000001</v>
      </c>
      <c r="O1047" s="184">
        <v>20.699200000000001</v>
      </c>
      <c r="P1047" s="184">
        <v>18.293099999999999</v>
      </c>
      <c r="Q1047" s="184">
        <v>16.6937</v>
      </c>
      <c r="R1047" s="184">
        <v>33.5</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44448</v>
      </c>
      <c r="E1048" s="184">
        <v>41.86</v>
      </c>
      <c r="F1048" s="184">
        <v>9.5600000000000004E-2</v>
      </c>
      <c r="G1048" s="184">
        <v>0</v>
      </c>
      <c r="H1048" s="184">
        <v>0.55249999999999999</v>
      </c>
      <c r="I1048" s="184">
        <v>4.6238000000000001</v>
      </c>
      <c r="J1048" s="184">
        <v>6.5682</v>
      </c>
      <c r="K1048" s="184">
        <v>12.105</v>
      </c>
      <c r="L1048" s="184">
        <v>16.699200000000001</v>
      </c>
      <c r="M1048" s="184">
        <v>30.0808</v>
      </c>
      <c r="N1048" s="184">
        <v>53.897100000000002</v>
      </c>
      <c r="O1048" s="184">
        <v>19.023800000000001</v>
      </c>
      <c r="P1048" s="184">
        <v>16.798400000000001</v>
      </c>
      <c r="Q1048" s="184">
        <v>13.8165</v>
      </c>
      <c r="R1048" s="184">
        <v>31.524999999999999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44448</v>
      </c>
      <c r="E1049" s="184">
        <v>319.51</v>
      </c>
      <c r="F1049" s="184">
        <v>-6.8999999999999999E-3</v>
      </c>
      <c r="G1049" s="184">
        <v>-0.106</v>
      </c>
      <c r="H1049" s="184">
        <v>-0.15970000000000001</v>
      </c>
      <c r="I1049" s="184">
        <v>4.5324999999999998</v>
      </c>
      <c r="J1049" s="184">
        <v>4.7470999999999997</v>
      </c>
      <c r="K1049" s="184">
        <v>11.8451</v>
      </c>
      <c r="L1049" s="184">
        <v>18.0642</v>
      </c>
      <c r="M1049" s="184">
        <v>29.444800000000001</v>
      </c>
      <c r="N1049" s="184">
        <v>54.192500000000003</v>
      </c>
      <c r="O1049" s="184">
        <v>13.4024</v>
      </c>
      <c r="P1049" s="184">
        <v>11.924300000000001</v>
      </c>
      <c r="Q1049" s="184">
        <v>12.911799999999999</v>
      </c>
      <c r="R1049" s="184">
        <v>24.9983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44448</v>
      </c>
      <c r="E1050" s="184">
        <v>301.62900000000002</v>
      </c>
      <c r="F1050" s="184">
        <v>-8.9999999999999993E-3</v>
      </c>
      <c r="G1050" s="184">
        <v>-0.1119</v>
      </c>
      <c r="H1050" s="184">
        <v>-0.1734</v>
      </c>
      <c r="I1050" s="184">
        <v>4.5033000000000003</v>
      </c>
      <c r="J1050" s="184">
        <v>4.6829000000000001</v>
      </c>
      <c r="K1050" s="184">
        <v>11.639200000000001</v>
      </c>
      <c r="L1050" s="184">
        <v>17.6157</v>
      </c>
      <c r="M1050" s="184">
        <v>28.703800000000001</v>
      </c>
      <c r="N1050" s="184">
        <v>53.018000000000001</v>
      </c>
      <c r="O1050" s="184">
        <v>12.573600000000001</v>
      </c>
      <c r="P1050" s="184">
        <v>11.120799999999999</v>
      </c>
      <c r="Q1050" s="184">
        <v>20.200500000000002</v>
      </c>
      <c r="R1050" s="184">
        <v>24.05</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44448</v>
      </c>
      <c r="E1051" s="184">
        <v>54.85</v>
      </c>
      <c r="F1051" s="184">
        <v>0.1095</v>
      </c>
      <c r="G1051" s="184">
        <v>-0.21829999999999999</v>
      </c>
      <c r="H1051" s="184">
        <v>0.4763</v>
      </c>
      <c r="I1051" s="184">
        <v>4.5559000000000003</v>
      </c>
      <c r="J1051" s="184">
        <v>6.0723000000000003</v>
      </c>
      <c r="K1051" s="184">
        <v>12.3515</v>
      </c>
      <c r="L1051" s="184">
        <v>16.528600000000001</v>
      </c>
      <c r="M1051" s="184">
        <v>28.7257</v>
      </c>
      <c r="N1051" s="184">
        <v>53.1267</v>
      </c>
      <c r="O1051" s="184">
        <v>14.1668</v>
      </c>
      <c r="P1051" s="184">
        <v>14.5168</v>
      </c>
      <c r="Q1051" s="184">
        <v>14.821199999999999</v>
      </c>
      <c r="R1051" s="184">
        <v>26.031199999999998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44448</v>
      </c>
      <c r="E1052" s="184">
        <v>59.35</v>
      </c>
      <c r="F1052" s="184">
        <v>0.1181</v>
      </c>
      <c r="G1052" s="184">
        <v>-0.20180000000000001</v>
      </c>
      <c r="H1052" s="184">
        <v>0.49099999999999999</v>
      </c>
      <c r="I1052" s="184">
        <v>4.5998999999999999</v>
      </c>
      <c r="J1052" s="184">
        <v>6.1906999999999996</v>
      </c>
      <c r="K1052" s="184">
        <v>12.747</v>
      </c>
      <c r="L1052" s="184">
        <v>17.362100000000002</v>
      </c>
      <c r="M1052" s="184">
        <v>30.125</v>
      </c>
      <c r="N1052" s="184">
        <v>55.407200000000003</v>
      </c>
      <c r="O1052" s="184">
        <v>15.7842</v>
      </c>
      <c r="P1052" s="184">
        <v>15.8575</v>
      </c>
      <c r="Q1052" s="184">
        <v>16.035399999999999</v>
      </c>
      <c r="R1052" s="184">
        <v>28.017399999999999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44448</v>
      </c>
      <c r="E1053" s="184">
        <v>1673.57881734796</v>
      </c>
      <c r="F1053" s="184">
        <v>-3.4599999999999999E-2</v>
      </c>
      <c r="G1053" s="184">
        <v>-0.28599999999999998</v>
      </c>
      <c r="H1053" s="184">
        <v>-6.88E-2</v>
      </c>
      <c r="I1053" s="184">
        <v>4.5808999999999997</v>
      </c>
      <c r="J1053" s="184">
        <v>3.4516</v>
      </c>
      <c r="K1053" s="184">
        <v>6.8958000000000004</v>
      </c>
      <c r="L1053" s="184">
        <v>13.3421</v>
      </c>
      <c r="M1053" s="184">
        <v>32.207900000000002</v>
      </c>
      <c r="N1053" s="184">
        <v>66.118300000000005</v>
      </c>
      <c r="O1053" s="184">
        <v>12.948700000000001</v>
      </c>
      <c r="P1053" s="184">
        <v>12.0253</v>
      </c>
      <c r="Q1053" s="184">
        <v>20.229500000000002</v>
      </c>
      <c r="R1053" s="184">
        <v>27.536999999999999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44448</v>
      </c>
      <c r="E1054" s="184">
        <v>748.77710000000002</v>
      </c>
      <c r="F1054" s="184">
        <v>-3.27E-2</v>
      </c>
      <c r="G1054" s="184">
        <v>-0.28010000000000002</v>
      </c>
      <c r="H1054" s="184">
        <v>-5.5100000000000003E-2</v>
      </c>
      <c r="I1054" s="184">
        <v>4.6097000000000001</v>
      </c>
      <c r="J1054" s="184">
        <v>3.5152999999999999</v>
      </c>
      <c r="K1054" s="184">
        <v>7.0904999999999996</v>
      </c>
      <c r="L1054" s="184">
        <v>13.7559</v>
      </c>
      <c r="M1054" s="184">
        <v>32.928899999999999</v>
      </c>
      <c r="N1054" s="184">
        <v>67.323400000000007</v>
      </c>
      <c r="O1054" s="184">
        <v>13.8095</v>
      </c>
      <c r="P1054" s="184">
        <v>12.937200000000001</v>
      </c>
      <c r="Q1054" s="184">
        <v>14.0745</v>
      </c>
      <c r="R1054" s="184">
        <v>28.481999999999999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44448</v>
      </c>
      <c r="E1055" s="184">
        <v>820.91296117075603</v>
      </c>
      <c r="F1055" s="184">
        <v>4.9799999999999997E-2</v>
      </c>
      <c r="G1055" s="184">
        <v>6.9800000000000001E-2</v>
      </c>
      <c r="H1055" s="184">
        <v>0.78739999999999999</v>
      </c>
      <c r="I1055" s="184">
        <v>4.3507999999999996</v>
      </c>
      <c r="J1055" s="184">
        <v>4.2869000000000002</v>
      </c>
      <c r="K1055" s="184">
        <v>6.5030000000000001</v>
      </c>
      <c r="L1055" s="184">
        <v>11.819699999999999</v>
      </c>
      <c r="M1055" s="184">
        <v>29.2774</v>
      </c>
      <c r="N1055" s="184">
        <v>55.448300000000003</v>
      </c>
      <c r="O1055" s="184">
        <v>11.321899999999999</v>
      </c>
      <c r="P1055" s="184">
        <v>12.2944</v>
      </c>
      <c r="Q1055" s="184">
        <v>19.253599999999999</v>
      </c>
      <c r="R1055" s="184">
        <v>19.7606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44448</v>
      </c>
      <c r="E1056" s="184">
        <v>707.60500000000002</v>
      </c>
      <c r="F1056" s="184">
        <v>5.1499999999999997E-2</v>
      </c>
      <c r="G1056" s="184">
        <v>7.4800000000000005E-2</v>
      </c>
      <c r="H1056" s="184">
        <v>0.79920000000000002</v>
      </c>
      <c r="I1056" s="184">
        <v>4.3747999999999996</v>
      </c>
      <c r="J1056" s="184">
        <v>4.3392999999999997</v>
      </c>
      <c r="K1056" s="184">
        <v>6.6623000000000001</v>
      </c>
      <c r="L1056" s="184">
        <v>12.1394</v>
      </c>
      <c r="M1056" s="184">
        <v>29.831700000000001</v>
      </c>
      <c r="N1056" s="184">
        <v>56.346400000000003</v>
      </c>
      <c r="O1056" s="184">
        <v>11.977399999999999</v>
      </c>
      <c r="P1056" s="184">
        <v>13.0305</v>
      </c>
      <c r="Q1056" s="184">
        <v>14.0116</v>
      </c>
      <c r="R1056" s="184">
        <v>20.4498</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44448</v>
      </c>
      <c r="E1057" s="184">
        <v>317.93880000000001</v>
      </c>
      <c r="F1057" s="184">
        <v>-2.47E-2</v>
      </c>
      <c r="G1057" s="184">
        <v>-0.33910000000000001</v>
      </c>
      <c r="H1057" s="184">
        <v>0.2238</v>
      </c>
      <c r="I1057" s="184">
        <v>4.3197999999999999</v>
      </c>
      <c r="J1057" s="184">
        <v>6.2605000000000004</v>
      </c>
      <c r="K1057" s="184">
        <v>11.0037</v>
      </c>
      <c r="L1057" s="184">
        <v>13.384</v>
      </c>
      <c r="M1057" s="184">
        <v>26.296500000000002</v>
      </c>
      <c r="N1057" s="184">
        <v>52.221499999999999</v>
      </c>
      <c r="O1057" s="184">
        <v>13.734999999999999</v>
      </c>
      <c r="P1057" s="184">
        <v>13.7712</v>
      </c>
      <c r="Q1057" s="184">
        <v>20.247299999999999</v>
      </c>
      <c r="R1057" s="184">
        <v>24.917100000000001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44448</v>
      </c>
      <c r="E1058" s="184">
        <v>340.59539999999998</v>
      </c>
      <c r="F1058" s="184">
        <v>-2.2200000000000001E-2</v>
      </c>
      <c r="G1058" s="184">
        <v>-0.33150000000000002</v>
      </c>
      <c r="H1058" s="184">
        <v>0.2417</v>
      </c>
      <c r="I1058" s="184">
        <v>4.3570000000000002</v>
      </c>
      <c r="J1058" s="184">
        <v>6.3452000000000002</v>
      </c>
      <c r="K1058" s="184">
        <v>11.2682</v>
      </c>
      <c r="L1058" s="184">
        <v>13.924099999999999</v>
      </c>
      <c r="M1058" s="184">
        <v>27.1921</v>
      </c>
      <c r="N1058" s="184">
        <v>53.6599</v>
      </c>
      <c r="O1058" s="184">
        <v>14.7614</v>
      </c>
      <c r="P1058" s="184">
        <v>14.715199999999999</v>
      </c>
      <c r="Q1058" s="184">
        <v>14.2227</v>
      </c>
      <c r="R1058" s="184">
        <v>26.101099999999999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44448</v>
      </c>
      <c r="E1059" s="184">
        <v>63.68</v>
      </c>
      <c r="F1059" s="184">
        <v>0.1258</v>
      </c>
      <c r="G1059" s="184">
        <v>1.5699999999999999E-2</v>
      </c>
      <c r="H1059" s="184">
        <v>0.64800000000000002</v>
      </c>
      <c r="I1059" s="184">
        <v>4.3421000000000003</v>
      </c>
      <c r="J1059" s="184">
        <v>5.2039999999999997</v>
      </c>
      <c r="K1059" s="184">
        <v>10.7864</v>
      </c>
      <c r="L1059" s="184">
        <v>14.8629</v>
      </c>
      <c r="M1059" s="184">
        <v>29.668099999999999</v>
      </c>
      <c r="N1059" s="184">
        <v>54.338299999999997</v>
      </c>
      <c r="O1059" s="184">
        <v>13.9611</v>
      </c>
      <c r="P1059" s="184">
        <v>14.181100000000001</v>
      </c>
      <c r="Q1059" s="184">
        <v>14.926500000000001</v>
      </c>
      <c r="R1059" s="184">
        <v>25.323499999999999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44448</v>
      </c>
      <c r="E1060" s="184">
        <v>68.349999999999994</v>
      </c>
      <c r="F1060" s="184">
        <v>0.1318</v>
      </c>
      <c r="G1060" s="184">
        <v>1.46E-2</v>
      </c>
      <c r="H1060" s="184">
        <v>0.64790000000000003</v>
      </c>
      <c r="I1060" s="184">
        <v>4.3510999999999997</v>
      </c>
      <c r="J1060" s="184">
        <v>5.2510000000000003</v>
      </c>
      <c r="K1060" s="184">
        <v>10.957800000000001</v>
      </c>
      <c r="L1060" s="184">
        <v>15.203099999999999</v>
      </c>
      <c r="M1060" s="184">
        <v>30.240100000000002</v>
      </c>
      <c r="N1060" s="184">
        <v>55.270299999999999</v>
      </c>
      <c r="O1060" s="184">
        <v>14.72</v>
      </c>
      <c r="P1060" s="184">
        <v>15.0807</v>
      </c>
      <c r="Q1060" s="184">
        <v>16.1861</v>
      </c>
      <c r="R1060" s="184">
        <v>26.095400000000001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44448</v>
      </c>
      <c r="E1061" s="184">
        <v>39.06</v>
      </c>
      <c r="F1061" s="184">
        <v>0.12820000000000001</v>
      </c>
      <c r="G1061" s="184">
        <v>0</v>
      </c>
      <c r="H1061" s="184">
        <v>0.82599999999999996</v>
      </c>
      <c r="I1061" s="184">
        <v>5.1413000000000002</v>
      </c>
      <c r="J1061" s="184">
        <v>6.3724999999999996</v>
      </c>
      <c r="K1061" s="184">
        <v>13.2174</v>
      </c>
      <c r="L1061" s="184">
        <v>19.815999999999999</v>
      </c>
      <c r="M1061" s="184">
        <v>34.829099999999997</v>
      </c>
      <c r="N1061" s="184">
        <v>59.363500000000002</v>
      </c>
      <c r="O1061" s="184">
        <v>17.106300000000001</v>
      </c>
      <c r="P1061" s="184">
        <v>12.918200000000001</v>
      </c>
      <c r="Q1061" s="184">
        <v>15.731</v>
      </c>
      <c r="R1061" s="184">
        <v>29.513200000000001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44448</v>
      </c>
      <c r="E1062" s="184">
        <v>42.96</v>
      </c>
      <c r="F1062" s="184">
        <v>0.1399</v>
      </c>
      <c r="G1062" s="184">
        <v>2.3300000000000001E-2</v>
      </c>
      <c r="H1062" s="184">
        <v>0.86870000000000003</v>
      </c>
      <c r="I1062" s="184">
        <v>5.2168000000000001</v>
      </c>
      <c r="J1062" s="184">
        <v>6.4947999999999997</v>
      </c>
      <c r="K1062" s="184">
        <v>13.5907</v>
      </c>
      <c r="L1062" s="184">
        <v>20.572600000000001</v>
      </c>
      <c r="M1062" s="184">
        <v>36.035499999999999</v>
      </c>
      <c r="N1062" s="184">
        <v>61.261299999999999</v>
      </c>
      <c r="O1062" s="184">
        <v>18.624300000000002</v>
      </c>
      <c r="P1062" s="184">
        <v>14.5747</v>
      </c>
      <c r="Q1062" s="184">
        <v>15.6473</v>
      </c>
      <c r="R1062" s="184">
        <v>30.986899999999999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44448</v>
      </c>
      <c r="E1063" s="184">
        <v>54.34</v>
      </c>
      <c r="F1063" s="184">
        <v>1.84E-2</v>
      </c>
      <c r="G1063" s="184">
        <v>-0.20200000000000001</v>
      </c>
      <c r="H1063" s="184">
        <v>0.61099999999999999</v>
      </c>
      <c r="I1063" s="184">
        <v>4.6409000000000002</v>
      </c>
      <c r="J1063" s="184">
        <v>6.7164000000000001</v>
      </c>
      <c r="K1063" s="184">
        <v>13.3973</v>
      </c>
      <c r="L1063" s="184">
        <v>17.441099999999999</v>
      </c>
      <c r="M1063" s="184">
        <v>29.5352</v>
      </c>
      <c r="N1063" s="184">
        <v>49.862099999999998</v>
      </c>
      <c r="O1063" s="184">
        <v>14.966200000000001</v>
      </c>
      <c r="P1063" s="184">
        <v>15.071199999999999</v>
      </c>
      <c r="Q1063" s="184">
        <v>14.144299999999999</v>
      </c>
      <c r="R1063" s="184">
        <v>28.453800000000001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44448</v>
      </c>
      <c r="E1064" s="184">
        <v>49.58</v>
      </c>
      <c r="F1064" s="184">
        <v>2.0199999999999999E-2</v>
      </c>
      <c r="G1064" s="184">
        <v>-0.20130000000000001</v>
      </c>
      <c r="H1064" s="184">
        <v>0.58840000000000003</v>
      </c>
      <c r="I1064" s="184">
        <v>4.5991999999999997</v>
      </c>
      <c r="J1064" s="184">
        <v>6.6237000000000004</v>
      </c>
      <c r="K1064" s="184">
        <v>13.067299999999999</v>
      </c>
      <c r="L1064" s="184">
        <v>16.768699999999999</v>
      </c>
      <c r="M1064" s="184">
        <v>28.379100000000001</v>
      </c>
      <c r="N1064" s="184">
        <v>48.1327</v>
      </c>
      <c r="O1064" s="184">
        <v>13.7844</v>
      </c>
      <c r="P1064" s="184">
        <v>13.8673</v>
      </c>
      <c r="Q1064" s="184">
        <v>11.0593</v>
      </c>
      <c r="R1064" s="184">
        <v>27.081700000000001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44448</v>
      </c>
      <c r="E1065" s="184">
        <v>28.7</v>
      </c>
      <c r="F1065" s="184">
        <v>0.1396</v>
      </c>
      <c r="G1065" s="184">
        <v>-0.1739</v>
      </c>
      <c r="H1065" s="184">
        <v>0.66639999999999999</v>
      </c>
      <c r="I1065" s="184">
        <v>3.6475</v>
      </c>
      <c r="J1065" s="184">
        <v>5.3597999999999999</v>
      </c>
      <c r="K1065" s="184">
        <v>10.172700000000001</v>
      </c>
      <c r="L1065" s="184">
        <v>12.0656</v>
      </c>
      <c r="M1065" s="184">
        <v>19.334700000000002</v>
      </c>
      <c r="N1065" s="184">
        <v>43.142099999999999</v>
      </c>
      <c r="O1065" s="184">
        <v>10.593299999999999</v>
      </c>
      <c r="P1065" s="184">
        <v>11.5786</v>
      </c>
      <c r="Q1065" s="184">
        <v>11.6257</v>
      </c>
      <c r="R1065" s="184">
        <v>19.197800000000001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44448</v>
      </c>
      <c r="E1066" s="184">
        <v>32.68</v>
      </c>
      <c r="F1066" s="184">
        <v>0.1225</v>
      </c>
      <c r="G1066" s="184">
        <v>-0.18329999999999999</v>
      </c>
      <c r="H1066" s="184">
        <v>0.67779999999999996</v>
      </c>
      <c r="I1066" s="184">
        <v>3.7130999999999998</v>
      </c>
      <c r="J1066" s="184">
        <v>5.4534000000000002</v>
      </c>
      <c r="K1066" s="184">
        <v>10.5174</v>
      </c>
      <c r="L1066" s="184">
        <v>12.8453</v>
      </c>
      <c r="M1066" s="184">
        <v>20.5459</v>
      </c>
      <c r="N1066" s="184">
        <v>45.179900000000004</v>
      </c>
      <c r="O1066" s="184">
        <v>12.208</v>
      </c>
      <c r="P1066" s="184">
        <v>13.3101</v>
      </c>
      <c r="Q1066" s="184">
        <v>13.6927</v>
      </c>
      <c r="R1066" s="184">
        <v>20.9438</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44448</v>
      </c>
      <c r="E1067" s="184">
        <v>43.94</v>
      </c>
      <c r="F1067" s="184">
        <v>6.83E-2</v>
      </c>
      <c r="G1067" s="184">
        <v>-0.2044</v>
      </c>
      <c r="H1067" s="184">
        <v>0.87239999999999995</v>
      </c>
      <c r="I1067" s="184">
        <v>4.2466999999999997</v>
      </c>
      <c r="J1067" s="184">
        <v>5.0693000000000001</v>
      </c>
      <c r="K1067" s="184">
        <v>14.2486</v>
      </c>
      <c r="L1067" s="184">
        <v>20.3506</v>
      </c>
      <c r="M1067" s="184">
        <v>32.588999999999999</v>
      </c>
      <c r="N1067" s="184">
        <v>53.207799999999999</v>
      </c>
      <c r="O1067" s="184">
        <v>14.6159</v>
      </c>
      <c r="P1067" s="184">
        <v>13.539</v>
      </c>
      <c r="Q1067" s="184">
        <v>13.0587</v>
      </c>
      <c r="R1067" s="184">
        <v>26.295500000000001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44448</v>
      </c>
      <c r="E1068" s="184">
        <v>49.92</v>
      </c>
      <c r="F1068" s="184">
        <v>8.0199999999999994E-2</v>
      </c>
      <c r="G1068" s="184">
        <v>-0.18</v>
      </c>
      <c r="H1068" s="184">
        <v>0.93</v>
      </c>
      <c r="I1068" s="184">
        <v>4.3259999999999996</v>
      </c>
      <c r="J1068" s="184">
        <v>5.2276999999999996</v>
      </c>
      <c r="K1068" s="184">
        <v>14.679500000000001</v>
      </c>
      <c r="L1068" s="184">
        <v>21.194500000000001</v>
      </c>
      <c r="M1068" s="184">
        <v>33.977499999999999</v>
      </c>
      <c r="N1068" s="184">
        <v>55.320500000000003</v>
      </c>
      <c r="O1068" s="184">
        <v>16.245699999999999</v>
      </c>
      <c r="P1068" s="184">
        <v>15.3078</v>
      </c>
      <c r="Q1068" s="184">
        <v>16.718699999999998</v>
      </c>
      <c r="R1068" s="184">
        <v>27.912199999999999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44448</v>
      </c>
      <c r="E1069" s="184">
        <v>12.442500000000001</v>
      </c>
      <c r="F1069" s="184">
        <v>0.1336</v>
      </c>
      <c r="G1069" s="184">
        <v>0.308</v>
      </c>
      <c r="H1069" s="184">
        <v>1.0657000000000001</v>
      </c>
      <c r="I1069" s="184">
        <v>4.7472000000000003</v>
      </c>
      <c r="J1069" s="184">
        <v>5.2442000000000002</v>
      </c>
      <c r="K1069" s="184">
        <v>8.8183000000000007</v>
      </c>
      <c r="L1069" s="184">
        <v>11.729200000000001</v>
      </c>
      <c r="M1069" s="184"/>
      <c r="N1069" s="184"/>
      <c r="O1069" s="184"/>
      <c r="P1069" s="184"/>
      <c r="Q1069" s="184">
        <v>24.425000000000001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44448</v>
      </c>
      <c r="E1070" s="184">
        <v>12.2361</v>
      </c>
      <c r="F1070" s="184">
        <v>0.12770000000000001</v>
      </c>
      <c r="G1070" s="184">
        <v>0.29099999999999998</v>
      </c>
      <c r="H1070" s="184">
        <v>1.0246</v>
      </c>
      <c r="I1070" s="184">
        <v>4.6608000000000001</v>
      </c>
      <c r="J1070" s="184">
        <v>5.0498000000000003</v>
      </c>
      <c r="K1070" s="184">
        <v>8.2121999999999993</v>
      </c>
      <c r="L1070" s="184">
        <v>10.3813</v>
      </c>
      <c r="M1070" s="184"/>
      <c r="N1070" s="184"/>
      <c r="O1070" s="184"/>
      <c r="P1070" s="184"/>
      <c r="Q1070" s="184">
        <v>22.361000000000001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44448</v>
      </c>
      <c r="E1071" s="184">
        <v>96.293599999999998</v>
      </c>
      <c r="F1071" s="184">
        <v>9.7000000000000003E-3</v>
      </c>
      <c r="G1071" s="184">
        <v>-0.18129999999999999</v>
      </c>
      <c r="H1071" s="184">
        <v>0.83299999999999996</v>
      </c>
      <c r="I1071" s="184">
        <v>4.2641</v>
      </c>
      <c r="J1071" s="184">
        <v>5.2808999999999999</v>
      </c>
      <c r="K1071" s="184">
        <v>10.1008</v>
      </c>
      <c r="L1071" s="184">
        <v>13.8687</v>
      </c>
      <c r="M1071" s="184">
        <v>22.288</v>
      </c>
      <c r="N1071" s="184">
        <v>38.068600000000004</v>
      </c>
      <c r="O1071" s="184">
        <v>13.003299999999999</v>
      </c>
      <c r="P1071" s="184">
        <v>11.0283</v>
      </c>
      <c r="Q1071" s="184">
        <v>8.9362999999999992</v>
      </c>
      <c r="R1071" s="184">
        <v>21.3688</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44448</v>
      </c>
      <c r="E1072" s="184">
        <v>105.69499999999999</v>
      </c>
      <c r="F1072" s="184">
        <v>1.2699999999999999E-2</v>
      </c>
      <c r="G1072" s="184">
        <v>-0.1724</v>
      </c>
      <c r="H1072" s="184">
        <v>0.85419999999999996</v>
      </c>
      <c r="I1072" s="184">
        <v>4.3079999999999998</v>
      </c>
      <c r="J1072" s="184">
        <v>5.3792999999999997</v>
      </c>
      <c r="K1072" s="184">
        <v>10.4064</v>
      </c>
      <c r="L1072" s="184">
        <v>14.5017</v>
      </c>
      <c r="M1072" s="184">
        <v>23.3018</v>
      </c>
      <c r="N1072" s="184">
        <v>39.595100000000002</v>
      </c>
      <c r="O1072" s="184">
        <v>14.172700000000001</v>
      </c>
      <c r="P1072" s="184">
        <v>12.2265</v>
      </c>
      <c r="Q1072" s="184">
        <v>13.120200000000001</v>
      </c>
      <c r="R1072" s="184">
        <v>22.645600000000002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44448</v>
      </c>
      <c r="E1073" s="184">
        <v>376.84699999999998</v>
      </c>
      <c r="F1073" s="184">
        <v>9.5600000000000004E-2</v>
      </c>
      <c r="G1073" s="184">
        <v>6.4799999999999996E-2</v>
      </c>
      <c r="H1073" s="184">
        <v>0.80920000000000003</v>
      </c>
      <c r="I1073" s="184">
        <v>5.0209999999999999</v>
      </c>
      <c r="J1073" s="184">
        <v>6.5228999999999999</v>
      </c>
      <c r="K1073" s="184">
        <v>12.366199999999999</v>
      </c>
      <c r="L1073" s="184">
        <v>17.403700000000001</v>
      </c>
      <c r="M1073" s="184">
        <v>32.474299999999999</v>
      </c>
      <c r="N1073" s="184">
        <v>57.887999999999998</v>
      </c>
      <c r="O1073" s="184">
        <v>16.664100000000001</v>
      </c>
      <c r="P1073" s="184">
        <v>14.542899999999999</v>
      </c>
      <c r="Q1073" s="184">
        <v>20.332599999999999</v>
      </c>
      <c r="R1073" s="184">
        <v>29.483699999999999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44448</v>
      </c>
      <c r="E1074" s="184">
        <v>413.68</v>
      </c>
      <c r="F1074" s="184">
        <v>9.8699999999999996E-2</v>
      </c>
      <c r="G1074" s="184">
        <v>7.4300000000000005E-2</v>
      </c>
      <c r="H1074" s="184">
        <v>0.83189999999999997</v>
      </c>
      <c r="I1074" s="184">
        <v>5.0685000000000002</v>
      </c>
      <c r="J1074" s="184">
        <v>6.6311999999999998</v>
      </c>
      <c r="K1074" s="184">
        <v>12.708</v>
      </c>
      <c r="L1074" s="184">
        <v>18.120699999999999</v>
      </c>
      <c r="M1074" s="184">
        <v>33.676299999999998</v>
      </c>
      <c r="N1074" s="184">
        <v>59.772599999999997</v>
      </c>
      <c r="O1074" s="184">
        <v>17.985499999999998</v>
      </c>
      <c r="P1074" s="184">
        <v>15.910500000000001</v>
      </c>
      <c r="Q1074" s="184">
        <v>16.326000000000001</v>
      </c>
      <c r="R1074" s="184">
        <v>30.974499999999999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44448</v>
      </c>
      <c r="E1075" s="184">
        <v>502.80485469558602</v>
      </c>
      <c r="F1075" s="184">
        <v>9.4700000000000006E-2</v>
      </c>
      <c r="G1075" s="184">
        <v>6.3799999999999996E-2</v>
      </c>
      <c r="H1075" s="184">
        <v>0.80820000000000003</v>
      </c>
      <c r="I1075" s="184">
        <v>5.0217000000000001</v>
      </c>
      <c r="J1075" s="184">
        <v>6.5235000000000003</v>
      </c>
      <c r="K1075" s="184">
        <v>12.3649</v>
      </c>
      <c r="L1075" s="184">
        <v>17.403600000000001</v>
      </c>
      <c r="M1075" s="184">
        <v>32.4758</v>
      </c>
      <c r="N1075" s="184">
        <v>57.886099999999999</v>
      </c>
      <c r="O1075" s="184">
        <v>16.1846</v>
      </c>
      <c r="P1075" s="184">
        <v>14.223800000000001</v>
      </c>
      <c r="Q1075" s="184">
        <v>18.825800000000001</v>
      </c>
      <c r="R1075" s="184">
        <v>28.903099999999998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44448</v>
      </c>
      <c r="E1076" s="184">
        <v>113.762715080886</v>
      </c>
      <c r="F1076" s="184">
        <v>9.8799999999999999E-2</v>
      </c>
      <c r="G1076" s="184">
        <v>7.4999999999999997E-2</v>
      </c>
      <c r="H1076" s="184">
        <v>0.83299999999999996</v>
      </c>
      <c r="I1076" s="184">
        <v>5.0679999999999996</v>
      </c>
      <c r="J1076" s="184">
        <v>6.6303999999999998</v>
      </c>
      <c r="K1076" s="184">
        <v>12.708600000000001</v>
      </c>
      <c r="L1076" s="184">
        <v>18.1204</v>
      </c>
      <c r="M1076" s="184">
        <v>33.677900000000001</v>
      </c>
      <c r="N1076" s="184">
        <v>59.772100000000002</v>
      </c>
      <c r="O1076" s="184">
        <v>17.505299999999998</v>
      </c>
      <c r="P1076" s="184">
        <v>15.5952</v>
      </c>
      <c r="Q1076" s="184">
        <v>15.851000000000001</v>
      </c>
      <c r="R1076" s="184">
        <v>30.385899999999999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44448</v>
      </c>
      <c r="E1077" s="184">
        <v>43.643999999999998</v>
      </c>
      <c r="F1077" s="184">
        <v>-2.29E-2</v>
      </c>
      <c r="G1077" s="184">
        <v>-0.12130000000000001</v>
      </c>
      <c r="H1077" s="184">
        <v>0.44650000000000001</v>
      </c>
      <c r="I1077" s="184">
        <v>4.8731</v>
      </c>
      <c r="J1077" s="184">
        <v>6.3838999999999997</v>
      </c>
      <c r="K1077" s="184">
        <v>11.841699999999999</v>
      </c>
      <c r="L1077" s="184">
        <v>16.5425</v>
      </c>
      <c r="M1077" s="184">
        <v>29.912199999999999</v>
      </c>
      <c r="N1077" s="184">
        <v>53.061700000000002</v>
      </c>
      <c r="O1077" s="184">
        <v>15.5707</v>
      </c>
      <c r="P1077" s="184">
        <v>13.776199999999999</v>
      </c>
      <c r="Q1077" s="184">
        <v>14.9765</v>
      </c>
      <c r="R1077" s="184">
        <v>25.690100000000001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44448</v>
      </c>
      <c r="E1078" s="184">
        <v>40.845999999999997</v>
      </c>
      <c r="F1078" s="184">
        <v>-2.69E-2</v>
      </c>
      <c r="G1078" s="184">
        <v>-0.12709999999999999</v>
      </c>
      <c r="H1078" s="184">
        <v>0.43030000000000002</v>
      </c>
      <c r="I1078" s="184">
        <v>4.8354999999999997</v>
      </c>
      <c r="J1078" s="184">
        <v>6.2950999999999997</v>
      </c>
      <c r="K1078" s="184">
        <v>11.573700000000001</v>
      </c>
      <c r="L1078" s="184">
        <v>15.9871</v>
      </c>
      <c r="M1078" s="184">
        <v>29.018599999999999</v>
      </c>
      <c r="N1078" s="184">
        <v>51.674700000000001</v>
      </c>
      <c r="O1078" s="184">
        <v>14.5631</v>
      </c>
      <c r="P1078" s="184">
        <v>12.8307</v>
      </c>
      <c r="Q1078" s="184">
        <v>10.661899999999999</v>
      </c>
      <c r="R1078" s="184">
        <v>24.570900000000002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44448</v>
      </c>
      <c r="E1079" s="184">
        <v>45.405324564578201</v>
      </c>
      <c r="F1079" s="184">
        <v>0.11360000000000001</v>
      </c>
      <c r="G1079" s="184">
        <v>-0.1696</v>
      </c>
      <c r="H1079" s="184">
        <v>0.36909999999999998</v>
      </c>
      <c r="I1079" s="184">
        <v>4.4366000000000003</v>
      </c>
      <c r="J1079" s="184">
        <v>7.4325000000000001</v>
      </c>
      <c r="K1079" s="184">
        <v>13.585599999999999</v>
      </c>
      <c r="L1079" s="184">
        <v>17.415099999999999</v>
      </c>
      <c r="M1079" s="184">
        <v>27.306799999999999</v>
      </c>
      <c r="N1079" s="184">
        <v>52.4452</v>
      </c>
      <c r="O1079" s="184">
        <v>15.654400000000001</v>
      </c>
      <c r="P1079" s="184">
        <v>13.081200000000001</v>
      </c>
      <c r="Q1079" s="184">
        <v>10.702299999999999</v>
      </c>
      <c r="R1079" s="184">
        <v>25.174700000000001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44448</v>
      </c>
      <c r="E1080" s="184">
        <v>44.364199999999997</v>
      </c>
      <c r="F1080" s="184">
        <v>0.1176</v>
      </c>
      <c r="G1080" s="184">
        <v>-0.158</v>
      </c>
      <c r="H1080" s="184">
        <v>0.39629999999999999</v>
      </c>
      <c r="I1080" s="184">
        <v>4.4935999999999998</v>
      </c>
      <c r="J1080" s="184">
        <v>7.5636999999999999</v>
      </c>
      <c r="K1080" s="184">
        <v>14.039199999999999</v>
      </c>
      <c r="L1080" s="184">
        <v>18.377800000000001</v>
      </c>
      <c r="M1080" s="184">
        <v>28.790099999999999</v>
      </c>
      <c r="N1080" s="184">
        <v>54.642699999999998</v>
      </c>
      <c r="O1080" s="184">
        <v>16.972799999999999</v>
      </c>
      <c r="P1080" s="184">
        <v>14.372199999999999</v>
      </c>
      <c r="Q1080" s="184">
        <v>14.7463</v>
      </c>
      <c r="R1080" s="184">
        <v>26.6418</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44448</v>
      </c>
      <c r="E1081" s="184">
        <v>16.253399999999999</v>
      </c>
      <c r="F1081" s="184">
        <v>0.316</v>
      </c>
      <c r="G1081" s="184">
        <v>0.35189999999999999</v>
      </c>
      <c r="H1081" s="184">
        <v>1.1866000000000001</v>
      </c>
      <c r="I1081" s="184">
        <v>5.2196999999999996</v>
      </c>
      <c r="J1081" s="184">
        <v>5.7049000000000003</v>
      </c>
      <c r="K1081" s="184">
        <v>10.325699999999999</v>
      </c>
      <c r="L1081" s="184">
        <v>17.376799999999999</v>
      </c>
      <c r="M1081" s="184">
        <v>34.413400000000003</v>
      </c>
      <c r="N1081" s="184">
        <v>61.471499999999999</v>
      </c>
      <c r="O1081" s="184"/>
      <c r="P1081" s="184"/>
      <c r="Q1081" s="184">
        <v>21.535299999999999</v>
      </c>
      <c r="R1081" s="184">
        <v>28.6875</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44448</v>
      </c>
      <c r="E1082" s="184">
        <v>15.507099999999999</v>
      </c>
      <c r="F1082" s="184">
        <v>0.31109999999999999</v>
      </c>
      <c r="G1082" s="184">
        <v>0.33710000000000001</v>
      </c>
      <c r="H1082" s="184">
        <v>1.1533</v>
      </c>
      <c r="I1082" s="184">
        <v>5.1506999999999996</v>
      </c>
      <c r="J1082" s="184">
        <v>5.5564999999999998</v>
      </c>
      <c r="K1082" s="184">
        <v>9.84</v>
      </c>
      <c r="L1082" s="184">
        <v>16.354199999999999</v>
      </c>
      <c r="M1082" s="184">
        <v>32.673099999999998</v>
      </c>
      <c r="N1082" s="184">
        <v>58.674500000000002</v>
      </c>
      <c r="O1082" s="184"/>
      <c r="P1082" s="184"/>
      <c r="Q1082" s="184">
        <v>19.263000000000002</v>
      </c>
      <c r="R1082" s="184">
        <v>26.3459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44448</v>
      </c>
      <c r="E1083" s="184">
        <v>85.427999999999997</v>
      </c>
      <c r="F1083" s="184">
        <v>0.15359999999999999</v>
      </c>
      <c r="G1083" s="184">
        <v>0.19350000000000001</v>
      </c>
      <c r="H1083" s="184">
        <v>0.90600000000000003</v>
      </c>
      <c r="I1083" s="184">
        <v>5.4809999999999999</v>
      </c>
      <c r="J1083" s="184">
        <v>6.6557000000000004</v>
      </c>
      <c r="K1083" s="184">
        <v>13.1272</v>
      </c>
      <c r="L1083" s="184">
        <v>18.040099999999999</v>
      </c>
      <c r="M1083" s="184">
        <v>32.057499999999997</v>
      </c>
      <c r="N1083" s="184">
        <v>55.272799999999997</v>
      </c>
      <c r="O1083" s="184">
        <v>17.155200000000001</v>
      </c>
      <c r="P1083" s="184">
        <v>17.191199999999998</v>
      </c>
      <c r="Q1083" s="184">
        <v>19.012599999999999</v>
      </c>
      <c r="R1083" s="184">
        <v>27.970400000000001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44448</v>
      </c>
      <c r="E1084" s="184">
        <v>78.784999999999997</v>
      </c>
      <c r="F1084" s="184">
        <v>0.15129999999999999</v>
      </c>
      <c r="G1084" s="184">
        <v>0.1857</v>
      </c>
      <c r="H1084" s="184">
        <v>0.8861</v>
      </c>
      <c r="I1084" s="184">
        <v>5.4389000000000003</v>
      </c>
      <c r="J1084" s="184">
        <v>6.5598000000000001</v>
      </c>
      <c r="K1084" s="184">
        <v>12.824</v>
      </c>
      <c r="L1084" s="184">
        <v>17.398599999999998</v>
      </c>
      <c r="M1084" s="184">
        <v>30.9831</v>
      </c>
      <c r="N1084" s="184">
        <v>53.588999999999999</v>
      </c>
      <c r="O1084" s="184">
        <v>15.887499999999999</v>
      </c>
      <c r="P1084" s="184">
        <v>16.082000000000001</v>
      </c>
      <c r="Q1084" s="184">
        <v>16.598800000000001</v>
      </c>
      <c r="R1084" s="184">
        <v>26.579699999999999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44448</v>
      </c>
      <c r="E1085" s="184">
        <v>34.259500000000003</v>
      </c>
      <c r="F1085" s="184">
        <v>0.21790000000000001</v>
      </c>
      <c r="G1085" s="184">
        <v>5.2299999999999999E-2</v>
      </c>
      <c r="H1085" s="184">
        <v>0.75670000000000004</v>
      </c>
      <c r="I1085" s="184">
        <v>4.4214000000000002</v>
      </c>
      <c r="J1085" s="184">
        <v>5.9196999999999997</v>
      </c>
      <c r="K1085" s="184">
        <v>12.229100000000001</v>
      </c>
      <c r="L1085" s="184">
        <v>16.011600000000001</v>
      </c>
      <c r="M1085" s="184">
        <v>30.705100000000002</v>
      </c>
      <c r="N1085" s="184">
        <v>54.203299999999999</v>
      </c>
      <c r="O1085" s="184">
        <v>13.415800000000001</v>
      </c>
      <c r="P1085" s="184">
        <v>12.7653</v>
      </c>
      <c r="Q1085" s="184">
        <v>13.1654</v>
      </c>
      <c r="R1085" s="184">
        <v>24.893599999999999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44448</v>
      </c>
      <c r="E1086" s="184">
        <v>38.795299999999997</v>
      </c>
      <c r="F1086" s="184">
        <v>0.224</v>
      </c>
      <c r="G1086" s="184">
        <v>7.0400000000000004E-2</v>
      </c>
      <c r="H1086" s="184">
        <v>0.8</v>
      </c>
      <c r="I1086" s="184">
        <v>4.5111999999999997</v>
      </c>
      <c r="J1086" s="184">
        <v>6.1215999999999999</v>
      </c>
      <c r="K1086" s="184">
        <v>12.8515</v>
      </c>
      <c r="L1086" s="184">
        <v>17.303799999999999</v>
      </c>
      <c r="M1086" s="184">
        <v>32.870199999999997</v>
      </c>
      <c r="N1086" s="184">
        <v>57.4255</v>
      </c>
      <c r="O1086" s="184">
        <v>15.4748</v>
      </c>
      <c r="P1086" s="184">
        <v>14.5389</v>
      </c>
      <c r="Q1086" s="184">
        <v>14.624700000000001</v>
      </c>
      <c r="R1086" s="184">
        <v>27.173400000000001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44448</v>
      </c>
      <c r="E1087" s="184">
        <v>49.038699999999999</v>
      </c>
      <c r="F1087" s="184">
        <v>0.44319999999999998</v>
      </c>
      <c r="G1087" s="184">
        <v>0.47949999999999998</v>
      </c>
      <c r="H1087" s="184">
        <v>0.8135</v>
      </c>
      <c r="I1087" s="184">
        <v>5.0942999999999996</v>
      </c>
      <c r="J1087" s="184">
        <v>6.8029999999999999</v>
      </c>
      <c r="K1087" s="184">
        <v>11.7775</v>
      </c>
      <c r="L1087" s="184">
        <v>16.6341</v>
      </c>
      <c r="M1087" s="184">
        <v>34.768700000000003</v>
      </c>
      <c r="N1087" s="184">
        <v>61.395400000000002</v>
      </c>
      <c r="O1087" s="184">
        <v>11.815799999999999</v>
      </c>
      <c r="P1087" s="184">
        <v>13.4534</v>
      </c>
      <c r="Q1087" s="184">
        <v>11.9384</v>
      </c>
      <c r="R1087" s="184">
        <v>23.859100000000002</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44448</v>
      </c>
      <c r="E1088" s="184">
        <v>52.930599999999998</v>
      </c>
      <c r="F1088" s="184">
        <v>0.4456</v>
      </c>
      <c r="G1088" s="184">
        <v>0.48599999999999999</v>
      </c>
      <c r="H1088" s="184">
        <v>0.82840000000000003</v>
      </c>
      <c r="I1088" s="184">
        <v>5.1249000000000002</v>
      </c>
      <c r="J1088" s="184">
        <v>6.8731</v>
      </c>
      <c r="K1088" s="184">
        <v>11.9961</v>
      </c>
      <c r="L1088" s="184">
        <v>17.121500000000001</v>
      </c>
      <c r="M1088" s="184">
        <v>35.567599999999999</v>
      </c>
      <c r="N1088" s="184">
        <v>62.691699999999997</v>
      </c>
      <c r="O1088" s="184">
        <v>12.7827</v>
      </c>
      <c r="P1088" s="184">
        <v>14.539</v>
      </c>
      <c r="Q1088" s="184">
        <v>15.9863</v>
      </c>
      <c r="R1088" s="184">
        <v>24.9072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44448</v>
      </c>
      <c r="E1089" s="184">
        <v>252.41</v>
      </c>
      <c r="F1089" s="184">
        <v>7.5300000000000006E-2</v>
      </c>
      <c r="G1089" s="184">
        <v>7.9000000000000008E-3</v>
      </c>
      <c r="H1089" s="184">
        <v>0.44969999999999999</v>
      </c>
      <c r="I1089" s="184">
        <v>4.6302000000000003</v>
      </c>
      <c r="J1089" s="184">
        <v>5.7835000000000001</v>
      </c>
      <c r="K1089" s="184">
        <v>10.040100000000001</v>
      </c>
      <c r="L1089" s="184">
        <v>15.959899999999999</v>
      </c>
      <c r="M1089" s="184">
        <v>28.793800000000001</v>
      </c>
      <c r="N1089" s="184">
        <v>52.421500000000002</v>
      </c>
      <c r="O1089" s="184">
        <v>14.256399999999999</v>
      </c>
      <c r="P1089" s="184">
        <v>12.713900000000001</v>
      </c>
      <c r="Q1089" s="184">
        <v>18.930499999999999</v>
      </c>
      <c r="R1089" s="184">
        <v>24.6281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44448</v>
      </c>
      <c r="E1090" s="184">
        <v>282.54000000000002</v>
      </c>
      <c r="F1090" s="184">
        <v>8.1500000000000003E-2</v>
      </c>
      <c r="G1090" s="184">
        <v>2.12E-2</v>
      </c>
      <c r="H1090" s="184">
        <v>0.48010000000000003</v>
      </c>
      <c r="I1090" s="184">
        <v>4.6909999999999998</v>
      </c>
      <c r="J1090" s="184">
        <v>5.9194000000000004</v>
      </c>
      <c r="K1090" s="184">
        <v>10.4621</v>
      </c>
      <c r="L1090" s="184">
        <v>16.8535</v>
      </c>
      <c r="M1090" s="184">
        <v>30.274799999999999</v>
      </c>
      <c r="N1090" s="184">
        <v>54.748600000000003</v>
      </c>
      <c r="O1090" s="184">
        <v>15.866099999999999</v>
      </c>
      <c r="P1090" s="184">
        <v>14.392300000000001</v>
      </c>
      <c r="Q1090" s="184">
        <v>15.9788</v>
      </c>
      <c r="R1090" s="184">
        <v>26.453099999999999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44448</v>
      </c>
      <c r="E1091" s="184">
        <v>14.78</v>
      </c>
      <c r="F1091" s="184">
        <v>6.7699999999999996E-2</v>
      </c>
      <c r="G1091" s="184">
        <v>6.7699999999999996E-2</v>
      </c>
      <c r="H1091" s="184">
        <v>0.47589999999999999</v>
      </c>
      <c r="I1091" s="184">
        <v>4.0113000000000003</v>
      </c>
      <c r="J1091" s="184">
        <v>5.4961000000000002</v>
      </c>
      <c r="K1091" s="184">
        <v>12.2248</v>
      </c>
      <c r="L1091" s="184">
        <v>18.7149</v>
      </c>
      <c r="M1091" s="184">
        <v>29.535499999999999</v>
      </c>
      <c r="N1091" s="184"/>
      <c r="O1091" s="184"/>
      <c r="P1091" s="184"/>
      <c r="Q1091" s="184">
        <v>47.8</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44448</v>
      </c>
      <c r="E1092" s="184">
        <v>14.51</v>
      </c>
      <c r="F1092" s="184">
        <v>0</v>
      </c>
      <c r="G1092" s="184">
        <v>0</v>
      </c>
      <c r="H1092" s="184">
        <v>0.41520000000000001</v>
      </c>
      <c r="I1092" s="184">
        <v>3.9398</v>
      </c>
      <c r="J1092" s="184">
        <v>5.2975000000000003</v>
      </c>
      <c r="K1092" s="184">
        <v>11.615399999999999</v>
      </c>
      <c r="L1092" s="184">
        <v>17.489899999999999</v>
      </c>
      <c r="M1092" s="184">
        <v>27.5044</v>
      </c>
      <c r="N1092" s="184"/>
      <c r="O1092" s="184"/>
      <c r="P1092" s="184"/>
      <c r="Q1092" s="184">
        <v>45.1</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44448</v>
      </c>
      <c r="E1093" s="184">
        <v>65.169899999999998</v>
      </c>
      <c r="F1093" s="184">
        <v>1.43E-2</v>
      </c>
      <c r="G1093" s="184">
        <v>-0.15060000000000001</v>
      </c>
      <c r="H1093" s="184">
        <v>0.6452</v>
      </c>
      <c r="I1093" s="184">
        <v>4.8723999999999998</v>
      </c>
      <c r="J1093" s="184">
        <v>5.1233000000000004</v>
      </c>
      <c r="K1093" s="184">
        <v>10.6816</v>
      </c>
      <c r="L1093" s="184">
        <v>13.614000000000001</v>
      </c>
      <c r="M1093" s="184">
        <v>29.779399999999999</v>
      </c>
      <c r="N1093" s="184">
        <v>58.677399999999999</v>
      </c>
      <c r="O1093" s="184">
        <v>16.067</v>
      </c>
      <c r="P1093" s="184">
        <v>14.2049</v>
      </c>
      <c r="Q1093" s="184">
        <v>16.939900000000002</v>
      </c>
      <c r="R1093" s="184">
        <v>27.1113</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44448</v>
      </c>
      <c r="E1094" s="184">
        <v>60.464100000000002</v>
      </c>
      <c r="F1094" s="184">
        <v>1.21E-2</v>
      </c>
      <c r="G1094" s="184">
        <v>-0.15690000000000001</v>
      </c>
      <c r="H1094" s="184">
        <v>0.63090000000000002</v>
      </c>
      <c r="I1094" s="184">
        <v>4.8434999999999997</v>
      </c>
      <c r="J1094" s="184">
        <v>5.0602999999999998</v>
      </c>
      <c r="K1094" s="184">
        <v>10.4825</v>
      </c>
      <c r="L1094" s="184">
        <v>13.183299999999999</v>
      </c>
      <c r="M1094" s="184">
        <v>29.042400000000001</v>
      </c>
      <c r="N1094" s="184">
        <v>57.507800000000003</v>
      </c>
      <c r="O1094" s="184">
        <v>15.1816</v>
      </c>
      <c r="P1094" s="184">
        <v>13.171900000000001</v>
      </c>
      <c r="Q1094" s="184">
        <v>12.1881</v>
      </c>
      <c r="R1094" s="184">
        <v>26.143699999999999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44448</v>
      </c>
      <c r="E1095" s="184">
        <v>15.166600000000001</v>
      </c>
      <c r="F1095" s="184">
        <v>4.3499999999999997E-2</v>
      </c>
      <c r="G1095" s="184">
        <v>-0.35870000000000002</v>
      </c>
      <c r="H1095" s="184">
        <v>0.38790000000000002</v>
      </c>
      <c r="I1095" s="184">
        <v>4.3174000000000001</v>
      </c>
      <c r="J1095" s="184">
        <v>7.0936000000000003</v>
      </c>
      <c r="K1095" s="184">
        <v>13.862500000000001</v>
      </c>
      <c r="L1095" s="184">
        <v>20.089600000000001</v>
      </c>
      <c r="M1095" s="184">
        <v>34.153599999999997</v>
      </c>
      <c r="N1095" s="184"/>
      <c r="O1095" s="184"/>
      <c r="P1095" s="184"/>
      <c r="Q1095" s="184">
        <v>51.665999999999997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44448</v>
      </c>
      <c r="E1096" s="184">
        <v>14.893700000000001</v>
      </c>
      <c r="F1096" s="184">
        <v>3.7600000000000001E-2</v>
      </c>
      <c r="G1096" s="184">
        <v>-0.37530000000000002</v>
      </c>
      <c r="H1096" s="184">
        <v>0.35039999999999999</v>
      </c>
      <c r="I1096" s="184">
        <v>4.2392000000000003</v>
      </c>
      <c r="J1096" s="184">
        <v>6.9142999999999999</v>
      </c>
      <c r="K1096" s="184">
        <v>13.2963</v>
      </c>
      <c r="L1096" s="184">
        <v>18.893699999999999</v>
      </c>
      <c r="M1096" s="184">
        <v>32.177</v>
      </c>
      <c r="N1096" s="184"/>
      <c r="O1096" s="184"/>
      <c r="P1096" s="184"/>
      <c r="Q1096" s="184">
        <v>48.936999999999998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44448</v>
      </c>
      <c r="E1097" s="184">
        <v>722.27702376855405</v>
      </c>
      <c r="F1097" s="184">
        <v>4.7899999999999998E-2</v>
      </c>
      <c r="G1097" s="184">
        <v>3.6499999999999998E-2</v>
      </c>
      <c r="H1097" s="184">
        <v>0.5998</v>
      </c>
      <c r="I1097" s="184">
        <v>4.4797000000000002</v>
      </c>
      <c r="J1097" s="184">
        <v>5.5698999999999996</v>
      </c>
      <c r="K1097" s="184">
        <v>12.0411</v>
      </c>
      <c r="L1097" s="184">
        <v>16.933700000000002</v>
      </c>
      <c r="M1097" s="184">
        <v>35.946300000000001</v>
      </c>
      <c r="N1097" s="184">
        <v>60.6267</v>
      </c>
      <c r="O1097" s="184">
        <v>14.3856</v>
      </c>
      <c r="P1097" s="184">
        <v>12.803900000000001</v>
      </c>
      <c r="Q1097" s="184">
        <v>20.107900000000001</v>
      </c>
      <c r="R1097" s="184">
        <v>24.882000000000001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44448</v>
      </c>
      <c r="E1098" s="184">
        <v>363.47149999999999</v>
      </c>
      <c r="F1098" s="184">
        <v>4.9799999999999997E-2</v>
      </c>
      <c r="G1098" s="184">
        <v>4.3799999999999999E-2</v>
      </c>
      <c r="H1098" s="184">
        <v>0.6149</v>
      </c>
      <c r="I1098" s="184">
        <v>4.5111999999999997</v>
      </c>
      <c r="J1098" s="184">
        <v>5.6372999999999998</v>
      </c>
      <c r="K1098" s="184">
        <v>12.2399</v>
      </c>
      <c r="L1098" s="184">
        <v>17.3476</v>
      </c>
      <c r="M1098" s="184">
        <v>36.698500000000003</v>
      </c>
      <c r="N1098" s="184">
        <v>61.838999999999999</v>
      </c>
      <c r="O1098" s="184">
        <v>15.366199999999999</v>
      </c>
      <c r="P1098" s="184">
        <v>14.1297</v>
      </c>
      <c r="Q1098" s="184">
        <v>14.9092</v>
      </c>
      <c r="R1098" s="184">
        <v>25.869900000000001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44448</v>
      </c>
      <c r="E1099" s="184">
        <v>108.46</v>
      </c>
      <c r="F1099" s="184">
        <v>0.12</v>
      </c>
      <c r="G1099" s="184">
        <v>0.12</v>
      </c>
      <c r="H1099" s="184">
        <v>0.55630000000000002</v>
      </c>
      <c r="I1099" s="184">
        <v>4.5195999999999996</v>
      </c>
      <c r="J1099" s="184">
        <v>4.3788</v>
      </c>
      <c r="K1099" s="184">
        <v>8.6664999999999992</v>
      </c>
      <c r="L1099" s="184">
        <v>14.821099999999999</v>
      </c>
      <c r="M1099" s="184">
        <v>24.709700000000002</v>
      </c>
      <c r="N1099" s="184">
        <v>45.897199999999998</v>
      </c>
      <c r="O1099" s="184">
        <v>10.390700000000001</v>
      </c>
      <c r="P1099" s="184">
        <v>9.6146999999999991</v>
      </c>
      <c r="Q1099" s="184">
        <v>10.8665</v>
      </c>
      <c r="R1099" s="184">
        <v>20.8217</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44448</v>
      </c>
      <c r="E1100" s="184">
        <v>137.25333333333299</v>
      </c>
      <c r="F1100" s="184">
        <v>0.1167</v>
      </c>
      <c r="G1100" s="184">
        <v>0.1167</v>
      </c>
      <c r="H1100" s="184">
        <v>0.55679999999999996</v>
      </c>
      <c r="I1100" s="184">
        <v>4.5076000000000001</v>
      </c>
      <c r="J1100" s="184">
        <v>4.3699000000000003</v>
      </c>
      <c r="K1100" s="184">
        <v>8.6438000000000006</v>
      </c>
      <c r="L1100" s="184">
        <v>14.773099999999999</v>
      </c>
      <c r="M1100" s="184">
        <v>24.639800000000001</v>
      </c>
      <c r="N1100" s="184">
        <v>45.786700000000003</v>
      </c>
      <c r="O1100" s="184">
        <v>10.137499999999999</v>
      </c>
      <c r="P1100" s="184">
        <v>9.1959</v>
      </c>
      <c r="Q1100" s="184">
        <v>10.369199999999999</v>
      </c>
      <c r="R1100" s="184">
        <v>20.6343</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44448</v>
      </c>
      <c r="E1101" s="184">
        <v>16.97</v>
      </c>
      <c r="F1101" s="184">
        <v>5.8999999999999997E-2</v>
      </c>
      <c r="G1101" s="184">
        <v>-0.1177</v>
      </c>
      <c r="H1101" s="184">
        <v>0.83179999999999998</v>
      </c>
      <c r="I1101" s="184">
        <v>5.0124000000000004</v>
      </c>
      <c r="J1101" s="184">
        <v>6.8639999999999999</v>
      </c>
      <c r="K1101" s="184">
        <v>12.8324</v>
      </c>
      <c r="L1101" s="184">
        <v>17.3582</v>
      </c>
      <c r="M1101" s="184">
        <v>30.941400000000002</v>
      </c>
      <c r="N1101" s="184">
        <v>55.402900000000002</v>
      </c>
      <c r="O1101" s="184">
        <v>15.2592</v>
      </c>
      <c r="P1101" s="184"/>
      <c r="Q1101" s="184">
        <v>12.977600000000001</v>
      </c>
      <c r="R1101" s="184">
        <v>26.9068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44448</v>
      </c>
      <c r="E1102" s="184">
        <v>16.47</v>
      </c>
      <c r="F1102" s="184">
        <v>0.1216</v>
      </c>
      <c r="G1102" s="184">
        <v>-0.12130000000000001</v>
      </c>
      <c r="H1102" s="184">
        <v>0.79559999999999997</v>
      </c>
      <c r="I1102" s="184">
        <v>5.0382999999999996</v>
      </c>
      <c r="J1102" s="184">
        <v>6.8093000000000004</v>
      </c>
      <c r="K1102" s="184">
        <v>12.6539</v>
      </c>
      <c r="L1102" s="184">
        <v>17.057600000000001</v>
      </c>
      <c r="M1102" s="184">
        <v>30.4038</v>
      </c>
      <c r="N1102" s="184">
        <v>54.502800000000001</v>
      </c>
      <c r="O1102" s="184">
        <v>14.6378</v>
      </c>
      <c r="P1102" s="184"/>
      <c r="Q1102" s="184">
        <v>12.200699999999999</v>
      </c>
      <c r="R1102" s="184">
        <v>26.1677</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44448</v>
      </c>
      <c r="E1103" s="184">
        <v>206.40369999999999</v>
      </c>
      <c r="F1103" s="184">
        <v>0.20380000000000001</v>
      </c>
      <c r="G1103" s="184">
        <v>4.0300000000000002E-2</v>
      </c>
      <c r="H1103" s="184">
        <v>0.52949999999999997</v>
      </c>
      <c r="I1103" s="184">
        <v>5.6806999999999999</v>
      </c>
      <c r="J1103" s="184">
        <v>6.9265999999999996</v>
      </c>
      <c r="K1103" s="184">
        <v>13.8384</v>
      </c>
      <c r="L1103" s="184">
        <v>19.503799999999998</v>
      </c>
      <c r="M1103" s="184">
        <v>32.82</v>
      </c>
      <c r="N1103" s="184">
        <v>60.295000000000002</v>
      </c>
      <c r="O1103" s="184">
        <v>16.869800000000001</v>
      </c>
      <c r="P1103" s="184">
        <v>15.759</v>
      </c>
      <c r="Q1103" s="184">
        <v>15.728999999999999</v>
      </c>
      <c r="R1103" s="184">
        <v>29.966899999999999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44448</v>
      </c>
      <c r="E1104" s="184">
        <v>92.643989047689303</v>
      </c>
      <c r="F1104" s="184">
        <v>0.20380000000000001</v>
      </c>
      <c r="G1104" s="184">
        <v>4.0300000000000002E-2</v>
      </c>
      <c r="H1104" s="184">
        <v>0.52939999999999998</v>
      </c>
      <c r="I1104" s="184">
        <v>5.6805000000000003</v>
      </c>
      <c r="J1104" s="184">
        <v>6.9265999999999996</v>
      </c>
      <c r="K1104" s="184">
        <v>13.841100000000001</v>
      </c>
      <c r="L1104" s="184">
        <v>19.506499999999999</v>
      </c>
      <c r="M1104" s="184">
        <v>32.822800000000001</v>
      </c>
      <c r="N1104" s="184">
        <v>60.2986</v>
      </c>
      <c r="O1104" s="184">
        <v>16.335599999999999</v>
      </c>
      <c r="P1104" s="184">
        <v>15.4407</v>
      </c>
      <c r="Q1104" s="184">
        <v>15.546099999999999</v>
      </c>
      <c r="R1104" s="184">
        <v>29.656300000000002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44448</v>
      </c>
      <c r="E1105" s="184">
        <v>194.76439999999999</v>
      </c>
      <c r="F1105" s="184">
        <v>0.20180000000000001</v>
      </c>
      <c r="G1105" s="184">
        <v>3.2800000000000003E-2</v>
      </c>
      <c r="H1105" s="184">
        <v>0.51280000000000003</v>
      </c>
      <c r="I1105" s="184">
        <v>5.6448999999999998</v>
      </c>
      <c r="J1105" s="184">
        <v>6.8463000000000003</v>
      </c>
      <c r="K1105" s="184">
        <v>13.571300000000001</v>
      </c>
      <c r="L1105" s="184">
        <v>18.949000000000002</v>
      </c>
      <c r="M1105" s="184">
        <v>31.9117</v>
      </c>
      <c r="N1105" s="184">
        <v>58.8459</v>
      </c>
      <c r="O1105" s="184">
        <v>15.847799999999999</v>
      </c>
      <c r="P1105" s="184">
        <v>14.7912</v>
      </c>
      <c r="Q1105" s="184">
        <v>14.1595</v>
      </c>
      <c r="R1105" s="184">
        <v>28.801100000000002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44448</v>
      </c>
      <c r="E1106" s="184">
        <v>958.42043293312702</v>
      </c>
      <c r="F1106" s="184">
        <v>0.20169999999999999</v>
      </c>
      <c r="G1106" s="184">
        <v>3.27E-2</v>
      </c>
      <c r="H1106" s="184">
        <v>0.51259999999999994</v>
      </c>
      <c r="I1106" s="184">
        <v>5.6448</v>
      </c>
      <c r="J1106" s="184">
        <v>6.8460000000000001</v>
      </c>
      <c r="K1106" s="184">
        <v>13.571099999999999</v>
      </c>
      <c r="L1106" s="184">
        <v>18.948699999999999</v>
      </c>
      <c r="M1106" s="184">
        <v>31.9114</v>
      </c>
      <c r="N1106" s="184">
        <v>58.845999999999997</v>
      </c>
      <c r="O1106" s="184">
        <v>15.136200000000001</v>
      </c>
      <c r="P1106" s="184">
        <v>14.3666</v>
      </c>
      <c r="Q1106" s="184">
        <v>13.9556</v>
      </c>
      <c r="R1106" s="184">
        <v>28.212900000000001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9.824927536231888E-2</v>
      </c>
      <c r="G1107" s="186">
        <v>-2.7900000000000015E-2</v>
      </c>
      <c r="H1107" s="186">
        <v>0.59328695652173913</v>
      </c>
      <c r="I1107" s="186">
        <v>4.6693057971014493</v>
      </c>
      <c r="J1107" s="186">
        <v>5.9327985507246384</v>
      </c>
      <c r="K1107" s="186">
        <v>11.718820289855071</v>
      </c>
      <c r="L1107" s="186">
        <v>16.467462318840585</v>
      </c>
      <c r="M1107" s="186">
        <v>30.254222388059691</v>
      </c>
      <c r="N1107" s="186">
        <v>55.072282539682533</v>
      </c>
      <c r="O1107" s="186">
        <v>15.041383606557378</v>
      </c>
      <c r="P1107" s="186">
        <v>13.972640677966098</v>
      </c>
      <c r="Q1107" s="186">
        <v>17.450282608695648</v>
      </c>
      <c r="R1107" s="186">
        <v>26.344219047619038</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9.4700000000000006E-2</v>
      </c>
      <c r="G1108" s="186">
        <v>0</v>
      </c>
      <c r="H1108" s="186">
        <v>0.5998</v>
      </c>
      <c r="I1108" s="186">
        <v>4.5867000000000004</v>
      </c>
      <c r="J1108" s="186">
        <v>5.9722999999999997</v>
      </c>
      <c r="K1108" s="186">
        <v>12.229100000000001</v>
      </c>
      <c r="L1108" s="186">
        <v>17.1036</v>
      </c>
      <c r="M1108" s="186">
        <v>30.274799999999999</v>
      </c>
      <c r="N1108" s="186">
        <v>55.270299999999999</v>
      </c>
      <c r="O1108" s="186">
        <v>14.966200000000001</v>
      </c>
      <c r="P1108" s="186">
        <v>13.948700000000001</v>
      </c>
      <c r="Q1108" s="186">
        <v>15.728999999999999</v>
      </c>
      <c r="R1108" s="186">
        <v>26.453099999999999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44451</v>
      </c>
      <c r="E1111" s="184">
        <v>224.97227633652099</v>
      </c>
      <c r="F1111" s="184">
        <v>2.2233000000000001</v>
      </c>
      <c r="G1111" s="184">
        <v>2.2181999999999999</v>
      </c>
      <c r="H1111" s="184">
        <v>2.3239000000000001</v>
      </c>
      <c r="I1111" s="184">
        <v>2.3250000000000002</v>
      </c>
      <c r="J1111" s="184">
        <v>2.9156</v>
      </c>
      <c r="K1111" s="184">
        <v>2.9862000000000002</v>
      </c>
      <c r="L1111" s="184">
        <v>3.3572000000000002</v>
      </c>
      <c r="M1111" s="184">
        <v>3.3083999999999998</v>
      </c>
      <c r="N1111" s="184">
        <v>3.2980999999999998</v>
      </c>
      <c r="O1111" s="184">
        <v>5.1395999999999997</v>
      </c>
      <c r="P1111" s="184">
        <v>5.9122000000000003</v>
      </c>
      <c r="Q1111" s="184">
        <v>6.8532999999999999</v>
      </c>
      <c r="R1111" s="184">
        <v>4.0770999999999997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44451</v>
      </c>
      <c r="E1112" s="184">
        <v>334.137</v>
      </c>
      <c r="F1112" s="184">
        <v>3.0697999999999999</v>
      </c>
      <c r="G1112" s="184">
        <v>3.0703</v>
      </c>
      <c r="H1112" s="184">
        <v>2.9339</v>
      </c>
      <c r="I1112" s="184">
        <v>3.0693000000000001</v>
      </c>
      <c r="J1112" s="184">
        <v>3.2256999999999998</v>
      </c>
      <c r="K1112" s="184">
        <v>3.2944</v>
      </c>
      <c r="L1112" s="184">
        <v>3.2875000000000001</v>
      </c>
      <c r="M1112" s="184">
        <v>3.2042000000000002</v>
      </c>
      <c r="N1112" s="184">
        <v>3.2016</v>
      </c>
      <c r="O1112" s="184">
        <v>5.1673999999999998</v>
      </c>
      <c r="P1112" s="184">
        <v>5.8624000000000001</v>
      </c>
      <c r="Q1112" s="184">
        <v>7.1505000000000001</v>
      </c>
      <c r="R1112" s="184">
        <v>4.0884999999999998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44451</v>
      </c>
      <c r="E1113" s="184">
        <v>336.5686</v>
      </c>
      <c r="F1113" s="184">
        <v>3.1778</v>
      </c>
      <c r="G1113" s="184">
        <v>3.1747000000000001</v>
      </c>
      <c r="H1113" s="184">
        <v>3.0398000000000001</v>
      </c>
      <c r="I1113" s="184">
        <v>3.1743999999999999</v>
      </c>
      <c r="J1113" s="184">
        <v>3.331</v>
      </c>
      <c r="K1113" s="184">
        <v>3.4056000000000002</v>
      </c>
      <c r="L1113" s="184">
        <v>3.4047000000000001</v>
      </c>
      <c r="M1113" s="184">
        <v>3.3199000000000001</v>
      </c>
      <c r="N1113" s="184">
        <v>3.3149000000000002</v>
      </c>
      <c r="O1113" s="184">
        <v>5.2713999999999999</v>
      </c>
      <c r="P1113" s="184">
        <v>5.9608999999999996</v>
      </c>
      <c r="Q1113" s="184">
        <v>7.1859999999999999</v>
      </c>
      <c r="R1113" s="184">
        <v>4.1961000000000004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44451</v>
      </c>
      <c r="E1114" s="184">
        <v>556.44299999999998</v>
      </c>
      <c r="F1114" s="184">
        <v>3.0701000000000001</v>
      </c>
      <c r="G1114" s="184">
        <v>3.0706000000000002</v>
      </c>
      <c r="H1114" s="184">
        <v>2.9346999999999999</v>
      </c>
      <c r="I1114" s="184">
        <v>3.0691999999999999</v>
      </c>
      <c r="J1114" s="184">
        <v>3.2259000000000002</v>
      </c>
      <c r="K1114" s="184">
        <v>3.2944</v>
      </c>
      <c r="L1114" s="184">
        <v>3.2875999999999999</v>
      </c>
      <c r="M1114" s="184">
        <v>3.2042999999999999</v>
      </c>
      <c r="N1114" s="184">
        <v>3.2017000000000002</v>
      </c>
      <c r="O1114" s="184">
        <v>5.1676000000000002</v>
      </c>
      <c r="P1114" s="184">
        <v>5.8625999999999996</v>
      </c>
      <c r="Q1114" s="184">
        <v>6.8823999999999996</v>
      </c>
      <c r="R1114" s="184">
        <v>4.0884999999999998</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44451</v>
      </c>
      <c r="E1115" s="184">
        <v>542.23270000000002</v>
      </c>
      <c r="F1115" s="184">
        <v>3.0630999999999999</v>
      </c>
      <c r="G1115" s="184">
        <v>3.0680999999999998</v>
      </c>
      <c r="H1115" s="184">
        <v>2.9337</v>
      </c>
      <c r="I1115" s="184">
        <v>3.0688</v>
      </c>
      <c r="J1115" s="184">
        <v>3.2258</v>
      </c>
      <c r="K1115" s="184">
        <v>3.2944</v>
      </c>
      <c r="L1115" s="184">
        <v>3.2875999999999999</v>
      </c>
      <c r="M1115" s="184">
        <v>3.2042000000000002</v>
      </c>
      <c r="N1115" s="184">
        <v>3.2016</v>
      </c>
      <c r="O1115" s="184">
        <v>5.1676000000000002</v>
      </c>
      <c r="P1115" s="184">
        <v>5.8625999999999996</v>
      </c>
      <c r="Q1115" s="184">
        <v>7.2176999999999998</v>
      </c>
      <c r="R1115" s="184">
        <v>4.0884999999999998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44451</v>
      </c>
      <c r="E1116" s="184">
        <v>2319.2246</v>
      </c>
      <c r="F1116" s="184">
        <v>3.1132</v>
      </c>
      <c r="G1116" s="184">
        <v>3.1158999999999999</v>
      </c>
      <c r="H1116" s="184">
        <v>3.0045000000000002</v>
      </c>
      <c r="I1116" s="184">
        <v>3.1126</v>
      </c>
      <c r="J1116" s="184">
        <v>3.2837999999999998</v>
      </c>
      <c r="K1116" s="184">
        <v>3.4001999999999999</v>
      </c>
      <c r="L1116" s="184">
        <v>3.3780000000000001</v>
      </c>
      <c r="M1116" s="184">
        <v>3.2974000000000001</v>
      </c>
      <c r="N1116" s="184">
        <v>3.3047</v>
      </c>
      <c r="O1116" s="184">
        <v>5.2165999999999997</v>
      </c>
      <c r="P1116" s="184">
        <v>5.9391999999999996</v>
      </c>
      <c r="Q1116" s="184">
        <v>7.1349999999999998</v>
      </c>
      <c r="R1116" s="184">
        <v>4.1619000000000002</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44451</v>
      </c>
      <c r="E1117" s="184">
        <v>2306.2399</v>
      </c>
      <c r="F1117" s="184">
        <v>3.0421</v>
      </c>
      <c r="G1117" s="184">
        <v>3.0457999999999998</v>
      </c>
      <c r="H1117" s="184">
        <v>2.9342999999999999</v>
      </c>
      <c r="I1117" s="184">
        <v>3.0421</v>
      </c>
      <c r="J1117" s="184">
        <v>3.2128000000000001</v>
      </c>
      <c r="K1117" s="184">
        <v>3.3285999999999998</v>
      </c>
      <c r="L1117" s="184">
        <v>3.3058000000000001</v>
      </c>
      <c r="M1117" s="184">
        <v>3.2248999999999999</v>
      </c>
      <c r="N1117" s="184">
        <v>3.2313000000000001</v>
      </c>
      <c r="O1117" s="184">
        <v>5.1527000000000003</v>
      </c>
      <c r="P1117" s="184">
        <v>5.8719999999999999</v>
      </c>
      <c r="Q1117" s="184">
        <v>7.2527999999999997</v>
      </c>
      <c r="R1117" s="184">
        <v>4.0942999999999996</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44451</v>
      </c>
      <c r="E1118" s="184">
        <v>2152.2676999999999</v>
      </c>
      <c r="F1118" s="184">
        <v>2.5423</v>
      </c>
      <c r="G1118" s="184">
        <v>2.5455000000000001</v>
      </c>
      <c r="H1118" s="184">
        <v>2.4340000000000002</v>
      </c>
      <c r="I1118" s="184">
        <v>2.5415999999999999</v>
      </c>
      <c r="J1118" s="184">
        <v>2.7115</v>
      </c>
      <c r="K1118" s="184">
        <v>2.8246000000000002</v>
      </c>
      <c r="L1118" s="184">
        <v>2.7980999999999998</v>
      </c>
      <c r="M1118" s="184">
        <v>2.7136999999999998</v>
      </c>
      <c r="N1118" s="184">
        <v>2.7164000000000001</v>
      </c>
      <c r="O1118" s="184">
        <v>4.6428000000000003</v>
      </c>
      <c r="P1118" s="184">
        <v>5.3273000000000001</v>
      </c>
      <c r="Q1118" s="184">
        <v>6.8663999999999996</v>
      </c>
      <c r="R1118" s="184">
        <v>3.6017000000000001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44451</v>
      </c>
      <c r="E1119" s="184">
        <v>2385.7626</v>
      </c>
      <c r="F1119" s="184">
        <v>3.1105999999999998</v>
      </c>
      <c r="G1119" s="184">
        <v>3.1120999999999999</v>
      </c>
      <c r="H1119" s="184">
        <v>3.0918000000000001</v>
      </c>
      <c r="I1119" s="184">
        <v>3.0701000000000001</v>
      </c>
      <c r="J1119" s="184">
        <v>3.1867000000000001</v>
      </c>
      <c r="K1119" s="184">
        <v>3.3439000000000001</v>
      </c>
      <c r="L1119" s="184">
        <v>3.3452999999999999</v>
      </c>
      <c r="M1119" s="184">
        <v>3.2713999999999999</v>
      </c>
      <c r="N1119" s="184">
        <v>3.2612999999999999</v>
      </c>
      <c r="O1119" s="184">
        <v>5.1101000000000001</v>
      </c>
      <c r="P1119" s="184">
        <v>5.8429000000000002</v>
      </c>
      <c r="Q1119" s="184">
        <v>7.1398000000000001</v>
      </c>
      <c r="R1119" s="184">
        <v>4.0522</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44451</v>
      </c>
      <c r="E1120" s="184">
        <v>2405.7716999999998</v>
      </c>
      <c r="F1120" s="184">
        <v>3.2105999999999999</v>
      </c>
      <c r="G1120" s="184">
        <v>3.2117</v>
      </c>
      <c r="H1120" s="184">
        <v>3.1917</v>
      </c>
      <c r="I1120" s="184">
        <v>3.1701999999999999</v>
      </c>
      <c r="J1120" s="184">
        <v>3.2869999999999999</v>
      </c>
      <c r="K1120" s="184">
        <v>3.4447999999999999</v>
      </c>
      <c r="L1120" s="184">
        <v>3.4470000000000001</v>
      </c>
      <c r="M1120" s="184">
        <v>3.3738999999999999</v>
      </c>
      <c r="N1120" s="184">
        <v>3.3645999999999998</v>
      </c>
      <c r="O1120" s="184">
        <v>5.2138</v>
      </c>
      <c r="P1120" s="184">
        <v>5.9489000000000001</v>
      </c>
      <c r="Q1120" s="184">
        <v>7.1750999999999996</v>
      </c>
      <c r="R1120" s="184">
        <v>4.1562000000000001</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44451</v>
      </c>
      <c r="E1121" s="184">
        <v>3510.6401999999998</v>
      </c>
      <c r="F1121" s="184">
        <v>3.1110000000000002</v>
      </c>
      <c r="G1121" s="184">
        <v>3.1116000000000001</v>
      </c>
      <c r="H1121" s="184">
        <v>3.0914999999999999</v>
      </c>
      <c r="I1121" s="184">
        <v>3.0699000000000001</v>
      </c>
      <c r="J1121" s="184">
        <v>3.1865000000000001</v>
      </c>
      <c r="K1121" s="184">
        <v>3.3439000000000001</v>
      </c>
      <c r="L1121" s="184">
        <v>3.3454000000000002</v>
      </c>
      <c r="M1121" s="184">
        <v>3.2713999999999999</v>
      </c>
      <c r="N1121" s="184">
        <v>3.2614000000000001</v>
      </c>
      <c r="O1121" s="184">
        <v>5.1101000000000001</v>
      </c>
      <c r="P1121" s="184">
        <v>5.8296999999999999</v>
      </c>
      <c r="Q1121" s="184">
        <v>6.6264000000000003</v>
      </c>
      <c r="R1121" s="184">
        <v>4.0522</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44451</v>
      </c>
      <c r="E1122" s="184">
        <v>3187.9724999999999</v>
      </c>
      <c r="F1122" s="184">
        <v>3.1131000000000002</v>
      </c>
      <c r="G1122" s="184">
        <v>3.1131000000000002</v>
      </c>
      <c r="H1122" s="184">
        <v>2.9973000000000001</v>
      </c>
      <c r="I1122" s="184">
        <v>3.0865</v>
      </c>
      <c r="J1122" s="184">
        <v>3.2037</v>
      </c>
      <c r="K1122" s="184">
        <v>3.3209</v>
      </c>
      <c r="L1122" s="184">
        <v>3.3308</v>
      </c>
      <c r="M1122" s="184">
        <v>3.2879999999999998</v>
      </c>
      <c r="N1122" s="184">
        <v>3.2831999999999999</v>
      </c>
      <c r="O1122" s="184">
        <v>5.1291000000000002</v>
      </c>
      <c r="P1122" s="184">
        <v>5.8219000000000003</v>
      </c>
      <c r="Q1122" s="184">
        <v>7.0414000000000003</v>
      </c>
      <c r="R1122" s="184">
        <v>4.0659999999999998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44451</v>
      </c>
      <c r="E1123" s="184">
        <v>3215.3724999999999</v>
      </c>
      <c r="F1123" s="184">
        <v>3.2134</v>
      </c>
      <c r="G1123" s="184">
        <v>3.2134</v>
      </c>
      <c r="H1123" s="184">
        <v>3.0975000000000001</v>
      </c>
      <c r="I1123" s="184">
        <v>3.1867000000000001</v>
      </c>
      <c r="J1123" s="184">
        <v>3.3041</v>
      </c>
      <c r="K1123" s="184">
        <v>3.4218000000000002</v>
      </c>
      <c r="L1123" s="184">
        <v>3.4325000000000001</v>
      </c>
      <c r="M1123" s="184">
        <v>3.3906000000000001</v>
      </c>
      <c r="N1123" s="184">
        <v>3.3866000000000001</v>
      </c>
      <c r="O1123" s="184">
        <v>5.2477</v>
      </c>
      <c r="P1123" s="184">
        <v>5.9371</v>
      </c>
      <c r="Q1123" s="184">
        <v>7.1177999999999999</v>
      </c>
      <c r="R1123" s="184">
        <v>4.1752000000000002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44451</v>
      </c>
      <c r="E1124" s="184">
        <v>3012.8024</v>
      </c>
      <c r="F1124" s="184">
        <v>3.0779999999999998</v>
      </c>
      <c r="G1124" s="184">
        <v>3.0779999999999998</v>
      </c>
      <c r="H1124" s="184">
        <v>2.9621</v>
      </c>
      <c r="I1124" s="184">
        <v>3.0512000000000001</v>
      </c>
      <c r="J1124" s="184">
        <v>3.1682999999999999</v>
      </c>
      <c r="K1124" s="184">
        <v>3.2852999999999999</v>
      </c>
      <c r="L1124" s="184">
        <v>3.2948</v>
      </c>
      <c r="M1124" s="184">
        <v>3.2517999999999998</v>
      </c>
      <c r="N1124" s="184">
        <v>3.2467000000000001</v>
      </c>
      <c r="O1124" s="184">
        <v>5.0926999999999998</v>
      </c>
      <c r="P1124" s="184">
        <v>5.7737999999999996</v>
      </c>
      <c r="Q1124" s="184">
        <v>6.6870000000000003</v>
      </c>
      <c r="R1124" s="184">
        <v>4.0342000000000002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44451</v>
      </c>
      <c r="E1125" s="184">
        <v>2401.9081999999999</v>
      </c>
      <c r="F1125" s="184">
        <v>3.1017999999999999</v>
      </c>
      <c r="G1125" s="184">
        <v>3.1074000000000002</v>
      </c>
      <c r="H1125" s="184">
        <v>2.988</v>
      </c>
      <c r="I1125" s="184">
        <v>3.08</v>
      </c>
      <c r="J1125" s="184">
        <v>3.2033999999999998</v>
      </c>
      <c r="K1125" s="184">
        <v>3.2711999999999999</v>
      </c>
      <c r="L1125" s="184">
        <v>3.2970000000000002</v>
      </c>
      <c r="M1125" s="184">
        <v>3.2452999999999999</v>
      </c>
      <c r="N1125" s="184">
        <v>3.2507000000000001</v>
      </c>
      <c r="O1125" s="184">
        <v>5.0861999999999998</v>
      </c>
      <c r="P1125" s="184">
        <v>5.8631000000000002</v>
      </c>
      <c r="Q1125" s="184">
        <v>7.1001000000000003</v>
      </c>
      <c r="R1125" s="184">
        <v>4.0373000000000001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44451</v>
      </c>
      <c r="E1126" s="184">
        <v>2382.6289999999999</v>
      </c>
      <c r="F1126" s="184">
        <v>3.0318999999999998</v>
      </c>
      <c r="G1126" s="184">
        <v>3.0379999999999998</v>
      </c>
      <c r="H1126" s="184">
        <v>2.9186000000000001</v>
      </c>
      <c r="I1126" s="184">
        <v>3.0105</v>
      </c>
      <c r="J1126" s="184">
        <v>3.1337999999999999</v>
      </c>
      <c r="K1126" s="184">
        <v>3.2012</v>
      </c>
      <c r="L1126" s="184">
        <v>3.2235</v>
      </c>
      <c r="M1126" s="184">
        <v>3.1680999999999999</v>
      </c>
      <c r="N1126" s="184">
        <v>3.1709000000000001</v>
      </c>
      <c r="O1126" s="184">
        <v>5.0004999999999997</v>
      </c>
      <c r="P1126" s="184">
        <v>5.7725</v>
      </c>
      <c r="Q1126" s="184">
        <v>6.8159999999999998</v>
      </c>
      <c r="R1126" s="184">
        <v>3.9540000000000002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44451</v>
      </c>
      <c r="E1127" s="184">
        <v>2502.8834000000002</v>
      </c>
      <c r="F1127" s="184">
        <v>3.0831</v>
      </c>
      <c r="G1127" s="184">
        <v>3.0817000000000001</v>
      </c>
      <c r="H1127" s="184">
        <v>3.0255000000000001</v>
      </c>
      <c r="I1127" s="184">
        <v>3.0512000000000001</v>
      </c>
      <c r="J1127" s="184">
        <v>3.1507999999999998</v>
      </c>
      <c r="K1127" s="184">
        <v>3.2481</v>
      </c>
      <c r="L1127" s="184">
        <v>3.2639</v>
      </c>
      <c r="M1127" s="184">
        <v>3.2010999999999998</v>
      </c>
      <c r="N1127" s="184">
        <v>3.1985999999999999</v>
      </c>
      <c r="O1127" s="184">
        <v>4.8558000000000003</v>
      </c>
      <c r="P1127" s="184">
        <v>5.6540999999999997</v>
      </c>
      <c r="Q1127" s="184">
        <v>6.9302000000000001</v>
      </c>
      <c r="R1127" s="184">
        <v>3.7669000000000001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44451</v>
      </c>
      <c r="E1128" s="184">
        <v>2494.8184999999999</v>
      </c>
      <c r="F1128" s="184">
        <v>3.0623999999999998</v>
      </c>
      <c r="G1128" s="184">
        <v>3.0613999999999999</v>
      </c>
      <c r="H1128" s="184">
        <v>3.0053000000000001</v>
      </c>
      <c r="I1128" s="184">
        <v>3.0310999999999999</v>
      </c>
      <c r="J1128" s="184">
        <v>3.1307</v>
      </c>
      <c r="K1128" s="184">
        <v>3.2214</v>
      </c>
      <c r="L1128" s="184">
        <v>3.2391000000000001</v>
      </c>
      <c r="M1128" s="184">
        <v>3.1711999999999998</v>
      </c>
      <c r="N1128" s="184">
        <v>3.1703999999999999</v>
      </c>
      <c r="O1128" s="184">
        <v>4.8284000000000002</v>
      </c>
      <c r="P1128" s="184">
        <v>5.6214000000000004</v>
      </c>
      <c r="Q1128" s="184">
        <v>7.1529999999999996</v>
      </c>
      <c r="R1128" s="184">
        <v>3.7423999999999999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44451</v>
      </c>
      <c r="E1129" s="184">
        <v>1124.2691403674901</v>
      </c>
      <c r="F1129" s="184">
        <v>2.5648</v>
      </c>
      <c r="G1129" s="184">
        <v>2.5648</v>
      </c>
      <c r="H1129" s="184">
        <v>2.4950999999999999</v>
      </c>
      <c r="I1129" s="184">
        <v>2.4605999999999999</v>
      </c>
      <c r="J1129" s="184">
        <v>2.4676999999999998</v>
      </c>
      <c r="K1129" s="184">
        <v>2.5232999999999999</v>
      </c>
      <c r="L1129" s="184">
        <v>2.6463999999999999</v>
      </c>
      <c r="M1129" s="184">
        <v>2.6082000000000001</v>
      </c>
      <c r="N1129" s="184">
        <v>2.5971000000000002</v>
      </c>
      <c r="O1129" s="184">
        <v>3.2218</v>
      </c>
      <c r="P1129" s="184"/>
      <c r="Q1129" s="184">
        <v>3.4018999999999999</v>
      </c>
      <c r="R1129" s="184">
        <v>2.7928999999999999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44451</v>
      </c>
      <c r="E1130" s="184">
        <v>2985.2984000000001</v>
      </c>
      <c r="F1130" s="184">
        <v>3.1400999999999999</v>
      </c>
      <c r="G1130" s="184">
        <v>3.1417999999999999</v>
      </c>
      <c r="H1130" s="184">
        <v>3.0430999999999999</v>
      </c>
      <c r="I1130" s="184">
        <v>3.1204999999999998</v>
      </c>
      <c r="J1130" s="184">
        <v>3.2288999999999999</v>
      </c>
      <c r="K1130" s="184">
        <v>3.3475999999999999</v>
      </c>
      <c r="L1130" s="184">
        <v>3.3622000000000001</v>
      </c>
      <c r="M1130" s="184">
        <v>3.2938999999999998</v>
      </c>
      <c r="N1130" s="184">
        <v>3.2900999999999998</v>
      </c>
      <c r="O1130" s="184">
        <v>5.1561000000000003</v>
      </c>
      <c r="P1130" s="184">
        <v>5.8924000000000003</v>
      </c>
      <c r="Q1130" s="184">
        <v>7.0968</v>
      </c>
      <c r="R1130" s="184">
        <v>4.0919999999999996</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44451</v>
      </c>
      <c r="E1131" s="184">
        <v>2962.1289999999999</v>
      </c>
      <c r="F1131" s="184">
        <v>3.0291000000000001</v>
      </c>
      <c r="G1131" s="184">
        <v>3.0316000000000001</v>
      </c>
      <c r="H1131" s="184">
        <v>2.9333</v>
      </c>
      <c r="I1131" s="184">
        <v>3.0106999999999999</v>
      </c>
      <c r="J1131" s="184">
        <v>3.1185999999999998</v>
      </c>
      <c r="K1131" s="184">
        <v>3.2385999999999999</v>
      </c>
      <c r="L1131" s="184">
        <v>3.2587999999999999</v>
      </c>
      <c r="M1131" s="184">
        <v>3.1958000000000002</v>
      </c>
      <c r="N1131" s="184">
        <v>3.1974999999999998</v>
      </c>
      <c r="O1131" s="184">
        <v>5.0590999999999999</v>
      </c>
      <c r="P1131" s="184">
        <v>5.7823000000000002</v>
      </c>
      <c r="Q1131" s="184">
        <v>7.1069000000000004</v>
      </c>
      <c r="R1131" s="184">
        <v>3.9992999999999999</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44451</v>
      </c>
      <c r="E1132" s="184">
        <v>2695.6156000000001</v>
      </c>
      <c r="F1132" s="184">
        <v>3.2121</v>
      </c>
      <c r="G1132" s="184">
        <v>3.2130999999999998</v>
      </c>
      <c r="H1132" s="184">
        <v>3.097</v>
      </c>
      <c r="I1132" s="184">
        <v>3.2201</v>
      </c>
      <c r="J1132" s="184">
        <v>3.3919999999999999</v>
      </c>
      <c r="K1132" s="184">
        <v>3.5224000000000002</v>
      </c>
      <c r="L1132" s="184">
        <v>3.5419999999999998</v>
      </c>
      <c r="M1132" s="184">
        <v>3.4689000000000001</v>
      </c>
      <c r="N1132" s="184">
        <v>3.4634</v>
      </c>
      <c r="O1132" s="184">
        <v>5.3113000000000001</v>
      </c>
      <c r="P1132" s="184">
        <v>5.9432</v>
      </c>
      <c r="Q1132" s="184">
        <v>7.0564999999999998</v>
      </c>
      <c r="R1132" s="184">
        <v>4.2736999999999998</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44451</v>
      </c>
      <c r="E1133" s="184">
        <v>2661.9393</v>
      </c>
      <c r="F1133" s="184">
        <v>2.9716</v>
      </c>
      <c r="G1133" s="184">
        <v>2.9729999999999999</v>
      </c>
      <c r="H1133" s="184">
        <v>2.8567999999999998</v>
      </c>
      <c r="I1133" s="184">
        <v>2.9796999999999998</v>
      </c>
      <c r="J1133" s="184">
        <v>3.1480999999999999</v>
      </c>
      <c r="K1133" s="184">
        <v>3.2726000000000002</v>
      </c>
      <c r="L1133" s="184">
        <v>3.2888000000000002</v>
      </c>
      <c r="M1133" s="184">
        <v>3.2134</v>
      </c>
      <c r="N1133" s="184">
        <v>3.2056</v>
      </c>
      <c r="O1133" s="184">
        <v>5.0852000000000004</v>
      </c>
      <c r="P1133" s="184">
        <v>5.7618</v>
      </c>
      <c r="Q1133" s="184">
        <v>7.1600999999999999</v>
      </c>
      <c r="R1133" s="184">
        <v>4.0094000000000003</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44451</v>
      </c>
      <c r="E1134" s="184">
        <v>2420.8465999999999</v>
      </c>
      <c r="F1134" s="184">
        <v>2.972</v>
      </c>
      <c r="G1134" s="184">
        <v>2.9729999999999999</v>
      </c>
      <c r="H1134" s="184">
        <v>2.8570000000000002</v>
      </c>
      <c r="I1134" s="184">
        <v>2.9799000000000002</v>
      </c>
      <c r="J1134" s="184">
        <v>3.1482999999999999</v>
      </c>
      <c r="K1134" s="184">
        <v>3.2728999999999999</v>
      </c>
      <c r="L1134" s="184">
        <v>3.2892000000000001</v>
      </c>
      <c r="M1134" s="184">
        <v>3.2136999999999998</v>
      </c>
      <c r="N1134" s="184">
        <v>3.2059000000000002</v>
      </c>
      <c r="O1134" s="184">
        <v>5.0850999999999997</v>
      </c>
      <c r="P1134" s="184">
        <v>5.7484999999999999</v>
      </c>
      <c r="Q1134" s="184">
        <v>6.5254000000000003</v>
      </c>
      <c r="R1134" s="184">
        <v>4.0091999999999999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44451</v>
      </c>
      <c r="E1136" s="184">
        <v>4813.8220000000001</v>
      </c>
      <c r="F1136" s="184">
        <v>2.4409000000000001</v>
      </c>
      <c r="G1136" s="184">
        <v>2.4394999999999998</v>
      </c>
      <c r="H1136" s="184">
        <v>2.2955999999999999</v>
      </c>
      <c r="I1136" s="184">
        <v>2.3976000000000002</v>
      </c>
      <c r="J1136" s="184">
        <v>2.5436000000000001</v>
      </c>
      <c r="K1136" s="184">
        <v>2.6387</v>
      </c>
      <c r="L1136" s="184">
        <v>2.613</v>
      </c>
      <c r="M1136" s="184">
        <v>2.5255999999999998</v>
      </c>
      <c r="N1136" s="184">
        <v>2.5169999999999999</v>
      </c>
      <c r="O1136" s="184">
        <v>4.5575000000000001</v>
      </c>
      <c r="P1136" s="184">
        <v>5.2184999999999997</v>
      </c>
      <c r="Q1136" s="184">
        <v>6.9497999999999998</v>
      </c>
      <c r="R1136" s="184">
        <v>3.4788999999999999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44451</v>
      </c>
      <c r="E1137" s="184">
        <v>3121.0050999999999</v>
      </c>
      <c r="F1137" s="184">
        <v>3.0994000000000002</v>
      </c>
      <c r="G1137" s="184">
        <v>3.0972</v>
      </c>
      <c r="H1137" s="184">
        <v>2.9540000000000002</v>
      </c>
      <c r="I1137" s="184">
        <v>3.0562999999999998</v>
      </c>
      <c r="J1137" s="184">
        <v>3.2027999999999999</v>
      </c>
      <c r="K1137" s="184">
        <v>3.3018000000000001</v>
      </c>
      <c r="L1137" s="184">
        <v>3.2865000000000002</v>
      </c>
      <c r="M1137" s="184">
        <v>3.2063000000000001</v>
      </c>
      <c r="N1137" s="184">
        <v>3.2037</v>
      </c>
      <c r="O1137" s="184">
        <v>5.2664</v>
      </c>
      <c r="P1137" s="184">
        <v>5.9294000000000002</v>
      </c>
      <c r="Q1137" s="184">
        <v>7.3543000000000003</v>
      </c>
      <c r="R1137" s="184">
        <v>4.1749999999999998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44451</v>
      </c>
      <c r="E1138" s="184">
        <v>3138.2166000000002</v>
      </c>
      <c r="F1138" s="184">
        <v>3.1743000000000001</v>
      </c>
      <c r="G1138" s="184">
        <v>3.1732999999999998</v>
      </c>
      <c r="H1138" s="184">
        <v>3.0295999999999998</v>
      </c>
      <c r="I1138" s="184">
        <v>3.1328</v>
      </c>
      <c r="J1138" s="184">
        <v>3.28</v>
      </c>
      <c r="K1138" s="184">
        <v>3.3788</v>
      </c>
      <c r="L1138" s="184">
        <v>3.3643000000000001</v>
      </c>
      <c r="M1138" s="184">
        <v>3.2848999999999999</v>
      </c>
      <c r="N1138" s="184">
        <v>3.2843</v>
      </c>
      <c r="O1138" s="184">
        <v>5.3400999999999996</v>
      </c>
      <c r="P1138" s="184">
        <v>5.9993999999999996</v>
      </c>
      <c r="Q1138" s="184">
        <v>7.2281000000000004</v>
      </c>
      <c r="R1138" s="184">
        <v>4.2545000000000002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44451</v>
      </c>
      <c r="E1139" s="184">
        <v>4075.8184000000001</v>
      </c>
      <c r="F1139" s="184">
        <v>3.0110000000000001</v>
      </c>
      <c r="G1139" s="184">
        <v>3.0097</v>
      </c>
      <c r="H1139" s="184">
        <v>2.8875000000000002</v>
      </c>
      <c r="I1139" s="184">
        <v>3.0209000000000001</v>
      </c>
      <c r="J1139" s="184">
        <v>3.1922999999999999</v>
      </c>
      <c r="K1139" s="184">
        <v>3.2820999999999998</v>
      </c>
      <c r="L1139" s="184">
        <v>3.2418</v>
      </c>
      <c r="M1139" s="184">
        <v>3.1444000000000001</v>
      </c>
      <c r="N1139" s="184">
        <v>3.1438000000000001</v>
      </c>
      <c r="O1139" s="184">
        <v>5.0212000000000003</v>
      </c>
      <c r="P1139" s="184">
        <v>5.7130999999999998</v>
      </c>
      <c r="Q1139" s="184">
        <v>6.9478</v>
      </c>
      <c r="R1139" s="184">
        <v>3.9535999999999998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44451</v>
      </c>
      <c r="E1140" s="184">
        <v>4105.9087</v>
      </c>
      <c r="F1140" s="184">
        <v>3.1107</v>
      </c>
      <c r="G1140" s="184">
        <v>3.1095000000000002</v>
      </c>
      <c r="H1140" s="184">
        <v>2.9876999999999998</v>
      </c>
      <c r="I1140" s="184">
        <v>3.1204000000000001</v>
      </c>
      <c r="J1140" s="184">
        <v>3.2924000000000002</v>
      </c>
      <c r="K1140" s="184">
        <v>3.3831000000000002</v>
      </c>
      <c r="L1140" s="184">
        <v>3.3426999999999998</v>
      </c>
      <c r="M1140" s="184">
        <v>3.2463000000000002</v>
      </c>
      <c r="N1140" s="184">
        <v>3.2467000000000001</v>
      </c>
      <c r="O1140" s="184">
        <v>5.1264000000000003</v>
      </c>
      <c r="P1140" s="184">
        <v>5.819</v>
      </c>
      <c r="Q1140" s="184">
        <v>7.0719000000000003</v>
      </c>
      <c r="R1140" s="184">
        <v>4.0575999999999999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44451</v>
      </c>
      <c r="E1141" s="184">
        <v>2068.1959000000002</v>
      </c>
      <c r="F1141" s="184">
        <v>3.0762999999999998</v>
      </c>
      <c r="G1141" s="184">
        <v>3.0762999999999998</v>
      </c>
      <c r="H1141" s="184">
        <v>2.9401000000000002</v>
      </c>
      <c r="I1141" s="184">
        <v>3.0670999999999999</v>
      </c>
      <c r="J1141" s="184">
        <v>3.2223000000000002</v>
      </c>
      <c r="K1141" s="184">
        <v>3.2915999999999999</v>
      </c>
      <c r="L1141" s="184">
        <v>3.2671000000000001</v>
      </c>
      <c r="M1141" s="184">
        <v>3.1981999999999999</v>
      </c>
      <c r="N1141" s="184">
        <v>3.1886999999999999</v>
      </c>
      <c r="O1141" s="184">
        <v>5.0637999999999996</v>
      </c>
      <c r="P1141" s="184">
        <v>5.8032000000000004</v>
      </c>
      <c r="Q1141" s="184">
        <v>4.2915999999999999</v>
      </c>
      <c r="R1141" s="184">
        <v>3.9592999999999998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44451</v>
      </c>
      <c r="E1142" s="184">
        <v>2079.6403</v>
      </c>
      <c r="F1142" s="184">
        <v>3.1717</v>
      </c>
      <c r="G1142" s="184">
        <v>3.1717</v>
      </c>
      <c r="H1142" s="184">
        <v>3.0358999999999998</v>
      </c>
      <c r="I1142" s="184">
        <v>3.1627999999999998</v>
      </c>
      <c r="J1142" s="184">
        <v>3.3180999999999998</v>
      </c>
      <c r="K1142" s="184">
        <v>3.3879000000000001</v>
      </c>
      <c r="L1142" s="184">
        <v>3.3645</v>
      </c>
      <c r="M1142" s="184">
        <v>3.2978000000000001</v>
      </c>
      <c r="N1142" s="184">
        <v>3.2896999999999998</v>
      </c>
      <c r="O1142" s="184">
        <v>5.1570999999999998</v>
      </c>
      <c r="P1142" s="184">
        <v>5.8849999999999998</v>
      </c>
      <c r="Q1142" s="184">
        <v>7.0918000000000001</v>
      </c>
      <c r="R1142" s="184">
        <v>4.0625</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44451</v>
      </c>
      <c r="E1143" s="184">
        <v>3011.91</v>
      </c>
      <c r="F1143" s="184">
        <v>2.2795000000000001</v>
      </c>
      <c r="G1143" s="184">
        <v>2.2795000000000001</v>
      </c>
      <c r="H1143" s="184">
        <v>2.1433</v>
      </c>
      <c r="I1143" s="184">
        <v>2.2698</v>
      </c>
      <c r="J1143" s="184">
        <v>2.4239999999999999</v>
      </c>
      <c r="K1143" s="184">
        <v>2.4893000000000001</v>
      </c>
      <c r="L1143" s="184">
        <v>2.4596</v>
      </c>
      <c r="M1143" s="184">
        <v>2.3864999999999998</v>
      </c>
      <c r="N1143" s="184">
        <v>2.3721000000000001</v>
      </c>
      <c r="O1143" s="184">
        <v>4.2173999999999996</v>
      </c>
      <c r="P1143" s="184">
        <v>4.9271000000000003</v>
      </c>
      <c r="Q1143" s="184">
        <v>6.0446999999999997</v>
      </c>
      <c r="R1143" s="184">
        <v>3.1389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44451</v>
      </c>
      <c r="E1144" s="184">
        <v>1095.74875720967</v>
      </c>
      <c r="F1144" s="184">
        <v>2.9369999999999998</v>
      </c>
      <c r="G1144" s="184">
        <v>2.9369999999999998</v>
      </c>
      <c r="H1144" s="184">
        <v>2.8256999999999999</v>
      </c>
      <c r="I1144" s="184">
        <v>2.6587999999999998</v>
      </c>
      <c r="J1144" s="184">
        <v>2.6110000000000002</v>
      </c>
      <c r="K1144" s="184">
        <v>2.6385000000000001</v>
      </c>
      <c r="L1144" s="184">
        <v>2.6185</v>
      </c>
      <c r="M1144" s="184">
        <v>2.5703</v>
      </c>
      <c r="N1144" s="184">
        <v>2.5352000000000001</v>
      </c>
      <c r="O1144" s="184"/>
      <c r="P1144" s="184"/>
      <c r="Q1144" s="184">
        <v>3.1219999999999999</v>
      </c>
      <c r="R1144" s="184">
        <v>2.6688999999999998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44451</v>
      </c>
      <c r="E1145" s="184">
        <v>307.43310000000002</v>
      </c>
      <c r="F1145" s="184">
        <v>2.9921000000000002</v>
      </c>
      <c r="G1145" s="184">
        <v>3.0005000000000002</v>
      </c>
      <c r="H1145" s="184">
        <v>2.8696000000000002</v>
      </c>
      <c r="I1145" s="184">
        <v>3.0173999999999999</v>
      </c>
      <c r="J1145" s="184">
        <v>3.1707999999999998</v>
      </c>
      <c r="K1145" s="184">
        <v>3.2703000000000002</v>
      </c>
      <c r="L1145" s="184">
        <v>3.2488000000000001</v>
      </c>
      <c r="M1145" s="184">
        <v>3.1772</v>
      </c>
      <c r="N1145" s="184">
        <v>3.1886999999999999</v>
      </c>
      <c r="O1145" s="184">
        <v>5.1182999999999996</v>
      </c>
      <c r="P1145" s="184">
        <v>5.8268000000000004</v>
      </c>
      <c r="Q1145" s="184">
        <v>7.3522999999999996</v>
      </c>
      <c r="R1145" s="184">
        <v>4.0674999999999999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44451</v>
      </c>
      <c r="E1146" s="184">
        <v>309.31869999999998</v>
      </c>
      <c r="F1146" s="184">
        <v>3.1154999999999999</v>
      </c>
      <c r="G1146" s="184">
        <v>3.12</v>
      </c>
      <c r="H1146" s="184">
        <v>2.9904999999999999</v>
      </c>
      <c r="I1146" s="184">
        <v>3.1375000000000002</v>
      </c>
      <c r="J1146" s="184">
        <v>3.2911000000000001</v>
      </c>
      <c r="K1146" s="184">
        <v>3.3913000000000002</v>
      </c>
      <c r="L1146" s="184">
        <v>3.3708</v>
      </c>
      <c r="M1146" s="184">
        <v>3.3001999999999998</v>
      </c>
      <c r="N1146" s="184">
        <v>3.3127</v>
      </c>
      <c r="O1146" s="184">
        <v>5.2192999999999996</v>
      </c>
      <c r="P1146" s="184">
        <v>5.9115000000000002</v>
      </c>
      <c r="Q1146" s="184">
        <v>7.1285999999999996</v>
      </c>
      <c r="R1146" s="184">
        <v>4.181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44451</v>
      </c>
      <c r="E1147" s="184">
        <v>2229.6909999999998</v>
      </c>
      <c r="F1147" s="184">
        <v>3.1859000000000002</v>
      </c>
      <c r="G1147" s="184">
        <v>3.1903000000000001</v>
      </c>
      <c r="H1147" s="184">
        <v>3.0211000000000001</v>
      </c>
      <c r="I1147" s="184">
        <v>3.0451999999999999</v>
      </c>
      <c r="J1147" s="184">
        <v>3.1997</v>
      </c>
      <c r="K1147" s="184">
        <v>3.3881000000000001</v>
      </c>
      <c r="L1147" s="184">
        <v>3.4003999999999999</v>
      </c>
      <c r="M1147" s="184">
        <v>3.3536999999999999</v>
      </c>
      <c r="N1147" s="184">
        <v>3.3736000000000002</v>
      </c>
      <c r="O1147" s="184">
        <v>5.2827000000000002</v>
      </c>
      <c r="P1147" s="184">
        <v>5.9093</v>
      </c>
      <c r="Q1147" s="184">
        <v>7.4314</v>
      </c>
      <c r="R1147" s="184">
        <v>4.2850999999999999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44451</v>
      </c>
      <c r="E1148" s="184">
        <v>2247.3701000000001</v>
      </c>
      <c r="F1148" s="184">
        <v>3.2273999999999998</v>
      </c>
      <c r="G1148" s="184">
        <v>3.2302</v>
      </c>
      <c r="H1148" s="184">
        <v>3.0611999999999999</v>
      </c>
      <c r="I1148" s="184">
        <v>3.0853000000000002</v>
      </c>
      <c r="J1148" s="184">
        <v>3.2397999999999998</v>
      </c>
      <c r="K1148" s="184">
        <v>3.4285000000000001</v>
      </c>
      <c r="L1148" s="184">
        <v>3.4413</v>
      </c>
      <c r="M1148" s="184">
        <v>3.3946999999999998</v>
      </c>
      <c r="N1148" s="184">
        <v>3.415</v>
      </c>
      <c r="O1148" s="184">
        <v>5.3528000000000002</v>
      </c>
      <c r="P1148" s="184">
        <v>5.9996999999999998</v>
      </c>
      <c r="Q1148" s="184">
        <v>7.1433</v>
      </c>
      <c r="R1148" s="184">
        <v>4.3307000000000002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44451</v>
      </c>
      <c r="E1149" s="184">
        <v>2522.8987999999999</v>
      </c>
      <c r="F1149" s="184">
        <v>3.0716999999999999</v>
      </c>
      <c r="G1149" s="184">
        <v>3.0741999999999998</v>
      </c>
      <c r="H1149" s="184">
        <v>2.9925999999999999</v>
      </c>
      <c r="I1149" s="184">
        <v>3.0901000000000001</v>
      </c>
      <c r="J1149" s="184">
        <v>3.2246000000000001</v>
      </c>
      <c r="K1149" s="184">
        <v>3.3353999999999999</v>
      </c>
      <c r="L1149" s="184">
        <v>3.3199000000000001</v>
      </c>
      <c r="M1149" s="184">
        <v>3.2381000000000002</v>
      </c>
      <c r="N1149" s="184">
        <v>3.2395999999999998</v>
      </c>
      <c r="O1149" s="184">
        <v>5.0027999999999997</v>
      </c>
      <c r="P1149" s="184">
        <v>5.7743000000000002</v>
      </c>
      <c r="Q1149" s="184">
        <v>7.0309999999999997</v>
      </c>
      <c r="R1149" s="184">
        <v>3.9727999999999999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44451</v>
      </c>
      <c r="E1150" s="184">
        <v>2509.6354000000001</v>
      </c>
      <c r="F1150" s="184">
        <v>3.0209999999999999</v>
      </c>
      <c r="G1150" s="184">
        <v>3.024</v>
      </c>
      <c r="H1150" s="184">
        <v>2.9424000000000001</v>
      </c>
      <c r="I1150" s="184">
        <v>3.04</v>
      </c>
      <c r="J1150" s="184">
        <v>3.1743999999999999</v>
      </c>
      <c r="K1150" s="184">
        <v>3.2848999999999999</v>
      </c>
      <c r="L1150" s="184">
        <v>3.2690000000000001</v>
      </c>
      <c r="M1150" s="184">
        <v>3.1869000000000001</v>
      </c>
      <c r="N1150" s="184">
        <v>3.1880000000000002</v>
      </c>
      <c r="O1150" s="184">
        <v>4.9447000000000001</v>
      </c>
      <c r="P1150" s="184">
        <v>5.7050000000000001</v>
      </c>
      <c r="Q1150" s="184">
        <v>5.4112999999999998</v>
      </c>
      <c r="R1150" s="184">
        <v>3.9198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44451</v>
      </c>
      <c r="E1151" s="184">
        <v>1611.4939999999999</v>
      </c>
      <c r="F1151" s="184">
        <v>3.0305</v>
      </c>
      <c r="G1151" s="184">
        <v>3.0305</v>
      </c>
      <c r="H1151" s="184">
        <v>2.9523000000000001</v>
      </c>
      <c r="I1151" s="184">
        <v>3.0257999999999998</v>
      </c>
      <c r="J1151" s="184">
        <v>3.0295000000000001</v>
      </c>
      <c r="K1151" s="184">
        <v>3.02</v>
      </c>
      <c r="L1151" s="184">
        <v>3.0019999999999998</v>
      </c>
      <c r="M1151" s="184">
        <v>2.9325999999999999</v>
      </c>
      <c r="N1151" s="184">
        <v>2.9079999999999999</v>
      </c>
      <c r="O1151" s="184">
        <v>4.5106000000000002</v>
      </c>
      <c r="P1151" s="184">
        <v>5.3082000000000003</v>
      </c>
      <c r="Q1151" s="184">
        <v>6.2756999999999996</v>
      </c>
      <c r="R1151" s="184">
        <v>3.5139999999999998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44451</v>
      </c>
      <c r="E1152" s="184">
        <v>1605.1873000000001</v>
      </c>
      <c r="F1152" s="184">
        <v>2.9809999999999999</v>
      </c>
      <c r="G1152" s="184">
        <v>2.9809999999999999</v>
      </c>
      <c r="H1152" s="184">
        <v>2.9024000000000001</v>
      </c>
      <c r="I1152" s="184">
        <v>2.9758</v>
      </c>
      <c r="J1152" s="184">
        <v>2.9794999999999998</v>
      </c>
      <c r="K1152" s="184">
        <v>2.9697</v>
      </c>
      <c r="L1152" s="184">
        <v>2.9512999999999998</v>
      </c>
      <c r="M1152" s="184">
        <v>2.8816000000000002</v>
      </c>
      <c r="N1152" s="184">
        <v>2.8565999999999998</v>
      </c>
      <c r="O1152" s="184">
        <v>4.4584000000000001</v>
      </c>
      <c r="P1152" s="184">
        <v>5.2557</v>
      </c>
      <c r="Q1152" s="184">
        <v>6.2225999999999999</v>
      </c>
      <c r="R1152" s="184">
        <v>3.4624000000000001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44451</v>
      </c>
      <c r="E1153" s="184">
        <v>2016.2294999999999</v>
      </c>
      <c r="F1153" s="184">
        <v>2.8279000000000001</v>
      </c>
      <c r="G1153" s="184">
        <v>2.8247</v>
      </c>
      <c r="H1153" s="184">
        <v>2.7966000000000002</v>
      </c>
      <c r="I1153" s="184">
        <v>2.7964000000000002</v>
      </c>
      <c r="J1153" s="184">
        <v>2.9236</v>
      </c>
      <c r="K1153" s="184">
        <v>2.9767000000000001</v>
      </c>
      <c r="L1153" s="184">
        <v>2.9226000000000001</v>
      </c>
      <c r="M1153" s="184">
        <v>3.1427999999999998</v>
      </c>
      <c r="N1153" s="184">
        <v>3.1168999999999998</v>
      </c>
      <c r="O1153" s="184">
        <v>4.9370000000000003</v>
      </c>
      <c r="P1153" s="184">
        <v>5.7488000000000001</v>
      </c>
      <c r="Q1153" s="184">
        <v>7.3474000000000004</v>
      </c>
      <c r="R1153" s="184">
        <v>3.8546999999999998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44451</v>
      </c>
      <c r="E1154" s="184">
        <v>2033.4973</v>
      </c>
      <c r="F1154" s="184">
        <v>2.9278</v>
      </c>
      <c r="G1154" s="184">
        <v>2.9247000000000001</v>
      </c>
      <c r="H1154" s="184">
        <v>2.8957999999999999</v>
      </c>
      <c r="I1154" s="184">
        <v>2.8954</v>
      </c>
      <c r="J1154" s="184">
        <v>3.0228999999999999</v>
      </c>
      <c r="K1154" s="184">
        <v>3.0773000000000001</v>
      </c>
      <c r="L1154" s="184">
        <v>3.0230000000000001</v>
      </c>
      <c r="M1154" s="184">
        <v>3.2454999999999998</v>
      </c>
      <c r="N1154" s="184">
        <v>3.2202999999999999</v>
      </c>
      <c r="O1154" s="184">
        <v>5.0419999999999998</v>
      </c>
      <c r="P1154" s="184">
        <v>5.8550000000000004</v>
      </c>
      <c r="Q1154" s="184">
        <v>7.1241000000000003</v>
      </c>
      <c r="R1154" s="184">
        <v>3.9586000000000001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44451</v>
      </c>
      <c r="E1155" s="184">
        <v>2022.0300999999999</v>
      </c>
      <c r="F1155" s="184">
        <v>2.7151000000000001</v>
      </c>
      <c r="G1155" s="184">
        <v>2.7155</v>
      </c>
      <c r="H1155" s="184">
        <v>2.9098999999999999</v>
      </c>
      <c r="I1155" s="184">
        <v>2.8144999999999998</v>
      </c>
      <c r="J1155" s="184">
        <v>2.8087</v>
      </c>
      <c r="K1155" s="184">
        <v>3.1223999999999998</v>
      </c>
      <c r="L1155" s="184">
        <v>2.7976000000000001</v>
      </c>
      <c r="M1155" s="184">
        <v>2.9156</v>
      </c>
      <c r="N1155" s="184">
        <v>2.8256000000000001</v>
      </c>
      <c r="O1155" s="184"/>
      <c r="P1155" s="184"/>
      <c r="Q1155" s="184">
        <v>3.2601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44451</v>
      </c>
      <c r="E1156" s="184">
        <v>2033.7954</v>
      </c>
      <c r="F1156" s="184">
        <v>3.0188999999999999</v>
      </c>
      <c r="G1156" s="184">
        <v>3.02</v>
      </c>
      <c r="H1156" s="184">
        <v>2.9864999999999999</v>
      </c>
      <c r="I1156" s="184">
        <v>2.9708999999999999</v>
      </c>
      <c r="J1156" s="184">
        <v>3.0701000000000001</v>
      </c>
      <c r="K1156" s="184">
        <v>3.0851000000000002</v>
      </c>
      <c r="L1156" s="184">
        <v>3.0206</v>
      </c>
      <c r="M1156" s="184">
        <v>3.2385000000000002</v>
      </c>
      <c r="N1156" s="184">
        <v>3.2063000000000001</v>
      </c>
      <c r="O1156" s="184"/>
      <c r="P1156" s="184"/>
      <c r="Q1156" s="184">
        <v>3.6141999999999999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44451</v>
      </c>
      <c r="E1157" s="184">
        <v>2033.9146000000001</v>
      </c>
      <c r="F1157" s="184">
        <v>2.9218000000000002</v>
      </c>
      <c r="G1157" s="184">
        <v>2.9199000000000002</v>
      </c>
      <c r="H1157" s="184">
        <v>2.8927</v>
      </c>
      <c r="I1157" s="184">
        <v>2.8934000000000002</v>
      </c>
      <c r="J1157" s="184">
        <v>3.0211000000000001</v>
      </c>
      <c r="K1157" s="184">
        <v>3.0766</v>
      </c>
      <c r="L1157" s="184">
        <v>3.0272000000000001</v>
      </c>
      <c r="M1157" s="184">
        <v>3.2484000000000002</v>
      </c>
      <c r="N1157" s="184">
        <v>3.2223000000000002</v>
      </c>
      <c r="O1157" s="184"/>
      <c r="P1157" s="184"/>
      <c r="Q1157" s="184">
        <v>3.6190000000000002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44451</v>
      </c>
      <c r="E1158" s="184">
        <v>2033.8186000000001</v>
      </c>
      <c r="F1158" s="184">
        <v>2.9864999999999999</v>
      </c>
      <c r="G1158" s="184">
        <v>2.9864000000000002</v>
      </c>
      <c r="H1158" s="184">
        <v>2.9664999999999999</v>
      </c>
      <c r="I1158" s="184">
        <v>3.0108999999999999</v>
      </c>
      <c r="J1158" s="184">
        <v>3.1583000000000001</v>
      </c>
      <c r="K1158" s="184">
        <v>3.1472000000000002</v>
      </c>
      <c r="L1158" s="184">
        <v>3.0527000000000002</v>
      </c>
      <c r="M1158" s="184">
        <v>3.2624</v>
      </c>
      <c r="N1158" s="184">
        <v>3.2208000000000001</v>
      </c>
      <c r="O1158" s="184"/>
      <c r="P1158" s="184"/>
      <c r="Q1158" s="184">
        <v>3.6139999999999999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44451</v>
      </c>
      <c r="E1159" s="184">
        <v>2851.3670000000002</v>
      </c>
      <c r="F1159" s="184">
        <v>3.0661</v>
      </c>
      <c r="G1159" s="184">
        <v>3.0716999999999999</v>
      </c>
      <c r="H1159" s="184">
        <v>2.9348999999999998</v>
      </c>
      <c r="I1159" s="184">
        <v>3.0653000000000001</v>
      </c>
      <c r="J1159" s="184">
        <v>3.2273000000000001</v>
      </c>
      <c r="K1159" s="184">
        <v>3.3069000000000002</v>
      </c>
      <c r="L1159" s="184">
        <v>3.2747000000000002</v>
      </c>
      <c r="M1159" s="184">
        <v>3.2054</v>
      </c>
      <c r="N1159" s="184">
        <v>3.2084999999999999</v>
      </c>
      <c r="O1159" s="184">
        <v>5.0232000000000001</v>
      </c>
      <c r="P1159" s="184">
        <v>5.7801</v>
      </c>
      <c r="Q1159" s="184">
        <v>7.3209</v>
      </c>
      <c r="R1159" s="184">
        <v>3.9624000000000001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44451</v>
      </c>
      <c r="E1160" s="184">
        <v>2868.3346999999999</v>
      </c>
      <c r="F1160" s="184">
        <v>3.1356999999999999</v>
      </c>
      <c r="G1160" s="184">
        <v>3.1417999999999999</v>
      </c>
      <c r="H1160" s="184">
        <v>3.0053999999999998</v>
      </c>
      <c r="I1160" s="184">
        <v>3.1356999999999999</v>
      </c>
      <c r="J1160" s="184">
        <v>3.2978999999999998</v>
      </c>
      <c r="K1160" s="184">
        <v>3.3778000000000001</v>
      </c>
      <c r="L1160" s="184">
        <v>3.3460999999999999</v>
      </c>
      <c r="M1160" s="184">
        <v>3.2774000000000001</v>
      </c>
      <c r="N1160" s="184">
        <v>3.2810000000000001</v>
      </c>
      <c r="O1160" s="184">
        <v>5.0968999999999998</v>
      </c>
      <c r="P1160" s="184">
        <v>5.8543000000000003</v>
      </c>
      <c r="Q1160" s="184">
        <v>7.0979000000000001</v>
      </c>
      <c r="R1160" s="184">
        <v>4.0354000000000001</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44451</v>
      </c>
      <c r="E1161" s="184">
        <v>2576.2730000000001</v>
      </c>
      <c r="F1161" s="184">
        <v>2.5348000000000002</v>
      </c>
      <c r="G1161" s="184">
        <v>2.5413000000000001</v>
      </c>
      <c r="H1161" s="184">
        <v>2.4047999999999998</v>
      </c>
      <c r="I1161" s="184">
        <v>2.5348000000000002</v>
      </c>
      <c r="J1161" s="184">
        <v>2.6960999999999999</v>
      </c>
      <c r="K1161" s="184">
        <v>2.7728999999999999</v>
      </c>
      <c r="L1161" s="184">
        <v>2.7366999999999999</v>
      </c>
      <c r="M1161" s="184">
        <v>2.6638000000000002</v>
      </c>
      <c r="N1161" s="184">
        <v>2.6629999999999998</v>
      </c>
      <c r="O1161" s="184">
        <v>4.47</v>
      </c>
      <c r="P1161" s="184">
        <v>5.1966000000000001</v>
      </c>
      <c r="Q1161" s="184">
        <v>6.5891999999999999</v>
      </c>
      <c r="R1161" s="184">
        <v>3.4155000000000002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44451</v>
      </c>
      <c r="E1162" s="184">
        <v>1095.1487</v>
      </c>
      <c r="F1162" s="184">
        <v>3.3365</v>
      </c>
      <c r="G1162" s="184">
        <v>3.3416000000000001</v>
      </c>
      <c r="H1162" s="184">
        <v>2.9994000000000001</v>
      </c>
      <c r="I1162" s="184">
        <v>2.9961000000000002</v>
      </c>
      <c r="J1162" s="184">
        <v>3.0022000000000002</v>
      </c>
      <c r="K1162" s="184">
        <v>3.1194000000000002</v>
      </c>
      <c r="L1162" s="184">
        <v>3.1084000000000001</v>
      </c>
      <c r="M1162" s="184">
        <v>3.0689000000000002</v>
      </c>
      <c r="N1162" s="184">
        <v>3.0550000000000002</v>
      </c>
      <c r="O1162" s="184"/>
      <c r="P1162" s="184"/>
      <c r="Q1162" s="184">
        <v>3.8740000000000001</v>
      </c>
      <c r="R1162" s="184">
        <v>3.4826000000000001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44451</v>
      </c>
      <c r="E1163" s="184">
        <v>1092.2724000000001</v>
      </c>
      <c r="F1163" s="184">
        <v>3.2250000000000001</v>
      </c>
      <c r="G1163" s="184">
        <v>3.2311000000000001</v>
      </c>
      <c r="H1163" s="184">
        <v>2.8887999999999998</v>
      </c>
      <c r="I1163" s="184">
        <v>2.8856000000000002</v>
      </c>
      <c r="J1163" s="184">
        <v>2.8917999999999999</v>
      </c>
      <c r="K1163" s="184">
        <v>3.0085000000000002</v>
      </c>
      <c r="L1163" s="184">
        <v>2.9964</v>
      </c>
      <c r="M1163" s="184">
        <v>2.9561000000000002</v>
      </c>
      <c r="N1163" s="184">
        <v>2.9413999999999998</v>
      </c>
      <c r="O1163" s="184"/>
      <c r="P1163" s="184"/>
      <c r="Q1163" s="184">
        <v>3.7597999999999998</v>
      </c>
      <c r="R1163" s="184">
        <v>3.3689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44451</v>
      </c>
      <c r="E1164" s="184">
        <v>56.706299999999999</v>
      </c>
      <c r="F1164" s="184">
        <v>3.0899000000000001</v>
      </c>
      <c r="G1164" s="184">
        <v>3.1118999999999999</v>
      </c>
      <c r="H1164" s="184">
        <v>3.0177999999999998</v>
      </c>
      <c r="I1164" s="184">
        <v>3.0979000000000001</v>
      </c>
      <c r="J1164" s="184">
        <v>3.2292000000000001</v>
      </c>
      <c r="K1164" s="184">
        <v>3.3144</v>
      </c>
      <c r="L1164" s="184">
        <v>3.3115000000000001</v>
      </c>
      <c r="M1164" s="184">
        <v>3.2492000000000001</v>
      </c>
      <c r="N1164" s="184">
        <v>3.22</v>
      </c>
      <c r="O1164" s="184">
        <v>5.0396000000000001</v>
      </c>
      <c r="P1164" s="184">
        <v>5.8056000000000001</v>
      </c>
      <c r="Q1164" s="184">
        <v>7.5917000000000003</v>
      </c>
      <c r="R1164" s="184">
        <v>3.9315000000000002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44451</v>
      </c>
      <c r="E1165" s="184">
        <v>57.099200000000003</v>
      </c>
      <c r="F1165" s="184">
        <v>3.1964999999999999</v>
      </c>
      <c r="G1165" s="184">
        <v>3.1970000000000001</v>
      </c>
      <c r="H1165" s="184">
        <v>3.0975999999999999</v>
      </c>
      <c r="I1165" s="184">
        <v>3.1818</v>
      </c>
      <c r="J1165" s="184">
        <v>3.3106</v>
      </c>
      <c r="K1165" s="184">
        <v>3.3952</v>
      </c>
      <c r="L1165" s="184">
        <v>3.3933</v>
      </c>
      <c r="M1165" s="184">
        <v>3.3313999999999999</v>
      </c>
      <c r="N1165" s="184">
        <v>3.3028</v>
      </c>
      <c r="O1165" s="184">
        <v>5.1237000000000004</v>
      </c>
      <c r="P1165" s="184">
        <v>5.8895999999999997</v>
      </c>
      <c r="Q1165" s="184">
        <v>7.1456</v>
      </c>
      <c r="R1165" s="184">
        <v>4.0147000000000004</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44451</v>
      </c>
      <c r="E1166" s="184">
        <v>32.607900000000001</v>
      </c>
      <c r="F1166" s="184">
        <v>3.1345000000000001</v>
      </c>
      <c r="G1166" s="184">
        <v>3.0977000000000001</v>
      </c>
      <c r="H1166" s="184">
        <v>3.008</v>
      </c>
      <c r="I1166" s="184">
        <v>3.0819000000000001</v>
      </c>
      <c r="J1166" s="184">
        <v>3.2042999999999999</v>
      </c>
      <c r="K1166" s="184">
        <v>3.3187000000000002</v>
      </c>
      <c r="L1166" s="184">
        <v>3.3134000000000001</v>
      </c>
      <c r="M1166" s="184">
        <v>3.2509000000000001</v>
      </c>
      <c r="N1166" s="184">
        <v>3.2216</v>
      </c>
      <c r="O1166" s="184">
        <v>5.0401999999999996</v>
      </c>
      <c r="P1166" s="184">
        <v>5.806</v>
      </c>
      <c r="Q1166" s="184">
        <v>7.0589000000000004</v>
      </c>
      <c r="R1166" s="184">
        <v>3.9325000000000001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44451</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44451</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44451</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44451</v>
      </c>
      <c r="E1170" s="184">
        <v>57.101300000000002</v>
      </c>
      <c r="F1170" s="184">
        <v>3.1964000000000001</v>
      </c>
      <c r="G1170" s="184">
        <v>3.1756000000000002</v>
      </c>
      <c r="H1170" s="184">
        <v>3.0975000000000001</v>
      </c>
      <c r="I1170" s="184">
        <v>3.1770999999999998</v>
      </c>
      <c r="J1170" s="184">
        <v>3.3083999999999998</v>
      </c>
      <c r="K1170" s="184">
        <v>3.3950999999999998</v>
      </c>
      <c r="L1170" s="184">
        <v>3.3931</v>
      </c>
      <c r="M1170" s="184">
        <v>3.331</v>
      </c>
      <c r="N1170" s="184">
        <v>3.3027000000000002</v>
      </c>
      <c r="O1170" s="184">
        <v>5.1235999999999997</v>
      </c>
      <c r="P1170" s="184">
        <v>5.8903999999999996</v>
      </c>
      <c r="Q1170" s="184">
        <v>6.0545999999999998</v>
      </c>
      <c r="R1170" s="184">
        <v>4.0145999999999997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44451</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44451</v>
      </c>
      <c r="E1172" s="184">
        <v>57.101300000000002</v>
      </c>
      <c r="F1172" s="184">
        <v>3.1964000000000001</v>
      </c>
      <c r="G1172" s="184">
        <v>3.1756000000000002</v>
      </c>
      <c r="H1172" s="184">
        <v>3.0975000000000001</v>
      </c>
      <c r="I1172" s="184">
        <v>3.1770999999999998</v>
      </c>
      <c r="J1172" s="184">
        <v>3.3083999999999998</v>
      </c>
      <c r="K1172" s="184">
        <v>3.3950999999999998</v>
      </c>
      <c r="L1172" s="184">
        <v>3.3927999999999998</v>
      </c>
      <c r="M1172" s="184">
        <v>3.331</v>
      </c>
      <c r="N1172" s="184">
        <v>3.3027000000000002</v>
      </c>
      <c r="O1172" s="184">
        <v>5.1235999999999997</v>
      </c>
      <c r="P1172" s="184">
        <v>5.8903999999999996</v>
      </c>
      <c r="Q1172" s="184">
        <v>6.0545999999999998</v>
      </c>
      <c r="R1172" s="184">
        <v>4.0145999999999997</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44451</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44451</v>
      </c>
      <c r="E1174" s="184">
        <v>4221.8276999999998</v>
      </c>
      <c r="F1174" s="184">
        <v>3.1126</v>
      </c>
      <c r="G1174" s="184">
        <v>3.1126</v>
      </c>
      <c r="H1174" s="184">
        <v>3.0373000000000001</v>
      </c>
      <c r="I1174" s="184">
        <v>3.1049000000000002</v>
      </c>
      <c r="J1174" s="184">
        <v>3.2959999999999998</v>
      </c>
      <c r="K1174" s="184">
        <v>3.3931</v>
      </c>
      <c r="L1174" s="184">
        <v>3.3953000000000002</v>
      </c>
      <c r="M1174" s="184">
        <v>3.2883</v>
      </c>
      <c r="N1174" s="184">
        <v>3.2930000000000001</v>
      </c>
      <c r="O1174" s="184">
        <v>5.0965999999999996</v>
      </c>
      <c r="P1174" s="184">
        <v>5.8331999999999997</v>
      </c>
      <c r="Q1174" s="184">
        <v>7.0677000000000003</v>
      </c>
      <c r="R1174" s="184">
        <v>4.0640000000000001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44451</v>
      </c>
      <c r="E1175" s="184">
        <v>4200.9922999999999</v>
      </c>
      <c r="F1175" s="184">
        <v>2.9912999999999998</v>
      </c>
      <c r="G1175" s="184">
        <v>2.9912999999999998</v>
      </c>
      <c r="H1175" s="184">
        <v>2.9156</v>
      </c>
      <c r="I1175" s="184">
        <v>2.9828999999999999</v>
      </c>
      <c r="J1175" s="184">
        <v>3.1738</v>
      </c>
      <c r="K1175" s="184">
        <v>3.2702</v>
      </c>
      <c r="L1175" s="184">
        <v>3.2713999999999999</v>
      </c>
      <c r="M1175" s="184">
        <v>3.1696</v>
      </c>
      <c r="N1175" s="184">
        <v>3.1793</v>
      </c>
      <c r="O1175" s="184">
        <v>5.0216000000000003</v>
      </c>
      <c r="P1175" s="184">
        <v>5.7666000000000004</v>
      </c>
      <c r="Q1175" s="184">
        <v>7.0294999999999996</v>
      </c>
      <c r="R1175" s="184">
        <v>3.9788000000000001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44451</v>
      </c>
      <c r="E1176" s="184">
        <v>2846.8625999999999</v>
      </c>
      <c r="F1176" s="184">
        <v>3.0183</v>
      </c>
      <c r="G1176" s="184">
        <v>3.0213999999999999</v>
      </c>
      <c r="H1176" s="184">
        <v>2.9952999999999999</v>
      </c>
      <c r="I1176" s="184">
        <v>3.0156999999999998</v>
      </c>
      <c r="J1176" s="184">
        <v>3.1410999999999998</v>
      </c>
      <c r="K1176" s="184">
        <v>3.246</v>
      </c>
      <c r="L1176" s="184">
        <v>3.2484000000000002</v>
      </c>
      <c r="M1176" s="184">
        <v>3.1831999999999998</v>
      </c>
      <c r="N1176" s="184">
        <v>3.1934999999999998</v>
      </c>
      <c r="O1176" s="184">
        <v>5.0784000000000002</v>
      </c>
      <c r="P1176" s="184">
        <v>5.8186</v>
      </c>
      <c r="Q1176" s="184">
        <v>7.2470999999999997</v>
      </c>
      <c r="R1176" s="184">
        <v>4.0388000000000002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44451</v>
      </c>
      <c r="E1177" s="184">
        <v>2860.4358999999999</v>
      </c>
      <c r="F1177" s="184">
        <v>3.0792999999999999</v>
      </c>
      <c r="G1177" s="184">
        <v>3.0815000000000001</v>
      </c>
      <c r="H1177" s="184">
        <v>3.0556999999999999</v>
      </c>
      <c r="I1177" s="184">
        <v>3.0758999999999999</v>
      </c>
      <c r="J1177" s="184">
        <v>3.2012999999999998</v>
      </c>
      <c r="K1177" s="184">
        <v>3.3020999999999998</v>
      </c>
      <c r="L1177" s="184">
        <v>3.3020999999999998</v>
      </c>
      <c r="M1177" s="184">
        <v>3.2364000000000002</v>
      </c>
      <c r="N1177" s="184">
        <v>3.2465999999999999</v>
      </c>
      <c r="O1177" s="184">
        <v>5.1318000000000001</v>
      </c>
      <c r="P1177" s="184">
        <v>5.8761000000000001</v>
      </c>
      <c r="Q1177" s="184">
        <v>7.0914000000000001</v>
      </c>
      <c r="R1177" s="184">
        <v>4.0914999999999999</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44451</v>
      </c>
      <c r="E1178" s="184">
        <v>3757.0297</v>
      </c>
      <c r="F1178" s="184">
        <v>3.0634000000000001</v>
      </c>
      <c r="G1178" s="184">
        <v>3.0617000000000001</v>
      </c>
      <c r="H1178" s="184">
        <v>3.02</v>
      </c>
      <c r="I1178" s="184">
        <v>3.1347</v>
      </c>
      <c r="J1178" s="184">
        <v>3.3031999999999999</v>
      </c>
      <c r="K1178" s="184">
        <v>3.2907999999999999</v>
      </c>
      <c r="L1178" s="184">
        <v>3.2675999999999998</v>
      </c>
      <c r="M1178" s="184">
        <v>3.2239</v>
      </c>
      <c r="N1178" s="184">
        <v>3.2124999999999999</v>
      </c>
      <c r="O1178" s="184">
        <v>5.0876999999999999</v>
      </c>
      <c r="P1178" s="184">
        <v>5.7942</v>
      </c>
      <c r="Q1178" s="184">
        <v>7.0179</v>
      </c>
      <c r="R1178" s="184">
        <v>4.0853000000000002</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44451</v>
      </c>
      <c r="E1179" s="184">
        <v>3793.9380999999998</v>
      </c>
      <c r="F1179" s="184">
        <v>3.202</v>
      </c>
      <c r="G1179" s="184">
        <v>3.2012999999999998</v>
      </c>
      <c r="H1179" s="184">
        <v>3.1600999999999999</v>
      </c>
      <c r="I1179" s="184">
        <v>3.2749000000000001</v>
      </c>
      <c r="J1179" s="184">
        <v>3.4438</v>
      </c>
      <c r="K1179" s="184">
        <v>3.4321000000000002</v>
      </c>
      <c r="L1179" s="184">
        <v>3.4100999999999999</v>
      </c>
      <c r="M1179" s="184">
        <v>3.3679000000000001</v>
      </c>
      <c r="N1179" s="184">
        <v>3.3561000000000001</v>
      </c>
      <c r="O1179" s="184">
        <v>5.2325999999999997</v>
      </c>
      <c r="P1179" s="184">
        <v>5.9410999999999996</v>
      </c>
      <c r="Q1179" s="184">
        <v>7.1204999999999998</v>
      </c>
      <c r="R1179" s="184">
        <v>4.2278000000000002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44451</v>
      </c>
      <c r="E1180" s="184">
        <v>1357.8294000000001</v>
      </c>
      <c r="F1180" s="184">
        <v>3.2206000000000001</v>
      </c>
      <c r="G1180" s="184">
        <v>3.2239</v>
      </c>
      <c r="H1180" s="184">
        <v>3.1455000000000002</v>
      </c>
      <c r="I1180" s="184">
        <v>3.218</v>
      </c>
      <c r="J1180" s="184">
        <v>3.3378000000000001</v>
      </c>
      <c r="K1180" s="184">
        <v>3.4441999999999999</v>
      </c>
      <c r="L1180" s="184">
        <v>3.4634</v>
      </c>
      <c r="M1180" s="184">
        <v>3.3847999999999998</v>
      </c>
      <c r="N1180" s="184">
        <v>3.3933</v>
      </c>
      <c r="O1180" s="184">
        <v>5.3136000000000001</v>
      </c>
      <c r="P1180" s="184">
        <v>6.0092999999999996</v>
      </c>
      <c r="Q1180" s="184">
        <v>6.0621999999999998</v>
      </c>
      <c r="R1180" s="184">
        <v>4.2515999999999998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44451</v>
      </c>
      <c r="E1181" s="184">
        <v>1349.088</v>
      </c>
      <c r="F1181" s="184">
        <v>3.1116000000000001</v>
      </c>
      <c r="G1181" s="184">
        <v>3.1139999999999999</v>
      </c>
      <c r="H1181" s="184">
        <v>3.0358000000000001</v>
      </c>
      <c r="I1181" s="184">
        <v>3.1078999999999999</v>
      </c>
      <c r="J1181" s="184">
        <v>3.2275999999999998</v>
      </c>
      <c r="K1181" s="184">
        <v>3.3331</v>
      </c>
      <c r="L1181" s="184">
        <v>3.3515000000000001</v>
      </c>
      <c r="M1181" s="184">
        <v>3.2719999999999998</v>
      </c>
      <c r="N1181" s="184">
        <v>3.2795000000000001</v>
      </c>
      <c r="O1181" s="184">
        <v>5.1966999999999999</v>
      </c>
      <c r="P1181" s="184">
        <v>5.8779000000000003</v>
      </c>
      <c r="Q1181" s="184">
        <v>5.9303999999999997</v>
      </c>
      <c r="R1181" s="184">
        <v>4.1371000000000002</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44451</v>
      </c>
      <c r="E1182" s="184">
        <v>2204.6457999999998</v>
      </c>
      <c r="F1182" s="184">
        <v>3.1520000000000001</v>
      </c>
      <c r="G1182" s="184">
        <v>3.1520000000000001</v>
      </c>
      <c r="H1182" s="184">
        <v>3.0727000000000002</v>
      </c>
      <c r="I1182" s="184">
        <v>3.1301000000000001</v>
      </c>
      <c r="J1182" s="184">
        <v>3.2966000000000002</v>
      </c>
      <c r="K1182" s="184">
        <v>3.4039000000000001</v>
      </c>
      <c r="L1182" s="184">
        <v>3.4253999999999998</v>
      </c>
      <c r="M1182" s="184">
        <v>3.3793000000000002</v>
      </c>
      <c r="N1182" s="184">
        <v>3.3955000000000002</v>
      </c>
      <c r="O1182" s="184">
        <v>5.1901000000000002</v>
      </c>
      <c r="P1182" s="184">
        <v>5.8844000000000003</v>
      </c>
      <c r="Q1182" s="184">
        <v>6.9131</v>
      </c>
      <c r="R1182" s="184">
        <v>4.1593999999999998</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44451</v>
      </c>
      <c r="E1183" s="184">
        <v>2175.6887000000002</v>
      </c>
      <c r="F1183" s="184">
        <v>3.0507</v>
      </c>
      <c r="G1183" s="184">
        <v>3.0507</v>
      </c>
      <c r="H1183" s="184">
        <v>2.9712999999999998</v>
      </c>
      <c r="I1183" s="184">
        <v>3.0289000000000001</v>
      </c>
      <c r="J1183" s="184">
        <v>3.1956000000000002</v>
      </c>
      <c r="K1183" s="184">
        <v>3.3126000000000002</v>
      </c>
      <c r="L1183" s="184">
        <v>3.3304999999999998</v>
      </c>
      <c r="M1183" s="184">
        <v>3.2827000000000002</v>
      </c>
      <c r="N1183" s="184">
        <v>3.2970000000000002</v>
      </c>
      <c r="O1183" s="184">
        <v>5.1020000000000003</v>
      </c>
      <c r="P1183" s="184">
        <v>5.7911000000000001</v>
      </c>
      <c r="Q1183" s="184">
        <v>6.3254000000000001</v>
      </c>
      <c r="R1183" s="184">
        <v>4.0582000000000003</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44451</v>
      </c>
      <c r="E1184" s="184">
        <v>11.1904</v>
      </c>
      <c r="F1184" s="184">
        <v>2.9363000000000001</v>
      </c>
      <c r="G1184" s="184">
        <v>2.9363000000000001</v>
      </c>
      <c r="H1184" s="184">
        <v>2.9371999999999998</v>
      </c>
      <c r="I1184" s="184">
        <v>2.8921999999999999</v>
      </c>
      <c r="J1184" s="184">
        <v>3.0804</v>
      </c>
      <c r="K1184" s="184">
        <v>3.1429</v>
      </c>
      <c r="L1184" s="184">
        <v>3.0838000000000001</v>
      </c>
      <c r="M1184" s="184">
        <v>3.0440999999999998</v>
      </c>
      <c r="N1184" s="184">
        <v>3.0453999999999999</v>
      </c>
      <c r="O1184" s="184"/>
      <c r="P1184" s="184"/>
      <c r="Q1184" s="184">
        <v>4.1992000000000003</v>
      </c>
      <c r="R1184" s="184">
        <v>3.5628000000000002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44451</v>
      </c>
      <c r="E1185" s="184">
        <v>11.144600000000001</v>
      </c>
      <c r="F1185" s="184">
        <v>2.8391000000000002</v>
      </c>
      <c r="G1185" s="184">
        <v>2.8391000000000002</v>
      </c>
      <c r="H1185" s="184">
        <v>2.8088000000000002</v>
      </c>
      <c r="I1185" s="184">
        <v>2.7633999999999999</v>
      </c>
      <c r="J1185" s="184">
        <v>2.9338000000000002</v>
      </c>
      <c r="K1185" s="184">
        <v>2.9948999999999999</v>
      </c>
      <c r="L1185" s="184">
        <v>2.9316</v>
      </c>
      <c r="M1185" s="184">
        <v>2.8900999999999999</v>
      </c>
      <c r="N1185" s="184">
        <v>2.8902999999999999</v>
      </c>
      <c r="O1185" s="184"/>
      <c r="P1185" s="184"/>
      <c r="Q1185" s="184">
        <v>4.0430000000000001</v>
      </c>
      <c r="R1185" s="184">
        <v>3.4077999999999999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44451</v>
      </c>
      <c r="E1186" s="184">
        <v>2281.6887000000002</v>
      </c>
      <c r="F1186" s="184">
        <v>3.3687999999999998</v>
      </c>
      <c r="G1186" s="184">
        <v>3.3687999999999998</v>
      </c>
      <c r="H1186" s="184">
        <v>3.2873999999999999</v>
      </c>
      <c r="I1186" s="184">
        <v>3.2684000000000002</v>
      </c>
      <c r="J1186" s="184">
        <v>3.4369000000000001</v>
      </c>
      <c r="K1186" s="184">
        <v>3.2856999999999998</v>
      </c>
      <c r="L1186" s="184">
        <v>3.2711999999999999</v>
      </c>
      <c r="M1186" s="184">
        <v>3.2069999999999999</v>
      </c>
      <c r="N1186" s="184">
        <v>3.1524999999999999</v>
      </c>
      <c r="O1186" s="184">
        <v>4.8701999999999996</v>
      </c>
      <c r="P1186" s="184">
        <v>5.7701000000000002</v>
      </c>
      <c r="Q1186" s="184">
        <v>7.0957999999999997</v>
      </c>
      <c r="R1186" s="184">
        <v>3.7271999999999998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44451</v>
      </c>
      <c r="E1187" s="184">
        <v>2265.4503</v>
      </c>
      <c r="F1187" s="184">
        <v>3.3188</v>
      </c>
      <c r="G1187" s="184">
        <v>3.3188</v>
      </c>
      <c r="H1187" s="184">
        <v>3.2376999999999998</v>
      </c>
      <c r="I1187" s="184">
        <v>3.2185000000000001</v>
      </c>
      <c r="J1187" s="184">
        <v>3.3866000000000001</v>
      </c>
      <c r="K1187" s="184">
        <v>3.2351999999999999</v>
      </c>
      <c r="L1187" s="184">
        <v>3.2204000000000002</v>
      </c>
      <c r="M1187" s="184">
        <v>3.1558000000000002</v>
      </c>
      <c r="N1187" s="184">
        <v>3.1009000000000002</v>
      </c>
      <c r="O1187" s="184">
        <v>4.7942</v>
      </c>
      <c r="P1187" s="184">
        <v>5.6784999999999997</v>
      </c>
      <c r="Q1187" s="184">
        <v>7.3239000000000001</v>
      </c>
      <c r="R1187" s="184">
        <v>3.6720000000000002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44451</v>
      </c>
      <c r="E1188" s="184">
        <v>2315.5733151517502</v>
      </c>
      <c r="F1188" s="184">
        <v>0</v>
      </c>
      <c r="G1188" s="184">
        <v>0</v>
      </c>
      <c r="H1188" s="184">
        <v>1.3839999999999999</v>
      </c>
      <c r="I1188" s="184">
        <v>1.8856999999999999</v>
      </c>
      <c r="J1188" s="184">
        <v>2.2101000000000002</v>
      </c>
      <c r="K1188" s="184">
        <v>2.2477</v>
      </c>
      <c r="L1188" s="184">
        <v>2.3582000000000001</v>
      </c>
      <c r="M1188" s="184">
        <v>2.343</v>
      </c>
      <c r="N1188" s="184">
        <v>2.3616999999999999</v>
      </c>
      <c r="O1188" s="184">
        <v>3.0548999999999999</v>
      </c>
      <c r="P1188" s="184">
        <v>3.4443000000000001</v>
      </c>
      <c r="Q1188" s="184">
        <v>4.7229999999999999</v>
      </c>
      <c r="R1188" s="184">
        <v>2.5373000000000001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44451</v>
      </c>
      <c r="E1189" s="184">
        <v>5069.5931</v>
      </c>
      <c r="F1189" s="184">
        <v>2.9125000000000001</v>
      </c>
      <c r="G1189" s="184">
        <v>2.9121000000000001</v>
      </c>
      <c r="H1189" s="184">
        <v>2.8935</v>
      </c>
      <c r="I1189" s="184">
        <v>2.9649000000000001</v>
      </c>
      <c r="J1189" s="184">
        <v>3.1532</v>
      </c>
      <c r="K1189" s="184">
        <v>3.2564000000000002</v>
      </c>
      <c r="L1189" s="184">
        <v>3.2425000000000002</v>
      </c>
      <c r="M1189" s="184">
        <v>3.1673</v>
      </c>
      <c r="N1189" s="184">
        <v>3.1730999999999998</v>
      </c>
      <c r="O1189" s="184">
        <v>5.1589</v>
      </c>
      <c r="P1189" s="184">
        <v>5.8609999999999998</v>
      </c>
      <c r="Q1189" s="184">
        <v>7.0109000000000004</v>
      </c>
      <c r="R1189" s="184">
        <v>4.0651999999999999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44451</v>
      </c>
      <c r="E1190" s="184">
        <v>5108.4807000000001</v>
      </c>
      <c r="F1190" s="184">
        <v>3.0518999999999998</v>
      </c>
      <c r="G1190" s="184">
        <v>3.0520999999999998</v>
      </c>
      <c r="H1190" s="184">
        <v>3.0333999999999999</v>
      </c>
      <c r="I1190" s="184">
        <v>3.1052</v>
      </c>
      <c r="J1190" s="184">
        <v>3.2932999999999999</v>
      </c>
      <c r="K1190" s="184">
        <v>3.3973</v>
      </c>
      <c r="L1190" s="184">
        <v>3.3965999999999998</v>
      </c>
      <c r="M1190" s="184">
        <v>3.3180000000000001</v>
      </c>
      <c r="N1190" s="184">
        <v>3.3129</v>
      </c>
      <c r="O1190" s="184">
        <v>5.2672999999999996</v>
      </c>
      <c r="P1190" s="184">
        <v>5.9606000000000003</v>
      </c>
      <c r="Q1190" s="184">
        <v>7.1627999999999998</v>
      </c>
      <c r="R1190" s="184">
        <v>4.1847000000000003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44451</v>
      </c>
      <c r="E1191" s="184">
        <v>4591.5644000000002</v>
      </c>
      <c r="F1191" s="184">
        <v>2.2919</v>
      </c>
      <c r="G1191" s="184">
        <v>2.2919999999999998</v>
      </c>
      <c r="H1191" s="184">
        <v>2.2732999999999999</v>
      </c>
      <c r="I1191" s="184">
        <v>2.3447</v>
      </c>
      <c r="J1191" s="184">
        <v>2.5316000000000001</v>
      </c>
      <c r="K1191" s="184">
        <v>2.6316000000000002</v>
      </c>
      <c r="L1191" s="184">
        <v>2.6132</v>
      </c>
      <c r="M1191" s="184">
        <v>2.5333000000000001</v>
      </c>
      <c r="N1191" s="184">
        <v>2.5247000000000002</v>
      </c>
      <c r="O1191" s="184">
        <v>4.4253999999999998</v>
      </c>
      <c r="P1191" s="184">
        <v>5.0572999999999997</v>
      </c>
      <c r="Q1191" s="184">
        <v>6.6997999999999998</v>
      </c>
      <c r="R1191" s="184">
        <v>3.3871000000000002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44451</v>
      </c>
      <c r="E1192" s="184">
        <v>1169.8056999999999</v>
      </c>
      <c r="F1192" s="184">
        <v>3.2698</v>
      </c>
      <c r="G1192" s="184">
        <v>3.2698</v>
      </c>
      <c r="H1192" s="184">
        <v>2.9948999999999999</v>
      </c>
      <c r="I1192" s="184">
        <v>3.0386000000000002</v>
      </c>
      <c r="J1192" s="184">
        <v>3.2065999999999999</v>
      </c>
      <c r="K1192" s="184">
        <v>3.26</v>
      </c>
      <c r="L1192" s="184">
        <v>3.2269999999999999</v>
      </c>
      <c r="M1192" s="184">
        <v>3.1602999999999999</v>
      </c>
      <c r="N1192" s="184">
        <v>3.1617000000000002</v>
      </c>
      <c r="O1192" s="184">
        <v>4.6239999999999997</v>
      </c>
      <c r="P1192" s="184"/>
      <c r="Q1192" s="184">
        <v>4.8041</v>
      </c>
      <c r="R1192" s="184">
        <v>3.7425000000000002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44451</v>
      </c>
      <c r="E1193" s="184">
        <v>1165.7735</v>
      </c>
      <c r="F1193" s="184">
        <v>3.1694</v>
      </c>
      <c r="G1193" s="184">
        <v>3.1694</v>
      </c>
      <c r="H1193" s="184">
        <v>2.8946000000000001</v>
      </c>
      <c r="I1193" s="184">
        <v>2.9384000000000001</v>
      </c>
      <c r="J1193" s="184">
        <v>3.1061999999999999</v>
      </c>
      <c r="K1193" s="184">
        <v>3.1585999999999999</v>
      </c>
      <c r="L1193" s="184">
        <v>3.1254</v>
      </c>
      <c r="M1193" s="184">
        <v>3.0583</v>
      </c>
      <c r="N1193" s="184">
        <v>3.0588000000000002</v>
      </c>
      <c r="O1193" s="184">
        <v>4.5190000000000001</v>
      </c>
      <c r="P1193" s="184"/>
      <c r="Q1193" s="184">
        <v>4.6959</v>
      </c>
      <c r="R1193" s="184">
        <v>3.6391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44451</v>
      </c>
      <c r="E1194" s="184">
        <v>270.19409999999999</v>
      </c>
      <c r="F1194" s="184">
        <v>3.1073</v>
      </c>
      <c r="G1194" s="184">
        <v>3.0988000000000002</v>
      </c>
      <c r="H1194" s="184">
        <v>2.9234</v>
      </c>
      <c r="I1194" s="184">
        <v>3.0788000000000002</v>
      </c>
      <c r="J1194" s="184">
        <v>3.2121</v>
      </c>
      <c r="K1194" s="184">
        <v>3.2930000000000001</v>
      </c>
      <c r="L1194" s="184">
        <v>3.3062999999999998</v>
      </c>
      <c r="M1194" s="184">
        <v>3.2199</v>
      </c>
      <c r="N1194" s="184">
        <v>3.2071000000000001</v>
      </c>
      <c r="O1194" s="184">
        <v>5.1532999999999998</v>
      </c>
      <c r="P1194" s="184">
        <v>5.8616000000000001</v>
      </c>
      <c r="Q1194" s="184">
        <v>7.34</v>
      </c>
      <c r="R1194" s="184">
        <v>4.0551000000000004</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44451</v>
      </c>
      <c r="E1195" s="184">
        <v>272.15410000000003</v>
      </c>
      <c r="F1195" s="184">
        <v>3.2056</v>
      </c>
      <c r="G1195" s="184">
        <v>3.2017000000000002</v>
      </c>
      <c r="H1195" s="184">
        <v>3.0232000000000001</v>
      </c>
      <c r="I1195" s="184">
        <v>3.1776</v>
      </c>
      <c r="J1195" s="184">
        <v>3.3107000000000002</v>
      </c>
      <c r="K1195" s="184">
        <v>3.3933</v>
      </c>
      <c r="L1195" s="184">
        <v>3.4133</v>
      </c>
      <c r="M1195" s="184">
        <v>3.3445999999999998</v>
      </c>
      <c r="N1195" s="184">
        <v>3.3374000000000001</v>
      </c>
      <c r="O1195" s="184">
        <v>5.2748999999999997</v>
      </c>
      <c r="P1195" s="184">
        <v>5.9573999999999998</v>
      </c>
      <c r="Q1195" s="184">
        <v>7.1444999999999999</v>
      </c>
      <c r="R1195" s="184">
        <v>4.2108999999999996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44451</v>
      </c>
      <c r="E1196" s="184">
        <v>2931.7</v>
      </c>
      <c r="F1196" s="184">
        <v>3.052</v>
      </c>
      <c r="G1196" s="184">
        <v>3.0512000000000001</v>
      </c>
      <c r="H1196" s="184">
        <v>2.9253999999999998</v>
      </c>
      <c r="I1196" s="184">
        <v>2.9628999999999999</v>
      </c>
      <c r="J1196" s="184">
        <v>3.0954000000000002</v>
      </c>
      <c r="K1196" s="184">
        <v>3.1806000000000001</v>
      </c>
      <c r="L1196" s="184">
        <v>3.1760000000000002</v>
      </c>
      <c r="M1196" s="184">
        <v>3.133</v>
      </c>
      <c r="N1196" s="184">
        <v>3.1269</v>
      </c>
      <c r="O1196" s="184">
        <v>2.1212</v>
      </c>
      <c r="P1196" s="184">
        <v>3.782</v>
      </c>
      <c r="Q1196" s="184">
        <v>6.5129999999999999</v>
      </c>
      <c r="R1196" s="184">
        <v>3.7860999999999998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44451</v>
      </c>
      <c r="E1197" s="184">
        <v>2950.4076799999998</v>
      </c>
      <c r="F1197" s="184">
        <v>3.1316999999999999</v>
      </c>
      <c r="G1197" s="184">
        <v>3.1315</v>
      </c>
      <c r="H1197" s="184">
        <v>3.0055999999999998</v>
      </c>
      <c r="I1197" s="184">
        <v>3.0432999999999999</v>
      </c>
      <c r="J1197" s="184">
        <v>3.1755</v>
      </c>
      <c r="K1197" s="184">
        <v>3.2656000000000001</v>
      </c>
      <c r="L1197" s="184">
        <v>3.2639999999999998</v>
      </c>
      <c r="M1197" s="184">
        <v>3.2225999999999999</v>
      </c>
      <c r="N1197" s="184">
        <v>3.2118000000000002</v>
      </c>
      <c r="O1197" s="184">
        <v>2.1882000000000001</v>
      </c>
      <c r="P1197" s="184">
        <v>3.8508</v>
      </c>
      <c r="Q1197" s="184">
        <v>5.9307999999999996</v>
      </c>
      <c r="R1197" s="184">
        <v>3.8593999999999999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44451</v>
      </c>
      <c r="E1198" s="184">
        <v>10.4551</v>
      </c>
      <c r="F1198" s="184">
        <v>3.8414000000000001</v>
      </c>
      <c r="G1198" s="184">
        <v>3.8414000000000001</v>
      </c>
      <c r="H1198" s="184">
        <v>3.6433</v>
      </c>
      <c r="I1198" s="184">
        <v>3.6457999999999999</v>
      </c>
      <c r="J1198" s="184">
        <v>3.7395</v>
      </c>
      <c r="K1198" s="184">
        <v>3.7978000000000001</v>
      </c>
      <c r="L1198" s="184">
        <v>4.3133999999999997</v>
      </c>
      <c r="M1198" s="184">
        <v>4.3868</v>
      </c>
      <c r="N1198" s="184"/>
      <c r="O1198" s="184"/>
      <c r="P1198" s="184"/>
      <c r="Q1198" s="184">
        <v>4.5761000000000003</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44451</v>
      </c>
      <c r="E1199" s="184">
        <v>10.4557</v>
      </c>
      <c r="F1199" s="184">
        <v>3.8412000000000002</v>
      </c>
      <c r="G1199" s="184">
        <v>3.8412000000000002</v>
      </c>
      <c r="H1199" s="184">
        <v>3.6930000000000001</v>
      </c>
      <c r="I1199" s="184">
        <v>3.6456</v>
      </c>
      <c r="J1199" s="184">
        <v>3.7391999999999999</v>
      </c>
      <c r="K1199" s="184">
        <v>3.8014000000000001</v>
      </c>
      <c r="L1199" s="184">
        <v>4.327</v>
      </c>
      <c r="M1199" s="184">
        <v>4.3947000000000003</v>
      </c>
      <c r="N1199" s="184"/>
      <c r="O1199" s="184"/>
      <c r="P1199" s="184"/>
      <c r="Q1199" s="184">
        <v>4.5820999999999996</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44451</v>
      </c>
      <c r="E1200" s="184">
        <v>10.4551</v>
      </c>
      <c r="F1200" s="184">
        <v>3.8414000000000001</v>
      </c>
      <c r="G1200" s="184">
        <v>3.8414000000000001</v>
      </c>
      <c r="H1200" s="184">
        <v>3.6433</v>
      </c>
      <c r="I1200" s="184">
        <v>3.6457999999999999</v>
      </c>
      <c r="J1200" s="184">
        <v>3.7395</v>
      </c>
      <c r="K1200" s="184">
        <v>3.7978000000000001</v>
      </c>
      <c r="L1200" s="184">
        <v>4.3133999999999997</v>
      </c>
      <c r="M1200" s="184">
        <v>4.3868</v>
      </c>
      <c r="N1200" s="184"/>
      <c r="O1200" s="184"/>
      <c r="P1200" s="184"/>
      <c r="Q1200" s="184">
        <v>4.5761000000000003</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44451</v>
      </c>
      <c r="E1201" s="184">
        <v>10.457599999999999</v>
      </c>
      <c r="F1201" s="184">
        <v>3.9569000000000001</v>
      </c>
      <c r="G1201" s="184">
        <v>3.9569000000000001</v>
      </c>
      <c r="H1201" s="184">
        <v>3.6922999999999999</v>
      </c>
      <c r="I1201" s="184">
        <v>3.72</v>
      </c>
      <c r="J1201" s="184">
        <v>3.8292000000000002</v>
      </c>
      <c r="K1201" s="184">
        <v>3.839</v>
      </c>
      <c r="L1201" s="184">
        <v>4.3479999999999999</v>
      </c>
      <c r="M1201" s="184">
        <v>4.4154999999999998</v>
      </c>
      <c r="N1201" s="184"/>
      <c r="O1201" s="184"/>
      <c r="P1201" s="184"/>
      <c r="Q1201" s="184">
        <v>4.6012000000000004</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44451</v>
      </c>
      <c r="E1202" s="184">
        <v>32.995399999999997</v>
      </c>
      <c r="F1202" s="184">
        <v>3.4302000000000001</v>
      </c>
      <c r="G1202" s="184">
        <v>3.4302000000000001</v>
      </c>
      <c r="H1202" s="184">
        <v>3.2574999999999998</v>
      </c>
      <c r="I1202" s="184">
        <v>3.2515999999999998</v>
      </c>
      <c r="J1202" s="184">
        <v>3.3388</v>
      </c>
      <c r="K1202" s="184">
        <v>3.3881000000000001</v>
      </c>
      <c r="L1202" s="184">
        <v>3.8969</v>
      </c>
      <c r="M1202" s="184">
        <v>3.9689000000000001</v>
      </c>
      <c r="N1202" s="184">
        <v>4.1627999999999998</v>
      </c>
      <c r="O1202" s="184">
        <v>5.6932999999999998</v>
      </c>
      <c r="P1202" s="184">
        <v>6.1566000000000001</v>
      </c>
      <c r="Q1202" s="184">
        <v>7.7645</v>
      </c>
      <c r="R1202" s="184">
        <v>4.8005000000000004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44451</v>
      </c>
      <c r="E1203" s="184">
        <v>33.531500000000001</v>
      </c>
      <c r="F1203" s="184">
        <v>3.7747000000000002</v>
      </c>
      <c r="G1203" s="184">
        <v>3.7747000000000002</v>
      </c>
      <c r="H1203" s="184">
        <v>3.6101999999999999</v>
      </c>
      <c r="I1203" s="184">
        <v>3.5971000000000002</v>
      </c>
      <c r="J1203" s="184">
        <v>3.6879</v>
      </c>
      <c r="K1203" s="184">
        <v>3.7433999999999998</v>
      </c>
      <c r="L1203" s="184">
        <v>4.2565999999999997</v>
      </c>
      <c r="M1203" s="184">
        <v>4.3311000000000002</v>
      </c>
      <c r="N1203" s="184">
        <v>4.5274999999999999</v>
      </c>
      <c r="O1203" s="184">
        <v>6.0354999999999999</v>
      </c>
      <c r="P1203" s="184">
        <v>6.4023000000000003</v>
      </c>
      <c r="Q1203" s="184">
        <v>7.6144999999999996</v>
      </c>
      <c r="R1203" s="184">
        <v>5.1668000000000003</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44451</v>
      </c>
      <c r="E1204" s="184">
        <v>28.1877</v>
      </c>
      <c r="F1204" s="184">
        <v>2.7195</v>
      </c>
      <c r="G1204" s="184">
        <v>2.7631000000000001</v>
      </c>
      <c r="H1204" s="184">
        <v>2.98</v>
      </c>
      <c r="I1204" s="184">
        <v>3.0465</v>
      </c>
      <c r="J1204" s="184">
        <v>3.2042000000000002</v>
      </c>
      <c r="K1204" s="184">
        <v>3.2538</v>
      </c>
      <c r="L1204" s="184">
        <v>3.2094999999999998</v>
      </c>
      <c r="M1204" s="184">
        <v>3.1547000000000001</v>
      </c>
      <c r="N1204" s="184">
        <v>3.1579000000000002</v>
      </c>
      <c r="O1204" s="184">
        <v>4.6856999999999998</v>
      </c>
      <c r="P1204" s="184">
        <v>5.2887000000000004</v>
      </c>
      <c r="Q1204" s="184">
        <v>6.9404000000000003</v>
      </c>
      <c r="R1204" s="184">
        <v>3.7088999999999999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44451</v>
      </c>
      <c r="E1205" s="184">
        <v>28.0974</v>
      </c>
      <c r="F1205" s="184">
        <v>2.5983000000000001</v>
      </c>
      <c r="G1205" s="184">
        <v>2.6419999999999999</v>
      </c>
      <c r="H1205" s="184">
        <v>2.8780999999999999</v>
      </c>
      <c r="I1205" s="184">
        <v>2.9540000000000002</v>
      </c>
      <c r="J1205" s="184">
        <v>3.1049000000000002</v>
      </c>
      <c r="K1205" s="184">
        <v>3.1539000000000001</v>
      </c>
      <c r="L1205" s="184">
        <v>3.1078000000000001</v>
      </c>
      <c r="M1205" s="184">
        <v>3.0524</v>
      </c>
      <c r="N1205" s="184">
        <v>3.0548999999999999</v>
      </c>
      <c r="O1205" s="184">
        <v>4.601</v>
      </c>
      <c r="P1205" s="184">
        <v>5.2153999999999998</v>
      </c>
      <c r="Q1205" s="184">
        <v>6.8800999999999997</v>
      </c>
      <c r="R1205" s="184">
        <v>3.6133999999999999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44451</v>
      </c>
      <c r="E1206" s="184">
        <v>3249.8789999999999</v>
      </c>
      <c r="F1206" s="184">
        <v>2.9979</v>
      </c>
      <c r="G1206" s="184">
        <v>3.0013000000000001</v>
      </c>
      <c r="H1206" s="184">
        <v>2.8805000000000001</v>
      </c>
      <c r="I1206" s="184">
        <v>2.9746999999999999</v>
      </c>
      <c r="J1206" s="184">
        <v>3.1735000000000002</v>
      </c>
      <c r="K1206" s="184">
        <v>3.3014000000000001</v>
      </c>
      <c r="L1206" s="184">
        <v>3.2871000000000001</v>
      </c>
      <c r="M1206" s="184">
        <v>3.2033999999999998</v>
      </c>
      <c r="N1206" s="184">
        <v>3.21</v>
      </c>
      <c r="O1206" s="184">
        <v>5.0540000000000003</v>
      </c>
      <c r="P1206" s="184">
        <v>5.7544000000000004</v>
      </c>
      <c r="Q1206" s="184">
        <v>6.8571999999999997</v>
      </c>
      <c r="R1206" s="184">
        <v>4.0259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44451</v>
      </c>
      <c r="E1207" s="184">
        <v>3270.0272</v>
      </c>
      <c r="F1207" s="184">
        <v>3.0988000000000002</v>
      </c>
      <c r="G1207" s="184">
        <v>3.1015999999999999</v>
      </c>
      <c r="H1207" s="184">
        <v>2.9811999999999999</v>
      </c>
      <c r="I1207" s="184">
        <v>3.0752000000000002</v>
      </c>
      <c r="J1207" s="184">
        <v>3.274</v>
      </c>
      <c r="K1207" s="184">
        <v>3.4024000000000001</v>
      </c>
      <c r="L1207" s="184">
        <v>3.3786999999999998</v>
      </c>
      <c r="M1207" s="184">
        <v>3.2923</v>
      </c>
      <c r="N1207" s="184">
        <v>3.2978999999999998</v>
      </c>
      <c r="O1207" s="184">
        <v>5.1403999999999996</v>
      </c>
      <c r="P1207" s="184">
        <v>5.8362999999999996</v>
      </c>
      <c r="Q1207" s="184">
        <v>7.0621999999999998</v>
      </c>
      <c r="R1207" s="184">
        <v>4.1096000000000004</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44451</v>
      </c>
      <c r="E1208" s="184">
        <v>3280.5904</v>
      </c>
      <c r="F1208" s="184">
        <v>2.9965000000000002</v>
      </c>
      <c r="G1208" s="184">
        <v>3.0011000000000001</v>
      </c>
      <c r="H1208" s="184">
        <v>2.8805000000000001</v>
      </c>
      <c r="I1208" s="184">
        <v>2.9750000000000001</v>
      </c>
      <c r="J1208" s="184">
        <v>3.1743999999999999</v>
      </c>
      <c r="K1208" s="184">
        <v>3.3022999999999998</v>
      </c>
      <c r="L1208" s="184">
        <v>3.2883</v>
      </c>
      <c r="M1208" s="184">
        <v>3.2042000000000002</v>
      </c>
      <c r="N1208" s="184">
        <v>3.2107000000000001</v>
      </c>
      <c r="O1208" s="184">
        <v>5.0547000000000004</v>
      </c>
      <c r="P1208" s="184">
        <v>5.7556000000000003</v>
      </c>
      <c r="Q1208" s="184">
        <v>6.8933</v>
      </c>
      <c r="R1208" s="184">
        <v>4.0266999999999999</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44451</v>
      </c>
      <c r="E1209" s="184">
        <v>44.058700000000002</v>
      </c>
      <c r="F1209" s="184">
        <v>3.2311999999999999</v>
      </c>
      <c r="G1209" s="184">
        <v>3.2317999999999998</v>
      </c>
      <c r="H1209" s="184">
        <v>3.0670000000000002</v>
      </c>
      <c r="I1209" s="184">
        <v>3.1697000000000002</v>
      </c>
      <c r="J1209" s="184">
        <v>3.3527</v>
      </c>
      <c r="K1209" s="184">
        <v>3.4397000000000002</v>
      </c>
      <c r="L1209" s="184">
        <v>3.4264000000000001</v>
      </c>
      <c r="M1209" s="184">
        <v>3.3573</v>
      </c>
      <c r="N1209" s="184">
        <v>3.3641999999999999</v>
      </c>
      <c r="O1209" s="184">
        <v>5.2042999999999999</v>
      </c>
      <c r="P1209" s="184">
        <v>5.9077000000000002</v>
      </c>
      <c r="Q1209" s="184">
        <v>7.1169000000000002</v>
      </c>
      <c r="R1209" s="184">
        <v>4.1364999999999998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44451</v>
      </c>
      <c r="E1210" s="184">
        <v>43.759099999999997</v>
      </c>
      <c r="F1210" s="184">
        <v>3.0865</v>
      </c>
      <c r="G1210" s="184">
        <v>3.1147999999999998</v>
      </c>
      <c r="H1210" s="184">
        <v>2.9567999999999999</v>
      </c>
      <c r="I1210" s="184">
        <v>3.0539999999999998</v>
      </c>
      <c r="J1210" s="184">
        <v>3.2511999999999999</v>
      </c>
      <c r="K1210" s="184">
        <v>3.3445</v>
      </c>
      <c r="L1210" s="184">
        <v>3.3307000000000002</v>
      </c>
      <c r="M1210" s="184">
        <v>3.2622</v>
      </c>
      <c r="N1210" s="184">
        <v>3.2692000000000001</v>
      </c>
      <c r="O1210" s="184">
        <v>5.1181999999999999</v>
      </c>
      <c r="P1210" s="184">
        <v>5.8164999999999996</v>
      </c>
      <c r="Q1210" s="184">
        <v>7.2625000000000002</v>
      </c>
      <c r="R1210" s="184">
        <v>4.0449999999999999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44451</v>
      </c>
      <c r="E1211" s="184">
        <v>40.895200000000003</v>
      </c>
      <c r="F1211" s="184">
        <v>3.0348000000000002</v>
      </c>
      <c r="G1211" s="184">
        <v>3.0949</v>
      </c>
      <c r="H1211" s="184">
        <v>2.9598</v>
      </c>
      <c r="I1211" s="184">
        <v>3.0508999999999999</v>
      </c>
      <c r="J1211" s="184">
        <v>3.2507999999999999</v>
      </c>
      <c r="K1211" s="184">
        <v>3.3449</v>
      </c>
      <c r="L1211" s="184">
        <v>3.3302</v>
      </c>
      <c r="M1211" s="184">
        <v>3.2621000000000002</v>
      </c>
      <c r="N1211" s="184">
        <v>3.2688999999999999</v>
      </c>
      <c r="O1211" s="184">
        <v>5.1185</v>
      </c>
      <c r="P1211" s="184">
        <v>5.8173000000000004</v>
      </c>
      <c r="Q1211" s="184">
        <v>6.7590000000000003</v>
      </c>
      <c r="R1211" s="184">
        <v>4.0450999999999997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44451</v>
      </c>
      <c r="E1212" s="184">
        <v>3296.4493000000002</v>
      </c>
      <c r="F1212" s="184">
        <v>3.0629</v>
      </c>
      <c r="G1212" s="184">
        <v>3.0701000000000001</v>
      </c>
      <c r="H1212" s="184">
        <v>3.0533999999999999</v>
      </c>
      <c r="I1212" s="184">
        <v>3.0979999999999999</v>
      </c>
      <c r="J1212" s="184">
        <v>3.2486999999999999</v>
      </c>
      <c r="K1212" s="184">
        <v>3.3719999999999999</v>
      </c>
      <c r="L1212" s="184">
        <v>3.3693</v>
      </c>
      <c r="M1212" s="184">
        <v>3.2789000000000001</v>
      </c>
      <c r="N1212" s="184">
        <v>3.2972000000000001</v>
      </c>
      <c r="O1212" s="184">
        <v>5.2366999999999999</v>
      </c>
      <c r="P1212" s="184">
        <v>5.9358000000000004</v>
      </c>
      <c r="Q1212" s="184">
        <v>7.1616</v>
      </c>
      <c r="R1212" s="184">
        <v>4.1959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44451</v>
      </c>
      <c r="E1213" s="184">
        <v>3271.6104999999998</v>
      </c>
      <c r="F1213" s="184">
        <v>2.9533999999999998</v>
      </c>
      <c r="G1213" s="184">
        <v>2.9598</v>
      </c>
      <c r="H1213" s="184">
        <v>2.9428999999999998</v>
      </c>
      <c r="I1213" s="184">
        <v>2.9876</v>
      </c>
      <c r="J1213" s="184">
        <v>3.1381999999999999</v>
      </c>
      <c r="K1213" s="184">
        <v>3.2610000000000001</v>
      </c>
      <c r="L1213" s="184">
        <v>3.2543000000000002</v>
      </c>
      <c r="M1213" s="184">
        <v>3.16</v>
      </c>
      <c r="N1213" s="184">
        <v>3.1789000000000001</v>
      </c>
      <c r="O1213" s="184">
        <v>5.1265000000000001</v>
      </c>
      <c r="P1213" s="184">
        <v>5.8437000000000001</v>
      </c>
      <c r="Q1213" s="184">
        <v>7.2030000000000003</v>
      </c>
      <c r="R1213" s="184">
        <v>4.0730000000000004</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44448</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44451</v>
      </c>
      <c r="E1218" s="184">
        <v>1012.856</v>
      </c>
      <c r="F1218" s="184">
        <v>3.1937000000000002</v>
      </c>
      <c r="G1218" s="184">
        <v>3.1937000000000002</v>
      </c>
      <c r="H1218" s="184">
        <v>2.9222000000000001</v>
      </c>
      <c r="I1218" s="184">
        <v>3.1059000000000001</v>
      </c>
      <c r="J1218" s="184">
        <v>3.2111000000000001</v>
      </c>
      <c r="K1218" s="184">
        <v>3.2997000000000001</v>
      </c>
      <c r="L1218" s="184"/>
      <c r="M1218" s="184"/>
      <c r="N1218" s="184"/>
      <c r="O1218" s="184"/>
      <c r="P1218" s="184"/>
      <c r="Q1218" s="184">
        <v>3.3045</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44451</v>
      </c>
      <c r="E1219" s="184">
        <v>1012.2568</v>
      </c>
      <c r="F1219" s="184">
        <v>3.0428999999999999</v>
      </c>
      <c r="G1219" s="184">
        <v>3.0428999999999999</v>
      </c>
      <c r="H1219" s="184">
        <v>2.7728000000000002</v>
      </c>
      <c r="I1219" s="184">
        <v>2.9561999999999999</v>
      </c>
      <c r="J1219" s="184">
        <v>3.0608</v>
      </c>
      <c r="K1219" s="184">
        <v>3.1469</v>
      </c>
      <c r="L1219" s="184"/>
      <c r="M1219" s="184"/>
      <c r="N1219" s="184"/>
      <c r="O1219" s="184"/>
      <c r="P1219" s="184"/>
      <c r="Q1219" s="184">
        <v>3.1505000000000001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44451</v>
      </c>
      <c r="E1220" s="184">
        <v>1995.0944</v>
      </c>
      <c r="F1220" s="184">
        <v>3.0665</v>
      </c>
      <c r="G1220" s="184">
        <v>3.0707</v>
      </c>
      <c r="H1220" s="184">
        <v>2.9762</v>
      </c>
      <c r="I1220" s="184">
        <v>3.0169000000000001</v>
      </c>
      <c r="J1220" s="184">
        <v>3.1738</v>
      </c>
      <c r="K1220" s="184">
        <v>3.2894999999999999</v>
      </c>
      <c r="L1220" s="184">
        <v>3.3039999999999998</v>
      </c>
      <c r="M1220" s="184">
        <v>3.2412000000000001</v>
      </c>
      <c r="N1220" s="184">
        <v>3.2311000000000001</v>
      </c>
      <c r="O1220" s="184">
        <v>3.8304999999999998</v>
      </c>
      <c r="P1220" s="184">
        <v>5.0015999999999998</v>
      </c>
      <c r="Q1220" s="184">
        <v>6.9673999999999996</v>
      </c>
      <c r="R1220" s="184">
        <v>4.0854999999999997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44451</v>
      </c>
      <c r="E1221" s="184">
        <v>2012.0232000000001</v>
      </c>
      <c r="F1221" s="184">
        <v>3.1677</v>
      </c>
      <c r="G1221" s="184">
        <v>3.1707000000000001</v>
      </c>
      <c r="H1221" s="184">
        <v>3.0649999999999999</v>
      </c>
      <c r="I1221" s="184">
        <v>3.1002999999999998</v>
      </c>
      <c r="J1221" s="184">
        <v>3.2553999999999998</v>
      </c>
      <c r="K1221" s="184">
        <v>3.3706999999999998</v>
      </c>
      <c r="L1221" s="184">
        <v>3.3935</v>
      </c>
      <c r="M1221" s="184">
        <v>3.3290999999999999</v>
      </c>
      <c r="N1221" s="184">
        <v>3.3233000000000001</v>
      </c>
      <c r="O1221" s="184">
        <v>3.9340000000000002</v>
      </c>
      <c r="P1221" s="184">
        <v>5.1132</v>
      </c>
      <c r="Q1221" s="184">
        <v>6.6303000000000001</v>
      </c>
      <c r="R1221" s="184">
        <v>4.1840000000000002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44451</v>
      </c>
      <c r="E1222" s="184">
        <v>3421.5419999999999</v>
      </c>
      <c r="F1222" s="184">
        <v>3.1770999999999998</v>
      </c>
      <c r="G1222" s="184">
        <v>3.1795</v>
      </c>
      <c r="H1222" s="184">
        <v>3.1031</v>
      </c>
      <c r="I1222" s="184">
        <v>3.1513</v>
      </c>
      <c r="J1222" s="184">
        <v>3.3045</v>
      </c>
      <c r="K1222" s="184">
        <v>3.4144999999999999</v>
      </c>
      <c r="L1222" s="184">
        <v>3.3843999999999999</v>
      </c>
      <c r="M1222" s="184">
        <v>3.3138999999999998</v>
      </c>
      <c r="N1222" s="184">
        <v>3.3178000000000001</v>
      </c>
      <c r="O1222" s="184">
        <v>5.1986999999999997</v>
      </c>
      <c r="P1222" s="184">
        <v>5.9063999999999997</v>
      </c>
      <c r="Q1222" s="184">
        <v>7.0960000000000001</v>
      </c>
      <c r="R1222" s="184">
        <v>4.1317000000000004</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44451</v>
      </c>
      <c r="E1223" s="184">
        <v>3138.7777000000001</v>
      </c>
      <c r="F1223" s="184">
        <v>2.5329000000000002</v>
      </c>
      <c r="G1223" s="184">
        <v>2.5344000000000002</v>
      </c>
      <c r="H1223" s="184">
        <v>2.4581</v>
      </c>
      <c r="I1223" s="184">
        <v>2.5066999999999999</v>
      </c>
      <c r="J1223" s="184">
        <v>2.6625999999999999</v>
      </c>
      <c r="K1223" s="184">
        <v>2.7744</v>
      </c>
      <c r="L1223" s="184">
        <v>2.7471000000000001</v>
      </c>
      <c r="M1223" s="184">
        <v>2.6770999999999998</v>
      </c>
      <c r="N1223" s="184">
        <v>2.6789999999999998</v>
      </c>
      <c r="O1223" s="184">
        <v>4.5438000000000001</v>
      </c>
      <c r="P1223" s="184">
        <v>5.2252999999999998</v>
      </c>
      <c r="Q1223" s="184">
        <v>6.4753999999999996</v>
      </c>
      <c r="R1223" s="184">
        <v>3.4904000000000002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44451</v>
      </c>
      <c r="E1224" s="184">
        <v>3402.5142999999998</v>
      </c>
      <c r="F1224" s="184">
        <v>3.0769000000000002</v>
      </c>
      <c r="G1224" s="184">
        <v>3.0792000000000002</v>
      </c>
      <c r="H1224" s="184">
        <v>3.0030999999999999</v>
      </c>
      <c r="I1224" s="184">
        <v>3.0512000000000001</v>
      </c>
      <c r="J1224" s="184">
        <v>3.2042000000000002</v>
      </c>
      <c r="K1224" s="184">
        <v>3.3180000000000001</v>
      </c>
      <c r="L1224" s="184">
        <v>3.2928999999999999</v>
      </c>
      <c r="M1224" s="184">
        <v>3.2252000000000001</v>
      </c>
      <c r="N1224" s="184">
        <v>3.2309000000000001</v>
      </c>
      <c r="O1224" s="184">
        <v>5.1158999999999999</v>
      </c>
      <c r="P1224" s="184">
        <v>5.8373999999999997</v>
      </c>
      <c r="Q1224" s="184">
        <v>7.0004999999999997</v>
      </c>
      <c r="R1224" s="184">
        <v>4.0399000000000003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44451</v>
      </c>
      <c r="E1225" s="184">
        <v>1126.8524</v>
      </c>
      <c r="F1225" s="184">
        <v>2.7991999999999999</v>
      </c>
      <c r="G1225" s="184">
        <v>2.7991999999999999</v>
      </c>
      <c r="H1225" s="184">
        <v>2.7422</v>
      </c>
      <c r="I1225" s="184">
        <v>2.7313000000000001</v>
      </c>
      <c r="J1225" s="184">
        <v>2.7681</v>
      </c>
      <c r="K1225" s="184">
        <v>2.8780999999999999</v>
      </c>
      <c r="L1225" s="184">
        <v>2.9718</v>
      </c>
      <c r="M1225" s="184">
        <v>2.9790000000000001</v>
      </c>
      <c r="N1225" s="184">
        <v>3.0085999999999999</v>
      </c>
      <c r="O1225" s="184"/>
      <c r="P1225" s="184"/>
      <c r="Q1225" s="184">
        <v>4.5869</v>
      </c>
      <c r="R1225" s="184">
        <v>3.7387000000000001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44451</v>
      </c>
      <c r="E1226" s="184">
        <v>1124.4806000000001</v>
      </c>
      <c r="F1226" s="184">
        <v>2.7185000000000001</v>
      </c>
      <c r="G1226" s="184">
        <v>2.7185000000000001</v>
      </c>
      <c r="H1226" s="184">
        <v>2.6606999999999998</v>
      </c>
      <c r="I1226" s="184">
        <v>2.6509</v>
      </c>
      <c r="J1226" s="184">
        <v>2.6873999999999998</v>
      </c>
      <c r="K1226" s="184">
        <v>2.7978000000000001</v>
      </c>
      <c r="L1226" s="184">
        <v>2.8908999999999998</v>
      </c>
      <c r="M1226" s="184">
        <v>2.8974000000000002</v>
      </c>
      <c r="N1226" s="184">
        <v>2.9264000000000001</v>
      </c>
      <c r="O1226" s="184"/>
      <c r="P1226" s="184"/>
      <c r="Q1226" s="184">
        <v>4.5041000000000002</v>
      </c>
      <c r="R1226" s="184">
        <v>3.6568999999999998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2.8717937499999993</v>
      </c>
      <c r="G1227" s="186">
        <v>2.8737749999999997</v>
      </c>
      <c r="H1227" s="186">
        <v>2.7935401785714284</v>
      </c>
      <c r="I1227" s="186">
        <v>2.8564196428571433</v>
      </c>
      <c r="J1227" s="186">
        <v>2.9892080357142858</v>
      </c>
      <c r="K1227" s="186">
        <v>3.0703705357142868</v>
      </c>
      <c r="L1227" s="186">
        <v>3.0900199999999991</v>
      </c>
      <c r="M1227" s="186">
        <v>3.050062727272727</v>
      </c>
      <c r="N1227" s="186">
        <v>2.9983707547169804</v>
      </c>
      <c r="O1227" s="186">
        <v>4.758394565217392</v>
      </c>
      <c r="P1227" s="186">
        <v>5.4957876404494375</v>
      </c>
      <c r="Q1227" s="186">
        <v>5.999650892857141</v>
      </c>
      <c r="R1227" s="186">
        <v>3.8109323232323247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3.06995</v>
      </c>
      <c r="G1228" s="186">
        <v>3.0729499999999996</v>
      </c>
      <c r="H1228" s="186">
        <v>2.9688999999999997</v>
      </c>
      <c r="I1228" s="186">
        <v>3.05105</v>
      </c>
      <c r="J1228" s="186">
        <v>3.2004999999999999</v>
      </c>
      <c r="K1228" s="186">
        <v>3.2911999999999999</v>
      </c>
      <c r="L1228" s="186">
        <v>3.2875999999999999</v>
      </c>
      <c r="M1228" s="186">
        <v>3.2232500000000002</v>
      </c>
      <c r="N1228" s="186">
        <v>3.2092499999999999</v>
      </c>
      <c r="O1228" s="186">
        <v>5.0967500000000001</v>
      </c>
      <c r="P1228" s="186">
        <v>5.8219000000000003</v>
      </c>
      <c r="Q1228" s="186">
        <v>6.9352999999999998</v>
      </c>
      <c r="R1228" s="186">
        <v>4.0342000000000002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44448</v>
      </c>
      <c r="E1231" s="184">
        <v>72.284000000000006</v>
      </c>
      <c r="F1231" s="184">
        <v>50.1601</v>
      </c>
      <c r="G1231" s="184">
        <v>-14.625999999999999</v>
      </c>
      <c r="H1231" s="184">
        <v>18.430800000000001</v>
      </c>
      <c r="I1231" s="184">
        <v>34.6432</v>
      </c>
      <c r="J1231" s="184">
        <v>21.016200000000001</v>
      </c>
      <c r="K1231" s="184">
        <v>2.6594000000000002</v>
      </c>
      <c r="L1231" s="184">
        <v>7.6832000000000003</v>
      </c>
      <c r="M1231" s="184">
        <v>0.50839999999999996</v>
      </c>
      <c r="N1231" s="184">
        <v>2.758</v>
      </c>
      <c r="O1231" s="184">
        <v>9.9760000000000009</v>
      </c>
      <c r="P1231" s="184">
        <v>7.5815999999999999</v>
      </c>
      <c r="Q1231" s="184">
        <v>8.9054000000000002</v>
      </c>
      <c r="R1231" s="184">
        <v>6.1346999999999996</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44448</v>
      </c>
      <c r="E1232" s="184">
        <v>77.478399999999993</v>
      </c>
      <c r="F1232" s="184">
        <v>50.713500000000003</v>
      </c>
      <c r="G1232" s="184">
        <v>-14.0382</v>
      </c>
      <c r="H1232" s="184">
        <v>19.0276</v>
      </c>
      <c r="I1232" s="184">
        <v>35.250799999999998</v>
      </c>
      <c r="J1232" s="184">
        <v>21.626000000000001</v>
      </c>
      <c r="K1232" s="184">
        <v>3.2639</v>
      </c>
      <c r="L1232" s="184">
        <v>8.3074999999999992</v>
      </c>
      <c r="M1232" s="184">
        <v>1.1115999999999999</v>
      </c>
      <c r="N1232" s="184">
        <v>3.3763000000000001</v>
      </c>
      <c r="O1232" s="184">
        <v>10.575200000000001</v>
      </c>
      <c r="P1232" s="184">
        <v>8.2866999999999997</v>
      </c>
      <c r="Q1232" s="184">
        <v>9.0688999999999993</v>
      </c>
      <c r="R1232" s="184">
        <v>6.7103000000000002</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44448</v>
      </c>
      <c r="E1233" s="184">
        <v>13.942299999999999</v>
      </c>
      <c r="F1233" s="184">
        <v>51.121200000000002</v>
      </c>
      <c r="G1233" s="184">
        <v>-4.0999999999999996</v>
      </c>
      <c r="H1233" s="184">
        <v>46.219900000000003</v>
      </c>
      <c r="I1233" s="184">
        <v>46.400799999999997</v>
      </c>
      <c r="J1233" s="184">
        <v>29.457100000000001</v>
      </c>
      <c r="K1233" s="184">
        <v>2.9931999999999999</v>
      </c>
      <c r="L1233" s="184">
        <v>4.7911000000000001</v>
      </c>
      <c r="M1233" s="184">
        <v>1.1818</v>
      </c>
      <c r="N1233" s="184">
        <v>3.1158999999999999</v>
      </c>
      <c r="O1233" s="184">
        <v>12.134399999999999</v>
      </c>
      <c r="P1233" s="184"/>
      <c r="Q1233" s="184">
        <v>11.0137</v>
      </c>
      <c r="R1233" s="184">
        <v>7.1988000000000003</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44448</v>
      </c>
      <c r="E1234" s="184">
        <v>14.0854</v>
      </c>
      <c r="F1234" s="184">
        <v>51.380699999999997</v>
      </c>
      <c r="G1234" s="184">
        <v>-3.7993999999999999</v>
      </c>
      <c r="H1234" s="184">
        <v>46.4998</v>
      </c>
      <c r="I1234" s="184">
        <v>46.668799999999997</v>
      </c>
      <c r="J1234" s="184">
        <v>29.738900000000001</v>
      </c>
      <c r="K1234" s="184">
        <v>3.2629999999999999</v>
      </c>
      <c r="L1234" s="184">
        <v>5.0681000000000003</v>
      </c>
      <c r="M1234" s="184">
        <v>1.4744999999999999</v>
      </c>
      <c r="N1234" s="184">
        <v>3.4277000000000002</v>
      </c>
      <c r="O1234" s="184">
        <v>12.4877</v>
      </c>
      <c r="P1234" s="184"/>
      <c r="Q1234" s="184">
        <v>11.3706</v>
      </c>
      <c r="R1234" s="184">
        <v>7.5336999999999996</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50.843874999999997</v>
      </c>
      <c r="G1235" s="186">
        <v>-9.1409000000000002</v>
      </c>
      <c r="H1235" s="186">
        <v>32.544525</v>
      </c>
      <c r="I1235" s="186">
        <v>40.740900000000003</v>
      </c>
      <c r="J1235" s="186">
        <v>25.45955</v>
      </c>
      <c r="K1235" s="186">
        <v>3.0448749999999998</v>
      </c>
      <c r="L1235" s="186">
        <v>6.4624750000000004</v>
      </c>
      <c r="M1235" s="186">
        <v>1.069075</v>
      </c>
      <c r="N1235" s="186">
        <v>3.1694749999999998</v>
      </c>
      <c r="O1235" s="186">
        <v>11.293324999999999</v>
      </c>
      <c r="P1235" s="186">
        <v>7.9341499999999998</v>
      </c>
      <c r="Q1235" s="186">
        <v>10.089649999999999</v>
      </c>
      <c r="R1235" s="186">
        <v>6.8943749999999993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50.917349999999999</v>
      </c>
      <c r="G1236" s="186">
        <v>-9.0690999999999988</v>
      </c>
      <c r="H1236" s="186">
        <v>32.623750000000001</v>
      </c>
      <c r="I1236" s="186">
        <v>40.825800000000001</v>
      </c>
      <c r="J1236" s="186">
        <v>25.541550000000001</v>
      </c>
      <c r="K1236" s="186">
        <v>3.1280999999999999</v>
      </c>
      <c r="L1236" s="186">
        <v>6.3756500000000003</v>
      </c>
      <c r="M1236" s="186">
        <v>1.1467000000000001</v>
      </c>
      <c r="N1236" s="186">
        <v>3.2461000000000002</v>
      </c>
      <c r="O1236" s="186">
        <v>11.354800000000001</v>
      </c>
      <c r="P1236" s="186">
        <v>7.9341499999999998</v>
      </c>
      <c r="Q1236" s="186">
        <v>10.0413</v>
      </c>
      <c r="R1236" s="186">
        <v>6.9545500000000002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44448</v>
      </c>
      <c r="E1239" s="184">
        <v>526.27239999999995</v>
      </c>
      <c r="F1239" s="184">
        <v>1.8103</v>
      </c>
      <c r="G1239" s="184">
        <v>1.681</v>
      </c>
      <c r="H1239" s="184">
        <v>2.0329000000000002</v>
      </c>
      <c r="I1239" s="184">
        <v>4.1525999999999996</v>
      </c>
      <c r="J1239" s="184">
        <v>4.9992999999999999</v>
      </c>
      <c r="K1239" s="184">
        <v>4.1405000000000003</v>
      </c>
      <c r="L1239" s="184">
        <v>4.8695000000000004</v>
      </c>
      <c r="M1239" s="184">
        <v>3.8816999999999999</v>
      </c>
      <c r="N1239" s="184">
        <v>4.5411000000000001</v>
      </c>
      <c r="O1239" s="184">
        <v>7.0412999999999997</v>
      </c>
      <c r="P1239" s="184">
        <v>6.8730000000000002</v>
      </c>
      <c r="Q1239" s="184">
        <v>7.3743999999999996</v>
      </c>
      <c r="R1239" s="184">
        <v>6.2263999999999999</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44448</v>
      </c>
      <c r="E1240" s="184">
        <v>565.30880000000002</v>
      </c>
      <c r="F1240" s="184">
        <v>2.641</v>
      </c>
      <c r="G1240" s="184">
        <v>2.5122</v>
      </c>
      <c r="H1240" s="184">
        <v>2.8628</v>
      </c>
      <c r="I1240" s="184">
        <v>4.9856999999999996</v>
      </c>
      <c r="J1240" s="184">
        <v>5.8341000000000003</v>
      </c>
      <c r="K1240" s="184">
        <v>4.9736000000000002</v>
      </c>
      <c r="L1240" s="184">
        <v>5.6760999999999999</v>
      </c>
      <c r="M1240" s="184">
        <v>4.6909000000000001</v>
      </c>
      <c r="N1240" s="184">
        <v>5.3734999999999999</v>
      </c>
      <c r="O1240" s="184">
        <v>7.9263000000000003</v>
      </c>
      <c r="P1240" s="184">
        <v>7.7664999999999997</v>
      </c>
      <c r="Q1240" s="184">
        <v>8.5310000000000006</v>
      </c>
      <c r="R1240" s="184">
        <v>7.0957999999999997</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44448</v>
      </c>
      <c r="E1241" s="184">
        <v>2535.4598000000001</v>
      </c>
      <c r="F1241" s="184">
        <v>3.9117999999999999</v>
      </c>
      <c r="G1241" s="184">
        <v>2.2846000000000002</v>
      </c>
      <c r="H1241" s="184">
        <v>2.9592000000000001</v>
      </c>
      <c r="I1241" s="184">
        <v>5.0723000000000003</v>
      </c>
      <c r="J1241" s="184">
        <v>5.3598999999999997</v>
      </c>
      <c r="K1241" s="184">
        <v>4.5879000000000003</v>
      </c>
      <c r="L1241" s="184">
        <v>4.99</v>
      </c>
      <c r="M1241" s="184">
        <v>4.3494999999999999</v>
      </c>
      <c r="N1241" s="184">
        <v>4.8358999999999996</v>
      </c>
      <c r="O1241" s="184">
        <v>7.4816000000000003</v>
      </c>
      <c r="P1241" s="184">
        <v>7.4278000000000004</v>
      </c>
      <c r="Q1241" s="184">
        <v>8.202</v>
      </c>
      <c r="R1241" s="184">
        <v>6.4499000000000004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44448</v>
      </c>
      <c r="E1242" s="184">
        <v>2448.7525000000001</v>
      </c>
      <c r="F1242" s="184">
        <v>3.6120000000000001</v>
      </c>
      <c r="G1242" s="184">
        <v>1.9846999999999999</v>
      </c>
      <c r="H1242" s="184">
        <v>2.6606999999999998</v>
      </c>
      <c r="I1242" s="184">
        <v>4.7737999999999996</v>
      </c>
      <c r="J1242" s="184">
        <v>5.0606999999999998</v>
      </c>
      <c r="K1242" s="184">
        <v>4.2835999999999999</v>
      </c>
      <c r="L1242" s="184">
        <v>4.6723999999999997</v>
      </c>
      <c r="M1242" s="184">
        <v>4.0266000000000002</v>
      </c>
      <c r="N1242" s="184">
        <v>4.5088999999999997</v>
      </c>
      <c r="O1242" s="184">
        <v>7.1318000000000001</v>
      </c>
      <c r="P1242" s="184">
        <v>6.9866000000000001</v>
      </c>
      <c r="Q1242" s="184">
        <v>7.7986000000000004</v>
      </c>
      <c r="R1242" s="184">
        <v>6.1234999999999999</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44448</v>
      </c>
      <c r="E1243" s="184">
        <v>1580.3798999999999</v>
      </c>
      <c r="F1243" s="184">
        <v>7.5214999999999996</v>
      </c>
      <c r="G1243" s="184">
        <v>6.649</v>
      </c>
      <c r="H1243" s="184">
        <v>4.6500000000000004</v>
      </c>
      <c r="I1243" s="184">
        <v>5.1323999999999996</v>
      </c>
      <c r="J1243" s="184">
        <v>5.0952999999999999</v>
      </c>
      <c r="K1243" s="184">
        <v>3.3736000000000002</v>
      </c>
      <c r="L1243" s="184">
        <v>4.9245000000000001</v>
      </c>
      <c r="M1243" s="184">
        <v>7.5225999999999997</v>
      </c>
      <c r="N1243" s="184">
        <v>7.6238000000000001</v>
      </c>
      <c r="O1243" s="184">
        <v>-8.8754000000000008</v>
      </c>
      <c r="P1243" s="184">
        <v>-2.6888000000000001</v>
      </c>
      <c r="Q1243" s="184">
        <v>3.8165</v>
      </c>
      <c r="R1243" s="184">
        <v>-4.2988</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44448</v>
      </c>
      <c r="E1244" s="184">
        <v>1622.1769999999999</v>
      </c>
      <c r="F1244" s="184">
        <v>7.7305999999999999</v>
      </c>
      <c r="G1244" s="184">
        <v>6.8590999999999998</v>
      </c>
      <c r="H1244" s="184">
        <v>4.8586</v>
      </c>
      <c r="I1244" s="184">
        <v>5.3414999999999999</v>
      </c>
      <c r="J1244" s="184">
        <v>5.3059000000000003</v>
      </c>
      <c r="K1244" s="184">
        <v>3.5857000000000001</v>
      </c>
      <c r="L1244" s="184">
        <v>5.14</v>
      </c>
      <c r="M1244" s="184">
        <v>7.7446000000000002</v>
      </c>
      <c r="N1244" s="184">
        <v>7.8501000000000003</v>
      </c>
      <c r="O1244" s="184">
        <v>-8.6343999999999994</v>
      </c>
      <c r="P1244" s="184">
        <v>-2.4100999999999999</v>
      </c>
      <c r="Q1244" s="184">
        <v>2.5453999999999999</v>
      </c>
      <c r="R1244" s="184">
        <v>-4.0625</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44448</v>
      </c>
      <c r="E1247" s="184">
        <v>32.360999999999997</v>
      </c>
      <c r="F1247" s="184">
        <v>2.82</v>
      </c>
      <c r="G1247" s="184">
        <v>0.90239999999999998</v>
      </c>
      <c r="H1247" s="184">
        <v>1.6923999999999999</v>
      </c>
      <c r="I1247" s="184">
        <v>3.9051999999999998</v>
      </c>
      <c r="J1247" s="184">
        <v>4.0744999999999996</v>
      </c>
      <c r="K1247" s="184">
        <v>3.8660000000000001</v>
      </c>
      <c r="L1247" s="184">
        <v>4.5967000000000002</v>
      </c>
      <c r="M1247" s="184">
        <v>3.762</v>
      </c>
      <c r="N1247" s="184">
        <v>4.3048999999999999</v>
      </c>
      <c r="O1247" s="184">
        <v>6.4869000000000003</v>
      </c>
      <c r="P1247" s="184">
        <v>6.5448000000000004</v>
      </c>
      <c r="Q1247" s="184">
        <v>7.6676000000000002</v>
      </c>
      <c r="R1247" s="184">
        <v>5.9842000000000004</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44448</v>
      </c>
      <c r="E1248" s="184">
        <v>34.429699999999997</v>
      </c>
      <c r="F1248" s="184">
        <v>3.6048</v>
      </c>
      <c r="G1248" s="184">
        <v>1.6611</v>
      </c>
      <c r="H1248" s="184">
        <v>2.4546000000000001</v>
      </c>
      <c r="I1248" s="184">
        <v>4.6805000000000003</v>
      </c>
      <c r="J1248" s="184">
        <v>4.8521000000000001</v>
      </c>
      <c r="K1248" s="184">
        <v>4.6528</v>
      </c>
      <c r="L1248" s="184">
        <v>5.4352</v>
      </c>
      <c r="M1248" s="184">
        <v>4.5891000000000002</v>
      </c>
      <c r="N1248" s="184">
        <v>5.1387999999999998</v>
      </c>
      <c r="O1248" s="184">
        <v>7.3518999999999997</v>
      </c>
      <c r="P1248" s="184">
        <v>7.3342999999999998</v>
      </c>
      <c r="Q1248" s="184">
        <v>8.1293000000000006</v>
      </c>
      <c r="R1248" s="184">
        <v>6.8490000000000002</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44448</v>
      </c>
      <c r="E1249" s="184">
        <v>34.208599999999997</v>
      </c>
      <c r="F1249" s="184">
        <v>2.8811</v>
      </c>
      <c r="G1249" s="184">
        <v>2.5613000000000001</v>
      </c>
      <c r="H1249" s="184">
        <v>3.0503</v>
      </c>
      <c r="I1249" s="184">
        <v>4.3132000000000001</v>
      </c>
      <c r="J1249" s="184">
        <v>4.5852000000000004</v>
      </c>
      <c r="K1249" s="184">
        <v>4.0016999999999996</v>
      </c>
      <c r="L1249" s="184">
        <v>4.1252000000000004</v>
      </c>
      <c r="M1249" s="184">
        <v>3.6038999999999999</v>
      </c>
      <c r="N1249" s="184">
        <v>4.0335000000000001</v>
      </c>
      <c r="O1249" s="184">
        <v>6.6280000000000001</v>
      </c>
      <c r="P1249" s="184">
        <v>6.7896999999999998</v>
      </c>
      <c r="Q1249" s="184">
        <v>7.7115</v>
      </c>
      <c r="R1249" s="184">
        <v>5.5518000000000001</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44448</v>
      </c>
      <c r="E1250" s="184">
        <v>33.639400000000002</v>
      </c>
      <c r="F1250" s="184">
        <v>2.4958</v>
      </c>
      <c r="G1250" s="184">
        <v>2.2789999999999999</v>
      </c>
      <c r="H1250" s="184">
        <v>2.7761</v>
      </c>
      <c r="I1250" s="184">
        <v>4.0442</v>
      </c>
      <c r="J1250" s="184">
        <v>4.3174000000000001</v>
      </c>
      <c r="K1250" s="184">
        <v>3.7357999999999998</v>
      </c>
      <c r="L1250" s="184">
        <v>3.8496999999999999</v>
      </c>
      <c r="M1250" s="184">
        <v>3.3382999999999998</v>
      </c>
      <c r="N1250" s="184">
        <v>3.7667000000000002</v>
      </c>
      <c r="O1250" s="184">
        <v>6.3658000000000001</v>
      </c>
      <c r="P1250" s="184">
        <v>6.5564</v>
      </c>
      <c r="Q1250" s="184">
        <v>7.6154000000000002</v>
      </c>
      <c r="R1250" s="184">
        <v>5.2919</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44448</v>
      </c>
      <c r="E1251" s="184">
        <v>16.1386</v>
      </c>
      <c r="F1251" s="184">
        <v>3.6190000000000002</v>
      </c>
      <c r="G1251" s="184">
        <v>3.1671</v>
      </c>
      <c r="H1251" s="184">
        <v>3.0388999999999999</v>
      </c>
      <c r="I1251" s="184">
        <v>4.4500999999999999</v>
      </c>
      <c r="J1251" s="184">
        <v>5.0850999999999997</v>
      </c>
      <c r="K1251" s="184">
        <v>4.4044999999999996</v>
      </c>
      <c r="L1251" s="184">
        <v>4.8105000000000002</v>
      </c>
      <c r="M1251" s="184">
        <v>4.0282999999999998</v>
      </c>
      <c r="N1251" s="184">
        <v>4.4832999999999998</v>
      </c>
      <c r="O1251" s="184">
        <v>7.1551999999999998</v>
      </c>
      <c r="P1251" s="184">
        <v>7.1574999999999998</v>
      </c>
      <c r="Q1251" s="184">
        <v>7.6330999999999998</v>
      </c>
      <c r="R1251" s="184">
        <v>5.9833999999999996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44448</v>
      </c>
      <c r="E1252" s="184">
        <v>15.8133</v>
      </c>
      <c r="F1252" s="184">
        <v>3.2317</v>
      </c>
      <c r="G1252" s="184">
        <v>2.8473999999999999</v>
      </c>
      <c r="H1252" s="184">
        <v>2.7713000000000001</v>
      </c>
      <c r="I1252" s="184">
        <v>4.1614000000000004</v>
      </c>
      <c r="J1252" s="184">
        <v>4.7922000000000002</v>
      </c>
      <c r="K1252" s="184">
        <v>4.1116000000000001</v>
      </c>
      <c r="L1252" s="184">
        <v>4.5201000000000002</v>
      </c>
      <c r="M1252" s="184">
        <v>3.7414000000000001</v>
      </c>
      <c r="N1252" s="184">
        <v>4.1973000000000003</v>
      </c>
      <c r="O1252" s="184">
        <v>6.8455000000000004</v>
      </c>
      <c r="P1252" s="184">
        <v>6.8342999999999998</v>
      </c>
      <c r="Q1252" s="184">
        <v>7.2968000000000002</v>
      </c>
      <c r="R1252" s="184">
        <v>5.6863000000000001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44448</v>
      </c>
      <c r="E1255" s="184">
        <v>24.066099999999999</v>
      </c>
      <c r="F1255" s="184">
        <v>4.3987999999999996</v>
      </c>
      <c r="G1255" s="184">
        <v>9.7142999999999997</v>
      </c>
      <c r="H1255" s="184">
        <v>12.335699999999999</v>
      </c>
      <c r="I1255" s="184">
        <v>19.8338</v>
      </c>
      <c r="J1255" s="184">
        <v>13.454599999999999</v>
      </c>
      <c r="K1255" s="184">
        <v>7.8939000000000004</v>
      </c>
      <c r="L1255" s="184">
        <v>8.9974000000000007</v>
      </c>
      <c r="M1255" s="184">
        <v>10.2072</v>
      </c>
      <c r="N1255" s="184">
        <v>11.701000000000001</v>
      </c>
      <c r="O1255" s="184">
        <v>5.3129999999999997</v>
      </c>
      <c r="P1255" s="184">
        <v>6.5060000000000002</v>
      </c>
      <c r="Q1255" s="184">
        <v>8.2090999999999994</v>
      </c>
      <c r="R1255" s="184">
        <v>3.6934</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44448</v>
      </c>
      <c r="E1256" s="184">
        <v>24.716899999999999</v>
      </c>
      <c r="F1256" s="184">
        <v>4.4306999999999999</v>
      </c>
      <c r="G1256" s="184">
        <v>9.7542000000000009</v>
      </c>
      <c r="H1256" s="184">
        <v>12.349299999999999</v>
      </c>
      <c r="I1256" s="184">
        <v>19.8323</v>
      </c>
      <c r="J1256" s="184">
        <v>13.452</v>
      </c>
      <c r="K1256" s="184">
        <v>7.8922999999999996</v>
      </c>
      <c r="L1256" s="184">
        <v>9.0050000000000008</v>
      </c>
      <c r="M1256" s="184">
        <v>10.3409</v>
      </c>
      <c r="N1256" s="184">
        <v>11.904999999999999</v>
      </c>
      <c r="O1256" s="184">
        <v>5.6341999999999999</v>
      </c>
      <c r="P1256" s="184">
        <v>6.8463000000000003</v>
      </c>
      <c r="Q1256" s="184">
        <v>8.2207000000000008</v>
      </c>
      <c r="R1256" s="184">
        <v>3.9767999999999999</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44448</v>
      </c>
      <c r="E1257" s="184">
        <v>44.643808655290499</v>
      </c>
      <c r="F1257" s="184">
        <v>4.6055000000000001</v>
      </c>
      <c r="G1257" s="184">
        <v>9.7658000000000005</v>
      </c>
      <c r="H1257" s="184">
        <v>12.3874</v>
      </c>
      <c r="I1257" s="184">
        <v>19.838100000000001</v>
      </c>
      <c r="J1257" s="184">
        <v>13.4574</v>
      </c>
      <c r="K1257" s="184">
        <v>7.8944000000000001</v>
      </c>
      <c r="L1257" s="184">
        <v>8.9977999999999998</v>
      </c>
      <c r="M1257" s="184">
        <v>10.207599999999999</v>
      </c>
      <c r="N1257" s="184">
        <v>11.7018</v>
      </c>
      <c r="O1257" s="184">
        <v>4.2793000000000001</v>
      </c>
      <c r="P1257" s="184">
        <v>4.9234</v>
      </c>
      <c r="Q1257" s="184">
        <v>7.1711</v>
      </c>
      <c r="R1257" s="184">
        <v>3.3083999999999998</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44448</v>
      </c>
      <c r="E1258" s="184">
        <v>17.6683904364657</v>
      </c>
      <c r="F1258" s="184">
        <v>4.4489999999999998</v>
      </c>
      <c r="G1258" s="184">
        <v>9.7521000000000004</v>
      </c>
      <c r="H1258" s="184">
        <v>12.330500000000001</v>
      </c>
      <c r="I1258" s="184">
        <v>19.827300000000001</v>
      </c>
      <c r="J1258" s="184">
        <v>13.4565</v>
      </c>
      <c r="K1258" s="184">
        <v>7.8939000000000004</v>
      </c>
      <c r="L1258" s="184">
        <v>9.0046999999999997</v>
      </c>
      <c r="M1258" s="184">
        <v>10.341200000000001</v>
      </c>
      <c r="N1258" s="184">
        <v>11.9055</v>
      </c>
      <c r="O1258" s="184">
        <v>4.6241000000000003</v>
      </c>
      <c r="P1258" s="184">
        <v>5.2912999999999997</v>
      </c>
      <c r="Q1258" s="184">
        <v>6.3262999999999998</v>
      </c>
      <c r="R1258" s="184">
        <v>3.6015999999999999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44448</v>
      </c>
      <c r="E1265" s="184">
        <v>46.024099999999997</v>
      </c>
      <c r="F1265" s="184">
        <v>8.6463999999999999</v>
      </c>
      <c r="G1265" s="184">
        <v>4.6809000000000003</v>
      </c>
      <c r="H1265" s="184">
        <v>4.2861000000000002</v>
      </c>
      <c r="I1265" s="184">
        <v>6.2803000000000004</v>
      </c>
      <c r="J1265" s="184">
        <v>6.0350000000000001</v>
      </c>
      <c r="K1265" s="184">
        <v>4.8567999999999998</v>
      </c>
      <c r="L1265" s="184">
        <v>4.8654000000000002</v>
      </c>
      <c r="M1265" s="184">
        <v>4.2805999999999997</v>
      </c>
      <c r="N1265" s="184">
        <v>5.1712999999999996</v>
      </c>
      <c r="O1265" s="184">
        <v>7.0929000000000002</v>
      </c>
      <c r="P1265" s="184">
        <v>6.8741000000000003</v>
      </c>
      <c r="Q1265" s="184">
        <v>7.2451999999999996</v>
      </c>
      <c r="R1265" s="184">
        <v>6.4840999999999998</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44448</v>
      </c>
      <c r="E1266" s="184">
        <v>48.7761</v>
      </c>
      <c r="F1266" s="184">
        <v>9.2814999999999994</v>
      </c>
      <c r="G1266" s="184">
        <v>5.2904</v>
      </c>
      <c r="H1266" s="184">
        <v>4.8792999999999997</v>
      </c>
      <c r="I1266" s="184">
        <v>6.8813000000000004</v>
      </c>
      <c r="J1266" s="184">
        <v>6.6393000000000004</v>
      </c>
      <c r="K1266" s="184">
        <v>5.4621000000000004</v>
      </c>
      <c r="L1266" s="184">
        <v>5.4802999999999997</v>
      </c>
      <c r="M1266" s="184">
        <v>4.9005999999999998</v>
      </c>
      <c r="N1266" s="184">
        <v>5.8037999999999998</v>
      </c>
      <c r="O1266" s="184">
        <v>7.7382999999999997</v>
      </c>
      <c r="P1266" s="184">
        <v>7.5484999999999998</v>
      </c>
      <c r="Q1266" s="184">
        <v>8.1652000000000005</v>
      </c>
      <c r="R1266" s="184">
        <v>7.1238999999999999</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44448</v>
      </c>
      <c r="E1267" s="184">
        <v>16.478400000000001</v>
      </c>
      <c r="F1267" s="184">
        <v>4.2089999999999996</v>
      </c>
      <c r="G1267" s="184">
        <v>2.5847000000000002</v>
      </c>
      <c r="H1267" s="184">
        <v>2.8178000000000001</v>
      </c>
      <c r="I1267" s="184">
        <v>3.8502999999999998</v>
      </c>
      <c r="J1267" s="184">
        <v>4.8357000000000001</v>
      </c>
      <c r="K1267" s="184">
        <v>3.8506999999999998</v>
      </c>
      <c r="L1267" s="184">
        <v>4.3864999999999998</v>
      </c>
      <c r="M1267" s="184">
        <v>3.3965000000000001</v>
      </c>
      <c r="N1267" s="184">
        <v>3.8611</v>
      </c>
      <c r="O1267" s="184">
        <v>1.7384999999999999</v>
      </c>
      <c r="P1267" s="184">
        <v>3.5575999999999999</v>
      </c>
      <c r="Q1267" s="184">
        <v>3.4073000000000002</v>
      </c>
      <c r="R1267" s="184">
        <v>3.7212000000000001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44448</v>
      </c>
      <c r="E1268" s="184">
        <v>17.5825</v>
      </c>
      <c r="F1268" s="184">
        <v>4.9828999999999999</v>
      </c>
      <c r="G1268" s="184">
        <v>3.3915999999999999</v>
      </c>
      <c r="H1268" s="184">
        <v>3.6206</v>
      </c>
      <c r="I1268" s="184">
        <v>4.6642999999999999</v>
      </c>
      <c r="J1268" s="184">
        <v>5.6386000000000003</v>
      </c>
      <c r="K1268" s="184">
        <v>4.6687000000000003</v>
      </c>
      <c r="L1268" s="184">
        <v>5.2199</v>
      </c>
      <c r="M1268" s="184">
        <v>4.2362000000000002</v>
      </c>
      <c r="N1268" s="184">
        <v>4.7126000000000001</v>
      </c>
      <c r="O1268" s="184">
        <v>2.5653999999999999</v>
      </c>
      <c r="P1268" s="184">
        <v>4.4010999999999996</v>
      </c>
      <c r="Q1268" s="184">
        <v>6.4222999999999999</v>
      </c>
      <c r="R1268" s="184">
        <v>4.5697000000000001</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44448</v>
      </c>
      <c r="E1269" s="184">
        <v>427.01560000000001</v>
      </c>
      <c r="F1269" s="184">
        <v>11.9964</v>
      </c>
      <c r="G1269" s="184">
        <v>5.3503999999999996</v>
      </c>
      <c r="H1269" s="184">
        <v>4.1048999999999998</v>
      </c>
      <c r="I1269" s="184">
        <v>7.8685999999999998</v>
      </c>
      <c r="J1269" s="184">
        <v>6.9088000000000003</v>
      </c>
      <c r="K1269" s="184">
        <v>5.9485000000000001</v>
      </c>
      <c r="L1269" s="184">
        <v>5.3254999999999999</v>
      </c>
      <c r="M1269" s="184">
        <v>4.6092000000000004</v>
      </c>
      <c r="N1269" s="184">
        <v>5.5125999999999999</v>
      </c>
      <c r="O1269" s="184">
        <v>7.6241000000000003</v>
      </c>
      <c r="P1269" s="184">
        <v>7.4553000000000003</v>
      </c>
      <c r="Q1269" s="184">
        <v>7.9551999999999996</v>
      </c>
      <c r="R1269" s="184">
        <v>7.0083000000000002</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44448</v>
      </c>
      <c r="E1270" s="184">
        <v>431.01330000000002</v>
      </c>
      <c r="F1270" s="184">
        <v>12.105399999999999</v>
      </c>
      <c r="G1270" s="184">
        <v>5.4673999999999996</v>
      </c>
      <c r="H1270" s="184">
        <v>4.2230999999999996</v>
      </c>
      <c r="I1270" s="184">
        <v>7.9889999999999999</v>
      </c>
      <c r="J1270" s="184">
        <v>7.0294999999999996</v>
      </c>
      <c r="K1270" s="184">
        <v>6.0636000000000001</v>
      </c>
      <c r="L1270" s="184">
        <v>5.4404000000000003</v>
      </c>
      <c r="M1270" s="184">
        <v>4.7243000000000004</v>
      </c>
      <c r="N1270" s="184">
        <v>5.6295999999999999</v>
      </c>
      <c r="O1270" s="184">
        <v>7.7451999999999996</v>
      </c>
      <c r="P1270" s="184">
        <v>7.5860000000000003</v>
      </c>
      <c r="Q1270" s="184">
        <v>8.3591999999999995</v>
      </c>
      <c r="R1270" s="184">
        <v>7.1177999999999999</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44448</v>
      </c>
      <c r="E1271" s="184">
        <v>31.2453</v>
      </c>
      <c r="F1271" s="184">
        <v>2.8037999999999998</v>
      </c>
      <c r="G1271" s="184">
        <v>1.8304</v>
      </c>
      <c r="H1271" s="184">
        <v>2.5377999999999998</v>
      </c>
      <c r="I1271" s="184">
        <v>4.2122000000000002</v>
      </c>
      <c r="J1271" s="184">
        <v>4.8737000000000004</v>
      </c>
      <c r="K1271" s="184">
        <v>4.0236000000000001</v>
      </c>
      <c r="L1271" s="184">
        <v>4.6848999999999998</v>
      </c>
      <c r="M1271" s="184">
        <v>3.9346000000000001</v>
      </c>
      <c r="N1271" s="184">
        <v>4.3342999999999998</v>
      </c>
      <c r="O1271" s="184">
        <v>7.0208000000000004</v>
      </c>
      <c r="P1271" s="184">
        <v>7.0875000000000004</v>
      </c>
      <c r="Q1271" s="184">
        <v>8.0335000000000001</v>
      </c>
      <c r="R1271" s="184">
        <v>5.9961000000000002</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44448</v>
      </c>
      <c r="E1272" s="184">
        <v>30.794599999999999</v>
      </c>
      <c r="F1272" s="184">
        <v>2.6078000000000001</v>
      </c>
      <c r="G1272" s="184">
        <v>1.6201000000000001</v>
      </c>
      <c r="H1272" s="184">
        <v>2.3208000000000002</v>
      </c>
      <c r="I1272" s="184">
        <v>3.9937</v>
      </c>
      <c r="J1272" s="184">
        <v>4.6485000000000003</v>
      </c>
      <c r="K1272" s="184">
        <v>3.8006000000000002</v>
      </c>
      <c r="L1272" s="184">
        <v>4.4664999999999999</v>
      </c>
      <c r="M1272" s="184">
        <v>3.7155</v>
      </c>
      <c r="N1272" s="184">
        <v>4.1100000000000003</v>
      </c>
      <c r="O1272" s="184">
        <v>6.7916999999999996</v>
      </c>
      <c r="P1272" s="184">
        <v>6.8735999999999997</v>
      </c>
      <c r="Q1272" s="184">
        <v>7.4490999999999996</v>
      </c>
      <c r="R1272" s="184">
        <v>5.7648000000000001</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44448</v>
      </c>
      <c r="E1273" s="184">
        <v>3020.2901999999999</v>
      </c>
      <c r="F1273" s="184">
        <v>2.0727000000000002</v>
      </c>
      <c r="G1273" s="184">
        <v>1.4451000000000001</v>
      </c>
      <c r="H1273" s="184">
        <v>2.3519000000000001</v>
      </c>
      <c r="I1273" s="184">
        <v>3.8567</v>
      </c>
      <c r="J1273" s="184">
        <v>4.7088999999999999</v>
      </c>
      <c r="K1273" s="184">
        <v>3.8845000000000001</v>
      </c>
      <c r="L1273" s="184">
        <v>4.4736000000000002</v>
      </c>
      <c r="M1273" s="184">
        <v>3.7574999999999998</v>
      </c>
      <c r="N1273" s="184">
        <v>4.1757</v>
      </c>
      <c r="O1273" s="184">
        <v>7.0495000000000001</v>
      </c>
      <c r="P1273" s="184">
        <v>6.8562000000000003</v>
      </c>
      <c r="Q1273" s="184">
        <v>7.8343999999999996</v>
      </c>
      <c r="R1273" s="184">
        <v>5.9467999999999996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44448</v>
      </c>
      <c r="E1274" s="184">
        <v>3112.8395999999998</v>
      </c>
      <c r="F1274" s="184">
        <v>2.4026999999999998</v>
      </c>
      <c r="G1274" s="184">
        <v>1.7755000000000001</v>
      </c>
      <c r="H1274" s="184">
        <v>2.6819999999999999</v>
      </c>
      <c r="I1274" s="184">
        <v>4.1871999999999998</v>
      </c>
      <c r="J1274" s="184">
        <v>5.0403000000000002</v>
      </c>
      <c r="K1274" s="184">
        <v>4.2179000000000002</v>
      </c>
      <c r="L1274" s="184">
        <v>4.8113000000000001</v>
      </c>
      <c r="M1274" s="184">
        <v>4.0972</v>
      </c>
      <c r="N1274" s="184">
        <v>4.5199999999999996</v>
      </c>
      <c r="O1274" s="184">
        <v>7.3826000000000001</v>
      </c>
      <c r="P1274" s="184">
        <v>7.2378</v>
      </c>
      <c r="Q1274" s="184">
        <v>8.0406999999999993</v>
      </c>
      <c r="R1274" s="184">
        <v>6.2827000000000002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44448</v>
      </c>
      <c r="E1275" s="184">
        <v>29.69</v>
      </c>
      <c r="F1275" s="184">
        <v>2.4588999999999999</v>
      </c>
      <c r="G1275" s="184">
        <v>2.0083000000000002</v>
      </c>
      <c r="H1275" s="184">
        <v>1.8447</v>
      </c>
      <c r="I1275" s="184">
        <v>4.0103999999999997</v>
      </c>
      <c r="J1275" s="184">
        <v>4.5782999999999996</v>
      </c>
      <c r="K1275" s="184">
        <v>3.8043999999999998</v>
      </c>
      <c r="L1275" s="184">
        <v>3.9266999999999999</v>
      </c>
      <c r="M1275" s="184">
        <v>3.3182999999999998</v>
      </c>
      <c r="N1275" s="184">
        <v>3.6766999999999999</v>
      </c>
      <c r="O1275" s="184">
        <v>5.2983000000000002</v>
      </c>
      <c r="P1275" s="184">
        <v>5.9066000000000001</v>
      </c>
      <c r="Q1275" s="184">
        <v>7.5445000000000002</v>
      </c>
      <c r="R1275" s="184">
        <v>10.518800000000001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44448</v>
      </c>
      <c r="E1276" s="184">
        <v>30.006</v>
      </c>
      <c r="F1276" s="184">
        <v>2.6762999999999999</v>
      </c>
      <c r="G1276" s="184">
        <v>2.2711000000000001</v>
      </c>
      <c r="H1276" s="184">
        <v>2.1383000000000001</v>
      </c>
      <c r="I1276" s="184">
        <v>4.3079999999999998</v>
      </c>
      <c r="J1276" s="184">
        <v>4.8780000000000001</v>
      </c>
      <c r="K1276" s="184">
        <v>4.1064999999999996</v>
      </c>
      <c r="L1276" s="184">
        <v>4.2328999999999999</v>
      </c>
      <c r="M1276" s="184">
        <v>3.6105</v>
      </c>
      <c r="N1276" s="184">
        <v>3.9241000000000001</v>
      </c>
      <c r="O1276" s="184">
        <v>5.4531000000000001</v>
      </c>
      <c r="P1276" s="184">
        <v>6.0505000000000004</v>
      </c>
      <c r="Q1276" s="184">
        <v>7.2840999999999996</v>
      </c>
      <c r="R1276" s="184">
        <v>10.7059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44448</v>
      </c>
      <c r="E1277" s="184">
        <v>2684.2680999999998</v>
      </c>
      <c r="F1277" s="184">
        <v>3.6337000000000002</v>
      </c>
      <c r="G1277" s="184">
        <v>3.3664000000000001</v>
      </c>
      <c r="H1277" s="184">
        <v>4.1356000000000002</v>
      </c>
      <c r="I1277" s="184">
        <v>6.3902000000000001</v>
      </c>
      <c r="J1277" s="184">
        <v>6.1257000000000001</v>
      </c>
      <c r="K1277" s="184">
        <v>4.4512999999999998</v>
      </c>
      <c r="L1277" s="184">
        <v>4.8518999999999997</v>
      </c>
      <c r="M1277" s="184">
        <v>3.8624000000000001</v>
      </c>
      <c r="N1277" s="184">
        <v>4.5616000000000003</v>
      </c>
      <c r="O1277" s="184">
        <v>7.1063999999999998</v>
      </c>
      <c r="P1277" s="184">
        <v>7.1913999999999998</v>
      </c>
      <c r="Q1277" s="184">
        <v>7.5762999999999998</v>
      </c>
      <c r="R1277" s="184">
        <v>6.4995000000000003</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44448</v>
      </c>
      <c r="E1278" s="184">
        <v>2842.8514</v>
      </c>
      <c r="F1278" s="184">
        <v>4.4134000000000002</v>
      </c>
      <c r="G1278" s="184">
        <v>4.1463000000000001</v>
      </c>
      <c r="H1278" s="184">
        <v>4.9157999999999999</v>
      </c>
      <c r="I1278" s="184">
        <v>7.1599000000000004</v>
      </c>
      <c r="J1278" s="184">
        <v>6.8986999999999998</v>
      </c>
      <c r="K1278" s="184">
        <v>5.2333999999999996</v>
      </c>
      <c r="L1278" s="184">
        <v>5.6513</v>
      </c>
      <c r="M1278" s="184">
        <v>4.6658999999999997</v>
      </c>
      <c r="N1278" s="184">
        <v>5.3756000000000004</v>
      </c>
      <c r="O1278" s="184">
        <v>7.9194000000000004</v>
      </c>
      <c r="P1278" s="184">
        <v>7.9999000000000002</v>
      </c>
      <c r="Q1278" s="184">
        <v>8.5327000000000002</v>
      </c>
      <c r="R1278" s="184">
        <v>7.3148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44448</v>
      </c>
      <c r="E1279" s="184">
        <v>23.373799999999999</v>
      </c>
      <c r="F1279" s="184">
        <v>3.9043999999999999</v>
      </c>
      <c r="G1279" s="184">
        <v>1.9782999999999999</v>
      </c>
      <c r="H1279" s="184">
        <v>2.9016999999999999</v>
      </c>
      <c r="I1279" s="184">
        <v>4.7603</v>
      </c>
      <c r="J1279" s="184">
        <v>5.9793000000000003</v>
      </c>
      <c r="K1279" s="184">
        <v>4.6069000000000004</v>
      </c>
      <c r="L1279" s="184">
        <v>5.0914000000000001</v>
      </c>
      <c r="M1279" s="184">
        <v>4.4039000000000001</v>
      </c>
      <c r="N1279" s="184">
        <v>5.0517000000000003</v>
      </c>
      <c r="O1279" s="184">
        <v>6.2663000000000002</v>
      </c>
      <c r="P1279" s="184">
        <v>6.9676999999999998</v>
      </c>
      <c r="Q1279" s="184">
        <v>8.0047999999999995</v>
      </c>
      <c r="R1279" s="184">
        <v>6.2660999999999998</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44448</v>
      </c>
      <c r="E1280" s="184">
        <v>22.584599999999998</v>
      </c>
      <c r="F1280" s="184">
        <v>3.0709</v>
      </c>
      <c r="G1280" s="184">
        <v>1.2392000000000001</v>
      </c>
      <c r="H1280" s="184">
        <v>2.2404999999999999</v>
      </c>
      <c r="I1280" s="184">
        <v>4.1044999999999998</v>
      </c>
      <c r="J1280" s="184">
        <v>5.3207000000000004</v>
      </c>
      <c r="K1280" s="184">
        <v>3.9474999999999998</v>
      </c>
      <c r="L1280" s="184">
        <v>4.4249999999999998</v>
      </c>
      <c r="M1280" s="184">
        <v>3.7334000000000001</v>
      </c>
      <c r="N1280" s="184">
        <v>4.3704000000000001</v>
      </c>
      <c r="O1280" s="184">
        <v>5.6797000000000004</v>
      </c>
      <c r="P1280" s="184">
        <v>6.4417</v>
      </c>
      <c r="Q1280" s="184">
        <v>7.8559000000000001</v>
      </c>
      <c r="R1280" s="184">
        <v>5.6417999999999999</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44448</v>
      </c>
      <c r="E1281" s="184">
        <v>31.883299999999998</v>
      </c>
      <c r="F1281" s="184">
        <v>1.4883</v>
      </c>
      <c r="G1281" s="184">
        <v>1.2594000000000001</v>
      </c>
      <c r="H1281" s="184">
        <v>2.1105999999999998</v>
      </c>
      <c r="I1281" s="184">
        <v>3.5865</v>
      </c>
      <c r="J1281" s="184">
        <v>4.2770999999999999</v>
      </c>
      <c r="K1281" s="184">
        <v>3.6227</v>
      </c>
      <c r="L1281" s="184">
        <v>3.9268999999999998</v>
      </c>
      <c r="M1281" s="184">
        <v>4.1462000000000003</v>
      </c>
      <c r="N1281" s="184">
        <v>4.3639999999999999</v>
      </c>
      <c r="O1281" s="184">
        <v>5.2664999999999997</v>
      </c>
      <c r="P1281" s="184">
        <v>5.8834</v>
      </c>
      <c r="Q1281" s="184">
        <v>6.5487000000000002</v>
      </c>
      <c r="R1281" s="184">
        <v>5.9760999999999997</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44448</v>
      </c>
      <c r="E1282" s="184">
        <v>33.76</v>
      </c>
      <c r="F1282" s="184">
        <v>2.0543</v>
      </c>
      <c r="G1282" s="184">
        <v>1.8022</v>
      </c>
      <c r="H1282" s="184">
        <v>2.6425000000000001</v>
      </c>
      <c r="I1282" s="184">
        <v>4.1226000000000003</v>
      </c>
      <c r="J1282" s="184">
        <v>4.8151000000000002</v>
      </c>
      <c r="K1282" s="184">
        <v>4.1657999999999999</v>
      </c>
      <c r="L1282" s="184">
        <v>4.4787999999999997</v>
      </c>
      <c r="M1282" s="184">
        <v>4.702</v>
      </c>
      <c r="N1282" s="184">
        <v>4.9275000000000002</v>
      </c>
      <c r="O1282" s="184">
        <v>5.8143000000000002</v>
      </c>
      <c r="P1282" s="184">
        <v>6.4863999999999997</v>
      </c>
      <c r="Q1282" s="184">
        <v>7.5818000000000003</v>
      </c>
      <c r="R1282" s="184">
        <v>6.5361000000000002</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44448</v>
      </c>
      <c r="E1283" s="184">
        <v>1372.0710999999999</v>
      </c>
      <c r="F1283" s="184">
        <v>5.1669</v>
      </c>
      <c r="G1283" s="184">
        <v>2.1417999999999999</v>
      </c>
      <c r="H1283" s="184">
        <v>3.4049999999999998</v>
      </c>
      <c r="I1283" s="184">
        <v>4.9036</v>
      </c>
      <c r="J1283" s="184">
        <v>5.5731000000000002</v>
      </c>
      <c r="K1283" s="184">
        <v>4.4767000000000001</v>
      </c>
      <c r="L1283" s="184">
        <v>4.9961000000000002</v>
      </c>
      <c r="M1283" s="184">
        <v>4.2636000000000003</v>
      </c>
      <c r="N1283" s="184">
        <v>4.6957000000000004</v>
      </c>
      <c r="O1283" s="184">
        <v>7.1943000000000001</v>
      </c>
      <c r="P1283" s="184"/>
      <c r="Q1283" s="184">
        <v>7.1715</v>
      </c>
      <c r="R1283" s="184">
        <v>6.2320000000000002</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44448</v>
      </c>
      <c r="E1284" s="184">
        <v>1318.1708000000001</v>
      </c>
      <c r="F1284" s="184">
        <v>4.3672000000000004</v>
      </c>
      <c r="G1284" s="184">
        <v>1.3412999999999999</v>
      </c>
      <c r="H1284" s="184">
        <v>2.6049000000000002</v>
      </c>
      <c r="I1284" s="184">
        <v>4.1021999999999998</v>
      </c>
      <c r="J1284" s="184">
        <v>4.7694999999999999</v>
      </c>
      <c r="K1284" s="184">
        <v>3.6684000000000001</v>
      </c>
      <c r="L1284" s="184">
        <v>4.1695000000000002</v>
      </c>
      <c r="M1284" s="184">
        <v>3.4281999999999999</v>
      </c>
      <c r="N1284" s="184">
        <v>3.8472</v>
      </c>
      <c r="O1284" s="184">
        <v>6.3205999999999998</v>
      </c>
      <c r="P1284" s="184"/>
      <c r="Q1284" s="184">
        <v>6.2351999999999999</v>
      </c>
      <c r="R1284" s="184">
        <v>5.3697999999999997</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44448</v>
      </c>
      <c r="E1285" s="184">
        <v>1928.5346</v>
      </c>
      <c r="F1285" s="184">
        <v>3.7515999999999998</v>
      </c>
      <c r="G1285" s="184">
        <v>2.1857000000000002</v>
      </c>
      <c r="H1285" s="184">
        <v>2.5539000000000001</v>
      </c>
      <c r="I1285" s="184">
        <v>4.3193999999999999</v>
      </c>
      <c r="J1285" s="184">
        <v>5.3878000000000004</v>
      </c>
      <c r="K1285" s="184">
        <v>4.3547000000000002</v>
      </c>
      <c r="L1285" s="184">
        <v>4.7672999999999996</v>
      </c>
      <c r="M1285" s="184">
        <v>4.0026000000000002</v>
      </c>
      <c r="N1285" s="184">
        <v>4.5664999999999996</v>
      </c>
      <c r="O1285" s="184">
        <v>6.3564999999999996</v>
      </c>
      <c r="P1285" s="184">
        <v>6.5625</v>
      </c>
      <c r="Q1285" s="184">
        <v>7.306</v>
      </c>
      <c r="R1285" s="184">
        <v>5.7713999999999999</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44448</v>
      </c>
      <c r="E1286" s="184">
        <v>1813.4789000000001</v>
      </c>
      <c r="F1286" s="184">
        <v>3.1118999999999999</v>
      </c>
      <c r="G1286" s="184">
        <v>1.5466</v>
      </c>
      <c r="H1286" s="184">
        <v>1.9133</v>
      </c>
      <c r="I1286" s="184">
        <v>3.6781999999999999</v>
      </c>
      <c r="J1286" s="184">
        <v>4.7446999999999999</v>
      </c>
      <c r="K1286" s="184">
        <v>3.7054</v>
      </c>
      <c r="L1286" s="184">
        <v>4.1005000000000003</v>
      </c>
      <c r="M1286" s="184">
        <v>3.3399000000000001</v>
      </c>
      <c r="N1286" s="184">
        <v>3.8975</v>
      </c>
      <c r="O1286" s="184">
        <v>5.6752000000000002</v>
      </c>
      <c r="P1286" s="184">
        <v>5.8524000000000003</v>
      </c>
      <c r="Q1286" s="184">
        <v>4.5</v>
      </c>
      <c r="R1286" s="184">
        <v>5.1191000000000004</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44448</v>
      </c>
      <c r="E1287" s="184">
        <v>2987.6095</v>
      </c>
      <c r="F1287" s="184">
        <v>2.391</v>
      </c>
      <c r="G1287" s="184">
        <v>2.4146000000000001</v>
      </c>
      <c r="H1287" s="184">
        <v>2.6331000000000002</v>
      </c>
      <c r="I1287" s="184">
        <v>4.3792</v>
      </c>
      <c r="J1287" s="184">
        <v>5.0186999999999999</v>
      </c>
      <c r="K1287" s="184">
        <v>4.3479000000000001</v>
      </c>
      <c r="L1287" s="184">
        <v>5.2899000000000003</v>
      </c>
      <c r="M1287" s="184">
        <v>4.5015000000000001</v>
      </c>
      <c r="N1287" s="184">
        <v>5.0566000000000004</v>
      </c>
      <c r="O1287" s="184">
        <v>6.6612999999999998</v>
      </c>
      <c r="P1287" s="184">
        <v>6.7484000000000002</v>
      </c>
      <c r="Q1287" s="184">
        <v>7.8487</v>
      </c>
      <c r="R1287" s="184">
        <v>6.4080000000000004</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44448</v>
      </c>
      <c r="E1288" s="184">
        <v>3095.6968999999999</v>
      </c>
      <c r="F1288" s="184">
        <v>3.0823</v>
      </c>
      <c r="G1288" s="184">
        <v>3.1052</v>
      </c>
      <c r="H1288" s="184">
        <v>3.3237000000000001</v>
      </c>
      <c r="I1288" s="184">
        <v>5.0728</v>
      </c>
      <c r="J1288" s="184">
        <v>5.7127999999999997</v>
      </c>
      <c r="K1288" s="184">
        <v>5.0462999999999996</v>
      </c>
      <c r="L1288" s="184">
        <v>5.9997999999999996</v>
      </c>
      <c r="M1288" s="184">
        <v>5.2168000000000001</v>
      </c>
      <c r="N1288" s="184">
        <v>5.7840999999999996</v>
      </c>
      <c r="O1288" s="184">
        <v>7.2271000000000001</v>
      </c>
      <c r="P1288" s="184">
        <v>7.2249999999999996</v>
      </c>
      <c r="Q1288" s="184">
        <v>8.1199999999999992</v>
      </c>
      <c r="R1288" s="184">
        <v>7.0900999999999996</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44448</v>
      </c>
      <c r="E1289" s="184">
        <v>23.723400000000002</v>
      </c>
      <c r="F1289" s="184">
        <v>4.7702</v>
      </c>
      <c r="G1289" s="184">
        <v>3.1292</v>
      </c>
      <c r="H1289" s="184">
        <v>2.5068999999999999</v>
      </c>
      <c r="I1289" s="184">
        <v>4.0285000000000002</v>
      </c>
      <c r="J1289" s="184">
        <v>3.9089999999999998</v>
      </c>
      <c r="K1289" s="184">
        <v>3.3645999999999998</v>
      </c>
      <c r="L1289" s="184">
        <v>3.8902999999999999</v>
      </c>
      <c r="M1289" s="184">
        <v>3.6850999999999998</v>
      </c>
      <c r="N1289" s="184">
        <v>4.2278000000000002</v>
      </c>
      <c r="O1289" s="184">
        <v>-0.9103</v>
      </c>
      <c r="P1289" s="184">
        <v>2.2302</v>
      </c>
      <c r="Q1289" s="184">
        <v>6.2601000000000004</v>
      </c>
      <c r="R1289" s="184">
        <v>3.5929000000000002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44448</v>
      </c>
      <c r="E1290" s="184">
        <v>25.028300000000002</v>
      </c>
      <c r="F1290" s="184">
        <v>5.5426000000000002</v>
      </c>
      <c r="G1290" s="184">
        <v>3.7928999999999999</v>
      </c>
      <c r="H1290" s="184">
        <v>3.1686000000000001</v>
      </c>
      <c r="I1290" s="184">
        <v>4.6959999999999997</v>
      </c>
      <c r="J1290" s="184">
        <v>4.5904999999999996</v>
      </c>
      <c r="K1290" s="184">
        <v>4.0563000000000002</v>
      </c>
      <c r="L1290" s="184">
        <v>4.5906000000000002</v>
      </c>
      <c r="M1290" s="184">
        <v>4.3883000000000001</v>
      </c>
      <c r="N1290" s="184">
        <v>4.9466000000000001</v>
      </c>
      <c r="O1290" s="184">
        <v>-0.19439999999999999</v>
      </c>
      <c r="P1290" s="184">
        <v>2.9098000000000002</v>
      </c>
      <c r="Q1290" s="184">
        <v>5.8140999999999998</v>
      </c>
      <c r="R1290" s="184">
        <v>4.3411999999999997</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44448</v>
      </c>
      <c r="E1291" s="184">
        <v>2779.3386</v>
      </c>
      <c r="F1291" s="184">
        <v>1.66</v>
      </c>
      <c r="G1291" s="184">
        <v>1.7262999999999999</v>
      </c>
      <c r="H1291" s="184">
        <v>2.3605999999999998</v>
      </c>
      <c r="I1291" s="184">
        <v>3.3532000000000002</v>
      </c>
      <c r="J1291" s="184">
        <v>4.3482000000000003</v>
      </c>
      <c r="K1291" s="184">
        <v>3.7810999999999999</v>
      </c>
      <c r="L1291" s="184">
        <v>4.1502999999999997</v>
      </c>
      <c r="M1291" s="184">
        <v>3.6345000000000001</v>
      </c>
      <c r="N1291" s="184">
        <v>3.8973</v>
      </c>
      <c r="O1291" s="184">
        <v>-0.76880000000000004</v>
      </c>
      <c r="P1291" s="184">
        <v>2.3292000000000002</v>
      </c>
      <c r="Q1291" s="184">
        <v>6.1985000000000001</v>
      </c>
      <c r="R1291" s="184">
        <v>4.7249999999999996</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44448</v>
      </c>
      <c r="E1292" s="184">
        <v>2901.1480000000001</v>
      </c>
      <c r="F1292" s="184">
        <v>1.9791000000000001</v>
      </c>
      <c r="G1292" s="184">
        <v>2.0434999999999999</v>
      </c>
      <c r="H1292" s="184">
        <v>2.6791999999999998</v>
      </c>
      <c r="I1292" s="184">
        <v>3.6739000000000002</v>
      </c>
      <c r="J1292" s="184">
        <v>4.6821999999999999</v>
      </c>
      <c r="K1292" s="184">
        <v>4.1056999999999997</v>
      </c>
      <c r="L1292" s="184">
        <v>4.4911000000000003</v>
      </c>
      <c r="M1292" s="184">
        <v>3.9815</v>
      </c>
      <c r="N1292" s="184">
        <v>4.2465000000000002</v>
      </c>
      <c r="O1292" s="184">
        <v>-0.49199999999999999</v>
      </c>
      <c r="P1292" s="184">
        <v>2.6657000000000002</v>
      </c>
      <c r="Q1292" s="184">
        <v>5.4793000000000003</v>
      </c>
      <c r="R1292" s="184">
        <v>4.9817999999999998</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44448</v>
      </c>
      <c r="E1293" s="184">
        <v>2798.6532999999999</v>
      </c>
      <c r="F1293" s="184">
        <v>3.84</v>
      </c>
      <c r="G1293" s="184">
        <v>2.0270999999999999</v>
      </c>
      <c r="H1293" s="184">
        <v>2.6364000000000001</v>
      </c>
      <c r="I1293" s="184">
        <v>4.0682</v>
      </c>
      <c r="J1293" s="184">
        <v>4.3733000000000004</v>
      </c>
      <c r="K1293" s="184">
        <v>3.9119999999999999</v>
      </c>
      <c r="L1293" s="184">
        <v>3.9289999999999998</v>
      </c>
      <c r="M1293" s="184">
        <v>3.4415</v>
      </c>
      <c r="N1293" s="184">
        <v>3.923</v>
      </c>
      <c r="O1293" s="184">
        <v>6.6322999999999999</v>
      </c>
      <c r="P1293" s="184">
        <v>6.7537000000000003</v>
      </c>
      <c r="Q1293" s="184">
        <v>7.5528000000000004</v>
      </c>
      <c r="R1293" s="184">
        <v>5.5654000000000003</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44448</v>
      </c>
      <c r="E1294" s="184">
        <v>2851.6822000000002</v>
      </c>
      <c r="F1294" s="184">
        <v>4.3933</v>
      </c>
      <c r="G1294" s="184">
        <v>2.5800999999999998</v>
      </c>
      <c r="H1294" s="184">
        <v>3.1724999999999999</v>
      </c>
      <c r="I1294" s="184">
        <v>4.5960999999999999</v>
      </c>
      <c r="J1294" s="184">
        <v>4.9089</v>
      </c>
      <c r="K1294" s="184">
        <v>4.4581999999999997</v>
      </c>
      <c r="L1294" s="184">
        <v>4.4880000000000004</v>
      </c>
      <c r="M1294" s="184">
        <v>3.9687999999999999</v>
      </c>
      <c r="N1294" s="184">
        <v>4.4965999999999999</v>
      </c>
      <c r="O1294" s="184">
        <v>7.1230000000000002</v>
      </c>
      <c r="P1294" s="184">
        <v>7.0869</v>
      </c>
      <c r="Q1294" s="184">
        <v>7.8765000000000001</v>
      </c>
      <c r="R1294" s="184">
        <v>6.1685999999999996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44448</v>
      </c>
      <c r="E1295" s="184">
        <v>27.6159</v>
      </c>
      <c r="F1295" s="184">
        <v>4.6265000000000001</v>
      </c>
      <c r="G1295" s="184">
        <v>2.1591999999999998</v>
      </c>
      <c r="H1295" s="184">
        <v>2.399</v>
      </c>
      <c r="I1295" s="184">
        <v>4.0848000000000004</v>
      </c>
      <c r="J1295" s="184">
        <v>4.6485000000000003</v>
      </c>
      <c r="K1295" s="184">
        <v>3.9493999999999998</v>
      </c>
      <c r="L1295" s="184">
        <v>4.4280999999999997</v>
      </c>
      <c r="M1295" s="184">
        <v>3.9276</v>
      </c>
      <c r="N1295" s="184">
        <v>4.1810999999999998</v>
      </c>
      <c r="O1295" s="184">
        <v>3.2490000000000001</v>
      </c>
      <c r="P1295" s="184">
        <v>4.8571999999999997</v>
      </c>
      <c r="Q1295" s="184">
        <v>6.7550999999999997</v>
      </c>
      <c r="R1295" s="184">
        <v>5.7196999999999996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44448</v>
      </c>
      <c r="E1296" s="184">
        <v>26.3705</v>
      </c>
      <c r="F1296" s="184">
        <v>3.8759999999999999</v>
      </c>
      <c r="G1296" s="184">
        <v>1.4303999999999999</v>
      </c>
      <c r="H1296" s="184">
        <v>1.7010000000000001</v>
      </c>
      <c r="I1296" s="184">
        <v>3.3856000000000002</v>
      </c>
      <c r="J1296" s="184">
        <v>3.9603000000000002</v>
      </c>
      <c r="K1296" s="184">
        <v>3.2582</v>
      </c>
      <c r="L1296" s="184">
        <v>3.6597</v>
      </c>
      <c r="M1296" s="184">
        <v>3.1989000000000001</v>
      </c>
      <c r="N1296" s="184">
        <v>3.4981</v>
      </c>
      <c r="O1296" s="184">
        <v>2.6831999999999998</v>
      </c>
      <c r="P1296" s="184">
        <v>4.2320000000000002</v>
      </c>
      <c r="Q1296" s="184">
        <v>6.9698000000000002</v>
      </c>
      <c r="R1296" s="184">
        <v>5.1353999999999997</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44448</v>
      </c>
      <c r="E1297" s="184">
        <v>3135.3798000000002</v>
      </c>
      <c r="F1297" s="184">
        <v>2.7208000000000001</v>
      </c>
      <c r="G1297" s="184">
        <v>2.3702000000000001</v>
      </c>
      <c r="H1297" s="184">
        <v>2.8650000000000002</v>
      </c>
      <c r="I1297" s="184">
        <v>3.9474999999999998</v>
      </c>
      <c r="J1297" s="184">
        <v>4.7648000000000001</v>
      </c>
      <c r="K1297" s="184">
        <v>4.1391</v>
      </c>
      <c r="L1297" s="184">
        <v>4.7187000000000001</v>
      </c>
      <c r="M1297" s="184">
        <v>3.8469000000000002</v>
      </c>
      <c r="N1297" s="184">
        <v>4.4485000000000001</v>
      </c>
      <c r="O1297" s="184">
        <v>4.9333999999999998</v>
      </c>
      <c r="P1297" s="184">
        <v>5.7854000000000001</v>
      </c>
      <c r="Q1297" s="184">
        <v>7.3941999999999997</v>
      </c>
      <c r="R1297" s="184">
        <v>6.1242999999999999</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44448</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-16.167300000000001</v>
      </c>
      <c r="R1298" s="184">
        <v>-18.650600000000001</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44448</v>
      </c>
      <c r="E1299" s="184">
        <v>3183.7498999999998</v>
      </c>
      <c r="F1299" s="184">
        <v>2.9144999999999999</v>
      </c>
      <c r="G1299" s="184">
        <v>2.5705</v>
      </c>
      <c r="H1299" s="184">
        <v>3.0678999999999998</v>
      </c>
      <c r="I1299" s="184">
        <v>4.2093999999999996</v>
      </c>
      <c r="J1299" s="184">
        <v>5.0678000000000001</v>
      </c>
      <c r="K1299" s="184">
        <v>4.3959999999999999</v>
      </c>
      <c r="L1299" s="184">
        <v>4.9619999999999997</v>
      </c>
      <c r="M1299" s="184">
        <v>4.0822000000000003</v>
      </c>
      <c r="N1299" s="184">
        <v>4.6750999999999996</v>
      </c>
      <c r="O1299" s="184">
        <v>5.1326000000000001</v>
      </c>
      <c r="P1299" s="184">
        <v>5.9924999999999997</v>
      </c>
      <c r="Q1299" s="184">
        <v>7.3329000000000004</v>
      </c>
      <c r="R1299" s="184">
        <v>6.3236999999999997</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44448</v>
      </c>
      <c r="E1300" s="184">
        <v>31.465800000000002</v>
      </c>
      <c r="F1300" s="184">
        <v>0</v>
      </c>
      <c r="G1300" s="184">
        <v>0</v>
      </c>
      <c r="H1300" s="184">
        <v>0</v>
      </c>
      <c r="I1300" s="184">
        <v>0</v>
      </c>
      <c r="J1300" s="184">
        <v>0</v>
      </c>
      <c r="K1300" s="184">
        <v>0</v>
      </c>
      <c r="L1300" s="184">
        <v>-7.6E-3</v>
      </c>
      <c r="M1300" s="184">
        <v>-5.1000000000000004E-3</v>
      </c>
      <c r="N1300" s="184">
        <v>-3.8E-3</v>
      </c>
      <c r="O1300" s="184"/>
      <c r="P1300" s="184"/>
      <c r="Q1300" s="184">
        <v>-16.169799999999999</v>
      </c>
      <c r="R1300" s="184">
        <v>-18.653300000000002</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44448</v>
      </c>
      <c r="E1301" s="184">
        <v>2703.8573999999999</v>
      </c>
      <c r="F1301" s="184">
        <v>1.0881000000000001</v>
      </c>
      <c r="G1301" s="184">
        <v>0.36359999999999998</v>
      </c>
      <c r="H1301" s="184">
        <v>2.2000000000000002</v>
      </c>
      <c r="I1301" s="184">
        <v>5.6109999999999998</v>
      </c>
      <c r="J1301" s="184">
        <v>6.1326000000000001</v>
      </c>
      <c r="K1301" s="184">
        <v>5.1258999999999997</v>
      </c>
      <c r="L1301" s="184">
        <v>5.23</v>
      </c>
      <c r="M1301" s="184">
        <v>4.3674999999999997</v>
      </c>
      <c r="N1301" s="184">
        <v>4.6825999999999999</v>
      </c>
      <c r="O1301" s="184">
        <v>2.8308</v>
      </c>
      <c r="P1301" s="184">
        <v>4.6143999999999998</v>
      </c>
      <c r="Q1301" s="184">
        <v>6.6016000000000004</v>
      </c>
      <c r="R1301" s="184">
        <v>6.3003</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44448</v>
      </c>
      <c r="E1302" s="184">
        <v>2672.4014000000002</v>
      </c>
      <c r="F1302" s="184">
        <v>0.95879999999999999</v>
      </c>
      <c r="G1302" s="184">
        <v>0.23400000000000001</v>
      </c>
      <c r="H1302" s="184">
        <v>2.0697999999999999</v>
      </c>
      <c r="I1302" s="184">
        <v>5.4808000000000003</v>
      </c>
      <c r="J1302" s="184">
        <v>6.0019999999999998</v>
      </c>
      <c r="K1302" s="184">
        <v>4.9863999999999997</v>
      </c>
      <c r="L1302" s="184">
        <v>5.1151</v>
      </c>
      <c r="M1302" s="184">
        <v>4.2637999999999998</v>
      </c>
      <c r="N1302" s="184">
        <v>4.5854999999999997</v>
      </c>
      <c r="O1302" s="184">
        <v>2.7153999999999998</v>
      </c>
      <c r="P1302" s="184">
        <v>4.4817</v>
      </c>
      <c r="Q1302" s="184">
        <v>7.0688000000000004</v>
      </c>
      <c r="R1302" s="184">
        <v>6.2008000000000001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3.8669111111111105</v>
      </c>
      <c r="G1303" s="186">
        <v>3.0193555555555549</v>
      </c>
      <c r="H1303" s="186">
        <v>3.5041759259259271</v>
      </c>
      <c r="I1303" s="186">
        <v>5.6326074074074075</v>
      </c>
      <c r="J1303" s="186">
        <v>5.5742240740740741</v>
      </c>
      <c r="K1303" s="186">
        <v>4.3914740740740745</v>
      </c>
      <c r="L1303" s="186">
        <v>4.8577870370370357</v>
      </c>
      <c r="M1303" s="186">
        <v>4.4815444444444443</v>
      </c>
      <c r="N1303" s="186">
        <v>5.0297259259259262</v>
      </c>
      <c r="O1303" s="186">
        <v>4.9361019230769241</v>
      </c>
      <c r="P1303" s="186">
        <v>5.7494259999999988</v>
      </c>
      <c r="Q1303" s="186">
        <v>6.2636611111111122</v>
      </c>
      <c r="R1303" s="186">
        <v>4.6444666666666654</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3.6084000000000001</v>
      </c>
      <c r="G1304" s="186">
        <v>2.2750500000000002</v>
      </c>
      <c r="H1304" s="186">
        <v>2.7266500000000002</v>
      </c>
      <c r="I1304" s="186">
        <v>4.3163</v>
      </c>
      <c r="J1304" s="186">
        <v>5.0090000000000003</v>
      </c>
      <c r="K1304" s="186">
        <v>4.1531500000000001</v>
      </c>
      <c r="L1304" s="186">
        <v>4.7430000000000003</v>
      </c>
      <c r="M1304" s="186">
        <v>4.02745</v>
      </c>
      <c r="N1304" s="186">
        <v>4.5305499999999999</v>
      </c>
      <c r="O1304" s="186">
        <v>6.3385499999999997</v>
      </c>
      <c r="P1304" s="186">
        <v>6.55945</v>
      </c>
      <c r="Q1304" s="186">
        <v>7.4216499999999996</v>
      </c>
      <c r="R1304" s="186">
        <v>5.9797499999999992</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44448</v>
      </c>
      <c r="E1307" s="184">
        <v>26.398199999999999</v>
      </c>
      <c r="F1307" s="184">
        <v>9.8195999999999994</v>
      </c>
      <c r="G1307" s="184">
        <v>10.563499999999999</v>
      </c>
      <c r="H1307" s="184">
        <v>9.3597000000000001</v>
      </c>
      <c r="I1307" s="184">
        <v>11.9255</v>
      </c>
      <c r="J1307" s="184">
        <v>10.230700000000001</v>
      </c>
      <c r="K1307" s="184">
        <v>6.3598999999999997</v>
      </c>
      <c r="L1307" s="184">
        <v>7.9573999999999998</v>
      </c>
      <c r="M1307" s="184">
        <v>9.1241000000000003</v>
      </c>
      <c r="N1307" s="184">
        <v>10.3673</v>
      </c>
      <c r="O1307" s="184">
        <v>4.3514999999999997</v>
      </c>
      <c r="P1307" s="184">
        <v>5.6397000000000004</v>
      </c>
      <c r="Q1307" s="184">
        <v>8.0597999999999992</v>
      </c>
      <c r="R1307" s="184">
        <v>3.8197999999999999</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44448</v>
      </c>
      <c r="E1308" s="184">
        <v>24.946400000000001</v>
      </c>
      <c r="F1308" s="184">
        <v>9.2201000000000004</v>
      </c>
      <c r="G1308" s="184">
        <v>9.9574999999999996</v>
      </c>
      <c r="H1308" s="184">
        <v>8.7096999999999998</v>
      </c>
      <c r="I1308" s="184">
        <v>11.2729</v>
      </c>
      <c r="J1308" s="184">
        <v>9.5733999999999995</v>
      </c>
      <c r="K1308" s="184">
        <v>5.6994999999999996</v>
      </c>
      <c r="L1308" s="184">
        <v>7.4305000000000003</v>
      </c>
      <c r="M1308" s="184">
        <v>8.5833999999999993</v>
      </c>
      <c r="N1308" s="184">
        <v>9.7689000000000004</v>
      </c>
      <c r="O1308" s="184">
        <v>3.6619999999999999</v>
      </c>
      <c r="P1308" s="184">
        <v>4.8869999999999996</v>
      </c>
      <c r="Q1308" s="184">
        <v>7.6071</v>
      </c>
      <c r="R1308" s="184">
        <v>3.1334</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44448</v>
      </c>
      <c r="E1309" s="184">
        <v>1.3931</v>
      </c>
      <c r="F1309" s="184">
        <v>0</v>
      </c>
      <c r="G1309" s="184">
        <v>0</v>
      </c>
      <c r="H1309" s="184">
        <v>0</v>
      </c>
      <c r="I1309" s="184">
        <v>0</v>
      </c>
      <c r="J1309" s="184">
        <v>0</v>
      </c>
      <c r="K1309" s="184">
        <v>0</v>
      </c>
      <c r="L1309" s="184">
        <v>0</v>
      </c>
      <c r="M1309" s="184">
        <v>0</v>
      </c>
      <c r="N1309" s="184">
        <v>0</v>
      </c>
      <c r="O1309" s="184"/>
      <c r="P1309" s="184"/>
      <c r="Q1309" s="184">
        <v>-14.161199999999999</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44448</v>
      </c>
      <c r="E1310" s="184">
        <v>1.3322000000000001</v>
      </c>
      <c r="F1310" s="184">
        <v>0</v>
      </c>
      <c r="G1310" s="184">
        <v>0</v>
      </c>
      <c r="H1310" s="184">
        <v>0</v>
      </c>
      <c r="I1310" s="184">
        <v>0</v>
      </c>
      <c r="J1310" s="184">
        <v>0</v>
      </c>
      <c r="K1310" s="184">
        <v>0</v>
      </c>
      <c r="L1310" s="184">
        <v>0</v>
      </c>
      <c r="M1310" s="184">
        <v>0</v>
      </c>
      <c r="N1310" s="184">
        <v>0</v>
      </c>
      <c r="O1310" s="184"/>
      <c r="P1310" s="184"/>
      <c r="Q1310" s="184">
        <v>-14.163</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44448</v>
      </c>
      <c r="E1311" s="184">
        <v>23.394300000000001</v>
      </c>
      <c r="F1311" s="184">
        <v>10.4564</v>
      </c>
      <c r="G1311" s="184">
        <v>5.9317000000000002</v>
      </c>
      <c r="H1311" s="184">
        <v>7.5667999999999997</v>
      </c>
      <c r="I1311" s="184">
        <v>13.318300000000001</v>
      </c>
      <c r="J1311" s="184">
        <v>11.7369</v>
      </c>
      <c r="K1311" s="184">
        <v>6.8681999999999999</v>
      </c>
      <c r="L1311" s="184">
        <v>8.6898</v>
      </c>
      <c r="M1311" s="184">
        <v>6.7458999999999998</v>
      </c>
      <c r="N1311" s="184">
        <v>8.2148000000000003</v>
      </c>
      <c r="O1311" s="184">
        <v>8.9108000000000001</v>
      </c>
      <c r="P1311" s="184">
        <v>8.4309999999999992</v>
      </c>
      <c r="Q1311" s="184">
        <v>9.2482000000000006</v>
      </c>
      <c r="R1311" s="184">
        <v>9.2056000000000004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44448</v>
      </c>
      <c r="E1312" s="184">
        <v>21.842600000000001</v>
      </c>
      <c r="F1312" s="184">
        <v>9.8618000000000006</v>
      </c>
      <c r="G1312" s="184">
        <v>5.1825000000000001</v>
      </c>
      <c r="H1312" s="184">
        <v>6.8602999999999996</v>
      </c>
      <c r="I1312" s="184">
        <v>12.605399999999999</v>
      </c>
      <c r="J1312" s="184">
        <v>11.017899999999999</v>
      </c>
      <c r="K1312" s="184">
        <v>6.1458000000000004</v>
      </c>
      <c r="L1312" s="184">
        <v>7.9515000000000002</v>
      </c>
      <c r="M1312" s="184">
        <v>6.0026000000000002</v>
      </c>
      <c r="N1312" s="184">
        <v>7.4497</v>
      </c>
      <c r="O1312" s="184">
        <v>8.1713000000000005</v>
      </c>
      <c r="P1312" s="184">
        <v>7.7077999999999998</v>
      </c>
      <c r="Q1312" s="184">
        <v>8.6117000000000008</v>
      </c>
      <c r="R1312" s="184">
        <v>8.4467999999999996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44448</v>
      </c>
      <c r="E1313" s="184">
        <v>15.2035</v>
      </c>
      <c r="F1313" s="184">
        <v>5.0423</v>
      </c>
      <c r="G1313" s="184">
        <v>4.8834999999999997</v>
      </c>
      <c r="H1313" s="184">
        <v>4.2563000000000004</v>
      </c>
      <c r="I1313" s="184">
        <v>12.6479</v>
      </c>
      <c r="J1313" s="184">
        <v>9.1705000000000005</v>
      </c>
      <c r="K1313" s="184">
        <v>3.3818000000000001</v>
      </c>
      <c r="L1313" s="184">
        <v>6.2252000000000001</v>
      </c>
      <c r="M1313" s="184">
        <v>2.6560000000000001</v>
      </c>
      <c r="N1313" s="184">
        <v>4.5</v>
      </c>
      <c r="O1313" s="184">
        <v>2.9830000000000001</v>
      </c>
      <c r="P1313" s="184">
        <v>3.7820999999999998</v>
      </c>
      <c r="Q1313" s="184">
        <v>5.7201000000000004</v>
      </c>
      <c r="R1313" s="184">
        <v>5.2426000000000004</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44448</v>
      </c>
      <c r="E1314" s="184">
        <v>16.054200000000002</v>
      </c>
      <c r="F1314" s="184">
        <v>5.4573</v>
      </c>
      <c r="G1314" s="184">
        <v>5.4589999999999996</v>
      </c>
      <c r="H1314" s="184">
        <v>4.8113999999999999</v>
      </c>
      <c r="I1314" s="184">
        <v>13.220800000000001</v>
      </c>
      <c r="J1314" s="184">
        <v>9.7462999999999997</v>
      </c>
      <c r="K1314" s="184">
        <v>3.9584999999999999</v>
      </c>
      <c r="L1314" s="184">
        <v>6.8186</v>
      </c>
      <c r="M1314" s="184">
        <v>3.2452000000000001</v>
      </c>
      <c r="N1314" s="184">
        <v>5.0791000000000004</v>
      </c>
      <c r="O1314" s="184">
        <v>3.5918000000000001</v>
      </c>
      <c r="P1314" s="184">
        <v>4.4682000000000004</v>
      </c>
      <c r="Q1314" s="184">
        <v>6.4880000000000004</v>
      </c>
      <c r="R1314" s="184">
        <v>5.8151999999999999</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44448</v>
      </c>
      <c r="E1315" s="184">
        <v>68.231999999999999</v>
      </c>
      <c r="F1315" s="184">
        <v>0.69540000000000002</v>
      </c>
      <c r="G1315" s="184">
        <v>5.673</v>
      </c>
      <c r="H1315" s="184">
        <v>4.1375999999999999</v>
      </c>
      <c r="I1315" s="184">
        <v>10.742900000000001</v>
      </c>
      <c r="J1315" s="184">
        <v>10.1698</v>
      </c>
      <c r="K1315" s="184">
        <v>3.9645999999999999</v>
      </c>
      <c r="L1315" s="184">
        <v>6.8699000000000003</v>
      </c>
      <c r="M1315" s="184">
        <v>4.3315999999999999</v>
      </c>
      <c r="N1315" s="184">
        <v>5.3739999999999997</v>
      </c>
      <c r="O1315" s="184">
        <v>5.6863000000000001</v>
      </c>
      <c r="P1315" s="184">
        <v>5.8992000000000004</v>
      </c>
      <c r="Q1315" s="184">
        <v>7.4461000000000004</v>
      </c>
      <c r="R1315" s="184">
        <v>7.2119</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44448</v>
      </c>
      <c r="E1316" s="184">
        <v>65.123800000000003</v>
      </c>
      <c r="F1316" s="184">
        <v>0.33629999999999999</v>
      </c>
      <c r="G1316" s="184">
        <v>5.3080999999999996</v>
      </c>
      <c r="H1316" s="184">
        <v>3.7738999999999998</v>
      </c>
      <c r="I1316" s="184">
        <v>10.3819</v>
      </c>
      <c r="J1316" s="184">
        <v>9.8041999999999998</v>
      </c>
      <c r="K1316" s="184">
        <v>3.5874999999999999</v>
      </c>
      <c r="L1316" s="184">
        <v>6.4678000000000004</v>
      </c>
      <c r="M1316" s="184">
        <v>3.9278</v>
      </c>
      <c r="N1316" s="184">
        <v>4.9772999999999996</v>
      </c>
      <c r="O1316" s="184">
        <v>5.2565</v>
      </c>
      <c r="P1316" s="184">
        <v>5.4340000000000002</v>
      </c>
      <c r="Q1316" s="184">
        <v>7.9882</v>
      </c>
      <c r="R1316" s="184">
        <v>6.8002000000000002</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44448</v>
      </c>
      <c r="E1317" s="184">
        <v>65.123800000000003</v>
      </c>
      <c r="F1317" s="184">
        <v>0.33629999999999999</v>
      </c>
      <c r="G1317" s="184">
        <v>5.3080999999999996</v>
      </c>
      <c r="H1317" s="184">
        <v>3.7738999999999998</v>
      </c>
      <c r="I1317" s="184">
        <v>10.3819</v>
      </c>
      <c r="J1317" s="184">
        <v>9.8041999999999998</v>
      </c>
      <c r="K1317" s="184">
        <v>3.5874999999999999</v>
      </c>
      <c r="L1317" s="184">
        <v>6.4678000000000004</v>
      </c>
      <c r="M1317" s="184">
        <v>3.9278</v>
      </c>
      <c r="N1317" s="184">
        <v>4.9772999999999996</v>
      </c>
      <c r="O1317" s="184">
        <v>5.2565</v>
      </c>
      <c r="P1317" s="184">
        <v>5.4340000000000002</v>
      </c>
      <c r="Q1317" s="184">
        <v>7.9882</v>
      </c>
      <c r="R1317" s="184">
        <v>6.8002000000000002</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44448</v>
      </c>
      <c r="E1322" s="184">
        <v>24.383700000000001</v>
      </c>
      <c r="F1322" s="184">
        <v>17.971699999999998</v>
      </c>
      <c r="G1322" s="184">
        <v>43.967599999999997</v>
      </c>
      <c r="H1322" s="184">
        <v>23.694099999999999</v>
      </c>
      <c r="I1322" s="184">
        <v>20.29</v>
      </c>
      <c r="J1322" s="184">
        <v>13.8208</v>
      </c>
      <c r="K1322" s="184">
        <v>12.7393</v>
      </c>
      <c r="L1322" s="184">
        <v>16.979800000000001</v>
      </c>
      <c r="M1322" s="184">
        <v>17.538900000000002</v>
      </c>
      <c r="N1322" s="184">
        <v>21.913</v>
      </c>
      <c r="O1322" s="184">
        <v>4.8361000000000001</v>
      </c>
      <c r="P1322" s="184">
        <v>6.1643999999999997</v>
      </c>
      <c r="Q1322" s="184">
        <v>7.8784999999999998</v>
      </c>
      <c r="R1322" s="184">
        <v>3.4601000000000002</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44448</v>
      </c>
      <c r="E1323" s="184">
        <v>25.989699999999999</v>
      </c>
      <c r="F1323" s="184">
        <v>18.125800000000002</v>
      </c>
      <c r="G1323" s="184">
        <v>43.975700000000003</v>
      </c>
      <c r="H1323" s="184">
        <v>23.721499999999999</v>
      </c>
      <c r="I1323" s="184">
        <v>20.3</v>
      </c>
      <c r="J1323" s="184">
        <v>13.8239</v>
      </c>
      <c r="K1323" s="184">
        <v>12.7415</v>
      </c>
      <c r="L1323" s="184">
        <v>17.011900000000001</v>
      </c>
      <c r="M1323" s="184">
        <v>17.814800000000002</v>
      </c>
      <c r="N1323" s="184">
        <v>22.343</v>
      </c>
      <c r="O1323" s="184">
        <v>5.5115999999999996</v>
      </c>
      <c r="P1323" s="184">
        <v>6.8741000000000003</v>
      </c>
      <c r="Q1323" s="184">
        <v>8.3237000000000005</v>
      </c>
      <c r="R1323" s="184">
        <v>4.0388000000000002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44448</v>
      </c>
      <c r="E1324" s="184">
        <v>44.979100000000003</v>
      </c>
      <c r="F1324" s="184">
        <v>15.912100000000001</v>
      </c>
      <c r="G1324" s="184">
        <v>7.0369999999999999</v>
      </c>
      <c r="H1324" s="184">
        <v>8.5810999999999993</v>
      </c>
      <c r="I1324" s="184">
        <v>14.038600000000001</v>
      </c>
      <c r="J1324" s="184">
        <v>12.9787</v>
      </c>
      <c r="K1324" s="184">
        <v>6.6773999999999996</v>
      </c>
      <c r="L1324" s="184">
        <v>8.9700000000000006</v>
      </c>
      <c r="M1324" s="184">
        <v>5.8888999999999996</v>
      </c>
      <c r="N1324" s="184">
        <v>7.8933</v>
      </c>
      <c r="O1324" s="184">
        <v>8.5847999999999995</v>
      </c>
      <c r="P1324" s="184">
        <v>7.5122999999999998</v>
      </c>
      <c r="Q1324" s="184">
        <v>7.9722999999999997</v>
      </c>
      <c r="R1324" s="184">
        <v>8.1150000000000002</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44448</v>
      </c>
      <c r="E1325" s="184">
        <v>47.548200000000001</v>
      </c>
      <c r="F1325" s="184">
        <v>16.665400000000002</v>
      </c>
      <c r="G1325" s="184">
        <v>7.7836999999999996</v>
      </c>
      <c r="H1325" s="184">
        <v>9.3270999999999997</v>
      </c>
      <c r="I1325" s="184">
        <v>14.7782</v>
      </c>
      <c r="J1325" s="184">
        <v>13.7104</v>
      </c>
      <c r="K1325" s="184">
        <v>7.4550999999999998</v>
      </c>
      <c r="L1325" s="184">
        <v>9.7948000000000004</v>
      </c>
      <c r="M1325" s="184">
        <v>6.7245999999999997</v>
      </c>
      <c r="N1325" s="184">
        <v>8.7608999999999995</v>
      </c>
      <c r="O1325" s="184">
        <v>9.4611999999999998</v>
      </c>
      <c r="P1325" s="184">
        <v>8.3282000000000007</v>
      </c>
      <c r="Q1325" s="184">
        <v>8.8892000000000007</v>
      </c>
      <c r="R1325" s="184">
        <v>8.9908999999999999</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44448</v>
      </c>
      <c r="E1326" s="184">
        <v>35.154299999999999</v>
      </c>
      <c r="F1326" s="184">
        <v>18.906500000000001</v>
      </c>
      <c r="G1326" s="184">
        <v>7.0991</v>
      </c>
      <c r="H1326" s="184">
        <v>9.4655000000000005</v>
      </c>
      <c r="I1326" s="184">
        <v>14.28</v>
      </c>
      <c r="J1326" s="184">
        <v>12.698700000000001</v>
      </c>
      <c r="K1326" s="184">
        <v>6.4211</v>
      </c>
      <c r="L1326" s="184">
        <v>8.6576000000000004</v>
      </c>
      <c r="M1326" s="184">
        <v>6.2473000000000001</v>
      </c>
      <c r="N1326" s="184">
        <v>8.1700999999999997</v>
      </c>
      <c r="O1326" s="184">
        <v>8.6401000000000003</v>
      </c>
      <c r="P1326" s="184">
        <v>7.6683000000000003</v>
      </c>
      <c r="Q1326" s="184">
        <v>7.6779000000000002</v>
      </c>
      <c r="R1326" s="184">
        <v>9.1679999999999993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44448</v>
      </c>
      <c r="E1327" s="184">
        <v>37.646900000000002</v>
      </c>
      <c r="F1327" s="184">
        <v>19.6922</v>
      </c>
      <c r="G1327" s="184">
        <v>7.7935999999999996</v>
      </c>
      <c r="H1327" s="184">
        <v>10.158300000000001</v>
      </c>
      <c r="I1327" s="184">
        <v>14.960800000000001</v>
      </c>
      <c r="J1327" s="184">
        <v>13.370200000000001</v>
      </c>
      <c r="K1327" s="184">
        <v>7.0937000000000001</v>
      </c>
      <c r="L1327" s="184">
        <v>9.3621999999999996</v>
      </c>
      <c r="M1327" s="184">
        <v>6.9882</v>
      </c>
      <c r="N1327" s="184">
        <v>8.9276</v>
      </c>
      <c r="O1327" s="184">
        <v>9.3617000000000008</v>
      </c>
      <c r="P1327" s="184">
        <v>8.4764999999999997</v>
      </c>
      <c r="Q1327" s="184">
        <v>9.1492000000000004</v>
      </c>
      <c r="R1327" s="184">
        <v>9.8650000000000002</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44448</v>
      </c>
      <c r="E1328" s="184">
        <v>39.840299999999999</v>
      </c>
      <c r="F1328" s="184">
        <v>13.1058</v>
      </c>
      <c r="G1328" s="184">
        <v>-0.1527</v>
      </c>
      <c r="H1328" s="184">
        <v>3.0512999999999999</v>
      </c>
      <c r="I1328" s="184">
        <v>11.9053</v>
      </c>
      <c r="J1328" s="184">
        <v>10.0685</v>
      </c>
      <c r="K1328" s="184">
        <v>5.2979000000000003</v>
      </c>
      <c r="L1328" s="184">
        <v>8.1184999999999992</v>
      </c>
      <c r="M1328" s="184">
        <v>3.6111</v>
      </c>
      <c r="N1328" s="184">
        <v>5.6216999999999997</v>
      </c>
      <c r="O1328" s="184">
        <v>9.0893999999999995</v>
      </c>
      <c r="P1328" s="184">
        <v>7.9023000000000003</v>
      </c>
      <c r="Q1328" s="184">
        <v>8.4579000000000004</v>
      </c>
      <c r="R1328" s="184">
        <v>7.6440000000000001</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44448</v>
      </c>
      <c r="E1329" s="184">
        <v>37.560099999999998</v>
      </c>
      <c r="F1329" s="184">
        <v>12.443</v>
      </c>
      <c r="G1329" s="184">
        <v>-0.84209999999999996</v>
      </c>
      <c r="H1329" s="184">
        <v>2.3472</v>
      </c>
      <c r="I1329" s="184">
        <v>11.202500000000001</v>
      </c>
      <c r="J1329" s="184">
        <v>9.3652999999999995</v>
      </c>
      <c r="K1329" s="184">
        <v>4.5923999999999996</v>
      </c>
      <c r="L1329" s="184">
        <v>7.3963000000000001</v>
      </c>
      <c r="M1329" s="184">
        <v>2.9064999999999999</v>
      </c>
      <c r="N1329" s="184">
        <v>4.9017999999999997</v>
      </c>
      <c r="O1329" s="184">
        <v>8.3689999999999998</v>
      </c>
      <c r="P1329" s="184">
        <v>7.1913</v>
      </c>
      <c r="Q1329" s="184">
        <v>7.548</v>
      </c>
      <c r="R1329" s="184">
        <v>6.9188000000000001</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44448</v>
      </c>
      <c r="E1332" s="184">
        <v>18.023</v>
      </c>
      <c r="F1332" s="184">
        <v>13.7765</v>
      </c>
      <c r="G1332" s="184">
        <v>11.8927</v>
      </c>
      <c r="H1332" s="184">
        <v>7.0978000000000003</v>
      </c>
      <c r="I1332" s="184">
        <v>15.7317</v>
      </c>
      <c r="J1332" s="184">
        <v>14.3424</v>
      </c>
      <c r="K1332" s="184">
        <v>7.5049000000000001</v>
      </c>
      <c r="L1332" s="184">
        <v>9.0516000000000005</v>
      </c>
      <c r="M1332" s="184">
        <v>5.6120999999999999</v>
      </c>
      <c r="N1332" s="184">
        <v>7.6816000000000004</v>
      </c>
      <c r="O1332" s="184">
        <v>7.2114000000000003</v>
      </c>
      <c r="P1332" s="184">
        <v>6.8280000000000003</v>
      </c>
      <c r="Q1332" s="184">
        <v>8.1973000000000003</v>
      </c>
      <c r="R1332" s="184">
        <v>7.5544000000000002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44448</v>
      </c>
      <c r="E1333" s="184">
        <v>19.281199999999998</v>
      </c>
      <c r="F1333" s="184">
        <v>14.5822</v>
      </c>
      <c r="G1333" s="184">
        <v>12.8863</v>
      </c>
      <c r="H1333" s="184">
        <v>8.0714000000000006</v>
      </c>
      <c r="I1333" s="184">
        <v>16.683700000000002</v>
      </c>
      <c r="J1333" s="184">
        <v>15.322800000000001</v>
      </c>
      <c r="K1333" s="184">
        <v>8.5208999999999993</v>
      </c>
      <c r="L1333" s="184">
        <v>10.052899999999999</v>
      </c>
      <c r="M1333" s="184">
        <v>6.6197999999999997</v>
      </c>
      <c r="N1333" s="184">
        <v>8.7355</v>
      </c>
      <c r="O1333" s="184">
        <v>8.1536000000000008</v>
      </c>
      <c r="P1333" s="184">
        <v>7.7487000000000004</v>
      </c>
      <c r="Q1333" s="184">
        <v>9.1783000000000001</v>
      </c>
      <c r="R1333" s="184">
        <v>8.5488999999999997</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44448</v>
      </c>
      <c r="E1334" s="184">
        <v>17.2578</v>
      </c>
      <c r="F1334" s="184">
        <v>14.5992</v>
      </c>
      <c r="G1334" s="184">
        <v>2.2564000000000002</v>
      </c>
      <c r="H1334" s="184">
        <v>4.6269</v>
      </c>
      <c r="I1334" s="184">
        <v>12.0809</v>
      </c>
      <c r="J1334" s="184">
        <v>12.9049</v>
      </c>
      <c r="K1334" s="184">
        <v>6.7427000000000001</v>
      </c>
      <c r="L1334" s="184">
        <v>8.3712999999999997</v>
      </c>
      <c r="M1334" s="184">
        <v>6.5441000000000003</v>
      </c>
      <c r="N1334" s="184">
        <v>9.3276000000000003</v>
      </c>
      <c r="O1334" s="184">
        <v>8.6588999999999992</v>
      </c>
      <c r="P1334" s="184">
        <v>7.6858000000000004</v>
      </c>
      <c r="Q1334" s="184">
        <v>8.6118000000000006</v>
      </c>
      <c r="R1334" s="184">
        <v>8.8705999999999996</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44448</v>
      </c>
      <c r="E1335" s="184">
        <v>16.281199999999998</v>
      </c>
      <c r="F1335" s="184">
        <v>13.456099999999999</v>
      </c>
      <c r="G1335" s="184">
        <v>1.2705</v>
      </c>
      <c r="H1335" s="184">
        <v>3.6856</v>
      </c>
      <c r="I1335" s="184">
        <v>11.1607</v>
      </c>
      <c r="J1335" s="184">
        <v>11.988200000000001</v>
      </c>
      <c r="K1335" s="184">
        <v>5.8304</v>
      </c>
      <c r="L1335" s="184">
        <v>7.4364999999999997</v>
      </c>
      <c r="M1335" s="184">
        <v>5.5891000000000002</v>
      </c>
      <c r="N1335" s="184">
        <v>8.3038000000000007</v>
      </c>
      <c r="O1335" s="184">
        <v>7.6882000000000001</v>
      </c>
      <c r="P1335" s="184">
        <v>6.7290000000000001</v>
      </c>
      <c r="Q1335" s="184">
        <v>7.6581999999999999</v>
      </c>
      <c r="R1335" s="184">
        <v>7.8726000000000003</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44448</v>
      </c>
      <c r="E1336" s="184">
        <v>12.453799999999999</v>
      </c>
      <c r="F1336" s="184">
        <v>13.1935</v>
      </c>
      <c r="G1336" s="184">
        <v>8.2119</v>
      </c>
      <c r="H1336" s="184">
        <v>5.5326000000000004</v>
      </c>
      <c r="I1336" s="184">
        <v>9.5812000000000008</v>
      </c>
      <c r="J1336" s="184">
        <v>10.4443</v>
      </c>
      <c r="K1336" s="184">
        <v>59.2074</v>
      </c>
      <c r="L1336" s="184">
        <v>34.189799999999998</v>
      </c>
      <c r="M1336" s="184">
        <v>23.4773</v>
      </c>
      <c r="N1336" s="184">
        <v>17.9907</v>
      </c>
      <c r="O1336" s="184">
        <v>-4.2016999999999998</v>
      </c>
      <c r="P1336" s="184">
        <v>-0.15079999999999999</v>
      </c>
      <c r="Q1336" s="184">
        <v>3.0899000000000001</v>
      </c>
      <c r="R1336" s="184">
        <v>-5.7093999999999996</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44448</v>
      </c>
      <c r="E1337" s="184">
        <v>13.210100000000001</v>
      </c>
      <c r="F1337" s="184">
        <v>13.820399999999999</v>
      </c>
      <c r="G1337" s="184">
        <v>8.7559000000000005</v>
      </c>
      <c r="H1337" s="184">
        <v>6.0857999999999999</v>
      </c>
      <c r="I1337" s="184">
        <v>10.1441</v>
      </c>
      <c r="J1337" s="184">
        <v>10.993399999999999</v>
      </c>
      <c r="K1337" s="184">
        <v>59.830599999999997</v>
      </c>
      <c r="L1337" s="184">
        <v>34.829599999999999</v>
      </c>
      <c r="M1337" s="184">
        <v>24.122900000000001</v>
      </c>
      <c r="N1337" s="184">
        <v>18.638999999999999</v>
      </c>
      <c r="O1337" s="184">
        <v>-3.5139</v>
      </c>
      <c r="P1337" s="184">
        <v>0.67190000000000005</v>
      </c>
      <c r="Q1337" s="184">
        <v>3.9361999999999999</v>
      </c>
      <c r="R1337" s="184">
        <v>-5.1233000000000004</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44448</v>
      </c>
      <c r="E1338" s="184">
        <v>4.3700000000000003E-2</v>
      </c>
      <c r="F1338" s="184">
        <v>83.715599999999995</v>
      </c>
      <c r="G1338" s="184">
        <v>27.905200000000001</v>
      </c>
      <c r="H1338" s="184">
        <v>11.9594</v>
      </c>
      <c r="I1338" s="184">
        <v>11.9869</v>
      </c>
      <c r="J1338" s="184">
        <v>10.876899999999999</v>
      </c>
      <c r="K1338" s="184">
        <v>11.202</v>
      </c>
      <c r="L1338" s="184">
        <v>11.5275</v>
      </c>
      <c r="M1338" s="184">
        <v>-24.401399999999999</v>
      </c>
      <c r="N1338" s="184">
        <v>-20.400700000000001</v>
      </c>
      <c r="O1338" s="184"/>
      <c r="P1338" s="184"/>
      <c r="Q1338" s="184">
        <v>-10.6478</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44448</v>
      </c>
      <c r="E1339" s="184">
        <v>4.5900000000000003E-2</v>
      </c>
      <c r="F1339" s="184">
        <v>0</v>
      </c>
      <c r="G1339" s="184">
        <v>0</v>
      </c>
      <c r="H1339" s="184">
        <v>11.3849</v>
      </c>
      <c r="I1339" s="184">
        <v>11.409800000000001</v>
      </c>
      <c r="J1339" s="184">
        <v>10.350899999999999</v>
      </c>
      <c r="K1339" s="184">
        <v>10.650700000000001</v>
      </c>
      <c r="L1339" s="184">
        <v>11.4268</v>
      </c>
      <c r="M1339" s="184">
        <v>-24.607500000000002</v>
      </c>
      <c r="N1339" s="184">
        <v>-20.450600000000001</v>
      </c>
      <c r="O1339" s="184"/>
      <c r="P1339" s="184"/>
      <c r="Q1339" s="184">
        <v>-10.728400000000001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44448</v>
      </c>
      <c r="E1342" s="184">
        <v>42.897300000000001</v>
      </c>
      <c r="F1342" s="184">
        <v>7.0636000000000001</v>
      </c>
      <c r="G1342" s="184">
        <v>4.5396999999999998</v>
      </c>
      <c r="H1342" s="184">
        <v>5.6462000000000003</v>
      </c>
      <c r="I1342" s="184">
        <v>9.4666999999999994</v>
      </c>
      <c r="J1342" s="184">
        <v>8.9356000000000009</v>
      </c>
      <c r="K1342" s="184">
        <v>6.3205999999999998</v>
      </c>
      <c r="L1342" s="184">
        <v>7.7115</v>
      </c>
      <c r="M1342" s="184">
        <v>5.0362</v>
      </c>
      <c r="N1342" s="184">
        <v>7.3834</v>
      </c>
      <c r="O1342" s="184">
        <v>10.2102</v>
      </c>
      <c r="P1342" s="184">
        <v>9.4966000000000008</v>
      </c>
      <c r="Q1342" s="184">
        <v>9.952</v>
      </c>
      <c r="R1342" s="184">
        <v>9.4779999999999998</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44448</v>
      </c>
      <c r="E1343" s="184">
        <v>40.492199999999997</v>
      </c>
      <c r="F1343" s="184">
        <v>6.4912999999999998</v>
      </c>
      <c r="G1343" s="184">
        <v>3.9975999999999998</v>
      </c>
      <c r="H1343" s="184">
        <v>5.1044</v>
      </c>
      <c r="I1343" s="184">
        <v>8.9286999999999992</v>
      </c>
      <c r="J1343" s="184">
        <v>8.3989999999999991</v>
      </c>
      <c r="K1343" s="184">
        <v>5.7824999999999998</v>
      </c>
      <c r="L1343" s="184">
        <v>7.1445999999999996</v>
      </c>
      <c r="M1343" s="184">
        <v>4.4618000000000002</v>
      </c>
      <c r="N1343" s="184">
        <v>6.8003999999999998</v>
      </c>
      <c r="O1343" s="184">
        <v>9.7029999999999994</v>
      </c>
      <c r="P1343" s="184">
        <v>8.8080999999999996</v>
      </c>
      <c r="Q1343" s="184">
        <v>8.1463999999999999</v>
      </c>
      <c r="R1343" s="184">
        <v>8.9587000000000003</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44448</v>
      </c>
      <c r="E1344" s="184">
        <v>58.906199999999998</v>
      </c>
      <c r="F1344" s="184">
        <v>16.861699999999999</v>
      </c>
      <c r="G1344" s="184">
        <v>2.5823</v>
      </c>
      <c r="H1344" s="184">
        <v>3.1886000000000001</v>
      </c>
      <c r="I1344" s="184">
        <v>10.817399999999999</v>
      </c>
      <c r="J1344" s="184">
        <v>9.3542000000000005</v>
      </c>
      <c r="K1344" s="184">
        <v>2.9687000000000001</v>
      </c>
      <c r="L1344" s="184">
        <v>5.7496999999999998</v>
      </c>
      <c r="M1344" s="184">
        <v>2.2883</v>
      </c>
      <c r="N1344" s="184">
        <v>3.3894000000000002</v>
      </c>
      <c r="O1344" s="184">
        <v>6.0957999999999997</v>
      </c>
      <c r="P1344" s="184">
        <v>5.7885</v>
      </c>
      <c r="Q1344" s="184">
        <v>7.7552000000000003</v>
      </c>
      <c r="R1344" s="184">
        <v>4.6805000000000003</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44448</v>
      </c>
      <c r="E1345" s="184">
        <v>63.535200000000003</v>
      </c>
      <c r="F1345" s="184">
        <v>17.8752</v>
      </c>
      <c r="G1345" s="184">
        <v>3.5819999999999999</v>
      </c>
      <c r="H1345" s="184">
        <v>4.1970999999999998</v>
      </c>
      <c r="I1345" s="184">
        <v>11.830399999999999</v>
      </c>
      <c r="J1345" s="184">
        <v>10.372</v>
      </c>
      <c r="K1345" s="184">
        <v>3.988</v>
      </c>
      <c r="L1345" s="184">
        <v>6.8922999999999996</v>
      </c>
      <c r="M1345" s="184">
        <v>3.3328000000000002</v>
      </c>
      <c r="N1345" s="184">
        <v>4.4073000000000002</v>
      </c>
      <c r="O1345" s="184">
        <v>7.0368000000000004</v>
      </c>
      <c r="P1345" s="184">
        <v>6.7625999999999999</v>
      </c>
      <c r="Q1345" s="184">
        <v>7.7026000000000003</v>
      </c>
      <c r="R1345" s="184">
        <v>5.6608999999999998</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44448</v>
      </c>
      <c r="E1346" s="184">
        <v>31.858799999999999</v>
      </c>
      <c r="F1346" s="184">
        <v>3.7810999999999999</v>
      </c>
      <c r="G1346" s="184">
        <v>3.1322999999999999</v>
      </c>
      <c r="H1346" s="184">
        <v>8.2783999999999995</v>
      </c>
      <c r="I1346" s="184">
        <v>15.6915</v>
      </c>
      <c r="J1346" s="184">
        <v>15.008800000000001</v>
      </c>
      <c r="K1346" s="184">
        <v>7.992</v>
      </c>
      <c r="L1346" s="184">
        <v>9.8376000000000001</v>
      </c>
      <c r="M1346" s="184">
        <v>6.6962000000000002</v>
      </c>
      <c r="N1346" s="184">
        <v>7.8329000000000004</v>
      </c>
      <c r="O1346" s="184">
        <v>3.4394999999999998</v>
      </c>
      <c r="P1346" s="184">
        <v>4.4808000000000003</v>
      </c>
      <c r="Q1346" s="184">
        <v>6.8883999999999999</v>
      </c>
      <c r="R1346" s="184">
        <v>9.6902000000000008</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44448</v>
      </c>
      <c r="E1347" s="184">
        <v>0.83730000000000004</v>
      </c>
      <c r="F1347" s="184">
        <v>0</v>
      </c>
      <c r="G1347" s="184">
        <v>0</v>
      </c>
      <c r="H1347" s="184">
        <v>0</v>
      </c>
      <c r="I1347" s="184">
        <v>0</v>
      </c>
      <c r="J1347" s="184">
        <v>0</v>
      </c>
      <c r="K1347" s="184">
        <v>0</v>
      </c>
      <c r="L1347" s="184">
        <v>0</v>
      </c>
      <c r="M1347" s="184">
        <v>0</v>
      </c>
      <c r="N1347" s="184">
        <v>0</v>
      </c>
      <c r="O1347" s="184"/>
      <c r="P1347" s="184"/>
      <c r="Q1347" s="184">
        <v>-20.568899999999999</v>
      </c>
      <c r="R1347" s="184">
        <v>-23.412299999999998</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44448</v>
      </c>
      <c r="E1348" s="184">
        <v>29.2455</v>
      </c>
      <c r="F1348" s="184">
        <v>2.8708</v>
      </c>
      <c r="G1348" s="184">
        <v>2.2469000000000001</v>
      </c>
      <c r="H1348" s="184">
        <v>7.3917999999999999</v>
      </c>
      <c r="I1348" s="184">
        <v>14.765599999999999</v>
      </c>
      <c r="J1348" s="184">
        <v>14.071899999999999</v>
      </c>
      <c r="K1348" s="184">
        <v>7.0736999999999997</v>
      </c>
      <c r="L1348" s="184">
        <v>8.8690999999999995</v>
      </c>
      <c r="M1348" s="184">
        <v>5.6764999999999999</v>
      </c>
      <c r="N1348" s="184">
        <v>6.7720000000000002</v>
      </c>
      <c r="O1348" s="184">
        <v>2.4836</v>
      </c>
      <c r="P1348" s="184">
        <v>3.5354000000000001</v>
      </c>
      <c r="Q1348" s="184">
        <v>5.8742999999999999</v>
      </c>
      <c r="R1348" s="184">
        <v>8.6499000000000006</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44448</v>
      </c>
      <c r="E1349" s="184">
        <v>0.7853</v>
      </c>
      <c r="F1349" s="184">
        <v>0</v>
      </c>
      <c r="G1349" s="184">
        <v>0</v>
      </c>
      <c r="H1349" s="184">
        <v>0</v>
      </c>
      <c r="I1349" s="184">
        <v>0</v>
      </c>
      <c r="J1349" s="184">
        <v>0</v>
      </c>
      <c r="K1349" s="184">
        <v>0</v>
      </c>
      <c r="L1349" s="184">
        <v>0</v>
      </c>
      <c r="M1349" s="184">
        <v>0</v>
      </c>
      <c r="N1349" s="184">
        <v>0</v>
      </c>
      <c r="O1349" s="184"/>
      <c r="P1349" s="184"/>
      <c r="Q1349" s="184">
        <v>-20.570499999999999</v>
      </c>
      <c r="R1349" s="184">
        <v>-23.412700000000001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44448</v>
      </c>
      <c r="E1350" s="184">
        <v>10.5806</v>
      </c>
      <c r="F1350" s="184">
        <v>7.9360999999999997</v>
      </c>
      <c r="G1350" s="184">
        <v>-9.0775000000000006</v>
      </c>
      <c r="H1350" s="184">
        <v>2.4159000000000002</v>
      </c>
      <c r="I1350" s="184">
        <v>11.3345</v>
      </c>
      <c r="J1350" s="184">
        <v>13.267899999999999</v>
      </c>
      <c r="K1350" s="184">
        <v>5.8983999999999996</v>
      </c>
      <c r="L1350" s="184">
        <v>8.5520999999999994</v>
      </c>
      <c r="M1350" s="184">
        <v>4.2081</v>
      </c>
      <c r="N1350" s="184"/>
      <c r="O1350" s="184"/>
      <c r="P1350" s="184"/>
      <c r="Q1350" s="184">
        <v>5.8865999999999996</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44448</v>
      </c>
      <c r="E1351" s="184">
        <v>10.5298</v>
      </c>
      <c r="F1351" s="184">
        <v>7.6276000000000002</v>
      </c>
      <c r="G1351" s="184">
        <v>-9.5827000000000009</v>
      </c>
      <c r="H1351" s="184">
        <v>1.9319999999999999</v>
      </c>
      <c r="I1351" s="184">
        <v>10.8401</v>
      </c>
      <c r="J1351" s="184">
        <v>12.772500000000001</v>
      </c>
      <c r="K1351" s="184">
        <v>5.4466000000000001</v>
      </c>
      <c r="L1351" s="184">
        <v>8.0939999999999994</v>
      </c>
      <c r="M1351" s="184">
        <v>3.7339000000000002</v>
      </c>
      <c r="N1351" s="184"/>
      <c r="O1351" s="184"/>
      <c r="P1351" s="184"/>
      <c r="Q1351" s="184">
        <v>5.3715999999999999</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44448</v>
      </c>
      <c r="E1354" s="184">
        <v>8.9399999999999993E-2</v>
      </c>
      <c r="F1354" s="184">
        <v>0</v>
      </c>
      <c r="G1354" s="184">
        <v>13.624499999999999</v>
      </c>
      <c r="H1354" s="184">
        <v>11.6912</v>
      </c>
      <c r="I1354" s="184">
        <v>11.717499999999999</v>
      </c>
      <c r="J1354" s="184">
        <v>10.6313</v>
      </c>
      <c r="K1354" s="184">
        <v>10.9445</v>
      </c>
      <c r="L1354" s="184">
        <v>11.255000000000001</v>
      </c>
      <c r="M1354" s="184">
        <v>-23.953700000000001</v>
      </c>
      <c r="N1354" s="184">
        <v>-16.213699999999999</v>
      </c>
      <c r="O1354" s="184"/>
      <c r="P1354" s="184"/>
      <c r="Q1354" s="184">
        <v>-7.8650000000000002</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44448</v>
      </c>
      <c r="E1355" s="184">
        <v>8.6099999999999996E-2</v>
      </c>
      <c r="F1355" s="184">
        <v>42.441899999999997</v>
      </c>
      <c r="G1355" s="184">
        <v>14.1473</v>
      </c>
      <c r="H1355" s="184">
        <v>12.1404</v>
      </c>
      <c r="I1355" s="184">
        <v>12.168699999999999</v>
      </c>
      <c r="J1355" s="184">
        <v>11.0426</v>
      </c>
      <c r="K1355" s="184">
        <v>11.375999999999999</v>
      </c>
      <c r="L1355" s="184">
        <v>11.453799999999999</v>
      </c>
      <c r="M1355" s="184">
        <v>-24.082000000000001</v>
      </c>
      <c r="N1355" s="184">
        <v>-16.326499999999999</v>
      </c>
      <c r="O1355" s="184"/>
      <c r="P1355" s="184"/>
      <c r="Q1355" s="184">
        <v>-7.9555999999999996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44448</v>
      </c>
      <c r="E1356" s="184">
        <v>15.065799999999999</v>
      </c>
      <c r="F1356" s="184">
        <v>16.2394</v>
      </c>
      <c r="G1356" s="184">
        <v>2.4232</v>
      </c>
      <c r="H1356" s="184">
        <v>6.3760000000000003</v>
      </c>
      <c r="I1356" s="184">
        <v>10.7037</v>
      </c>
      <c r="J1356" s="184">
        <v>11.012</v>
      </c>
      <c r="K1356" s="184">
        <v>6.5693000000000001</v>
      </c>
      <c r="L1356" s="184">
        <v>7.2950999999999997</v>
      </c>
      <c r="M1356" s="184">
        <v>4.2462</v>
      </c>
      <c r="N1356" s="184">
        <v>5.8266999999999998</v>
      </c>
      <c r="O1356" s="184">
        <v>4.2055999999999996</v>
      </c>
      <c r="P1356" s="184">
        <v>5.4551999999999996</v>
      </c>
      <c r="Q1356" s="184">
        <v>6.5610999999999997</v>
      </c>
      <c r="R1356" s="184">
        <v>2.4931000000000001</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44448</v>
      </c>
      <c r="E1357" s="184">
        <v>14.3918</v>
      </c>
      <c r="F1357" s="184">
        <v>15.4772</v>
      </c>
      <c r="G1357" s="184">
        <v>1.6910000000000001</v>
      </c>
      <c r="H1357" s="184">
        <v>5.7308000000000003</v>
      </c>
      <c r="I1357" s="184">
        <v>10.0565</v>
      </c>
      <c r="J1357" s="184">
        <v>10.366</v>
      </c>
      <c r="K1357" s="184">
        <v>5.5995999999999997</v>
      </c>
      <c r="L1357" s="184">
        <v>6.4776999999999996</v>
      </c>
      <c r="M1357" s="184">
        <v>3.4937</v>
      </c>
      <c r="N1357" s="184">
        <v>5.0979999999999999</v>
      </c>
      <c r="O1357" s="184">
        <v>3.4839000000000002</v>
      </c>
      <c r="P1357" s="184">
        <v>4.7506000000000004</v>
      </c>
      <c r="Q1357" s="184">
        <v>5.8075000000000001</v>
      </c>
      <c r="R1357" s="184">
        <v>1.8813</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12.094082926829266</v>
      </c>
      <c r="G1358" s="186">
        <v>6.8637634146341444</v>
      </c>
      <c r="H1358" s="186">
        <v>6.7349487804878025</v>
      </c>
      <c r="I1358" s="186">
        <v>11.350078048780491</v>
      </c>
      <c r="J1358" s="186">
        <v>10.330439024390245</v>
      </c>
      <c r="K1358" s="186">
        <v>8.6834439024390271</v>
      </c>
      <c r="L1358" s="186">
        <v>9.2045878048780487</v>
      </c>
      <c r="M1358" s="186">
        <v>3.2770512195121961</v>
      </c>
      <c r="N1358" s="186">
        <v>4.9752974358974358</v>
      </c>
      <c r="O1358" s="186">
        <v>5.8831774193548387</v>
      </c>
      <c r="P1358" s="186">
        <v>6.1416387096774177</v>
      </c>
      <c r="Q1358" s="186">
        <v>3.3905146341463408</v>
      </c>
      <c r="R1358" s="186">
        <v>4.2835666666666681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10.4564</v>
      </c>
      <c r="G1359" s="186">
        <v>5.1825000000000001</v>
      </c>
      <c r="H1359" s="186">
        <v>5.7308000000000003</v>
      </c>
      <c r="I1359" s="186">
        <v>11.717499999999999</v>
      </c>
      <c r="J1359" s="186">
        <v>10.6313</v>
      </c>
      <c r="K1359" s="186">
        <v>6.3205999999999998</v>
      </c>
      <c r="L1359" s="186">
        <v>8.0939999999999994</v>
      </c>
      <c r="M1359" s="186">
        <v>4.3315999999999999</v>
      </c>
      <c r="N1359" s="186">
        <v>6.7720000000000002</v>
      </c>
      <c r="O1359" s="186">
        <v>6.0957999999999997</v>
      </c>
      <c r="P1359" s="186">
        <v>6.7290000000000001</v>
      </c>
      <c r="Q1359" s="186">
        <v>7.6071</v>
      </c>
      <c r="R1359" s="186">
        <v>6.9188000000000001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44448</v>
      </c>
      <c r="E1362" s="184">
        <v>101.0976</v>
      </c>
      <c r="F1362" s="184">
        <v>14.8447</v>
      </c>
      <c r="G1362" s="184">
        <v>3.3344999999999998</v>
      </c>
      <c r="H1362" s="184">
        <v>8.4672000000000001</v>
      </c>
      <c r="I1362" s="184">
        <v>17.223600000000001</v>
      </c>
      <c r="J1362" s="184">
        <v>16.3782</v>
      </c>
      <c r="K1362" s="184">
        <v>6.5570000000000004</v>
      </c>
      <c r="L1362" s="184">
        <v>10.306900000000001</v>
      </c>
      <c r="M1362" s="184">
        <v>4.7922000000000002</v>
      </c>
      <c r="N1362" s="184">
        <v>6.2478999999999996</v>
      </c>
      <c r="O1362" s="184">
        <v>10.0326</v>
      </c>
      <c r="P1362" s="184">
        <v>7.1994999999999996</v>
      </c>
      <c r="Q1362" s="184">
        <v>9.3420000000000005</v>
      </c>
      <c r="R1362" s="184">
        <v>8.1936</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44448</v>
      </c>
      <c r="E1363" s="184">
        <v>107.23520000000001</v>
      </c>
      <c r="F1363" s="184">
        <v>15.255100000000001</v>
      </c>
      <c r="G1363" s="184">
        <v>3.7339000000000002</v>
      </c>
      <c r="H1363" s="184">
        <v>8.8696000000000002</v>
      </c>
      <c r="I1363" s="184">
        <v>17.6282</v>
      </c>
      <c r="J1363" s="184">
        <v>16.7835</v>
      </c>
      <c r="K1363" s="184">
        <v>6.9630999999999998</v>
      </c>
      <c r="L1363" s="184">
        <v>10.726699999999999</v>
      </c>
      <c r="M1363" s="184">
        <v>5.2149000000000001</v>
      </c>
      <c r="N1363" s="184">
        <v>6.6981999999999999</v>
      </c>
      <c r="O1363" s="184">
        <v>10.7</v>
      </c>
      <c r="P1363" s="184">
        <v>7.9138000000000002</v>
      </c>
      <c r="Q1363" s="184">
        <v>8.7102000000000004</v>
      </c>
      <c r="R1363" s="184">
        <v>8.7436000000000007</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44448</v>
      </c>
      <c r="E1364" s="184">
        <v>49.755899999999997</v>
      </c>
      <c r="F1364" s="184">
        <v>13.87</v>
      </c>
      <c r="G1364" s="184">
        <v>1.5163</v>
      </c>
      <c r="H1364" s="184">
        <v>8.4603999999999999</v>
      </c>
      <c r="I1364" s="184">
        <v>16.578900000000001</v>
      </c>
      <c r="J1364" s="184">
        <v>13.4922</v>
      </c>
      <c r="K1364" s="184">
        <v>5.1917999999999997</v>
      </c>
      <c r="L1364" s="184">
        <v>7.7126000000000001</v>
      </c>
      <c r="M1364" s="184">
        <v>3.9988999999999999</v>
      </c>
      <c r="N1364" s="184">
        <v>5.4526000000000003</v>
      </c>
      <c r="O1364" s="184">
        <v>9.6834000000000007</v>
      </c>
      <c r="P1364" s="184">
        <v>7.8510999999999997</v>
      </c>
      <c r="Q1364" s="184">
        <v>8.6725999999999992</v>
      </c>
      <c r="R1364" s="184">
        <v>7.5193000000000003</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44448</v>
      </c>
      <c r="E1365" s="184">
        <v>46.324100000000001</v>
      </c>
      <c r="F1365" s="184">
        <v>12.69</v>
      </c>
      <c r="G1365" s="184">
        <v>0.34139999999999998</v>
      </c>
      <c r="H1365" s="184">
        <v>7.2929000000000004</v>
      </c>
      <c r="I1365" s="184">
        <v>15.393000000000001</v>
      </c>
      <c r="J1365" s="184">
        <v>12.309699999999999</v>
      </c>
      <c r="K1365" s="184">
        <v>4.056</v>
      </c>
      <c r="L1365" s="184">
        <v>6.5509000000000004</v>
      </c>
      <c r="M1365" s="184">
        <v>2.8445</v>
      </c>
      <c r="N1365" s="184">
        <v>4.2710999999999997</v>
      </c>
      <c r="O1365" s="184">
        <v>8.5263000000000009</v>
      </c>
      <c r="P1365" s="184">
        <v>6.8121</v>
      </c>
      <c r="Q1365" s="184">
        <v>8.4095999999999993</v>
      </c>
      <c r="R1365" s="184">
        <v>6.3422000000000001</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44448</v>
      </c>
      <c r="E1366" s="184">
        <v>47.637300000000003</v>
      </c>
      <c r="F1366" s="184">
        <v>7.6637000000000004</v>
      </c>
      <c r="G1366" s="184">
        <v>1.456</v>
      </c>
      <c r="H1366" s="184">
        <v>4.0202</v>
      </c>
      <c r="I1366" s="184">
        <v>13.7378</v>
      </c>
      <c r="J1366" s="184">
        <v>12.1233</v>
      </c>
      <c r="K1366" s="184">
        <v>3.7791999999999999</v>
      </c>
      <c r="L1366" s="184">
        <v>6.3371000000000004</v>
      </c>
      <c r="M1366" s="184">
        <v>2.6760000000000002</v>
      </c>
      <c r="N1366" s="184">
        <v>4.2968999999999999</v>
      </c>
      <c r="O1366" s="184">
        <v>7.6666999999999996</v>
      </c>
      <c r="P1366" s="184">
        <v>5.3007</v>
      </c>
      <c r="Q1366" s="184">
        <v>7.7135999999999996</v>
      </c>
      <c r="R1366" s="184">
        <v>6.1905999999999999</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44448</v>
      </c>
      <c r="E1367" s="184">
        <v>50.747700000000002</v>
      </c>
      <c r="F1367" s="184">
        <v>8.5609999999999999</v>
      </c>
      <c r="G1367" s="184">
        <v>2.3260000000000001</v>
      </c>
      <c r="H1367" s="184">
        <v>4.9160000000000004</v>
      </c>
      <c r="I1367" s="184">
        <v>14.6465</v>
      </c>
      <c r="J1367" s="184">
        <v>13.031000000000001</v>
      </c>
      <c r="K1367" s="184">
        <v>4.6795999999999998</v>
      </c>
      <c r="L1367" s="184">
        <v>7.3440000000000003</v>
      </c>
      <c r="M1367" s="184">
        <v>3.6219999999999999</v>
      </c>
      <c r="N1367" s="184">
        <v>5.1798999999999999</v>
      </c>
      <c r="O1367" s="184">
        <v>8.3183000000000007</v>
      </c>
      <c r="P1367" s="184">
        <v>5.9546999999999999</v>
      </c>
      <c r="Q1367" s="184">
        <v>7.7735000000000003</v>
      </c>
      <c r="R1367" s="184">
        <v>6.9046000000000003</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44448</v>
      </c>
      <c r="E1368" s="184">
        <v>35.270600000000002</v>
      </c>
      <c r="F1368" s="184">
        <v>10.662100000000001</v>
      </c>
      <c r="G1368" s="184">
        <v>-10.0298</v>
      </c>
      <c r="H1368" s="184">
        <v>6.1276000000000002</v>
      </c>
      <c r="I1368" s="184">
        <v>16.334199999999999</v>
      </c>
      <c r="J1368" s="184">
        <v>15.2539</v>
      </c>
      <c r="K1368" s="184">
        <v>5.0983999999999998</v>
      </c>
      <c r="L1368" s="184">
        <v>8.3958999999999993</v>
      </c>
      <c r="M1368" s="184">
        <v>2.1705999999999999</v>
      </c>
      <c r="N1368" s="184">
        <v>4.0621</v>
      </c>
      <c r="O1368" s="184">
        <v>8.5310000000000006</v>
      </c>
      <c r="P1368" s="184">
        <v>5.8406000000000002</v>
      </c>
      <c r="Q1368" s="184">
        <v>6.9490999999999996</v>
      </c>
      <c r="R1368" s="184">
        <v>5.4688999999999997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44448</v>
      </c>
      <c r="E1369" s="184">
        <v>37.778100000000002</v>
      </c>
      <c r="F1369" s="184">
        <v>11.404299999999999</v>
      </c>
      <c r="G1369" s="184">
        <v>-9.2360000000000007</v>
      </c>
      <c r="H1369" s="184">
        <v>6.9519000000000002</v>
      </c>
      <c r="I1369" s="184">
        <v>17.165099999999999</v>
      </c>
      <c r="J1369" s="184">
        <v>16.093299999999999</v>
      </c>
      <c r="K1369" s="184">
        <v>5.9435000000000002</v>
      </c>
      <c r="L1369" s="184">
        <v>9.2689000000000004</v>
      </c>
      <c r="M1369" s="184">
        <v>3.0230999999999999</v>
      </c>
      <c r="N1369" s="184">
        <v>4.9359999999999999</v>
      </c>
      <c r="O1369" s="184">
        <v>9.4168000000000003</v>
      </c>
      <c r="P1369" s="184">
        <v>6.6776</v>
      </c>
      <c r="Q1369" s="184">
        <v>7.5816999999999997</v>
      </c>
      <c r="R1369" s="184">
        <v>6.3537999999999997</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44448</v>
      </c>
      <c r="E1370" s="184">
        <v>31.718900000000001</v>
      </c>
      <c r="F1370" s="184">
        <v>26.1404</v>
      </c>
      <c r="G1370" s="184">
        <v>0.11509999999999999</v>
      </c>
      <c r="H1370" s="184">
        <v>10.7073</v>
      </c>
      <c r="I1370" s="184">
        <v>20.2195</v>
      </c>
      <c r="J1370" s="184">
        <v>15.6816</v>
      </c>
      <c r="K1370" s="184">
        <v>4.4701000000000004</v>
      </c>
      <c r="L1370" s="184">
        <v>7.8342999999999998</v>
      </c>
      <c r="M1370" s="184">
        <v>3.3976999999999999</v>
      </c>
      <c r="N1370" s="184">
        <v>5.0121000000000002</v>
      </c>
      <c r="O1370" s="184">
        <v>9.2446999999999999</v>
      </c>
      <c r="P1370" s="184">
        <v>7.3912000000000004</v>
      </c>
      <c r="Q1370" s="184">
        <v>9.2347999999999999</v>
      </c>
      <c r="R1370" s="184">
        <v>8.0739000000000001</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44448</v>
      </c>
      <c r="E1371" s="184">
        <v>32.991999999999997</v>
      </c>
      <c r="F1371" s="184">
        <v>26.7928</v>
      </c>
      <c r="G1371" s="184">
        <v>0.73760000000000003</v>
      </c>
      <c r="H1371" s="184">
        <v>11.3408</v>
      </c>
      <c r="I1371" s="184">
        <v>20.861899999999999</v>
      </c>
      <c r="J1371" s="184">
        <v>16.325700000000001</v>
      </c>
      <c r="K1371" s="184">
        <v>5.117</v>
      </c>
      <c r="L1371" s="184">
        <v>8.5</v>
      </c>
      <c r="M1371" s="184">
        <v>4.0553999999999997</v>
      </c>
      <c r="N1371" s="184">
        <v>5.6677</v>
      </c>
      <c r="O1371" s="184">
        <v>9.8691999999999993</v>
      </c>
      <c r="P1371" s="184">
        <v>8.0070999999999994</v>
      </c>
      <c r="Q1371" s="184">
        <v>8.8061000000000007</v>
      </c>
      <c r="R1371" s="184">
        <v>8.6900999999999993</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44448</v>
      </c>
      <c r="E1372" s="184">
        <v>57.959000000000003</v>
      </c>
      <c r="F1372" s="184">
        <v>18.082899999999999</v>
      </c>
      <c r="G1372" s="184">
        <v>-0.31490000000000001</v>
      </c>
      <c r="H1372" s="184">
        <v>3.2948</v>
      </c>
      <c r="I1372" s="184">
        <v>13.815</v>
      </c>
      <c r="J1372" s="184">
        <v>11.493399999999999</v>
      </c>
      <c r="K1372" s="184">
        <v>4.6910999999999996</v>
      </c>
      <c r="L1372" s="184">
        <v>8.7375000000000007</v>
      </c>
      <c r="M1372" s="184">
        <v>2.5244</v>
      </c>
      <c r="N1372" s="184">
        <v>4.9912999999999998</v>
      </c>
      <c r="O1372" s="184">
        <v>10.149900000000001</v>
      </c>
      <c r="P1372" s="184">
        <v>8.1374999999999993</v>
      </c>
      <c r="Q1372" s="184">
        <v>8.9098000000000006</v>
      </c>
      <c r="R1372" s="184">
        <v>7.3118999999999996</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44448</v>
      </c>
      <c r="E1373" s="184">
        <v>54.326300000000003</v>
      </c>
      <c r="F1373" s="184">
        <v>17.476900000000001</v>
      </c>
      <c r="G1373" s="184">
        <v>-0.96289999999999998</v>
      </c>
      <c r="H1373" s="184">
        <v>2.6503999999999999</v>
      </c>
      <c r="I1373" s="184">
        <v>13.162699999999999</v>
      </c>
      <c r="J1373" s="184">
        <v>10.837899999999999</v>
      </c>
      <c r="K1373" s="184">
        <v>4.0353000000000003</v>
      </c>
      <c r="L1373" s="184">
        <v>8.0463000000000005</v>
      </c>
      <c r="M1373" s="184">
        <v>1.8582000000000001</v>
      </c>
      <c r="N1373" s="184">
        <v>4.3136000000000001</v>
      </c>
      <c r="O1373" s="184">
        <v>9.468</v>
      </c>
      <c r="P1373" s="184">
        <v>7.3428000000000004</v>
      </c>
      <c r="Q1373" s="184">
        <v>8.3226999999999993</v>
      </c>
      <c r="R1373" s="184">
        <v>6.6355000000000004</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44448</v>
      </c>
      <c r="E1374" s="184">
        <v>50.911000000000001</v>
      </c>
      <c r="F1374" s="184">
        <v>14.4879</v>
      </c>
      <c r="G1374" s="184">
        <v>-5.8760000000000003</v>
      </c>
      <c r="H1374" s="184">
        <v>4.3975</v>
      </c>
      <c r="I1374" s="184">
        <v>13.6623</v>
      </c>
      <c r="J1374" s="184">
        <v>12.8895</v>
      </c>
      <c r="K1374" s="184">
        <v>5.8837999999999999</v>
      </c>
      <c r="L1374" s="184">
        <v>6.8014000000000001</v>
      </c>
      <c r="M1374" s="184">
        <v>1.9675</v>
      </c>
      <c r="N1374" s="184">
        <v>3.2660999999999998</v>
      </c>
      <c r="O1374" s="184">
        <v>2.2959000000000001</v>
      </c>
      <c r="P1374" s="184">
        <v>2.9394999999999998</v>
      </c>
      <c r="Q1374" s="184">
        <v>6.3041</v>
      </c>
      <c r="R1374" s="184">
        <v>3.8692000000000002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44448</v>
      </c>
      <c r="E1375" s="184">
        <v>55.523200000000003</v>
      </c>
      <c r="F1375" s="184">
        <v>15.520799999999999</v>
      </c>
      <c r="G1375" s="184">
        <v>-4.8627000000000002</v>
      </c>
      <c r="H1375" s="184">
        <v>5.3960999999999997</v>
      </c>
      <c r="I1375" s="184">
        <v>14.6713</v>
      </c>
      <c r="J1375" s="184">
        <v>13.9015</v>
      </c>
      <c r="K1375" s="184">
        <v>6.9004000000000003</v>
      </c>
      <c r="L1375" s="184">
        <v>7.8381999999999996</v>
      </c>
      <c r="M1375" s="184">
        <v>2.9863</v>
      </c>
      <c r="N1375" s="184">
        <v>4.3041999999999998</v>
      </c>
      <c r="O1375" s="184">
        <v>3.3245</v>
      </c>
      <c r="P1375" s="184">
        <v>3.9742000000000002</v>
      </c>
      <c r="Q1375" s="184">
        <v>5.7356999999999996</v>
      </c>
      <c r="R1375" s="184">
        <v>4.9122000000000003</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44448</v>
      </c>
      <c r="E1376" s="184">
        <v>67.216300000000004</v>
      </c>
      <c r="F1376" s="184">
        <v>12.3851</v>
      </c>
      <c r="G1376" s="184">
        <v>4.7260999999999997</v>
      </c>
      <c r="H1376" s="184">
        <v>9.8161000000000005</v>
      </c>
      <c r="I1376" s="184">
        <v>20.4133</v>
      </c>
      <c r="J1376" s="184">
        <v>19.7974</v>
      </c>
      <c r="K1376" s="184">
        <v>7.8920000000000003</v>
      </c>
      <c r="L1376" s="184">
        <v>9.2180999999999997</v>
      </c>
      <c r="M1376" s="184">
        <v>3.9350999999999998</v>
      </c>
      <c r="N1376" s="184">
        <v>6.5307000000000004</v>
      </c>
      <c r="O1376" s="184">
        <v>10.4018</v>
      </c>
      <c r="P1376" s="184">
        <v>7.5785</v>
      </c>
      <c r="Q1376" s="184">
        <v>8.4091000000000005</v>
      </c>
      <c r="R1376" s="184">
        <v>8.5701999999999998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44448</v>
      </c>
      <c r="E1377" s="184">
        <v>62.335900000000002</v>
      </c>
      <c r="F1377" s="184">
        <v>11.4801</v>
      </c>
      <c r="G1377" s="184">
        <v>3.8071999999999999</v>
      </c>
      <c r="H1377" s="184">
        <v>8.8734000000000002</v>
      </c>
      <c r="I1377" s="184">
        <v>19.458500000000001</v>
      </c>
      <c r="J1377" s="184">
        <v>18.7867</v>
      </c>
      <c r="K1377" s="184">
        <v>6.8631000000000002</v>
      </c>
      <c r="L1377" s="184">
        <v>8.1286000000000005</v>
      </c>
      <c r="M1377" s="184">
        <v>2.8454999999999999</v>
      </c>
      <c r="N1377" s="184">
        <v>5.4097999999999997</v>
      </c>
      <c r="O1377" s="184">
        <v>9.2523</v>
      </c>
      <c r="P1377" s="184">
        <v>6.5331999999999999</v>
      </c>
      <c r="Q1377" s="184">
        <v>8.7544000000000004</v>
      </c>
      <c r="R1377" s="184">
        <v>7.4188999999999998</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44448</v>
      </c>
      <c r="E1378" s="184">
        <v>57.809699999999999</v>
      </c>
      <c r="F1378" s="184">
        <v>10.9262</v>
      </c>
      <c r="G1378" s="184">
        <v>-1.431</v>
      </c>
      <c r="H1378" s="184">
        <v>1.8677999999999999</v>
      </c>
      <c r="I1378" s="184">
        <v>6.6962999999999999</v>
      </c>
      <c r="J1378" s="184">
        <v>6.4898999999999996</v>
      </c>
      <c r="K1378" s="184">
        <v>2.1625000000000001</v>
      </c>
      <c r="L1378" s="184">
        <v>5.3808999999999996</v>
      </c>
      <c r="M1378" s="184">
        <v>1.7091000000000001</v>
      </c>
      <c r="N1378" s="184">
        <v>2.7986</v>
      </c>
      <c r="O1378" s="184">
        <v>7.9641999999999999</v>
      </c>
      <c r="P1378" s="184">
        <v>5.9897</v>
      </c>
      <c r="Q1378" s="184">
        <v>8.0808</v>
      </c>
      <c r="R1378" s="184">
        <v>5.6139000000000001</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44448</v>
      </c>
      <c r="E1379" s="184">
        <v>60.575000000000003</v>
      </c>
      <c r="F1379" s="184">
        <v>11.0905</v>
      </c>
      <c r="G1379" s="184">
        <v>-1.2452000000000001</v>
      </c>
      <c r="H1379" s="184">
        <v>2.0581</v>
      </c>
      <c r="I1379" s="184">
        <v>6.8959999999999999</v>
      </c>
      <c r="J1379" s="184">
        <v>6.6893000000000002</v>
      </c>
      <c r="K1379" s="184">
        <v>2.3441000000000001</v>
      </c>
      <c r="L1379" s="184">
        <v>5.5606</v>
      </c>
      <c r="M1379" s="184">
        <v>1.9486000000000001</v>
      </c>
      <c r="N1379" s="184">
        <v>3.2075999999999998</v>
      </c>
      <c r="O1379" s="184">
        <v>8.6012000000000004</v>
      </c>
      <c r="P1379" s="184">
        <v>6.5541</v>
      </c>
      <c r="Q1379" s="184">
        <v>7.5206</v>
      </c>
      <c r="R1379" s="184">
        <v>6.1795</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44448</v>
      </c>
      <c r="E1380" s="184">
        <v>72.307900000000004</v>
      </c>
      <c r="F1380" s="184">
        <v>25.357900000000001</v>
      </c>
      <c r="G1380" s="184">
        <v>-6.3738000000000001</v>
      </c>
      <c r="H1380" s="184">
        <v>18.126899999999999</v>
      </c>
      <c r="I1380" s="184">
        <v>26.909600000000001</v>
      </c>
      <c r="J1380" s="184">
        <v>17.166799999999999</v>
      </c>
      <c r="K1380" s="184">
        <v>4.7253999999999996</v>
      </c>
      <c r="L1380" s="184">
        <v>8.0599000000000007</v>
      </c>
      <c r="M1380" s="184">
        <v>2.0449000000000002</v>
      </c>
      <c r="N1380" s="184">
        <v>3.9419</v>
      </c>
      <c r="O1380" s="184">
        <v>9.4560999999999993</v>
      </c>
      <c r="P1380" s="184">
        <v>6.9336000000000002</v>
      </c>
      <c r="Q1380" s="184">
        <v>8.718</v>
      </c>
      <c r="R1380" s="184">
        <v>6.4969000000000001</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44448</v>
      </c>
      <c r="E1381" s="184">
        <v>77.949299999999994</v>
      </c>
      <c r="F1381" s="184">
        <v>26.381699999999999</v>
      </c>
      <c r="G1381" s="184">
        <v>-5.3201000000000001</v>
      </c>
      <c r="H1381" s="184">
        <v>19.1952</v>
      </c>
      <c r="I1381" s="184">
        <v>28.025300000000001</v>
      </c>
      <c r="J1381" s="184">
        <v>18.270700000000001</v>
      </c>
      <c r="K1381" s="184">
        <v>5.8663999999999996</v>
      </c>
      <c r="L1381" s="184">
        <v>9.2319999999999993</v>
      </c>
      <c r="M1381" s="184">
        <v>3.2286999999999999</v>
      </c>
      <c r="N1381" s="184">
        <v>5.1181000000000001</v>
      </c>
      <c r="O1381" s="184">
        <v>10.420999999999999</v>
      </c>
      <c r="P1381" s="184">
        <v>7.8627000000000002</v>
      </c>
      <c r="Q1381" s="184">
        <v>8.6549999999999994</v>
      </c>
      <c r="R1381" s="184">
        <v>7.5065</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44448</v>
      </c>
      <c r="E1382" s="184">
        <v>59.375100000000003</v>
      </c>
      <c r="F1382" s="184">
        <v>14.0829</v>
      </c>
      <c r="G1382" s="184">
        <v>4.3662000000000001</v>
      </c>
      <c r="H1382" s="184">
        <v>8.8407999999999998</v>
      </c>
      <c r="I1382" s="184">
        <v>13.3108</v>
      </c>
      <c r="J1382" s="184">
        <v>10.626899999999999</v>
      </c>
      <c r="K1382" s="184">
        <v>6.7686999999999999</v>
      </c>
      <c r="L1382" s="184">
        <v>8.0951000000000004</v>
      </c>
      <c r="M1382" s="184">
        <v>4.9725000000000001</v>
      </c>
      <c r="N1382" s="184">
        <v>6.7587999999999999</v>
      </c>
      <c r="O1382" s="184">
        <v>10.5047</v>
      </c>
      <c r="P1382" s="184">
        <v>8.9367000000000001</v>
      </c>
      <c r="Q1382" s="184">
        <v>8.8559999999999999</v>
      </c>
      <c r="R1382" s="184">
        <v>9.6595999999999993</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44448</v>
      </c>
      <c r="E1383" s="184">
        <v>56.450099999999999</v>
      </c>
      <c r="F1383" s="184">
        <v>13.3893</v>
      </c>
      <c r="G1383" s="184">
        <v>3.7082000000000002</v>
      </c>
      <c r="H1383" s="184">
        <v>8.1783000000000001</v>
      </c>
      <c r="I1383" s="184">
        <v>12.6464</v>
      </c>
      <c r="J1383" s="184">
        <v>9.9553999999999991</v>
      </c>
      <c r="K1383" s="184">
        <v>6.0956999999999999</v>
      </c>
      <c r="L1383" s="184">
        <v>7.4084000000000003</v>
      </c>
      <c r="M1383" s="184">
        <v>4.2969999999999997</v>
      </c>
      <c r="N1383" s="184">
        <v>6.0723000000000003</v>
      </c>
      <c r="O1383" s="184">
        <v>9.7984000000000009</v>
      </c>
      <c r="P1383" s="184">
        <v>8.16</v>
      </c>
      <c r="Q1383" s="184">
        <v>7.8569000000000004</v>
      </c>
      <c r="R1383" s="184">
        <v>8.9784000000000006</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44448</v>
      </c>
      <c r="E1384" s="184">
        <v>71.411199999999994</v>
      </c>
      <c r="F1384" s="184">
        <v>10.123100000000001</v>
      </c>
      <c r="G1384" s="184">
        <v>11.221</v>
      </c>
      <c r="H1384" s="184">
        <v>5.7820999999999998</v>
      </c>
      <c r="I1384" s="184">
        <v>16.607099999999999</v>
      </c>
      <c r="J1384" s="184">
        <v>13.1189</v>
      </c>
      <c r="K1384" s="184">
        <v>3.4340000000000002</v>
      </c>
      <c r="L1384" s="184">
        <v>7.5121000000000002</v>
      </c>
      <c r="M1384" s="184">
        <v>3.2412999999999998</v>
      </c>
      <c r="N1384" s="184">
        <v>4.9867999999999997</v>
      </c>
      <c r="O1384" s="184">
        <v>9.2969000000000008</v>
      </c>
      <c r="P1384" s="184">
        <v>7.5209999999999999</v>
      </c>
      <c r="Q1384" s="184">
        <v>8.5980000000000008</v>
      </c>
      <c r="R1384" s="184">
        <v>8.173</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44448</v>
      </c>
      <c r="E1385" s="184">
        <v>66.394300000000001</v>
      </c>
      <c r="F1385" s="184">
        <v>9.4581</v>
      </c>
      <c r="G1385" s="184">
        <v>10.5459</v>
      </c>
      <c r="H1385" s="184">
        <v>5.0940000000000003</v>
      </c>
      <c r="I1385" s="184">
        <v>15.9254</v>
      </c>
      <c r="J1385" s="184">
        <v>12.4427</v>
      </c>
      <c r="K1385" s="184">
        <v>2.7315999999999998</v>
      </c>
      <c r="L1385" s="184">
        <v>6.7667000000000002</v>
      </c>
      <c r="M1385" s="184">
        <v>2.4542999999999999</v>
      </c>
      <c r="N1385" s="184">
        <v>4.1566000000000001</v>
      </c>
      <c r="O1385" s="184">
        <v>8.3591999999999995</v>
      </c>
      <c r="P1385" s="184">
        <v>6.4604999999999997</v>
      </c>
      <c r="Q1385" s="184">
        <v>8.0728000000000009</v>
      </c>
      <c r="R1385" s="184">
        <v>7.2823000000000002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44448</v>
      </c>
      <c r="E1386" s="184">
        <v>1.7943</v>
      </c>
      <c r="F1386" s="184">
        <v>10.1739</v>
      </c>
      <c r="G1386" s="184">
        <v>10.179600000000001</v>
      </c>
      <c r="H1386" s="184">
        <v>10.7745</v>
      </c>
      <c r="I1386" s="184">
        <v>10.6503</v>
      </c>
      <c r="J1386" s="184">
        <v>10.7941</v>
      </c>
      <c r="K1386" s="184">
        <v>10.9984</v>
      </c>
      <c r="L1386" s="184">
        <v>11.311999999999999</v>
      </c>
      <c r="M1386" s="184">
        <v>-23.849599999999999</v>
      </c>
      <c r="N1386" s="184">
        <v>-16.166</v>
      </c>
      <c r="O1386" s="184"/>
      <c r="P1386" s="184"/>
      <c r="Q1386" s="184">
        <v>-7.8545999999999996</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44448</v>
      </c>
      <c r="E1387" s="184">
        <v>1.6792</v>
      </c>
      <c r="F1387" s="184">
        <v>10.871499999999999</v>
      </c>
      <c r="G1387" s="184">
        <v>10.878</v>
      </c>
      <c r="H1387" s="184">
        <v>10.891</v>
      </c>
      <c r="I1387" s="184">
        <v>10.757199999999999</v>
      </c>
      <c r="J1387" s="184">
        <v>10.826700000000001</v>
      </c>
      <c r="K1387" s="184">
        <v>11.0246</v>
      </c>
      <c r="L1387" s="184">
        <v>11.326499999999999</v>
      </c>
      <c r="M1387" s="184">
        <v>-24.073799999999999</v>
      </c>
      <c r="N1387" s="184">
        <v>-16.341200000000001</v>
      </c>
      <c r="O1387" s="184"/>
      <c r="P1387" s="184"/>
      <c r="Q1387" s="184">
        <v>-7.9775999999999998</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44448</v>
      </c>
      <c r="E1388" s="184">
        <v>55.2883</v>
      </c>
      <c r="F1388" s="184">
        <v>13.0762</v>
      </c>
      <c r="G1388" s="184">
        <v>-5.0591999999999997</v>
      </c>
      <c r="H1388" s="184">
        <v>4.8898999999999999</v>
      </c>
      <c r="I1388" s="184">
        <v>8.9382000000000001</v>
      </c>
      <c r="J1388" s="184">
        <v>7.2832999999999997</v>
      </c>
      <c r="K1388" s="184">
        <v>3.9453999999999998</v>
      </c>
      <c r="L1388" s="184">
        <v>5.5236000000000001</v>
      </c>
      <c r="M1388" s="184">
        <v>2.7119</v>
      </c>
      <c r="N1388" s="184">
        <v>3.6684999999999999</v>
      </c>
      <c r="O1388" s="184">
        <v>0.25280000000000002</v>
      </c>
      <c r="P1388" s="184">
        <v>2.4624999999999999</v>
      </c>
      <c r="Q1388" s="184">
        <v>5.6977000000000002</v>
      </c>
      <c r="R1388" s="184">
        <v>1.2010000000000001</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44448</v>
      </c>
      <c r="E1389" s="184">
        <v>51.4407</v>
      </c>
      <c r="F1389" s="184">
        <v>12.705500000000001</v>
      </c>
      <c r="G1389" s="184">
        <v>-5.3902000000000001</v>
      </c>
      <c r="H1389" s="184">
        <v>4.5654000000000003</v>
      </c>
      <c r="I1389" s="184">
        <v>8.6140000000000008</v>
      </c>
      <c r="J1389" s="184">
        <v>6.9602000000000004</v>
      </c>
      <c r="K1389" s="184">
        <v>3.5750999999999999</v>
      </c>
      <c r="L1389" s="184">
        <v>5.1119000000000003</v>
      </c>
      <c r="M1389" s="184">
        <v>2.2793999999999999</v>
      </c>
      <c r="N1389" s="184">
        <v>3.2044000000000001</v>
      </c>
      <c r="O1389" s="184">
        <v>-0.45240000000000002</v>
      </c>
      <c r="P1389" s="184">
        <v>1.7191000000000001</v>
      </c>
      <c r="Q1389" s="184">
        <v>7.2996999999999996</v>
      </c>
      <c r="R1389" s="184">
        <v>0.66459999999999997</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14.462664285714292</v>
      </c>
      <c r="G1390" s="186">
        <v>0.60325714285714294</v>
      </c>
      <c r="H1390" s="186">
        <v>7.5659357142857155</v>
      </c>
      <c r="I1390" s="186">
        <v>15.391014285714286</v>
      </c>
      <c r="J1390" s="186">
        <v>13.064417857142857</v>
      </c>
      <c r="K1390" s="186">
        <v>5.4211892857142843</v>
      </c>
      <c r="L1390" s="186">
        <v>7.9656107142857149</v>
      </c>
      <c r="M1390" s="186">
        <v>1.1741642857142855</v>
      </c>
      <c r="N1390" s="186">
        <v>3.287378571428571</v>
      </c>
      <c r="O1390" s="186">
        <v>8.1185961538461537</v>
      </c>
      <c r="P1390" s="186">
        <v>6.4636153846153839</v>
      </c>
      <c r="Q1390" s="186">
        <v>6.8982964285714283</v>
      </c>
      <c r="R1390" s="186">
        <v>6.6520846153846147</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12.89085</v>
      </c>
      <c r="G1391" s="186">
        <v>0.53949999999999998</v>
      </c>
      <c r="H1391" s="186">
        <v>7.1224000000000007</v>
      </c>
      <c r="I1391" s="186">
        <v>15.032150000000001</v>
      </c>
      <c r="J1391" s="186">
        <v>12.96025</v>
      </c>
      <c r="K1391" s="186">
        <v>5.1076999999999995</v>
      </c>
      <c r="L1391" s="186">
        <v>7.9422499999999996</v>
      </c>
      <c r="M1391" s="186">
        <v>2.8449999999999998</v>
      </c>
      <c r="N1391" s="186">
        <v>4.6248000000000005</v>
      </c>
      <c r="O1391" s="186">
        <v>9.2745999999999995</v>
      </c>
      <c r="P1391" s="186">
        <v>6.8728499999999997</v>
      </c>
      <c r="Q1391" s="186">
        <v>8.2017500000000005</v>
      </c>
      <c r="R1391" s="186">
        <v>7.0934500000000007</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44448</v>
      </c>
      <c r="E1394" s="184">
        <v>451.88</v>
      </c>
      <c r="F1394" s="184">
        <v>0.57420000000000004</v>
      </c>
      <c r="G1394" s="184">
        <v>0.66610000000000003</v>
      </c>
      <c r="H1394" s="184">
        <v>1.5871999999999999</v>
      </c>
      <c r="I1394" s="184">
        <v>6.3247</v>
      </c>
      <c r="J1394" s="184">
        <v>5.4046000000000003</v>
      </c>
      <c r="K1394" s="184">
        <v>15.467000000000001</v>
      </c>
      <c r="L1394" s="184">
        <v>26.7546</v>
      </c>
      <c r="M1394" s="184">
        <v>47.466000000000001</v>
      </c>
      <c r="N1394" s="184">
        <v>76.377799999999993</v>
      </c>
      <c r="O1394" s="184">
        <v>13.749599999999999</v>
      </c>
      <c r="P1394" s="184">
        <v>12.014799999999999</v>
      </c>
      <c r="Q1394" s="184">
        <v>22.2773</v>
      </c>
      <c r="R1394" s="184">
        <v>32.722200000000001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44448</v>
      </c>
      <c r="E1395" s="184">
        <v>486.87</v>
      </c>
      <c r="F1395" s="184">
        <v>0.57640000000000002</v>
      </c>
      <c r="G1395" s="184">
        <v>0.67410000000000003</v>
      </c>
      <c r="H1395" s="184">
        <v>1.6027</v>
      </c>
      <c r="I1395" s="184">
        <v>6.3616000000000001</v>
      </c>
      <c r="J1395" s="184">
        <v>5.4836</v>
      </c>
      <c r="K1395" s="184">
        <v>15.717499999999999</v>
      </c>
      <c r="L1395" s="184">
        <v>27.316199999999998</v>
      </c>
      <c r="M1395" s="184">
        <v>48.4405</v>
      </c>
      <c r="N1395" s="184">
        <v>77.969099999999997</v>
      </c>
      <c r="O1395" s="184">
        <v>14.785299999999999</v>
      </c>
      <c r="P1395" s="184">
        <v>13.0501</v>
      </c>
      <c r="Q1395" s="184">
        <v>17.487500000000001</v>
      </c>
      <c r="R1395" s="184">
        <v>33.9405</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44448</v>
      </c>
      <c r="E1396" s="184">
        <v>76.3</v>
      </c>
      <c r="F1396" s="184">
        <v>0.13120000000000001</v>
      </c>
      <c r="G1396" s="184">
        <v>3.9300000000000002E-2</v>
      </c>
      <c r="H1396" s="184">
        <v>0.67290000000000005</v>
      </c>
      <c r="I1396" s="184">
        <v>5.2995000000000001</v>
      </c>
      <c r="J1396" s="184">
        <v>7.0576999999999996</v>
      </c>
      <c r="K1396" s="184">
        <v>16.346399999999999</v>
      </c>
      <c r="L1396" s="184">
        <v>24.530799999999999</v>
      </c>
      <c r="M1396" s="184">
        <v>43.259500000000003</v>
      </c>
      <c r="N1396" s="184">
        <v>70.3125</v>
      </c>
      <c r="O1396" s="184">
        <v>24.235800000000001</v>
      </c>
      <c r="P1396" s="184">
        <v>22.108799999999999</v>
      </c>
      <c r="Q1396" s="184">
        <v>21.850899999999999</v>
      </c>
      <c r="R1396" s="184">
        <v>40.674700000000001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44448</v>
      </c>
      <c r="E1397" s="184">
        <v>68.58</v>
      </c>
      <c r="F1397" s="184">
        <v>0.13139999999999999</v>
      </c>
      <c r="G1397" s="184">
        <v>2.92E-2</v>
      </c>
      <c r="H1397" s="184">
        <v>0.64570000000000005</v>
      </c>
      <c r="I1397" s="184">
        <v>5.2485999999999997</v>
      </c>
      <c r="J1397" s="184">
        <v>6.9390000000000001</v>
      </c>
      <c r="K1397" s="184">
        <v>15.942500000000001</v>
      </c>
      <c r="L1397" s="184">
        <v>23.7013</v>
      </c>
      <c r="M1397" s="184">
        <v>41.840699999999998</v>
      </c>
      <c r="N1397" s="184">
        <v>68.046999999999997</v>
      </c>
      <c r="O1397" s="184">
        <v>22.614699999999999</v>
      </c>
      <c r="P1397" s="184">
        <v>20.607299999999999</v>
      </c>
      <c r="Q1397" s="184">
        <v>19.992100000000001</v>
      </c>
      <c r="R1397" s="184">
        <v>38.771700000000003</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44448</v>
      </c>
      <c r="E1398" s="184">
        <v>16.5</v>
      </c>
      <c r="F1398" s="184">
        <v>6.0600000000000001E-2</v>
      </c>
      <c r="G1398" s="184">
        <v>0.67110000000000003</v>
      </c>
      <c r="H1398" s="184">
        <v>2.1671999999999998</v>
      </c>
      <c r="I1398" s="184">
        <v>9.0548999999999999</v>
      </c>
      <c r="J1398" s="184">
        <v>7.3520000000000003</v>
      </c>
      <c r="K1398" s="184">
        <v>17.1875</v>
      </c>
      <c r="L1398" s="184">
        <v>27.216699999999999</v>
      </c>
      <c r="M1398" s="184">
        <v>46.406399999999998</v>
      </c>
      <c r="N1398" s="184">
        <v>77.993499999999997</v>
      </c>
      <c r="O1398" s="184">
        <v>19.5611</v>
      </c>
      <c r="P1398" s="184">
        <v>15.3973</v>
      </c>
      <c r="Q1398" s="184">
        <v>4.6840000000000002</v>
      </c>
      <c r="R1398" s="184">
        <v>41.098399999999998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44448</v>
      </c>
      <c r="E1399" s="184">
        <v>17.73</v>
      </c>
      <c r="F1399" s="184">
        <v>5.6399999999999999E-2</v>
      </c>
      <c r="G1399" s="184">
        <v>0.68140000000000001</v>
      </c>
      <c r="H1399" s="184">
        <v>2.2490999999999999</v>
      </c>
      <c r="I1399" s="184">
        <v>9.1076999999999995</v>
      </c>
      <c r="J1399" s="184">
        <v>7.5197000000000003</v>
      </c>
      <c r="K1399" s="184">
        <v>17.495000000000001</v>
      </c>
      <c r="L1399" s="184">
        <v>27.829799999999999</v>
      </c>
      <c r="M1399" s="184">
        <v>47.504199999999997</v>
      </c>
      <c r="N1399" s="184">
        <v>79.635300000000001</v>
      </c>
      <c r="O1399" s="184">
        <v>20.6496</v>
      </c>
      <c r="P1399" s="184">
        <v>16.439299999999999</v>
      </c>
      <c r="Q1399" s="184">
        <v>10.5395</v>
      </c>
      <c r="R1399" s="184">
        <v>42.2789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44448</v>
      </c>
      <c r="E1400" s="184">
        <v>57.835000000000001</v>
      </c>
      <c r="F1400" s="184">
        <v>0.1888</v>
      </c>
      <c r="G1400" s="184">
        <v>2.0799999999999999E-2</v>
      </c>
      <c r="H1400" s="184">
        <v>0.78239999999999998</v>
      </c>
      <c r="I1400" s="184">
        <v>4.9504000000000001</v>
      </c>
      <c r="J1400" s="184">
        <v>3.6061000000000001</v>
      </c>
      <c r="K1400" s="184">
        <v>13.5222</v>
      </c>
      <c r="L1400" s="184">
        <v>22.1875</v>
      </c>
      <c r="M1400" s="184">
        <v>47.043100000000003</v>
      </c>
      <c r="N1400" s="184">
        <v>75.220399999999998</v>
      </c>
      <c r="O1400" s="184">
        <v>20.226700000000001</v>
      </c>
      <c r="P1400" s="184">
        <v>15.247299999999999</v>
      </c>
      <c r="Q1400" s="184">
        <v>12.0982</v>
      </c>
      <c r="R1400" s="184">
        <v>39.3489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44448</v>
      </c>
      <c r="E1401" s="184">
        <v>64.98</v>
      </c>
      <c r="F1401" s="184">
        <v>0.19270000000000001</v>
      </c>
      <c r="G1401" s="184">
        <v>3.39E-2</v>
      </c>
      <c r="H1401" s="184">
        <v>0.81299999999999994</v>
      </c>
      <c r="I1401" s="184">
        <v>5.0130999999999997</v>
      </c>
      <c r="J1401" s="184">
        <v>3.7423000000000002</v>
      </c>
      <c r="K1401" s="184">
        <v>13.962</v>
      </c>
      <c r="L1401" s="184">
        <v>23.112500000000001</v>
      </c>
      <c r="M1401" s="184">
        <v>48.736499999999999</v>
      </c>
      <c r="N1401" s="184">
        <v>77.905500000000004</v>
      </c>
      <c r="O1401" s="184">
        <v>21.999400000000001</v>
      </c>
      <c r="P1401" s="184">
        <v>17.0137</v>
      </c>
      <c r="Q1401" s="184">
        <v>20.9224</v>
      </c>
      <c r="R1401" s="184">
        <v>41.402099999999997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44448</v>
      </c>
      <c r="E1402" s="184">
        <v>98.831999999999994</v>
      </c>
      <c r="F1402" s="184">
        <v>0.19059999999999999</v>
      </c>
      <c r="G1402" s="184">
        <v>0.22309999999999999</v>
      </c>
      <c r="H1402" s="184">
        <v>0.75029999999999997</v>
      </c>
      <c r="I1402" s="184">
        <v>5.7049000000000003</v>
      </c>
      <c r="J1402" s="184">
        <v>4.4195000000000002</v>
      </c>
      <c r="K1402" s="184">
        <v>10.050599999999999</v>
      </c>
      <c r="L1402" s="184">
        <v>19.776</v>
      </c>
      <c r="M1402" s="184">
        <v>31.964300000000001</v>
      </c>
      <c r="N1402" s="184">
        <v>56.9634</v>
      </c>
      <c r="O1402" s="184">
        <v>19.3538</v>
      </c>
      <c r="P1402" s="184">
        <v>16.778099999999998</v>
      </c>
      <c r="Q1402" s="184">
        <v>20.049399999999999</v>
      </c>
      <c r="R1402" s="184">
        <v>35.4818</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44448</v>
      </c>
      <c r="E1403" s="184">
        <v>92.238</v>
      </c>
      <c r="F1403" s="184">
        <v>0.18790000000000001</v>
      </c>
      <c r="G1403" s="184">
        <v>0.21510000000000001</v>
      </c>
      <c r="H1403" s="184">
        <v>0.73280000000000001</v>
      </c>
      <c r="I1403" s="184">
        <v>5.6673</v>
      </c>
      <c r="J1403" s="184">
        <v>4.3369</v>
      </c>
      <c r="K1403" s="184">
        <v>9.7861999999999991</v>
      </c>
      <c r="L1403" s="184">
        <v>19.1921</v>
      </c>
      <c r="M1403" s="184">
        <v>30.997599999999998</v>
      </c>
      <c r="N1403" s="184">
        <v>55.439799999999998</v>
      </c>
      <c r="O1403" s="184">
        <v>18.2364</v>
      </c>
      <c r="P1403" s="184">
        <v>15.732900000000001</v>
      </c>
      <c r="Q1403" s="184">
        <v>16.161999999999999</v>
      </c>
      <c r="R1403" s="184">
        <v>34.228400000000001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44448</v>
      </c>
      <c r="E1404" s="184">
        <v>54.231000000000002</v>
      </c>
      <c r="F1404" s="184">
        <v>0.31069999999999998</v>
      </c>
      <c r="G1404" s="184">
        <v>0.37759999999999999</v>
      </c>
      <c r="H1404" s="184">
        <v>1.115</v>
      </c>
      <c r="I1404" s="184">
        <v>5.8269000000000002</v>
      </c>
      <c r="J1404" s="184">
        <v>3.6425999999999998</v>
      </c>
      <c r="K1404" s="184">
        <v>12.270200000000001</v>
      </c>
      <c r="L1404" s="184">
        <v>23.9282</v>
      </c>
      <c r="M1404" s="184">
        <v>48.9863</v>
      </c>
      <c r="N1404" s="184">
        <v>82.191100000000006</v>
      </c>
      <c r="O1404" s="184">
        <v>22.141300000000001</v>
      </c>
      <c r="P1404" s="184">
        <v>19.162600000000001</v>
      </c>
      <c r="Q1404" s="184">
        <v>22.664999999999999</v>
      </c>
      <c r="R1404" s="184">
        <v>43.270699999999998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44448</v>
      </c>
      <c r="E1405" s="184">
        <v>49.112000000000002</v>
      </c>
      <c r="F1405" s="184">
        <v>0.30840000000000001</v>
      </c>
      <c r="G1405" s="184">
        <v>0.36580000000000001</v>
      </c>
      <c r="H1405" s="184">
        <v>1.0868</v>
      </c>
      <c r="I1405" s="184">
        <v>5.7695999999999996</v>
      </c>
      <c r="J1405" s="184">
        <v>3.5135000000000001</v>
      </c>
      <c r="K1405" s="184">
        <v>11.8546</v>
      </c>
      <c r="L1405" s="184">
        <v>23.0261</v>
      </c>
      <c r="M1405" s="184">
        <v>47.395000000000003</v>
      </c>
      <c r="N1405" s="184">
        <v>79.614500000000007</v>
      </c>
      <c r="O1405" s="184">
        <v>20.2821</v>
      </c>
      <c r="P1405" s="184">
        <v>17.688700000000001</v>
      </c>
      <c r="Q1405" s="184">
        <v>12.3043</v>
      </c>
      <c r="R1405" s="184">
        <v>41.093499999999999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44448</v>
      </c>
      <c r="E1406" s="184">
        <v>1523.2797</v>
      </c>
      <c r="F1406" s="184">
        <v>0.28710000000000002</v>
      </c>
      <c r="G1406" s="184">
        <v>0.37959999999999999</v>
      </c>
      <c r="H1406" s="184">
        <v>1.1919</v>
      </c>
      <c r="I1406" s="184">
        <v>6.5144000000000002</v>
      </c>
      <c r="J1406" s="184">
        <v>5.6219000000000001</v>
      </c>
      <c r="K1406" s="184">
        <v>11.7706</v>
      </c>
      <c r="L1406" s="184">
        <v>18.236999999999998</v>
      </c>
      <c r="M1406" s="184">
        <v>36.006799999999998</v>
      </c>
      <c r="N1406" s="184">
        <v>70.581400000000002</v>
      </c>
      <c r="O1406" s="184">
        <v>15.821300000000001</v>
      </c>
      <c r="P1406" s="184">
        <v>13.9156</v>
      </c>
      <c r="Q1406" s="184">
        <v>19.8231</v>
      </c>
      <c r="R1406" s="184">
        <v>30.7059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44448</v>
      </c>
      <c r="E1407" s="184">
        <v>1659.1425999999999</v>
      </c>
      <c r="F1407" s="184">
        <v>0.28920000000000001</v>
      </c>
      <c r="G1407" s="184">
        <v>0.38579999999999998</v>
      </c>
      <c r="H1407" s="184">
        <v>1.2063999999999999</v>
      </c>
      <c r="I1407" s="184">
        <v>6.5452000000000004</v>
      </c>
      <c r="J1407" s="184">
        <v>5.6904000000000003</v>
      </c>
      <c r="K1407" s="184">
        <v>11.994300000000001</v>
      </c>
      <c r="L1407" s="184">
        <v>18.714700000000001</v>
      </c>
      <c r="M1407" s="184">
        <v>36.834899999999998</v>
      </c>
      <c r="N1407" s="184">
        <v>71.965100000000007</v>
      </c>
      <c r="O1407" s="184">
        <v>16.831199999999999</v>
      </c>
      <c r="P1407" s="184">
        <v>14.9833</v>
      </c>
      <c r="Q1407" s="184">
        <v>20.282399999999999</v>
      </c>
      <c r="R1407" s="184">
        <v>31.788399999999999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44448</v>
      </c>
      <c r="E1408" s="184">
        <v>89.733999999999995</v>
      </c>
      <c r="F1408" s="184">
        <v>0.42299999999999999</v>
      </c>
      <c r="G1408" s="184">
        <v>0.66749999999999998</v>
      </c>
      <c r="H1408" s="184">
        <v>1.5757000000000001</v>
      </c>
      <c r="I1408" s="184">
        <v>6.1463000000000001</v>
      </c>
      <c r="J1408" s="184">
        <v>4.8650000000000002</v>
      </c>
      <c r="K1408" s="184">
        <v>9.5907</v>
      </c>
      <c r="L1408" s="184">
        <v>20.688099999999999</v>
      </c>
      <c r="M1408" s="184">
        <v>39.418599999999998</v>
      </c>
      <c r="N1408" s="184">
        <v>69.690399999999997</v>
      </c>
      <c r="O1408" s="184">
        <v>15.805</v>
      </c>
      <c r="P1408" s="184">
        <v>14.401999999999999</v>
      </c>
      <c r="Q1408" s="184">
        <v>16.6861</v>
      </c>
      <c r="R1408" s="184">
        <v>34.249000000000002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44448</v>
      </c>
      <c r="E1409" s="184">
        <v>96.287000000000006</v>
      </c>
      <c r="F1409" s="184">
        <v>0.42449999999999999</v>
      </c>
      <c r="G1409" s="184">
        <v>0.67230000000000001</v>
      </c>
      <c r="H1409" s="184">
        <v>1.5889</v>
      </c>
      <c r="I1409" s="184">
        <v>6.1738999999999997</v>
      </c>
      <c r="J1409" s="184">
        <v>4.9255000000000004</v>
      </c>
      <c r="K1409" s="184">
        <v>9.7826000000000004</v>
      </c>
      <c r="L1409" s="184">
        <v>21.1096</v>
      </c>
      <c r="M1409" s="184">
        <v>40.143500000000003</v>
      </c>
      <c r="N1409" s="184">
        <v>70.851900000000001</v>
      </c>
      <c r="O1409" s="184">
        <v>16.659500000000001</v>
      </c>
      <c r="P1409" s="184">
        <v>15.384399999999999</v>
      </c>
      <c r="Q1409" s="184">
        <v>20.783300000000001</v>
      </c>
      <c r="R1409" s="184">
        <v>35.155999999999999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44448</v>
      </c>
      <c r="E1410" s="184">
        <v>156.75</v>
      </c>
      <c r="F1410" s="184">
        <v>0.36499999999999999</v>
      </c>
      <c r="G1410" s="184">
        <v>0.23019999999999999</v>
      </c>
      <c r="H1410" s="184">
        <v>0.70020000000000004</v>
      </c>
      <c r="I1410" s="184">
        <v>5.2720000000000002</v>
      </c>
      <c r="J1410" s="184">
        <v>2.4175</v>
      </c>
      <c r="K1410" s="184">
        <v>9.3248999999999995</v>
      </c>
      <c r="L1410" s="184">
        <v>20.995799999999999</v>
      </c>
      <c r="M1410" s="184">
        <v>42.694600000000001</v>
      </c>
      <c r="N1410" s="184">
        <v>73.415199999999999</v>
      </c>
      <c r="O1410" s="184">
        <v>16.732199999999999</v>
      </c>
      <c r="P1410" s="184">
        <v>14.8216</v>
      </c>
      <c r="Q1410" s="184">
        <v>17.7118</v>
      </c>
      <c r="R1410" s="184">
        <v>33.5852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44448</v>
      </c>
      <c r="E1411" s="184">
        <v>169.77</v>
      </c>
      <c r="F1411" s="184">
        <v>0.36649999999999999</v>
      </c>
      <c r="G1411" s="184">
        <v>0.24210000000000001</v>
      </c>
      <c r="H1411" s="184">
        <v>0.71189999999999998</v>
      </c>
      <c r="I1411" s="184">
        <v>5.3033000000000001</v>
      </c>
      <c r="J1411" s="184">
        <v>2.4933999999999998</v>
      </c>
      <c r="K1411" s="184">
        <v>9.5855999999999995</v>
      </c>
      <c r="L1411" s="184">
        <v>21.568200000000001</v>
      </c>
      <c r="M1411" s="184">
        <v>43.665900000000001</v>
      </c>
      <c r="N1411" s="184">
        <v>75.002600000000001</v>
      </c>
      <c r="O1411" s="184">
        <v>17.839600000000001</v>
      </c>
      <c r="P1411" s="184">
        <v>15.9962</v>
      </c>
      <c r="Q1411" s="184">
        <v>20.275099999999998</v>
      </c>
      <c r="R1411" s="184">
        <v>34.808999999999997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44448</v>
      </c>
      <c r="E1412" s="184">
        <v>17.45</v>
      </c>
      <c r="F1412" s="184">
        <v>0</v>
      </c>
      <c r="G1412" s="184">
        <v>0.34499999999999997</v>
      </c>
      <c r="H1412" s="184">
        <v>0.98380000000000001</v>
      </c>
      <c r="I1412" s="184">
        <v>6.3376000000000001</v>
      </c>
      <c r="J1412" s="184">
        <v>5.1837999999999997</v>
      </c>
      <c r="K1412" s="184">
        <v>13.6808</v>
      </c>
      <c r="L1412" s="184">
        <v>20.096399999999999</v>
      </c>
      <c r="M1412" s="184">
        <v>38.822600000000001</v>
      </c>
      <c r="N1412" s="184">
        <v>67.305800000000005</v>
      </c>
      <c r="O1412" s="184">
        <v>14.018000000000001</v>
      </c>
      <c r="P1412" s="184"/>
      <c r="Q1412" s="184">
        <v>12.7935</v>
      </c>
      <c r="R1412" s="184">
        <v>34.21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44448</v>
      </c>
      <c r="E1413" s="184">
        <v>18.82</v>
      </c>
      <c r="F1413" s="184">
        <v>0</v>
      </c>
      <c r="G1413" s="184">
        <v>0.31979999999999997</v>
      </c>
      <c r="H1413" s="184">
        <v>0.9657</v>
      </c>
      <c r="I1413" s="184">
        <v>6.3878000000000004</v>
      </c>
      <c r="J1413" s="184">
        <v>5.2572999999999999</v>
      </c>
      <c r="K1413" s="184">
        <v>13.922499999999999</v>
      </c>
      <c r="L1413" s="184">
        <v>20.563700000000001</v>
      </c>
      <c r="M1413" s="184">
        <v>39.7179</v>
      </c>
      <c r="N1413" s="184">
        <v>68.789199999999994</v>
      </c>
      <c r="O1413" s="184">
        <v>15.2805</v>
      </c>
      <c r="P1413" s="184"/>
      <c r="Q1413" s="184">
        <v>14.651999999999999</v>
      </c>
      <c r="R1413" s="184">
        <v>35.314599999999999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44448</v>
      </c>
      <c r="E1414" s="184">
        <v>84.53</v>
      </c>
      <c r="F1414" s="184">
        <v>0.1066</v>
      </c>
      <c r="G1414" s="184">
        <v>0.24909999999999999</v>
      </c>
      <c r="H1414" s="184">
        <v>1.8555999999999999</v>
      </c>
      <c r="I1414" s="184">
        <v>6.0335999999999999</v>
      </c>
      <c r="J1414" s="184">
        <v>3.4258999999999999</v>
      </c>
      <c r="K1414" s="184">
        <v>13.432600000000001</v>
      </c>
      <c r="L1414" s="184">
        <v>20.567699999999999</v>
      </c>
      <c r="M1414" s="184">
        <v>39.557499999999997</v>
      </c>
      <c r="N1414" s="184">
        <v>65.388400000000004</v>
      </c>
      <c r="O1414" s="184">
        <v>18.6309</v>
      </c>
      <c r="P1414" s="184">
        <v>17.237200000000001</v>
      </c>
      <c r="Q1414" s="184">
        <v>15.9748</v>
      </c>
      <c r="R1414" s="184">
        <v>36.333300000000001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44448</v>
      </c>
      <c r="E1415" s="184">
        <v>96.57</v>
      </c>
      <c r="F1415" s="184">
        <v>0.114</v>
      </c>
      <c r="G1415" s="184">
        <v>0.2596</v>
      </c>
      <c r="H1415" s="184">
        <v>1.8777999999999999</v>
      </c>
      <c r="I1415" s="184">
        <v>6.0743</v>
      </c>
      <c r="J1415" s="184">
        <v>3.5491999999999999</v>
      </c>
      <c r="K1415" s="184">
        <v>13.839399999999999</v>
      </c>
      <c r="L1415" s="184">
        <v>21.456399999999999</v>
      </c>
      <c r="M1415" s="184">
        <v>41.142899999999997</v>
      </c>
      <c r="N1415" s="184">
        <v>67.918599999999998</v>
      </c>
      <c r="O1415" s="184">
        <v>20.418800000000001</v>
      </c>
      <c r="P1415" s="184">
        <v>19.128799999999998</v>
      </c>
      <c r="Q1415" s="184">
        <v>21.592199999999998</v>
      </c>
      <c r="R1415" s="184">
        <v>38.292200000000001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44448</v>
      </c>
      <c r="E1416" s="184">
        <v>11.903600000000001</v>
      </c>
      <c r="F1416" s="184">
        <v>-2.9399999999999999E-2</v>
      </c>
      <c r="G1416" s="184">
        <v>6.8099999999999994E-2</v>
      </c>
      <c r="H1416" s="184">
        <v>0.32279999999999998</v>
      </c>
      <c r="I1416" s="184">
        <v>4.7916999999999996</v>
      </c>
      <c r="J1416" s="184">
        <v>2.6819000000000002</v>
      </c>
      <c r="K1416" s="184">
        <v>8.7087000000000003</v>
      </c>
      <c r="L1416" s="184">
        <v>19.036000000000001</v>
      </c>
      <c r="M1416" s="184"/>
      <c r="N1416" s="184"/>
      <c r="O1416" s="184"/>
      <c r="P1416" s="184"/>
      <c r="Q1416" s="184">
        <v>19.036000000000001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44448</v>
      </c>
      <c r="E1417" s="184">
        <v>11.7608</v>
      </c>
      <c r="F1417" s="184">
        <v>-3.5700000000000003E-2</v>
      </c>
      <c r="G1417" s="184">
        <v>4.9299999999999997E-2</v>
      </c>
      <c r="H1417" s="184">
        <v>0.27800000000000002</v>
      </c>
      <c r="I1417" s="184">
        <v>4.6986999999999997</v>
      </c>
      <c r="J1417" s="184">
        <v>2.4817</v>
      </c>
      <c r="K1417" s="184">
        <v>8.0807000000000002</v>
      </c>
      <c r="L1417" s="184">
        <v>17.608000000000001</v>
      </c>
      <c r="M1417" s="184"/>
      <c r="N1417" s="184"/>
      <c r="O1417" s="184"/>
      <c r="P1417" s="184"/>
      <c r="Q1417" s="184">
        <v>17.608000000000001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44448</v>
      </c>
      <c r="E1418" s="184">
        <v>70.471999999999994</v>
      </c>
      <c r="F1418" s="184">
        <v>0.23749999999999999</v>
      </c>
      <c r="G1418" s="184">
        <v>2.1299999999999999E-2</v>
      </c>
      <c r="H1418" s="184">
        <v>0.91500000000000004</v>
      </c>
      <c r="I1418" s="184">
        <v>5.5033000000000003</v>
      </c>
      <c r="J1418" s="184">
        <v>4.0975999999999999</v>
      </c>
      <c r="K1418" s="184">
        <v>11.8994</v>
      </c>
      <c r="L1418" s="184">
        <v>22.313199999999998</v>
      </c>
      <c r="M1418" s="184">
        <v>45.159399999999998</v>
      </c>
      <c r="N1418" s="184">
        <v>79.167599999999993</v>
      </c>
      <c r="O1418" s="184">
        <v>21.309799999999999</v>
      </c>
      <c r="P1418" s="184">
        <v>17.474699999999999</v>
      </c>
      <c r="Q1418" s="184">
        <v>14.4605</v>
      </c>
      <c r="R1418" s="184">
        <v>39.645200000000003</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44448</v>
      </c>
      <c r="E1419" s="184">
        <v>78.036000000000001</v>
      </c>
      <c r="F1419" s="184">
        <v>0.2402</v>
      </c>
      <c r="G1419" s="184">
        <v>3.0800000000000001E-2</v>
      </c>
      <c r="H1419" s="184">
        <v>0.93910000000000005</v>
      </c>
      <c r="I1419" s="184">
        <v>5.5525000000000002</v>
      </c>
      <c r="J1419" s="184">
        <v>4.2064000000000004</v>
      </c>
      <c r="K1419" s="184">
        <v>12.251300000000001</v>
      </c>
      <c r="L1419" s="184">
        <v>23.094899999999999</v>
      </c>
      <c r="M1419" s="184">
        <v>46.538200000000003</v>
      </c>
      <c r="N1419" s="184">
        <v>81.42</v>
      </c>
      <c r="O1419" s="184">
        <v>22.850899999999999</v>
      </c>
      <c r="P1419" s="184">
        <v>18.979900000000001</v>
      </c>
      <c r="Q1419" s="184">
        <v>21.938700000000001</v>
      </c>
      <c r="R1419" s="184">
        <v>41.410400000000003</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44448</v>
      </c>
      <c r="E1420" s="184">
        <v>224.61</v>
      </c>
      <c r="F1420" s="184">
        <v>0.65429999999999999</v>
      </c>
      <c r="G1420" s="184">
        <v>0.29470000000000002</v>
      </c>
      <c r="H1420" s="184">
        <v>1.0390999999999999</v>
      </c>
      <c r="I1420" s="184">
        <v>5.2678000000000003</v>
      </c>
      <c r="J1420" s="184">
        <v>4.0343</v>
      </c>
      <c r="K1420" s="184">
        <v>10.525499999999999</v>
      </c>
      <c r="L1420" s="184">
        <v>20.1251</v>
      </c>
      <c r="M1420" s="184">
        <v>35.421399999999998</v>
      </c>
      <c r="N1420" s="184">
        <v>59.716999999999999</v>
      </c>
      <c r="O1420" s="184">
        <v>14.7202</v>
      </c>
      <c r="P1420" s="184">
        <v>16.373699999999999</v>
      </c>
      <c r="Q1420" s="184">
        <v>20.987500000000001</v>
      </c>
      <c r="R1420" s="184">
        <v>33.009399999999999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44448</v>
      </c>
      <c r="E1421" s="184">
        <v>207.23</v>
      </c>
      <c r="F1421" s="184">
        <v>0.65080000000000005</v>
      </c>
      <c r="G1421" s="184">
        <v>0.28070000000000001</v>
      </c>
      <c r="H1421" s="184">
        <v>1.0139</v>
      </c>
      <c r="I1421" s="184">
        <v>5.2142999999999997</v>
      </c>
      <c r="J1421" s="184">
        <v>3.9268000000000001</v>
      </c>
      <c r="K1421" s="184">
        <v>10.199400000000001</v>
      </c>
      <c r="L1421" s="184">
        <v>19.427199999999999</v>
      </c>
      <c r="M1421" s="184">
        <v>34.259799999999998</v>
      </c>
      <c r="N1421" s="184">
        <v>57.925600000000003</v>
      </c>
      <c r="O1421" s="184">
        <v>13.405200000000001</v>
      </c>
      <c r="P1421" s="184">
        <v>15.172700000000001</v>
      </c>
      <c r="Q1421" s="184">
        <v>19.399899999999999</v>
      </c>
      <c r="R1421" s="184">
        <v>31.456099999999999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44448</v>
      </c>
      <c r="E1422" s="184">
        <v>17.935300000000002</v>
      </c>
      <c r="F1422" s="184">
        <v>0.35420000000000001</v>
      </c>
      <c r="G1422" s="184">
        <v>0.60980000000000001</v>
      </c>
      <c r="H1422" s="184">
        <v>1.59</v>
      </c>
      <c r="I1422" s="184">
        <v>6.1844999999999999</v>
      </c>
      <c r="J1422" s="184">
        <v>3.0918000000000001</v>
      </c>
      <c r="K1422" s="184">
        <v>10.3337</v>
      </c>
      <c r="L1422" s="184">
        <v>24.9359</v>
      </c>
      <c r="M1422" s="184">
        <v>50.898099999999999</v>
      </c>
      <c r="N1422" s="184">
        <v>76.152299999999997</v>
      </c>
      <c r="O1422" s="184">
        <v>21.097899999999999</v>
      </c>
      <c r="P1422" s="184"/>
      <c r="Q1422" s="184">
        <v>17.560300000000002</v>
      </c>
      <c r="R1422" s="184">
        <v>40.234000000000002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44448</v>
      </c>
      <c r="E1423" s="184">
        <v>16.8354</v>
      </c>
      <c r="F1423" s="184">
        <v>0.34989999999999999</v>
      </c>
      <c r="G1423" s="184">
        <v>0.59509999999999996</v>
      </c>
      <c r="H1423" s="184">
        <v>1.5563</v>
      </c>
      <c r="I1423" s="184">
        <v>6.1158999999999999</v>
      </c>
      <c r="J1423" s="184">
        <v>2.9504999999999999</v>
      </c>
      <c r="K1423" s="184">
        <v>9.8636999999999997</v>
      </c>
      <c r="L1423" s="184">
        <v>23.899000000000001</v>
      </c>
      <c r="M1423" s="184">
        <v>49.061</v>
      </c>
      <c r="N1423" s="184">
        <v>73.316000000000003</v>
      </c>
      <c r="O1423" s="184">
        <v>19.109300000000001</v>
      </c>
      <c r="P1423" s="184"/>
      <c r="Q1423" s="184">
        <v>15.517899999999999</v>
      </c>
      <c r="R1423" s="184">
        <v>37.997399999999999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44448</v>
      </c>
      <c r="E1424" s="184">
        <v>21.148</v>
      </c>
      <c r="F1424" s="184">
        <v>0.40360000000000001</v>
      </c>
      <c r="G1424" s="184">
        <v>0.50380000000000003</v>
      </c>
      <c r="H1424" s="184">
        <v>1.2981</v>
      </c>
      <c r="I1424" s="184">
        <v>6.4531999999999998</v>
      </c>
      <c r="J1424" s="184">
        <v>5.0622999999999996</v>
      </c>
      <c r="K1424" s="184">
        <v>13.2544</v>
      </c>
      <c r="L1424" s="184">
        <v>25.7836</v>
      </c>
      <c r="M1424" s="184">
        <v>50.626800000000003</v>
      </c>
      <c r="N1424" s="184">
        <v>88.25</v>
      </c>
      <c r="O1424" s="184"/>
      <c r="P1424" s="184"/>
      <c r="Q1424" s="184">
        <v>42.4255</v>
      </c>
      <c r="R1424" s="184">
        <v>45.269300000000001</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44448</v>
      </c>
      <c r="E1425" s="184">
        <v>20.445</v>
      </c>
      <c r="F1425" s="184">
        <v>0.39779999999999999</v>
      </c>
      <c r="G1425" s="184">
        <v>0.48659999999999998</v>
      </c>
      <c r="H1425" s="184">
        <v>1.268</v>
      </c>
      <c r="I1425" s="184">
        <v>6.3902000000000001</v>
      </c>
      <c r="J1425" s="184">
        <v>4.9322999999999997</v>
      </c>
      <c r="K1425" s="184">
        <v>12.8498</v>
      </c>
      <c r="L1425" s="184">
        <v>24.877800000000001</v>
      </c>
      <c r="M1425" s="184">
        <v>48.950899999999997</v>
      </c>
      <c r="N1425" s="184">
        <v>85.459000000000003</v>
      </c>
      <c r="O1425" s="184"/>
      <c r="P1425" s="184"/>
      <c r="Q1425" s="184">
        <v>40.17</v>
      </c>
      <c r="R1425" s="184">
        <v>42.980400000000003</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44448</v>
      </c>
      <c r="E1426" s="184">
        <v>44.730699999999999</v>
      </c>
      <c r="F1426" s="184">
        <v>-0.20610000000000001</v>
      </c>
      <c r="G1426" s="184">
        <v>1.4282999999999999</v>
      </c>
      <c r="H1426" s="184">
        <v>1.7001999999999999</v>
      </c>
      <c r="I1426" s="184">
        <v>6.766</v>
      </c>
      <c r="J1426" s="184">
        <v>7.9494999999999996</v>
      </c>
      <c r="K1426" s="184">
        <v>15.779199999999999</v>
      </c>
      <c r="L1426" s="184">
        <v>21.617899999999999</v>
      </c>
      <c r="M1426" s="184">
        <v>45.4998</v>
      </c>
      <c r="N1426" s="184">
        <v>71.739900000000006</v>
      </c>
      <c r="O1426" s="184">
        <v>16.297000000000001</v>
      </c>
      <c r="P1426" s="184">
        <v>13.378399999999999</v>
      </c>
      <c r="Q1426" s="184">
        <v>21.962900000000001</v>
      </c>
      <c r="R1426" s="184">
        <v>32.420999999999999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44448</v>
      </c>
      <c r="E1427" s="184">
        <v>40.732500000000002</v>
      </c>
      <c r="F1427" s="184">
        <v>-0.2092</v>
      </c>
      <c r="G1427" s="184">
        <v>1.4181999999999999</v>
      </c>
      <c r="H1427" s="184">
        <v>1.6763999999999999</v>
      </c>
      <c r="I1427" s="184">
        <v>6.7159000000000004</v>
      </c>
      <c r="J1427" s="184">
        <v>7.8369999999999997</v>
      </c>
      <c r="K1427" s="184">
        <v>15.421900000000001</v>
      </c>
      <c r="L1427" s="184">
        <v>20.8626</v>
      </c>
      <c r="M1427" s="184">
        <v>44.112400000000001</v>
      </c>
      <c r="N1427" s="184">
        <v>69.528000000000006</v>
      </c>
      <c r="O1427" s="184">
        <v>14.899800000000001</v>
      </c>
      <c r="P1427" s="184">
        <v>11.9643</v>
      </c>
      <c r="Q1427" s="184">
        <v>20.4587</v>
      </c>
      <c r="R1427" s="184">
        <v>30.808299999999999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44448</v>
      </c>
      <c r="E1428" s="184">
        <v>2009.7366999999999</v>
      </c>
      <c r="F1428" s="184">
        <v>0.1898</v>
      </c>
      <c r="G1428" s="184">
        <v>0.40210000000000001</v>
      </c>
      <c r="H1428" s="184">
        <v>1.7084999999999999</v>
      </c>
      <c r="I1428" s="184">
        <v>6.3765999999999998</v>
      </c>
      <c r="J1428" s="184">
        <v>5.6875</v>
      </c>
      <c r="K1428" s="184">
        <v>15.653499999999999</v>
      </c>
      <c r="L1428" s="184">
        <v>26.062999999999999</v>
      </c>
      <c r="M1428" s="184">
        <v>47.373100000000001</v>
      </c>
      <c r="N1428" s="184">
        <v>77.594499999999996</v>
      </c>
      <c r="O1428" s="184">
        <v>20.933199999999999</v>
      </c>
      <c r="P1428" s="184">
        <v>17.2469</v>
      </c>
      <c r="Q1428" s="184">
        <v>22.684100000000001</v>
      </c>
      <c r="R1428" s="184">
        <v>38.951500000000003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44448</v>
      </c>
      <c r="E1429" s="184">
        <v>2134.6606000000002</v>
      </c>
      <c r="F1429" s="184">
        <v>0.19209999999999999</v>
      </c>
      <c r="G1429" s="184">
        <v>0.40810000000000002</v>
      </c>
      <c r="H1429" s="184">
        <v>1.7223999999999999</v>
      </c>
      <c r="I1429" s="184">
        <v>6.4051999999999998</v>
      </c>
      <c r="J1429" s="184">
        <v>5.7497999999999996</v>
      </c>
      <c r="K1429" s="184">
        <v>15.8605</v>
      </c>
      <c r="L1429" s="184">
        <v>26.5273</v>
      </c>
      <c r="M1429" s="184">
        <v>48.17</v>
      </c>
      <c r="N1429" s="184">
        <v>78.884200000000007</v>
      </c>
      <c r="O1429" s="184">
        <v>21.7377</v>
      </c>
      <c r="P1429" s="184">
        <v>18.073599999999999</v>
      </c>
      <c r="Q1429" s="184">
        <v>18.0261</v>
      </c>
      <c r="R1429" s="184">
        <v>39.913499999999999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44448</v>
      </c>
      <c r="E1430" s="184">
        <v>45.97</v>
      </c>
      <c r="F1430" s="184">
        <v>0.28360000000000002</v>
      </c>
      <c r="G1430" s="184">
        <v>0.32740000000000002</v>
      </c>
      <c r="H1430" s="184">
        <v>1.6586000000000001</v>
      </c>
      <c r="I1430" s="184">
        <v>7.1062000000000003</v>
      </c>
      <c r="J1430" s="184">
        <v>6.8323999999999998</v>
      </c>
      <c r="K1430" s="184">
        <v>18.479399999999998</v>
      </c>
      <c r="L1430" s="184">
        <v>34.888500000000001</v>
      </c>
      <c r="M1430" s="184">
        <v>62.266100000000002</v>
      </c>
      <c r="N1430" s="184">
        <v>101.4461</v>
      </c>
      <c r="O1430" s="184">
        <v>30.815100000000001</v>
      </c>
      <c r="P1430" s="184">
        <v>21.6721</v>
      </c>
      <c r="Q1430" s="184">
        <v>21.6752</v>
      </c>
      <c r="R1430" s="184">
        <v>63.706299999999999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44448</v>
      </c>
      <c r="E1431" s="184">
        <v>41.91</v>
      </c>
      <c r="F1431" s="184">
        <v>0.28720000000000001</v>
      </c>
      <c r="G1431" s="184">
        <v>0.31119999999999998</v>
      </c>
      <c r="H1431" s="184">
        <v>1.6246</v>
      </c>
      <c r="I1431" s="184">
        <v>7.0225</v>
      </c>
      <c r="J1431" s="184">
        <v>6.6684000000000001</v>
      </c>
      <c r="K1431" s="184">
        <v>17.8903</v>
      </c>
      <c r="L1431" s="184">
        <v>33.556399999999996</v>
      </c>
      <c r="M1431" s="184">
        <v>59.961799999999997</v>
      </c>
      <c r="N1431" s="184">
        <v>97.688699999999997</v>
      </c>
      <c r="O1431" s="184">
        <v>28.6112</v>
      </c>
      <c r="P1431" s="184">
        <v>19.751200000000001</v>
      </c>
      <c r="Q1431" s="184">
        <v>20.236799999999999</v>
      </c>
      <c r="R1431" s="184">
        <v>60.787700000000001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44448</v>
      </c>
      <c r="E1432" s="184">
        <v>17.63</v>
      </c>
      <c r="F1432" s="184">
        <v>0.28439999999999999</v>
      </c>
      <c r="G1432" s="184">
        <v>0.57050000000000001</v>
      </c>
      <c r="H1432" s="184">
        <v>1.2636000000000001</v>
      </c>
      <c r="I1432" s="184">
        <v>6.3971</v>
      </c>
      <c r="J1432" s="184">
        <v>5.1281999999999996</v>
      </c>
      <c r="K1432" s="184">
        <v>12.723800000000001</v>
      </c>
      <c r="L1432" s="184">
        <v>24.067599999999999</v>
      </c>
      <c r="M1432" s="184">
        <v>45.702500000000001</v>
      </c>
      <c r="N1432" s="184">
        <v>74.900800000000004</v>
      </c>
      <c r="O1432" s="184"/>
      <c r="P1432" s="184"/>
      <c r="Q1432" s="184">
        <v>39.7029</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44448</v>
      </c>
      <c r="E1433" s="184">
        <v>17.07</v>
      </c>
      <c r="F1433" s="184">
        <v>0.29380000000000001</v>
      </c>
      <c r="G1433" s="184">
        <v>0.58930000000000005</v>
      </c>
      <c r="H1433" s="184">
        <v>1.2456</v>
      </c>
      <c r="I1433" s="184">
        <v>6.3551000000000002</v>
      </c>
      <c r="J1433" s="184">
        <v>5.0461999999999998</v>
      </c>
      <c r="K1433" s="184">
        <v>12.2288</v>
      </c>
      <c r="L1433" s="184">
        <v>23.071400000000001</v>
      </c>
      <c r="M1433" s="184">
        <v>43.807899999999997</v>
      </c>
      <c r="N1433" s="184">
        <v>71.730400000000003</v>
      </c>
      <c r="O1433" s="184"/>
      <c r="P1433" s="184"/>
      <c r="Q1433" s="184">
        <v>37.068899999999999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44448</v>
      </c>
      <c r="E1434" s="184">
        <v>111.42</v>
      </c>
      <c r="F1434" s="184">
        <v>0.27939999999999998</v>
      </c>
      <c r="G1434" s="184">
        <v>-0.70979999999999999</v>
      </c>
      <c r="H1434" s="184">
        <v>0.60560000000000003</v>
      </c>
      <c r="I1434" s="184">
        <v>5.5490000000000004</v>
      </c>
      <c r="J1434" s="184">
        <v>3.1913999999999998</v>
      </c>
      <c r="K1434" s="184">
        <v>9.7558000000000007</v>
      </c>
      <c r="L1434" s="184">
        <v>32.646000000000001</v>
      </c>
      <c r="M1434" s="184">
        <v>49.0154</v>
      </c>
      <c r="N1434" s="184">
        <v>85.111000000000004</v>
      </c>
      <c r="O1434" s="184">
        <v>22.775400000000001</v>
      </c>
      <c r="P1434" s="184">
        <v>19.069900000000001</v>
      </c>
      <c r="Q1434" s="184">
        <v>12.4481</v>
      </c>
      <c r="R1434" s="184">
        <v>47.137099999999997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44448</v>
      </c>
      <c r="E1435" s="184">
        <v>117.5904</v>
      </c>
      <c r="F1435" s="184">
        <v>0.28510000000000002</v>
      </c>
      <c r="G1435" s="184">
        <v>-0.6946</v>
      </c>
      <c r="H1435" s="184">
        <v>0.64359999999999995</v>
      </c>
      <c r="I1435" s="184">
        <v>5.6304999999999996</v>
      </c>
      <c r="J1435" s="184">
        <v>3.3611</v>
      </c>
      <c r="K1435" s="184">
        <v>10.326499999999999</v>
      </c>
      <c r="L1435" s="184">
        <v>34.314700000000002</v>
      </c>
      <c r="M1435" s="184">
        <v>51.587000000000003</v>
      </c>
      <c r="N1435" s="184">
        <v>88.771100000000004</v>
      </c>
      <c r="O1435" s="184">
        <v>24.628299999999999</v>
      </c>
      <c r="P1435" s="184">
        <v>20.231100000000001</v>
      </c>
      <c r="Q1435" s="184">
        <v>16.780200000000001</v>
      </c>
      <c r="R1435" s="184">
        <v>49.899900000000002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44448</v>
      </c>
      <c r="E1436" s="184">
        <v>142.21870000000001</v>
      </c>
      <c r="F1436" s="184">
        <v>0.58879999999999999</v>
      </c>
      <c r="G1436" s="184">
        <v>0.47389999999999999</v>
      </c>
      <c r="H1436" s="184">
        <v>0.98670000000000002</v>
      </c>
      <c r="I1436" s="184">
        <v>6.1994999999999996</v>
      </c>
      <c r="J1436" s="184">
        <v>4.633</v>
      </c>
      <c r="K1436" s="184">
        <v>12.564399999999999</v>
      </c>
      <c r="L1436" s="184">
        <v>22.083400000000001</v>
      </c>
      <c r="M1436" s="184">
        <v>47.1145</v>
      </c>
      <c r="N1436" s="184">
        <v>84.606300000000005</v>
      </c>
      <c r="O1436" s="184">
        <v>20.5474</v>
      </c>
      <c r="P1436" s="184">
        <v>14.365399999999999</v>
      </c>
      <c r="Q1436" s="184">
        <v>20.640899999999998</v>
      </c>
      <c r="R1436" s="184">
        <v>41.548099999999998</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44448</v>
      </c>
      <c r="E1437" s="184">
        <v>131.24610000000001</v>
      </c>
      <c r="F1437" s="184">
        <v>0.58640000000000003</v>
      </c>
      <c r="G1437" s="184">
        <v>0.46660000000000001</v>
      </c>
      <c r="H1437" s="184">
        <v>0.97</v>
      </c>
      <c r="I1437" s="184">
        <v>6.1656000000000004</v>
      </c>
      <c r="J1437" s="184">
        <v>4.5578000000000003</v>
      </c>
      <c r="K1437" s="184">
        <v>12.307</v>
      </c>
      <c r="L1437" s="184">
        <v>21.5199</v>
      </c>
      <c r="M1437" s="184">
        <v>46.106299999999997</v>
      </c>
      <c r="N1437" s="184">
        <v>82.978800000000007</v>
      </c>
      <c r="O1437" s="184">
        <v>19.4907</v>
      </c>
      <c r="P1437" s="184">
        <v>13.241</v>
      </c>
      <c r="Q1437" s="184">
        <v>16.930099999999999</v>
      </c>
      <c r="R1437" s="184">
        <v>40.2714</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44448</v>
      </c>
      <c r="E1438" s="184">
        <v>706.66030000000001</v>
      </c>
      <c r="F1438" s="184">
        <v>0.1472</v>
      </c>
      <c r="G1438" s="184">
        <v>0.33310000000000001</v>
      </c>
      <c r="H1438" s="184">
        <v>1.2521</v>
      </c>
      <c r="I1438" s="184">
        <v>6.4691000000000001</v>
      </c>
      <c r="J1438" s="184">
        <v>6.9776999999999996</v>
      </c>
      <c r="K1438" s="184">
        <v>14.251200000000001</v>
      </c>
      <c r="L1438" s="184">
        <v>19.224900000000002</v>
      </c>
      <c r="M1438" s="184">
        <v>41.565300000000001</v>
      </c>
      <c r="N1438" s="184">
        <v>67.508200000000002</v>
      </c>
      <c r="O1438" s="184">
        <v>12.337999999999999</v>
      </c>
      <c r="P1438" s="184">
        <v>11.401</v>
      </c>
      <c r="Q1438" s="184">
        <v>24.8917</v>
      </c>
      <c r="R1438" s="184">
        <v>29.347100000000001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44448</v>
      </c>
      <c r="E1439" s="184">
        <v>746.56539999999995</v>
      </c>
      <c r="F1439" s="184">
        <v>0.1492</v>
      </c>
      <c r="G1439" s="184">
        <v>0.33910000000000001</v>
      </c>
      <c r="H1439" s="184">
        <v>1.2662</v>
      </c>
      <c r="I1439" s="184">
        <v>6.4993999999999996</v>
      </c>
      <c r="J1439" s="184">
        <v>7.0453999999999999</v>
      </c>
      <c r="K1439" s="184">
        <v>14.479900000000001</v>
      </c>
      <c r="L1439" s="184">
        <v>19.731100000000001</v>
      </c>
      <c r="M1439" s="184">
        <v>42.440300000000001</v>
      </c>
      <c r="N1439" s="184">
        <v>68.875100000000003</v>
      </c>
      <c r="O1439" s="184">
        <v>13.2401</v>
      </c>
      <c r="P1439" s="184">
        <v>12.229200000000001</v>
      </c>
      <c r="Q1439" s="184">
        <v>18.262699999999999</v>
      </c>
      <c r="R1439" s="184">
        <v>30.383199999999999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44448</v>
      </c>
      <c r="E1440" s="184">
        <v>240.5232</v>
      </c>
      <c r="F1440" s="184">
        <v>-0.14699999999999999</v>
      </c>
      <c r="G1440" s="184">
        <v>-0.29799999999999999</v>
      </c>
      <c r="H1440" s="184">
        <v>0.1459</v>
      </c>
      <c r="I1440" s="184">
        <v>5.1948999999999996</v>
      </c>
      <c r="J1440" s="184">
        <v>4.4089</v>
      </c>
      <c r="K1440" s="184">
        <v>13.417899999999999</v>
      </c>
      <c r="L1440" s="184">
        <v>21.6753</v>
      </c>
      <c r="M1440" s="184">
        <v>41.2361</v>
      </c>
      <c r="N1440" s="184">
        <v>70.205500000000001</v>
      </c>
      <c r="O1440" s="184">
        <v>20.451699999999999</v>
      </c>
      <c r="P1440" s="184">
        <v>16.706600000000002</v>
      </c>
      <c r="Q1440" s="184">
        <v>12.3977</v>
      </c>
      <c r="R1440" s="184">
        <v>36.146000000000001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44448</v>
      </c>
      <c r="E1441" s="184">
        <v>260.91879999999998</v>
      </c>
      <c r="F1441" s="184">
        <v>-0.1434</v>
      </c>
      <c r="G1441" s="184">
        <v>-0.28810000000000002</v>
      </c>
      <c r="H1441" s="184">
        <v>0.16919999999999999</v>
      </c>
      <c r="I1441" s="184">
        <v>5.2446000000000002</v>
      </c>
      <c r="J1441" s="184">
        <v>4.5182000000000002</v>
      </c>
      <c r="K1441" s="184">
        <v>13.7684</v>
      </c>
      <c r="L1441" s="184">
        <v>22.4131</v>
      </c>
      <c r="M1441" s="184">
        <v>42.519799999999996</v>
      </c>
      <c r="N1441" s="184">
        <v>72.269499999999994</v>
      </c>
      <c r="O1441" s="184">
        <v>21.974599999999999</v>
      </c>
      <c r="P1441" s="184">
        <v>17.957999999999998</v>
      </c>
      <c r="Q1441" s="184">
        <v>21.128499999999999</v>
      </c>
      <c r="R1441" s="184">
        <v>37.891800000000003</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44448</v>
      </c>
      <c r="E1442" s="184">
        <v>75.37</v>
      </c>
      <c r="F1442" s="184">
        <v>0.27939999999999998</v>
      </c>
      <c r="G1442" s="184">
        <v>0.2127</v>
      </c>
      <c r="H1442" s="184">
        <v>0.78900000000000003</v>
      </c>
      <c r="I1442" s="184">
        <v>5.6935000000000002</v>
      </c>
      <c r="J1442" s="184">
        <v>2.0444</v>
      </c>
      <c r="K1442" s="184">
        <v>7.4105999999999996</v>
      </c>
      <c r="L1442" s="184">
        <v>18.227499999999999</v>
      </c>
      <c r="M1442" s="184">
        <v>35.973300000000002</v>
      </c>
      <c r="N1442" s="184">
        <v>57.151800000000001</v>
      </c>
      <c r="O1442" s="184">
        <v>16.36</v>
      </c>
      <c r="P1442" s="184">
        <v>16.0518</v>
      </c>
      <c r="Q1442" s="184">
        <v>18.1282</v>
      </c>
      <c r="R1442" s="184">
        <v>36.5623</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44448</v>
      </c>
      <c r="E1443" s="184">
        <v>72.42</v>
      </c>
      <c r="F1443" s="184">
        <v>0.27689999999999998</v>
      </c>
      <c r="G1443" s="184">
        <v>0.20760000000000001</v>
      </c>
      <c r="H1443" s="184">
        <v>0.77929999999999999</v>
      </c>
      <c r="I1443" s="184">
        <v>5.6763000000000003</v>
      </c>
      <c r="J1443" s="184">
        <v>2.0144000000000002</v>
      </c>
      <c r="K1443" s="184">
        <v>7.3048000000000002</v>
      </c>
      <c r="L1443" s="184">
        <v>17.9863</v>
      </c>
      <c r="M1443" s="184">
        <v>35.592599999999997</v>
      </c>
      <c r="N1443" s="184">
        <v>56.583799999999997</v>
      </c>
      <c r="O1443" s="184">
        <v>15.875299999999999</v>
      </c>
      <c r="P1443" s="184">
        <v>15.5716</v>
      </c>
      <c r="Q1443" s="184">
        <v>7.5997000000000003</v>
      </c>
      <c r="R1443" s="184">
        <v>36.037199999999999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44448</v>
      </c>
      <c r="E1444" s="184">
        <v>27.72</v>
      </c>
      <c r="F1444" s="184">
        <v>0.10829999999999999</v>
      </c>
      <c r="G1444" s="184">
        <v>-7.2099999999999997E-2</v>
      </c>
      <c r="H1444" s="184">
        <v>1.6129</v>
      </c>
      <c r="I1444" s="184">
        <v>7.0683999999999996</v>
      </c>
      <c r="J1444" s="184">
        <v>5.9227999999999996</v>
      </c>
      <c r="K1444" s="184">
        <v>17.407900000000001</v>
      </c>
      <c r="L1444" s="184">
        <v>29.6539</v>
      </c>
      <c r="M1444" s="184">
        <v>52.9801</v>
      </c>
      <c r="N1444" s="184">
        <v>84.063699999999997</v>
      </c>
      <c r="O1444" s="184"/>
      <c r="P1444" s="184"/>
      <c r="Q1444" s="184">
        <v>100.48990000000001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44448</v>
      </c>
      <c r="E1445" s="184">
        <v>27.25</v>
      </c>
      <c r="F1445" s="184">
        <v>0.11020000000000001</v>
      </c>
      <c r="G1445" s="184">
        <v>-7.3300000000000004E-2</v>
      </c>
      <c r="H1445" s="184">
        <v>1.6032999999999999</v>
      </c>
      <c r="I1445" s="184">
        <v>7.0305999999999997</v>
      </c>
      <c r="J1445" s="184">
        <v>5.7842000000000002</v>
      </c>
      <c r="K1445" s="184">
        <v>17.003</v>
      </c>
      <c r="L1445" s="184">
        <v>28.719899999999999</v>
      </c>
      <c r="M1445" s="184">
        <v>51.557299999999998</v>
      </c>
      <c r="N1445" s="184">
        <v>81.909199999999998</v>
      </c>
      <c r="O1445" s="184"/>
      <c r="P1445" s="184"/>
      <c r="Q1445" s="184">
        <v>98.164500000000004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44448</v>
      </c>
      <c r="E1446" s="184">
        <v>198.7259</v>
      </c>
      <c r="F1446" s="184">
        <v>0.28849999999999998</v>
      </c>
      <c r="G1446" s="184">
        <v>0.22670000000000001</v>
      </c>
      <c r="H1446" s="184">
        <v>1.3852</v>
      </c>
      <c r="I1446" s="184">
        <v>7.0980999999999996</v>
      </c>
      <c r="J1446" s="184">
        <v>5.9413</v>
      </c>
      <c r="K1446" s="184">
        <v>15.339600000000001</v>
      </c>
      <c r="L1446" s="184">
        <v>25.3751</v>
      </c>
      <c r="M1446" s="184">
        <v>46.355899999999998</v>
      </c>
      <c r="N1446" s="184">
        <v>78.876999999999995</v>
      </c>
      <c r="O1446" s="184">
        <v>21.323899999999998</v>
      </c>
      <c r="P1446" s="184">
        <v>15.9826</v>
      </c>
      <c r="Q1446" s="184">
        <v>21.584800000000001</v>
      </c>
      <c r="R1446" s="184">
        <v>43.5916</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44448</v>
      </c>
      <c r="E1447" s="184">
        <v>135.52504385500001</v>
      </c>
      <c r="F1447" s="184">
        <v>0.28849999999999998</v>
      </c>
      <c r="G1447" s="184">
        <v>0.2266</v>
      </c>
      <c r="H1447" s="184">
        <v>1.3852</v>
      </c>
      <c r="I1447" s="184">
        <v>7.0980999999999996</v>
      </c>
      <c r="J1447" s="184">
        <v>5.9413</v>
      </c>
      <c r="K1447" s="184">
        <v>15.34</v>
      </c>
      <c r="L1447" s="184">
        <v>25.375699999999998</v>
      </c>
      <c r="M1447" s="184">
        <v>46.356699999999996</v>
      </c>
      <c r="N1447" s="184">
        <v>78.877700000000004</v>
      </c>
      <c r="O1447" s="184">
        <v>21.325199999999999</v>
      </c>
      <c r="P1447" s="184">
        <v>15.983599999999999</v>
      </c>
      <c r="Q1447" s="184">
        <v>21.586400000000001</v>
      </c>
      <c r="R1447" s="184">
        <v>43.593899999999998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44448</v>
      </c>
      <c r="E1448" s="184">
        <v>184.95089999999999</v>
      </c>
      <c r="F1448" s="184">
        <v>0.28610000000000002</v>
      </c>
      <c r="G1448" s="184">
        <v>0.21879999999999999</v>
      </c>
      <c r="H1448" s="184">
        <v>1.3675999999999999</v>
      </c>
      <c r="I1448" s="184">
        <v>7.0598999999999998</v>
      </c>
      <c r="J1448" s="184">
        <v>5.8556999999999997</v>
      </c>
      <c r="K1448" s="184">
        <v>15.061400000000001</v>
      </c>
      <c r="L1448" s="184">
        <v>24.779299999999999</v>
      </c>
      <c r="M1448" s="184">
        <v>45.332500000000003</v>
      </c>
      <c r="N1448" s="184">
        <v>77.235699999999994</v>
      </c>
      <c r="O1448" s="184">
        <v>20.264600000000002</v>
      </c>
      <c r="P1448" s="184">
        <v>14.9429</v>
      </c>
      <c r="Q1448" s="184">
        <v>16.515599999999999</v>
      </c>
      <c r="R1448" s="184">
        <v>42.315100000000001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44448</v>
      </c>
      <c r="E1449" s="184">
        <v>202.97426031130499</v>
      </c>
      <c r="F1449" s="184">
        <v>0.28599999999999998</v>
      </c>
      <c r="G1449" s="184">
        <v>0.21870000000000001</v>
      </c>
      <c r="H1449" s="184">
        <v>1.3675999999999999</v>
      </c>
      <c r="I1449" s="184">
        <v>7.0598999999999998</v>
      </c>
      <c r="J1449" s="184">
        <v>5.8556999999999997</v>
      </c>
      <c r="K1449" s="184">
        <v>15.061400000000001</v>
      </c>
      <c r="L1449" s="184">
        <v>24.779499999999999</v>
      </c>
      <c r="M1449" s="184">
        <v>45.332799999999999</v>
      </c>
      <c r="N1449" s="184">
        <v>77.236099999999993</v>
      </c>
      <c r="O1449" s="184">
        <v>20.264700000000001</v>
      </c>
      <c r="P1449" s="184">
        <v>14.943199999999999</v>
      </c>
      <c r="Q1449" s="184">
        <v>18.846599999999999</v>
      </c>
      <c r="R1449" s="184">
        <v>42.315100000000001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0.23738571428571426</v>
      </c>
      <c r="G1450" s="186">
        <v>0.30235178571428589</v>
      </c>
      <c r="H1450" s="186">
        <v>1.1787964285714281</v>
      </c>
      <c r="I1450" s="186">
        <v>6.1637803571428593</v>
      </c>
      <c r="J1450" s="186">
        <v>4.8725946428571429</v>
      </c>
      <c r="K1450" s="186">
        <v>13.02374107142858</v>
      </c>
      <c r="L1450" s="186">
        <v>23.4434</v>
      </c>
      <c r="M1450" s="186">
        <v>44.572600000000001</v>
      </c>
      <c r="N1450" s="186">
        <v>74.736279629629635</v>
      </c>
      <c r="O1450" s="186">
        <v>19.219166666666666</v>
      </c>
      <c r="P1450" s="186">
        <v>16.269895454545448</v>
      </c>
      <c r="Q1450" s="186">
        <v>22.480757142857147</v>
      </c>
      <c r="R1450" s="186">
        <v>38.887713999999995</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0.27939999999999998</v>
      </c>
      <c r="G1451" s="186">
        <v>0.30295</v>
      </c>
      <c r="H1451" s="186">
        <v>1.226</v>
      </c>
      <c r="I1451" s="186">
        <v>6.1791999999999998</v>
      </c>
      <c r="J1451" s="186">
        <v>4.9289000000000005</v>
      </c>
      <c r="K1451" s="186">
        <v>13.33615</v>
      </c>
      <c r="L1451" s="186">
        <v>22.7196</v>
      </c>
      <c r="M1451" s="186">
        <v>45.4163</v>
      </c>
      <c r="N1451" s="186">
        <v>75.111500000000007</v>
      </c>
      <c r="O1451" s="186">
        <v>19.893900000000002</v>
      </c>
      <c r="P1451" s="186">
        <v>15.989899999999999</v>
      </c>
      <c r="Q1451" s="186">
        <v>19.907600000000002</v>
      </c>
      <c r="R1451" s="186">
        <v>38.531950000000002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44448</v>
      </c>
      <c r="E1454" s="184">
        <v>290.07010000000002</v>
      </c>
      <c r="F1454" s="184">
        <v>2.6804000000000001</v>
      </c>
      <c r="G1454" s="184">
        <v>3.0459000000000001</v>
      </c>
      <c r="H1454" s="184">
        <v>3.3007</v>
      </c>
      <c r="I1454" s="184">
        <v>3.8832</v>
      </c>
      <c r="J1454" s="184">
        <v>4.3060999999999998</v>
      </c>
      <c r="K1454" s="184">
        <v>4.0702999999999996</v>
      </c>
      <c r="L1454" s="184">
        <v>4.2319000000000004</v>
      </c>
      <c r="M1454" s="184">
        <v>3.9453999999999998</v>
      </c>
      <c r="N1454" s="184">
        <v>4.0914000000000001</v>
      </c>
      <c r="O1454" s="184">
        <v>6.6868999999999996</v>
      </c>
      <c r="P1454" s="184">
        <v>6.8346999999999998</v>
      </c>
      <c r="Q1454" s="184">
        <v>6.9181999999999997</v>
      </c>
      <c r="R1454" s="184">
        <v>5.6543000000000001</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44448</v>
      </c>
      <c r="E1455" s="184">
        <v>292.45260000000002</v>
      </c>
      <c r="F1455" s="184">
        <v>2.7959000000000001</v>
      </c>
      <c r="G1455" s="184">
        <v>3.1667999999999998</v>
      </c>
      <c r="H1455" s="184">
        <v>3.4201999999999999</v>
      </c>
      <c r="I1455" s="184">
        <v>4.0044000000000004</v>
      </c>
      <c r="J1455" s="184">
        <v>4.4271000000000003</v>
      </c>
      <c r="K1455" s="184">
        <v>4.1806999999999999</v>
      </c>
      <c r="L1455" s="184">
        <v>4.3343999999999996</v>
      </c>
      <c r="M1455" s="184">
        <v>4.0530999999999997</v>
      </c>
      <c r="N1455" s="184">
        <v>4.2043999999999997</v>
      </c>
      <c r="O1455" s="184">
        <v>6.8155999999999999</v>
      </c>
      <c r="P1455" s="184">
        <v>6.9583000000000004</v>
      </c>
      <c r="Q1455" s="184">
        <v>7.7687999999999997</v>
      </c>
      <c r="R1455" s="184">
        <v>5.7769000000000004</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44448</v>
      </c>
      <c r="E1456" s="184">
        <v>1126.8859</v>
      </c>
      <c r="F1456" s="184">
        <v>2.3841000000000001</v>
      </c>
      <c r="G1456" s="184">
        <v>3.2635999999999998</v>
      </c>
      <c r="H1456" s="184">
        <v>3.3374000000000001</v>
      </c>
      <c r="I1456" s="184">
        <v>3.8956</v>
      </c>
      <c r="J1456" s="184">
        <v>4.3558000000000003</v>
      </c>
      <c r="K1456" s="184">
        <v>4.1131000000000002</v>
      </c>
      <c r="L1456" s="184">
        <v>4.2115999999999998</v>
      </c>
      <c r="M1456" s="184">
        <v>3.9994000000000001</v>
      </c>
      <c r="N1456" s="184">
        <v>4.1344000000000003</v>
      </c>
      <c r="O1456" s="184"/>
      <c r="P1456" s="184"/>
      <c r="Q1456" s="184">
        <v>5.8651999999999997</v>
      </c>
      <c r="R1456" s="184">
        <v>5.6554000000000002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44448</v>
      </c>
      <c r="E1457" s="184">
        <v>1123.3864000000001</v>
      </c>
      <c r="F1457" s="184">
        <v>2.2258</v>
      </c>
      <c r="G1457" s="184">
        <v>3.1059000000000001</v>
      </c>
      <c r="H1457" s="184">
        <v>3.1796000000000002</v>
      </c>
      <c r="I1457" s="184">
        <v>3.7383000000000002</v>
      </c>
      <c r="J1457" s="184">
        <v>4.1993999999999998</v>
      </c>
      <c r="K1457" s="184">
        <v>3.9607999999999999</v>
      </c>
      <c r="L1457" s="184">
        <v>4.0454999999999997</v>
      </c>
      <c r="M1457" s="184">
        <v>3.8365</v>
      </c>
      <c r="N1457" s="184">
        <v>3.9729999999999999</v>
      </c>
      <c r="O1457" s="184"/>
      <c r="P1457" s="184"/>
      <c r="Q1457" s="184">
        <v>5.7081999999999997</v>
      </c>
      <c r="R1457" s="184">
        <v>5.4984999999999999</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44448</v>
      </c>
      <c r="E1458" s="184">
        <v>1106.0689</v>
      </c>
      <c r="F1458" s="184">
        <v>2.7524000000000002</v>
      </c>
      <c r="G1458" s="184">
        <v>3.1324999999999998</v>
      </c>
      <c r="H1458" s="184">
        <v>3.3704999999999998</v>
      </c>
      <c r="I1458" s="184">
        <v>3.6069</v>
      </c>
      <c r="J1458" s="184">
        <v>3.8408000000000002</v>
      </c>
      <c r="K1458" s="184">
        <v>3.2999000000000001</v>
      </c>
      <c r="L1458" s="184">
        <v>3.1339999999999999</v>
      </c>
      <c r="M1458" s="184">
        <v>3.0508999999999999</v>
      </c>
      <c r="N1458" s="184">
        <v>3.1856</v>
      </c>
      <c r="O1458" s="184"/>
      <c r="P1458" s="184"/>
      <c r="Q1458" s="184">
        <v>4.63</v>
      </c>
      <c r="R1458" s="184">
        <v>4.1555</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44448</v>
      </c>
      <c r="E1459" s="184">
        <v>1098.6116999999999</v>
      </c>
      <c r="F1459" s="184">
        <v>2.4620000000000002</v>
      </c>
      <c r="G1459" s="184">
        <v>2.8424</v>
      </c>
      <c r="H1459" s="184">
        <v>3.0802</v>
      </c>
      <c r="I1459" s="184">
        <v>3.3166000000000002</v>
      </c>
      <c r="J1459" s="184">
        <v>3.55</v>
      </c>
      <c r="K1459" s="184">
        <v>3.0137999999999998</v>
      </c>
      <c r="L1459" s="184">
        <v>2.8384999999999998</v>
      </c>
      <c r="M1459" s="184">
        <v>2.7469000000000001</v>
      </c>
      <c r="N1459" s="184">
        <v>2.8574000000000002</v>
      </c>
      <c r="O1459" s="184"/>
      <c r="P1459" s="184"/>
      <c r="Q1459" s="184">
        <v>4.3127000000000004</v>
      </c>
      <c r="R1459" s="184">
        <v>3.8386</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44448</v>
      </c>
      <c r="E1460" s="184">
        <v>42.898099999999999</v>
      </c>
      <c r="F1460" s="184">
        <v>1.9571000000000001</v>
      </c>
      <c r="G1460" s="184">
        <v>3.0070999999999999</v>
      </c>
      <c r="H1460" s="184">
        <v>3.4542999999999999</v>
      </c>
      <c r="I1460" s="184">
        <v>3.9624999999999999</v>
      </c>
      <c r="J1460" s="184">
        <v>4.6402999999999999</v>
      </c>
      <c r="K1460" s="184">
        <v>4.2220000000000004</v>
      </c>
      <c r="L1460" s="184">
        <v>4.5350000000000001</v>
      </c>
      <c r="M1460" s="184">
        <v>4.0453000000000001</v>
      </c>
      <c r="N1460" s="184">
        <v>3.9881000000000002</v>
      </c>
      <c r="O1460" s="184">
        <v>6.4669999999999996</v>
      </c>
      <c r="P1460" s="184">
        <v>6.4789000000000003</v>
      </c>
      <c r="Q1460" s="184">
        <v>7.3400999999999996</v>
      </c>
      <c r="R1460" s="184">
        <v>5.3411999999999997</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44448</v>
      </c>
      <c r="E1461" s="184">
        <v>42.008499999999998</v>
      </c>
      <c r="F1461" s="184">
        <v>1.6509</v>
      </c>
      <c r="G1461" s="184">
        <v>2.7519999999999998</v>
      </c>
      <c r="H1461" s="184">
        <v>3.2168000000000001</v>
      </c>
      <c r="I1461" s="184">
        <v>3.7353000000000001</v>
      </c>
      <c r="J1461" s="184">
        <v>4.4169</v>
      </c>
      <c r="K1461" s="184">
        <v>3.9988999999999999</v>
      </c>
      <c r="L1461" s="184">
        <v>4.3178000000000001</v>
      </c>
      <c r="M1461" s="184">
        <v>3.8161</v>
      </c>
      <c r="N1461" s="184">
        <v>3.7587999999999999</v>
      </c>
      <c r="O1461" s="184">
        <v>6.2218</v>
      </c>
      <c r="P1461" s="184">
        <v>6.226</v>
      </c>
      <c r="Q1461" s="184">
        <v>6.7545999999999999</v>
      </c>
      <c r="R1461" s="184">
        <v>5.1098999999999997</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44448</v>
      </c>
      <c r="E1462" s="184">
        <v>24.7773</v>
      </c>
      <c r="F1462" s="184">
        <v>2.0625</v>
      </c>
      <c r="G1462" s="184">
        <v>2.9470000000000001</v>
      </c>
      <c r="H1462" s="184">
        <v>3.0322</v>
      </c>
      <c r="I1462" s="184">
        <v>3.7302</v>
      </c>
      <c r="J1462" s="184">
        <v>4.2588999999999997</v>
      </c>
      <c r="K1462" s="184">
        <v>4.0030000000000001</v>
      </c>
      <c r="L1462" s="184">
        <v>4.0505000000000004</v>
      </c>
      <c r="M1462" s="184">
        <v>3.7635999999999998</v>
      </c>
      <c r="N1462" s="184">
        <v>3.8127</v>
      </c>
      <c r="O1462" s="184">
        <v>9.3094999999999999</v>
      </c>
      <c r="P1462" s="184">
        <v>7.1501999999999999</v>
      </c>
      <c r="Q1462" s="184">
        <v>7.9962999999999997</v>
      </c>
      <c r="R1462" s="184">
        <v>5.5193000000000003</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44448</v>
      </c>
      <c r="E1463" s="184">
        <v>19.761800000000001</v>
      </c>
      <c r="F1463" s="184">
        <v>1.2928999999999999</v>
      </c>
      <c r="G1463" s="184">
        <v>2.1551999999999998</v>
      </c>
      <c r="H1463" s="184">
        <v>2.2702</v>
      </c>
      <c r="I1463" s="184">
        <v>2.9584999999999999</v>
      </c>
      <c r="J1463" s="184">
        <v>3.5017999999999998</v>
      </c>
      <c r="K1463" s="184">
        <v>3.22</v>
      </c>
      <c r="L1463" s="184">
        <v>3.2639999999999998</v>
      </c>
      <c r="M1463" s="184">
        <v>2.9645000000000001</v>
      </c>
      <c r="N1463" s="184">
        <v>3.0124</v>
      </c>
      <c r="O1463" s="184">
        <v>8.4762000000000004</v>
      </c>
      <c r="P1463" s="184">
        <v>6.6031000000000004</v>
      </c>
      <c r="Q1463" s="184">
        <v>5.2891000000000004</v>
      </c>
      <c r="R1463" s="184">
        <v>4.7107999999999999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44448</v>
      </c>
      <c r="E1464" s="184">
        <v>23.0901</v>
      </c>
      <c r="F1464" s="184">
        <v>1.2646999999999999</v>
      </c>
      <c r="G1464" s="184">
        <v>2.2134999999999998</v>
      </c>
      <c r="H1464" s="184">
        <v>2.2818000000000001</v>
      </c>
      <c r="I1464" s="184">
        <v>2.9729999999999999</v>
      </c>
      <c r="J1464" s="184">
        <v>3.5034000000000001</v>
      </c>
      <c r="K1464" s="184">
        <v>3.2235999999999998</v>
      </c>
      <c r="L1464" s="184">
        <v>3.266</v>
      </c>
      <c r="M1464" s="184">
        <v>2.9647000000000001</v>
      </c>
      <c r="N1464" s="184">
        <v>3.0123000000000002</v>
      </c>
      <c r="O1464" s="184">
        <v>8.4756999999999998</v>
      </c>
      <c r="P1464" s="184">
        <v>6.3863000000000003</v>
      </c>
      <c r="Q1464" s="184">
        <v>6.5392000000000001</v>
      </c>
      <c r="R1464" s="184">
        <v>4.7104999999999997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44448</v>
      </c>
      <c r="E1465" s="184">
        <v>39.5944</v>
      </c>
      <c r="F1465" s="184">
        <v>2.0282</v>
      </c>
      <c r="G1465" s="184">
        <v>3.0428999999999999</v>
      </c>
      <c r="H1465" s="184">
        <v>3.2679999999999998</v>
      </c>
      <c r="I1465" s="184">
        <v>3.8048999999999999</v>
      </c>
      <c r="J1465" s="184">
        <v>4.2108999999999996</v>
      </c>
      <c r="K1465" s="184">
        <v>3.9314</v>
      </c>
      <c r="L1465" s="184">
        <v>3.9796</v>
      </c>
      <c r="M1465" s="184">
        <v>3.6804000000000001</v>
      </c>
      <c r="N1465" s="184">
        <v>3.7132000000000001</v>
      </c>
      <c r="O1465" s="184">
        <v>6.5156999999999998</v>
      </c>
      <c r="P1465" s="184">
        <v>6.7866</v>
      </c>
      <c r="Q1465" s="184">
        <v>7.2774999999999999</v>
      </c>
      <c r="R1465" s="184">
        <v>5.3090999999999999</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44448</v>
      </c>
      <c r="E1466" s="184">
        <v>40.661700000000003</v>
      </c>
      <c r="F1466" s="184">
        <v>2.0647000000000002</v>
      </c>
      <c r="G1466" s="184">
        <v>3.1724999999999999</v>
      </c>
      <c r="H1466" s="184">
        <v>3.4260999999999999</v>
      </c>
      <c r="I1466" s="184">
        <v>3.9621</v>
      </c>
      <c r="J1466" s="184">
        <v>4.3771000000000004</v>
      </c>
      <c r="K1466" s="184">
        <v>4.0979000000000001</v>
      </c>
      <c r="L1466" s="184">
        <v>4.1447000000000003</v>
      </c>
      <c r="M1466" s="184">
        <v>3.8428</v>
      </c>
      <c r="N1466" s="184">
        <v>3.8755999999999999</v>
      </c>
      <c r="O1466" s="184">
        <v>6.6820000000000004</v>
      </c>
      <c r="P1466" s="184">
        <v>6.9635999999999996</v>
      </c>
      <c r="Q1466" s="184">
        <v>7.9184999999999999</v>
      </c>
      <c r="R1466" s="184">
        <v>5.4737999999999998</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44448</v>
      </c>
      <c r="E1467" s="184">
        <v>4496.5403999999999</v>
      </c>
      <c r="F1467" s="184">
        <v>1.6990000000000001</v>
      </c>
      <c r="G1467" s="184">
        <v>2.7562000000000002</v>
      </c>
      <c r="H1467" s="184">
        <v>3.1044</v>
      </c>
      <c r="I1467" s="184">
        <v>3.7269999999999999</v>
      </c>
      <c r="J1467" s="184">
        <v>4.2182000000000004</v>
      </c>
      <c r="K1467" s="184">
        <v>3.9651999999999998</v>
      </c>
      <c r="L1467" s="184">
        <v>4.2009999999999996</v>
      </c>
      <c r="M1467" s="184">
        <v>3.8791000000000002</v>
      </c>
      <c r="N1467" s="184">
        <v>3.9458000000000002</v>
      </c>
      <c r="O1467" s="184">
        <v>6.5903</v>
      </c>
      <c r="P1467" s="184">
        <v>6.6383999999999999</v>
      </c>
      <c r="Q1467" s="184">
        <v>7.1181999999999999</v>
      </c>
      <c r="R1467" s="184">
        <v>5.5899000000000001</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44448</v>
      </c>
      <c r="E1468" s="184">
        <v>4555.6383999999998</v>
      </c>
      <c r="F1468" s="184">
        <v>1.8389</v>
      </c>
      <c r="G1468" s="184">
        <v>2.8961999999999999</v>
      </c>
      <c r="H1468" s="184">
        <v>3.2444999999999999</v>
      </c>
      <c r="I1468" s="184">
        <v>3.8671000000000002</v>
      </c>
      <c r="J1468" s="184">
        <v>4.3583999999999996</v>
      </c>
      <c r="K1468" s="184">
        <v>4.1066000000000003</v>
      </c>
      <c r="L1468" s="184">
        <v>4.3438999999999997</v>
      </c>
      <c r="M1468" s="184">
        <v>4.0232999999999999</v>
      </c>
      <c r="N1468" s="184">
        <v>4.0909000000000004</v>
      </c>
      <c r="O1468" s="184">
        <v>6.7771999999999997</v>
      </c>
      <c r="P1468" s="184">
        <v>6.8361000000000001</v>
      </c>
      <c r="Q1468" s="184">
        <v>7.6525999999999996</v>
      </c>
      <c r="R1468" s="184">
        <v>5.7618</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44448</v>
      </c>
      <c r="E1469" s="184">
        <v>298.0788</v>
      </c>
      <c r="F1469" s="184">
        <v>1.6654</v>
      </c>
      <c r="G1469" s="184">
        <v>2.6292</v>
      </c>
      <c r="H1469" s="184">
        <v>3.0386000000000002</v>
      </c>
      <c r="I1469" s="184">
        <v>3.8559000000000001</v>
      </c>
      <c r="J1469" s="184">
        <v>4.2561</v>
      </c>
      <c r="K1469" s="184">
        <v>3.8995000000000002</v>
      </c>
      <c r="L1469" s="184">
        <v>4.0378999999999996</v>
      </c>
      <c r="M1469" s="184">
        <v>3.7877000000000001</v>
      </c>
      <c r="N1469" s="184">
        <v>3.8914</v>
      </c>
      <c r="O1469" s="184">
        <v>6.4120999999999997</v>
      </c>
      <c r="P1469" s="184">
        <v>6.6257999999999999</v>
      </c>
      <c r="Q1469" s="184">
        <v>7.2919</v>
      </c>
      <c r="R1469" s="184">
        <v>5.4081999999999999</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44448</v>
      </c>
      <c r="E1470" s="184">
        <v>300.48320000000001</v>
      </c>
      <c r="F1470" s="184">
        <v>1.7857000000000001</v>
      </c>
      <c r="G1470" s="184">
        <v>2.7498999999999998</v>
      </c>
      <c r="H1470" s="184">
        <v>3.1583999999999999</v>
      </c>
      <c r="I1470" s="184">
        <v>3.9763999999999999</v>
      </c>
      <c r="J1470" s="184">
        <v>4.3765999999999998</v>
      </c>
      <c r="K1470" s="184">
        <v>4.0208000000000004</v>
      </c>
      <c r="L1470" s="184">
        <v>4.1603000000000003</v>
      </c>
      <c r="M1470" s="184">
        <v>3.9110999999999998</v>
      </c>
      <c r="N1470" s="184">
        <v>4.0162000000000004</v>
      </c>
      <c r="O1470" s="184">
        <v>6.5389999999999997</v>
      </c>
      <c r="P1470" s="184">
        <v>6.7464000000000004</v>
      </c>
      <c r="Q1470" s="184">
        <v>7.6025</v>
      </c>
      <c r="R1470" s="184">
        <v>5.5335999999999999</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44448</v>
      </c>
      <c r="E1471" s="184">
        <v>34.204300000000003</v>
      </c>
      <c r="F1471" s="184">
        <v>2.9882</v>
      </c>
      <c r="G1471" s="184">
        <v>3.0598000000000001</v>
      </c>
      <c r="H1471" s="184">
        <v>3.0659999999999998</v>
      </c>
      <c r="I1471" s="184">
        <v>3.7938000000000001</v>
      </c>
      <c r="J1471" s="184">
        <v>4.0517000000000003</v>
      </c>
      <c r="K1471" s="184">
        <v>3.7585999999999999</v>
      </c>
      <c r="L1471" s="184">
        <v>3.9621</v>
      </c>
      <c r="M1471" s="184">
        <v>3.7227999999999999</v>
      </c>
      <c r="N1471" s="184">
        <v>3.7395999999999998</v>
      </c>
      <c r="O1471" s="184">
        <v>6.0923999999999996</v>
      </c>
      <c r="P1471" s="184">
        <v>6.3567</v>
      </c>
      <c r="Q1471" s="184">
        <v>7.5369999999999999</v>
      </c>
      <c r="R1471" s="184">
        <v>5.2146999999999997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44448</v>
      </c>
      <c r="E1472" s="184">
        <v>32.332500000000003</v>
      </c>
      <c r="F1472" s="184">
        <v>2.3708</v>
      </c>
      <c r="G1472" s="184">
        <v>2.4087999999999998</v>
      </c>
      <c r="H1472" s="184">
        <v>2.4039999999999999</v>
      </c>
      <c r="I1472" s="184">
        <v>3.1324000000000001</v>
      </c>
      <c r="J1472" s="184">
        <v>3.3855</v>
      </c>
      <c r="K1472" s="184">
        <v>3.0802999999999998</v>
      </c>
      <c r="L1472" s="184">
        <v>3.2761</v>
      </c>
      <c r="M1472" s="184">
        <v>3.0188999999999999</v>
      </c>
      <c r="N1472" s="184">
        <v>3.0116999999999998</v>
      </c>
      <c r="O1472" s="184">
        <v>5.3289999999999997</v>
      </c>
      <c r="P1472" s="184">
        <v>5.6547000000000001</v>
      </c>
      <c r="Q1472" s="184">
        <v>6.5232999999999999</v>
      </c>
      <c r="R1472" s="184">
        <v>4.4404000000000003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44448</v>
      </c>
      <c r="E1475" s="184">
        <v>2432.194</v>
      </c>
      <c r="F1475" s="184">
        <v>1.2982</v>
      </c>
      <c r="G1475" s="184">
        <v>2.4321000000000002</v>
      </c>
      <c r="H1475" s="184">
        <v>2.9937</v>
      </c>
      <c r="I1475" s="184">
        <v>3.62</v>
      </c>
      <c r="J1475" s="184">
        <v>4.3083999999999998</v>
      </c>
      <c r="K1475" s="184">
        <v>3.7753000000000001</v>
      </c>
      <c r="L1475" s="184">
        <v>4.1090999999999998</v>
      </c>
      <c r="M1475" s="184">
        <v>3.7202999999999999</v>
      </c>
      <c r="N1475" s="184">
        <v>3.7134</v>
      </c>
      <c r="O1475" s="184">
        <v>5.9146999999999998</v>
      </c>
      <c r="P1475" s="184">
        <v>6.3262</v>
      </c>
      <c r="Q1475" s="184">
        <v>7.6605999999999996</v>
      </c>
      <c r="R1475" s="184">
        <v>5.1006999999999998</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44448</v>
      </c>
      <c r="E1476" s="184">
        <v>2489.7950999999998</v>
      </c>
      <c r="F1476" s="184">
        <v>1.6477999999999999</v>
      </c>
      <c r="G1476" s="184">
        <v>2.7820999999999998</v>
      </c>
      <c r="H1476" s="184">
        <v>3.3439999999999999</v>
      </c>
      <c r="I1476" s="184">
        <v>3.9706000000000001</v>
      </c>
      <c r="J1476" s="184">
        <v>4.6599000000000004</v>
      </c>
      <c r="K1476" s="184">
        <v>4.1289999999999996</v>
      </c>
      <c r="L1476" s="184">
        <v>4.4672000000000001</v>
      </c>
      <c r="M1476" s="184">
        <v>4.0808999999999997</v>
      </c>
      <c r="N1476" s="184">
        <v>4.0772000000000004</v>
      </c>
      <c r="O1476" s="184">
        <v>6.2332999999999998</v>
      </c>
      <c r="P1476" s="184">
        <v>6.625</v>
      </c>
      <c r="Q1476" s="184">
        <v>8.0178999999999991</v>
      </c>
      <c r="R1476" s="184">
        <v>5.4438000000000004</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44448</v>
      </c>
      <c r="E1479" s="184">
        <v>3525.6253000000002</v>
      </c>
      <c r="F1479" s="184">
        <v>3.1465000000000001</v>
      </c>
      <c r="G1479" s="184">
        <v>3.3058000000000001</v>
      </c>
      <c r="H1479" s="184">
        <v>3.2454999999999998</v>
      </c>
      <c r="I1479" s="184">
        <v>3.7801</v>
      </c>
      <c r="J1479" s="184">
        <v>4.1242999999999999</v>
      </c>
      <c r="K1479" s="184">
        <v>3.96</v>
      </c>
      <c r="L1479" s="184">
        <v>3.9876999999999998</v>
      </c>
      <c r="M1479" s="184">
        <v>3.7534000000000001</v>
      </c>
      <c r="N1479" s="184">
        <v>3.9024000000000001</v>
      </c>
      <c r="O1479" s="184">
        <v>6.2853000000000003</v>
      </c>
      <c r="P1479" s="184">
        <v>6.5514999999999999</v>
      </c>
      <c r="Q1479" s="184">
        <v>7.181</v>
      </c>
      <c r="R1479" s="184">
        <v>5.1345000000000001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44448</v>
      </c>
      <c r="E1480" s="184">
        <v>3543.9693000000002</v>
      </c>
      <c r="F1480" s="184">
        <v>3.2198000000000002</v>
      </c>
      <c r="G1480" s="184">
        <v>3.3791000000000002</v>
      </c>
      <c r="H1480" s="184">
        <v>3.3187000000000002</v>
      </c>
      <c r="I1480" s="184">
        <v>3.8534000000000002</v>
      </c>
      <c r="J1480" s="184">
        <v>4.1981000000000002</v>
      </c>
      <c r="K1480" s="184">
        <v>4.0349000000000004</v>
      </c>
      <c r="L1480" s="184">
        <v>4.0694999999999997</v>
      </c>
      <c r="M1480" s="184">
        <v>3.8437000000000001</v>
      </c>
      <c r="N1480" s="184">
        <v>3.9937999999999998</v>
      </c>
      <c r="O1480" s="184">
        <v>6.3686999999999996</v>
      </c>
      <c r="P1480" s="184">
        <v>6.6234999999999999</v>
      </c>
      <c r="Q1480" s="184">
        <v>7.5521000000000003</v>
      </c>
      <c r="R1480" s="184">
        <v>5.2298</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44448</v>
      </c>
      <c r="E1481" s="184">
        <v>32.690415479225997</v>
      </c>
      <c r="F1481" s="184">
        <v>2.1772999999999998</v>
      </c>
      <c r="G1481" s="184">
        <v>3.6855000000000002</v>
      </c>
      <c r="H1481" s="184">
        <v>3.6869999999999998</v>
      </c>
      <c r="I1481" s="184">
        <v>4.1334999999999997</v>
      </c>
      <c r="J1481" s="184">
        <v>4.3921999999999999</v>
      </c>
      <c r="K1481" s="184">
        <v>3.7486000000000002</v>
      </c>
      <c r="L1481" s="184">
        <v>3.5577000000000001</v>
      </c>
      <c r="M1481" s="184">
        <v>3.3946999999999998</v>
      </c>
      <c r="N1481" s="184">
        <v>3.5501</v>
      </c>
      <c r="O1481" s="184">
        <v>6.4836999999999998</v>
      </c>
      <c r="P1481" s="184">
        <v>7.1291000000000002</v>
      </c>
      <c r="Q1481" s="184">
        <v>7.9268000000000001</v>
      </c>
      <c r="R1481" s="184">
        <v>5.1285999999999996</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44448</v>
      </c>
      <c r="E1482" s="184">
        <v>31.576571171441401</v>
      </c>
      <c r="F1482" s="184">
        <v>1.7339</v>
      </c>
      <c r="G1482" s="184">
        <v>3.1795</v>
      </c>
      <c r="H1482" s="184">
        <v>3.1970999999999998</v>
      </c>
      <c r="I1482" s="184">
        <v>3.6461000000000001</v>
      </c>
      <c r="J1482" s="184">
        <v>3.9112</v>
      </c>
      <c r="K1482" s="184">
        <v>3.2643</v>
      </c>
      <c r="L1482" s="184">
        <v>3.0695999999999999</v>
      </c>
      <c r="M1482" s="184">
        <v>2.9049999999999998</v>
      </c>
      <c r="N1482" s="184">
        <v>3.0550999999999999</v>
      </c>
      <c r="O1482" s="184">
        <v>5.98</v>
      </c>
      <c r="P1482" s="184">
        <v>6.6085000000000003</v>
      </c>
      <c r="Q1482" s="184">
        <v>7.4062999999999999</v>
      </c>
      <c r="R1482" s="184">
        <v>4.6239999999999997</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44448</v>
      </c>
      <c r="E1483" s="184">
        <v>3250.8227999999999</v>
      </c>
      <c r="F1483" s="184">
        <v>2.5781000000000001</v>
      </c>
      <c r="G1483" s="184">
        <v>3.1240000000000001</v>
      </c>
      <c r="H1483" s="184">
        <v>3.1937000000000002</v>
      </c>
      <c r="I1483" s="184">
        <v>3.6494</v>
      </c>
      <c r="J1483" s="184">
        <v>4.1341000000000001</v>
      </c>
      <c r="K1483" s="184">
        <v>3.9459</v>
      </c>
      <c r="L1483" s="184">
        <v>4.0391000000000004</v>
      </c>
      <c r="M1483" s="184">
        <v>3.8835000000000002</v>
      </c>
      <c r="N1483" s="184">
        <v>3.9946000000000002</v>
      </c>
      <c r="O1483" s="184">
        <v>6.4633000000000003</v>
      </c>
      <c r="P1483" s="184">
        <v>6.6634000000000002</v>
      </c>
      <c r="Q1483" s="184">
        <v>7.5260999999999996</v>
      </c>
      <c r="R1483" s="184">
        <v>5.3526999999999996</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44448</v>
      </c>
      <c r="E1484" s="184">
        <v>3277.3465999999999</v>
      </c>
      <c r="F1484" s="184">
        <v>2.6775000000000002</v>
      </c>
      <c r="G1484" s="184">
        <v>3.2239</v>
      </c>
      <c r="H1484" s="184">
        <v>3.2936999999999999</v>
      </c>
      <c r="I1484" s="184">
        <v>3.7494999999999998</v>
      </c>
      <c r="J1484" s="184">
        <v>4.2343999999999999</v>
      </c>
      <c r="K1484" s="184">
        <v>4.0468999999999999</v>
      </c>
      <c r="L1484" s="184">
        <v>4.1410999999999998</v>
      </c>
      <c r="M1484" s="184">
        <v>3.9864000000000002</v>
      </c>
      <c r="N1484" s="184">
        <v>4.0986000000000002</v>
      </c>
      <c r="O1484" s="184">
        <v>6.5697000000000001</v>
      </c>
      <c r="P1484" s="184">
        <v>6.7701000000000002</v>
      </c>
      <c r="Q1484" s="184">
        <v>7.6246999999999998</v>
      </c>
      <c r="R1484" s="184">
        <v>5.4580000000000002</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44448</v>
      </c>
      <c r="E1485" s="184">
        <v>1071.5523000000001</v>
      </c>
      <c r="F1485" s="184">
        <v>1.056</v>
      </c>
      <c r="G1485" s="184">
        <v>2.6665999999999999</v>
      </c>
      <c r="H1485" s="184">
        <v>3.0709</v>
      </c>
      <c r="I1485" s="184">
        <v>4.1052</v>
      </c>
      <c r="J1485" s="184">
        <v>4.7831999999999999</v>
      </c>
      <c r="K1485" s="184">
        <v>4.2760999999999996</v>
      </c>
      <c r="L1485" s="184">
        <v>4.0312000000000001</v>
      </c>
      <c r="M1485" s="184">
        <v>3.8363999999999998</v>
      </c>
      <c r="N1485" s="184">
        <v>3.9517000000000002</v>
      </c>
      <c r="O1485" s="184"/>
      <c r="P1485" s="184"/>
      <c r="Q1485" s="184">
        <v>4.6757</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44448</v>
      </c>
      <c r="E1486" s="184">
        <v>1057.5583999999999</v>
      </c>
      <c r="F1486" s="184">
        <v>0.18290000000000001</v>
      </c>
      <c r="G1486" s="184">
        <v>1.7938000000000001</v>
      </c>
      <c r="H1486" s="184">
        <v>2.1955</v>
      </c>
      <c r="I1486" s="184">
        <v>3.2277999999999998</v>
      </c>
      <c r="J1486" s="184">
        <v>3.9009999999999998</v>
      </c>
      <c r="K1486" s="184">
        <v>3.3776999999999999</v>
      </c>
      <c r="L1486" s="184">
        <v>3.1215000000000002</v>
      </c>
      <c r="M1486" s="184">
        <v>2.927</v>
      </c>
      <c r="N1486" s="184">
        <v>3.0310999999999999</v>
      </c>
      <c r="O1486" s="184"/>
      <c r="P1486" s="184"/>
      <c r="Q1486" s="184">
        <v>3.7698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44448</v>
      </c>
      <c r="E1489" s="184">
        <v>34.802300000000002</v>
      </c>
      <c r="F1489" s="184">
        <v>2.3075000000000001</v>
      </c>
      <c r="G1489" s="184">
        <v>3.0072000000000001</v>
      </c>
      <c r="H1489" s="184">
        <v>3.2382</v>
      </c>
      <c r="I1489" s="184">
        <v>3.7886000000000002</v>
      </c>
      <c r="J1489" s="184">
        <v>4.2953000000000001</v>
      </c>
      <c r="K1489" s="184">
        <v>4.0270000000000001</v>
      </c>
      <c r="L1489" s="184">
        <v>4.1780999999999997</v>
      </c>
      <c r="M1489" s="184">
        <v>3.9584000000000001</v>
      </c>
      <c r="N1489" s="184">
        <v>4.1143000000000001</v>
      </c>
      <c r="O1489" s="184">
        <v>6.6669</v>
      </c>
      <c r="P1489" s="184">
        <v>6.9440999999999997</v>
      </c>
      <c r="Q1489" s="184">
        <v>7.9726999999999997</v>
      </c>
      <c r="R1489" s="184">
        <v>5.5804999999999998</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44448</v>
      </c>
      <c r="E1490" s="184">
        <v>33.070900000000002</v>
      </c>
      <c r="F1490" s="184">
        <v>1.8764000000000001</v>
      </c>
      <c r="G1490" s="184">
        <v>2.5022000000000002</v>
      </c>
      <c r="H1490" s="184">
        <v>2.7132999999999998</v>
      </c>
      <c r="I1490" s="184">
        <v>3.2679</v>
      </c>
      <c r="J1490" s="184">
        <v>3.7645</v>
      </c>
      <c r="K1490" s="184">
        <v>3.4927000000000001</v>
      </c>
      <c r="L1490" s="184">
        <v>3.6387</v>
      </c>
      <c r="M1490" s="184">
        <v>3.4514</v>
      </c>
      <c r="N1490" s="184">
        <v>3.5811999999999999</v>
      </c>
      <c r="O1490" s="184">
        <v>6.0568999999999997</v>
      </c>
      <c r="P1490" s="184">
        <v>6.2755999999999998</v>
      </c>
      <c r="Q1490" s="184">
        <v>7.2157</v>
      </c>
      <c r="R1490" s="184">
        <v>5.0061999999999998</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44448</v>
      </c>
      <c r="E1491" s="184">
        <v>11.8962</v>
      </c>
      <c r="F1491" s="184">
        <v>2.1478999999999999</v>
      </c>
      <c r="G1491" s="184">
        <v>3.069</v>
      </c>
      <c r="H1491" s="184">
        <v>3.2456</v>
      </c>
      <c r="I1491" s="184">
        <v>3.3134999999999999</v>
      </c>
      <c r="J1491" s="184">
        <v>3.6735000000000002</v>
      </c>
      <c r="K1491" s="184">
        <v>3.7061000000000002</v>
      </c>
      <c r="L1491" s="184">
        <v>3.6442000000000001</v>
      </c>
      <c r="M1491" s="184">
        <v>3.5394000000000001</v>
      </c>
      <c r="N1491" s="184">
        <v>3.5623</v>
      </c>
      <c r="O1491" s="184"/>
      <c r="P1491" s="184"/>
      <c r="Q1491" s="184">
        <v>6.0495000000000001</v>
      </c>
      <c r="R1491" s="184">
        <v>4.8513999999999999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44448</v>
      </c>
      <c r="E1492" s="184">
        <v>11.862399999999999</v>
      </c>
      <c r="F1492" s="184">
        <v>2.1539999999999999</v>
      </c>
      <c r="G1492" s="184">
        <v>3.0777000000000001</v>
      </c>
      <c r="H1492" s="184">
        <v>3.1227999999999998</v>
      </c>
      <c r="I1492" s="184">
        <v>3.2347999999999999</v>
      </c>
      <c r="J1492" s="184">
        <v>3.5840999999999998</v>
      </c>
      <c r="K1492" s="184">
        <v>3.6179999999999999</v>
      </c>
      <c r="L1492" s="184">
        <v>3.5716000000000001</v>
      </c>
      <c r="M1492" s="184">
        <v>3.4599000000000002</v>
      </c>
      <c r="N1492" s="184">
        <v>3.4788000000000001</v>
      </c>
      <c r="O1492" s="184"/>
      <c r="P1492" s="184"/>
      <c r="Q1492" s="184">
        <v>5.9474999999999998</v>
      </c>
      <c r="R1492" s="184">
        <v>4.7727000000000004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44448</v>
      </c>
      <c r="E1493" s="184">
        <v>3740.4965000000002</v>
      </c>
      <c r="F1493" s="184">
        <v>2.4289000000000001</v>
      </c>
      <c r="G1493" s="184">
        <v>2.9499</v>
      </c>
      <c r="H1493" s="184">
        <v>3.3052999999999999</v>
      </c>
      <c r="I1493" s="184">
        <v>4.0218999999999996</v>
      </c>
      <c r="J1493" s="184">
        <v>4.5915999999999997</v>
      </c>
      <c r="K1493" s="184">
        <v>4.3285</v>
      </c>
      <c r="L1493" s="184">
        <v>4.6246999999999998</v>
      </c>
      <c r="M1493" s="184">
        <v>4.2809999999999997</v>
      </c>
      <c r="N1493" s="184">
        <v>4.3775000000000004</v>
      </c>
      <c r="O1493" s="184">
        <v>4.1136999999999997</v>
      </c>
      <c r="P1493" s="184">
        <v>5.2854000000000001</v>
      </c>
      <c r="Q1493" s="184">
        <v>6.7431999999999999</v>
      </c>
      <c r="R1493" s="184">
        <v>5.7507000000000001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44448</v>
      </c>
      <c r="E1494" s="184">
        <v>3707.1163000000001</v>
      </c>
      <c r="F1494" s="184">
        <v>2.2578</v>
      </c>
      <c r="G1494" s="184">
        <v>2.7723</v>
      </c>
      <c r="H1494" s="184">
        <v>3.1109</v>
      </c>
      <c r="I1494" s="184">
        <v>3.8231999999999999</v>
      </c>
      <c r="J1494" s="184">
        <v>4.3811</v>
      </c>
      <c r="K1494" s="184">
        <v>4.1405000000000003</v>
      </c>
      <c r="L1494" s="184">
        <v>4.4359000000000002</v>
      </c>
      <c r="M1494" s="184">
        <v>4.0862999999999996</v>
      </c>
      <c r="N1494" s="184">
        <v>4.1767000000000003</v>
      </c>
      <c r="O1494" s="184">
        <v>3.9430000000000001</v>
      </c>
      <c r="P1494" s="184">
        <v>5.1559999999999997</v>
      </c>
      <c r="Q1494" s="184">
        <v>6.7995999999999999</v>
      </c>
      <c r="R1494" s="184">
        <v>5.5735999999999999</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44448</v>
      </c>
      <c r="E1495" s="184">
        <v>2436.9942000000001</v>
      </c>
      <c r="F1495" s="184">
        <v>3.1366000000000001</v>
      </c>
      <c r="G1495" s="184">
        <v>3.1995</v>
      </c>
      <c r="H1495" s="184">
        <v>3.2835999999999999</v>
      </c>
      <c r="I1495" s="184">
        <v>3.7637</v>
      </c>
      <c r="J1495" s="184">
        <v>4.2016</v>
      </c>
      <c r="K1495" s="184">
        <v>4.0388999999999999</v>
      </c>
      <c r="L1495" s="184">
        <v>4.1257000000000001</v>
      </c>
      <c r="M1495" s="184">
        <v>3.9241000000000001</v>
      </c>
      <c r="N1495" s="184">
        <v>4.0373000000000001</v>
      </c>
      <c r="O1495" s="184">
        <v>6.5239000000000003</v>
      </c>
      <c r="P1495" s="184">
        <v>6.7567000000000004</v>
      </c>
      <c r="Q1495" s="184">
        <v>7.6246</v>
      </c>
      <c r="R1495" s="184">
        <v>5.4189999999999996</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44448</v>
      </c>
      <c r="E1496" s="184">
        <v>2415.3053</v>
      </c>
      <c r="F1496" s="184">
        <v>3.0453000000000001</v>
      </c>
      <c r="G1496" s="184">
        <v>3.1097999999999999</v>
      </c>
      <c r="H1496" s="184">
        <v>3.1936</v>
      </c>
      <c r="I1496" s="184">
        <v>3.6735000000000002</v>
      </c>
      <c r="J1496" s="184">
        <v>4.1113</v>
      </c>
      <c r="K1496" s="184">
        <v>3.9481000000000002</v>
      </c>
      <c r="L1496" s="184">
        <v>4.0347999999999997</v>
      </c>
      <c r="M1496" s="184">
        <v>3.8321000000000001</v>
      </c>
      <c r="N1496" s="184">
        <v>3.9432</v>
      </c>
      <c r="O1496" s="184">
        <v>6.4126000000000003</v>
      </c>
      <c r="P1496" s="184">
        <v>6.64</v>
      </c>
      <c r="Q1496" s="184">
        <v>7.5096999999999996</v>
      </c>
      <c r="R1496" s="184">
        <v>5.3190999999999997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2.1362702702702698</v>
      </c>
      <c r="G1497" s="186">
        <v>2.9083081081081086</v>
      </c>
      <c r="H1497" s="186">
        <v>3.1191081081081085</v>
      </c>
      <c r="I1497" s="186">
        <v>3.6904540540540545</v>
      </c>
      <c r="J1497" s="186">
        <v>4.1482378378378382</v>
      </c>
      <c r="K1497" s="186">
        <v>3.8385108108108108</v>
      </c>
      <c r="L1497" s="186">
        <v>3.9238432432432431</v>
      </c>
      <c r="M1497" s="186">
        <v>3.6734162162162165</v>
      </c>
      <c r="N1497" s="186">
        <v>3.7555189189189186</v>
      </c>
      <c r="O1497" s="186">
        <v>6.4622793103448268</v>
      </c>
      <c r="P1497" s="186">
        <v>6.5379620689655171</v>
      </c>
      <c r="Q1497" s="186">
        <v>6.8445243243243228</v>
      </c>
      <c r="R1497" s="186">
        <v>5.2127914285714274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2.1539999999999999</v>
      </c>
      <c r="G1498" s="186">
        <v>3.0072000000000001</v>
      </c>
      <c r="H1498" s="186">
        <v>3.1970999999999998</v>
      </c>
      <c r="I1498" s="186">
        <v>3.7637</v>
      </c>
      <c r="J1498" s="186">
        <v>4.2182000000000004</v>
      </c>
      <c r="K1498" s="186">
        <v>3.9607999999999999</v>
      </c>
      <c r="L1498" s="186">
        <v>4.0454999999999997</v>
      </c>
      <c r="M1498" s="186">
        <v>3.8321000000000001</v>
      </c>
      <c r="N1498" s="186">
        <v>3.9024000000000001</v>
      </c>
      <c r="O1498" s="186">
        <v>6.4669999999999996</v>
      </c>
      <c r="P1498" s="186">
        <v>6.6257999999999999</v>
      </c>
      <c r="Q1498" s="186">
        <v>7.2774999999999999</v>
      </c>
      <c r="R1498" s="186">
        <v>5.3411999999999997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44448</v>
      </c>
      <c r="E1501" s="184">
        <v>33.627699999999997</v>
      </c>
      <c r="F1501" s="184">
        <v>0.14829999999999999</v>
      </c>
      <c r="G1501" s="184">
        <v>-0.1618</v>
      </c>
      <c r="H1501" s="184">
        <v>0.63380000000000003</v>
      </c>
      <c r="I1501" s="184">
        <v>3.6682999999999999</v>
      </c>
      <c r="J1501" s="184">
        <v>5.2049000000000003</v>
      </c>
      <c r="K1501" s="184">
        <v>11.398</v>
      </c>
      <c r="L1501" s="184">
        <v>17.706499999999998</v>
      </c>
      <c r="M1501" s="184">
        <v>24.409300000000002</v>
      </c>
      <c r="N1501" s="184">
        <v>43.782499999999999</v>
      </c>
      <c r="O1501" s="184">
        <v>17.922999999999998</v>
      </c>
      <c r="P1501" s="184">
        <v>13.971399999999999</v>
      </c>
      <c r="Q1501" s="184">
        <v>11.865399999999999</v>
      </c>
      <c r="R1501" s="184">
        <v>26.156500000000001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44448</v>
      </c>
      <c r="E1502" s="184">
        <v>30.407599999999999</v>
      </c>
      <c r="F1502" s="184">
        <v>0.14360000000000001</v>
      </c>
      <c r="G1502" s="184">
        <v>-0.17530000000000001</v>
      </c>
      <c r="H1502" s="184">
        <v>0.60209999999999997</v>
      </c>
      <c r="I1502" s="184">
        <v>3.6044999999999998</v>
      </c>
      <c r="J1502" s="184">
        <v>5.0559000000000003</v>
      </c>
      <c r="K1502" s="184">
        <v>10.9131</v>
      </c>
      <c r="L1502" s="184">
        <v>16.701000000000001</v>
      </c>
      <c r="M1502" s="184">
        <v>22.866399999999999</v>
      </c>
      <c r="N1502" s="184">
        <v>41.4544</v>
      </c>
      <c r="O1502" s="184">
        <v>16.342500000000001</v>
      </c>
      <c r="P1502" s="184">
        <v>12.513199999999999</v>
      </c>
      <c r="Q1502" s="184">
        <v>10.583399999999999</v>
      </c>
      <c r="R1502" s="184">
        <v>24.307700000000001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44448</v>
      </c>
      <c r="E1503" s="184">
        <v>46.9</v>
      </c>
      <c r="F1503" s="184">
        <v>3.8399999999999997E-2</v>
      </c>
      <c r="G1503" s="184">
        <v>-2.3400000000000001E-2</v>
      </c>
      <c r="H1503" s="184">
        <v>0.31869999999999998</v>
      </c>
      <c r="I1503" s="184">
        <v>1.972</v>
      </c>
      <c r="J1503" s="184">
        <v>3.0815000000000001</v>
      </c>
      <c r="K1503" s="184">
        <v>7.1852999999999998</v>
      </c>
      <c r="L1503" s="184">
        <v>13.688700000000001</v>
      </c>
      <c r="M1503" s="184">
        <v>21.238800000000001</v>
      </c>
      <c r="N1503" s="184">
        <v>32.609499999999997</v>
      </c>
      <c r="O1503" s="184">
        <v>13.3497</v>
      </c>
      <c r="P1503" s="184">
        <v>11.0558</v>
      </c>
      <c r="Q1503" s="184">
        <v>10.091900000000001</v>
      </c>
      <c r="R1503" s="184">
        <v>22.2273</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44448</v>
      </c>
      <c r="E1504" s="184">
        <v>49.884</v>
      </c>
      <c r="F1504" s="184">
        <v>4.2099999999999999E-2</v>
      </c>
      <c r="G1504" s="184">
        <v>-1.2E-2</v>
      </c>
      <c r="H1504" s="184">
        <v>0.34599999999999997</v>
      </c>
      <c r="I1504" s="184">
        <v>2.0289999999999999</v>
      </c>
      <c r="J1504" s="184">
        <v>3.2069000000000001</v>
      </c>
      <c r="K1504" s="184">
        <v>7.5804999999999998</v>
      </c>
      <c r="L1504" s="184">
        <v>14.5916</v>
      </c>
      <c r="M1504" s="184">
        <v>22.574100000000001</v>
      </c>
      <c r="N1504" s="184">
        <v>34.407499999999999</v>
      </c>
      <c r="O1504" s="184">
        <v>14.4292</v>
      </c>
      <c r="P1504" s="184">
        <v>11.946899999999999</v>
      </c>
      <c r="Q1504" s="184">
        <v>11.6431</v>
      </c>
      <c r="R1504" s="184">
        <v>23.6249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44448</v>
      </c>
      <c r="E1505" s="184">
        <v>390.03030000000001</v>
      </c>
      <c r="F1505" s="184">
        <v>0.46639999999999998</v>
      </c>
      <c r="G1505" s="184">
        <v>0.42909999999999998</v>
      </c>
      <c r="H1505" s="184">
        <v>0.79879999999999995</v>
      </c>
      <c r="I1505" s="184">
        <v>4.1167999999999996</v>
      </c>
      <c r="J1505" s="184">
        <v>3.6082000000000001</v>
      </c>
      <c r="K1505" s="184">
        <v>7.0396000000000001</v>
      </c>
      <c r="L1505" s="184">
        <v>14.766</v>
      </c>
      <c r="M1505" s="184">
        <v>30.53</v>
      </c>
      <c r="N1505" s="184">
        <v>48.244199999999999</v>
      </c>
      <c r="O1505" s="184">
        <v>13.936500000000001</v>
      </c>
      <c r="P1505" s="184">
        <v>13.250299999999999</v>
      </c>
      <c r="Q1505" s="184">
        <v>21.426500000000001</v>
      </c>
      <c r="R1505" s="184">
        <v>22.093800000000002</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44448</v>
      </c>
      <c r="E1506" s="184">
        <v>417.71510000000001</v>
      </c>
      <c r="F1506" s="184">
        <v>0.46800000000000003</v>
      </c>
      <c r="G1506" s="184">
        <v>0.43380000000000002</v>
      </c>
      <c r="H1506" s="184">
        <v>0.80779999999999996</v>
      </c>
      <c r="I1506" s="184">
        <v>4.1380999999999997</v>
      </c>
      <c r="J1506" s="184">
        <v>3.6583999999999999</v>
      </c>
      <c r="K1506" s="184">
        <v>7.1996000000000002</v>
      </c>
      <c r="L1506" s="184">
        <v>15.118399999999999</v>
      </c>
      <c r="M1506" s="184">
        <v>31.1159</v>
      </c>
      <c r="N1506" s="184">
        <v>49.136299999999999</v>
      </c>
      <c r="O1506" s="184">
        <v>14.727399999999999</v>
      </c>
      <c r="P1506" s="184">
        <v>14.1732</v>
      </c>
      <c r="Q1506" s="184">
        <v>15.756600000000001</v>
      </c>
      <c r="R1506" s="184">
        <v>22.8614</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44448</v>
      </c>
      <c r="E1507" s="184">
        <v>10.959</v>
      </c>
      <c r="F1507" s="184">
        <v>-1.2800000000000001E-2</v>
      </c>
      <c r="G1507" s="184">
        <v>-1.46E-2</v>
      </c>
      <c r="H1507" s="184">
        <v>0.1114</v>
      </c>
      <c r="I1507" s="184">
        <v>0.85499999999999998</v>
      </c>
      <c r="J1507" s="184">
        <v>1.3521000000000001</v>
      </c>
      <c r="K1507" s="184">
        <v>2.3841999999999999</v>
      </c>
      <c r="L1507" s="184">
        <v>5.5648</v>
      </c>
      <c r="M1507" s="184">
        <v>5.4276999999999997</v>
      </c>
      <c r="N1507" s="184">
        <v>9.8591999999999995</v>
      </c>
      <c r="O1507" s="184"/>
      <c r="P1507" s="184"/>
      <c r="Q1507" s="184">
        <v>8.6927000000000003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44448</v>
      </c>
      <c r="E1508" s="184">
        <v>10.777900000000001</v>
      </c>
      <c r="F1508" s="184">
        <v>-1.7600000000000001E-2</v>
      </c>
      <c r="G1508" s="184">
        <v>-2.7799999999999998E-2</v>
      </c>
      <c r="H1508" s="184">
        <v>8.2600000000000007E-2</v>
      </c>
      <c r="I1508" s="184">
        <v>0.79769999999999996</v>
      </c>
      <c r="J1508" s="184">
        <v>1.2246999999999999</v>
      </c>
      <c r="K1508" s="184">
        <v>2.0026000000000002</v>
      </c>
      <c r="L1508" s="184">
        <v>4.7577999999999996</v>
      </c>
      <c r="M1508" s="184">
        <v>4.2350000000000003</v>
      </c>
      <c r="N1508" s="184">
        <v>8.2108000000000008</v>
      </c>
      <c r="O1508" s="184"/>
      <c r="P1508" s="184"/>
      <c r="Q1508" s="184">
        <v>7.0566000000000004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44448</v>
      </c>
      <c r="E1509" s="184">
        <v>24.902000000000001</v>
      </c>
      <c r="F1509" s="184">
        <v>7.4700000000000003E-2</v>
      </c>
      <c r="G1509" s="184">
        <v>-0.23119999999999999</v>
      </c>
      <c r="H1509" s="184">
        <v>0.62229999999999996</v>
      </c>
      <c r="I1509" s="184">
        <v>3.6852999999999998</v>
      </c>
      <c r="J1509" s="184">
        <v>4.5038</v>
      </c>
      <c r="K1509" s="184">
        <v>8.0824999999999996</v>
      </c>
      <c r="L1509" s="184">
        <v>12.5845</v>
      </c>
      <c r="M1509" s="184">
        <v>19.1341</v>
      </c>
      <c r="N1509" s="184">
        <v>34.045299999999997</v>
      </c>
      <c r="O1509" s="184">
        <v>12.668200000000001</v>
      </c>
      <c r="P1509" s="184">
        <v>9.3431999999999995</v>
      </c>
      <c r="Q1509" s="184">
        <v>9.1338000000000008</v>
      </c>
      <c r="R1509" s="184">
        <v>18.615300000000001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44448</v>
      </c>
      <c r="E1510" s="184">
        <v>27.805099999999999</v>
      </c>
      <c r="F1510" s="184">
        <v>8.1000000000000003E-2</v>
      </c>
      <c r="G1510" s="184">
        <v>-0.2132</v>
      </c>
      <c r="H1510" s="184">
        <v>0.66400000000000003</v>
      </c>
      <c r="I1510" s="184">
        <v>3.7713000000000001</v>
      </c>
      <c r="J1510" s="184">
        <v>4.6962000000000002</v>
      </c>
      <c r="K1510" s="184">
        <v>8.6629000000000005</v>
      </c>
      <c r="L1510" s="184">
        <v>13.7362</v>
      </c>
      <c r="M1510" s="184">
        <v>20.912800000000001</v>
      </c>
      <c r="N1510" s="184">
        <v>36.483499999999999</v>
      </c>
      <c r="O1510" s="184">
        <v>14.384499999999999</v>
      </c>
      <c r="P1510" s="184">
        <v>10.876899999999999</v>
      </c>
      <c r="Q1510" s="184">
        <v>10.1454</v>
      </c>
      <c r="R1510" s="184">
        <v>20.468900000000001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44448</v>
      </c>
      <c r="E1511" s="184">
        <v>13.098599999999999</v>
      </c>
      <c r="F1511" s="184">
        <v>-1.2200000000000001E-2</v>
      </c>
      <c r="G1511" s="184">
        <v>-0.1106</v>
      </c>
      <c r="H1511" s="184">
        <v>0.4209</v>
      </c>
      <c r="I1511" s="184">
        <v>2.1890999999999998</v>
      </c>
      <c r="J1511" s="184">
        <v>3.4064999999999999</v>
      </c>
      <c r="K1511" s="184">
        <v>7.5807000000000002</v>
      </c>
      <c r="L1511" s="184">
        <v>13.962300000000001</v>
      </c>
      <c r="M1511" s="184">
        <v>21.126300000000001</v>
      </c>
      <c r="N1511" s="184">
        <v>34.387300000000003</v>
      </c>
      <c r="O1511" s="184"/>
      <c r="P1511" s="184"/>
      <c r="Q1511" s="184">
        <v>29.865400000000001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44448</v>
      </c>
      <c r="E1512" s="184">
        <v>12.8812</v>
      </c>
      <c r="F1512" s="184">
        <v>-1.6299999999999999E-2</v>
      </c>
      <c r="G1512" s="184">
        <v>-0.1225</v>
      </c>
      <c r="H1512" s="184">
        <v>0.39360000000000001</v>
      </c>
      <c r="I1512" s="184">
        <v>2.1337000000000002</v>
      </c>
      <c r="J1512" s="184">
        <v>3.2826</v>
      </c>
      <c r="K1512" s="184">
        <v>7.1914999999999996</v>
      </c>
      <c r="L1512" s="184">
        <v>13.0495</v>
      </c>
      <c r="M1512" s="184">
        <v>19.637</v>
      </c>
      <c r="N1512" s="184">
        <v>32.2301</v>
      </c>
      <c r="O1512" s="184"/>
      <c r="P1512" s="184"/>
      <c r="Q1512" s="184">
        <v>27.778099999999998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44448</v>
      </c>
      <c r="E1513" s="184">
        <v>72.2012</v>
      </c>
      <c r="F1513" s="184">
        <v>3.5299999999999998E-2</v>
      </c>
      <c r="G1513" s="184">
        <v>-2.3999999999999998E-3</v>
      </c>
      <c r="H1513" s="184">
        <v>0.45660000000000001</v>
      </c>
      <c r="I1513" s="184">
        <v>3.5546000000000002</v>
      </c>
      <c r="J1513" s="184">
        <v>-0.78459999999999996</v>
      </c>
      <c r="K1513" s="184">
        <v>6.3746999999999998</v>
      </c>
      <c r="L1513" s="184">
        <v>37.064799999999998</v>
      </c>
      <c r="M1513" s="184">
        <v>41.915199999999999</v>
      </c>
      <c r="N1513" s="184">
        <v>60.239899999999999</v>
      </c>
      <c r="O1513" s="184">
        <v>27.671700000000001</v>
      </c>
      <c r="P1513" s="184">
        <v>17.2212</v>
      </c>
      <c r="Q1513" s="184">
        <v>10.129899999999999</v>
      </c>
      <c r="R1513" s="184">
        <v>37.603700000000003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44448</v>
      </c>
      <c r="E1514" s="184">
        <v>73.036900000000003</v>
      </c>
      <c r="F1514" s="184">
        <v>4.0099999999999997E-2</v>
      </c>
      <c r="G1514" s="184">
        <v>1.18E-2</v>
      </c>
      <c r="H1514" s="184">
        <v>0.49020000000000002</v>
      </c>
      <c r="I1514" s="184">
        <v>3.6255999999999999</v>
      </c>
      <c r="J1514" s="184">
        <v>-0.63600000000000001</v>
      </c>
      <c r="K1514" s="184">
        <v>6.8555000000000001</v>
      </c>
      <c r="L1514" s="184">
        <v>38.473799999999997</v>
      </c>
      <c r="M1514" s="184">
        <v>43.7774</v>
      </c>
      <c r="N1514" s="184">
        <v>62.371299999999998</v>
      </c>
      <c r="O1514" s="184">
        <v>28.161000000000001</v>
      </c>
      <c r="P1514" s="184">
        <v>17.491199999999999</v>
      </c>
      <c r="Q1514" s="184">
        <v>13.4511</v>
      </c>
      <c r="R1514" s="184">
        <v>38.622700000000002</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44448</v>
      </c>
      <c r="E1515" s="184">
        <v>39.434399999999997</v>
      </c>
      <c r="F1515" s="184">
        <v>0.14319999999999999</v>
      </c>
      <c r="G1515" s="184">
        <v>5.3800000000000001E-2</v>
      </c>
      <c r="H1515" s="184">
        <v>0.38750000000000001</v>
      </c>
      <c r="I1515" s="184">
        <v>2.7772999999999999</v>
      </c>
      <c r="J1515" s="184">
        <v>2.8195999999999999</v>
      </c>
      <c r="K1515" s="184">
        <v>3.8818999999999999</v>
      </c>
      <c r="L1515" s="184">
        <v>11.593</v>
      </c>
      <c r="M1515" s="184">
        <v>14.2357</v>
      </c>
      <c r="N1515" s="184">
        <v>22.5063</v>
      </c>
      <c r="O1515" s="184">
        <v>13.173400000000001</v>
      </c>
      <c r="P1515" s="184">
        <v>10.6081</v>
      </c>
      <c r="Q1515" s="184">
        <v>11.6058</v>
      </c>
      <c r="R1515" s="184">
        <v>16.206499999999998</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44448</v>
      </c>
      <c r="E1516" s="184">
        <v>36.8262</v>
      </c>
      <c r="F1516" s="184">
        <v>0.1411</v>
      </c>
      <c r="G1516" s="184">
        <v>4.7E-2</v>
      </c>
      <c r="H1516" s="184">
        <v>0.37180000000000002</v>
      </c>
      <c r="I1516" s="184">
        <v>2.7458999999999998</v>
      </c>
      <c r="J1516" s="184">
        <v>2.7545000000000002</v>
      </c>
      <c r="K1516" s="184">
        <v>3.6701000000000001</v>
      </c>
      <c r="L1516" s="184">
        <v>11.1295</v>
      </c>
      <c r="M1516" s="184">
        <v>13.553900000000001</v>
      </c>
      <c r="N1516" s="184">
        <v>21.5715</v>
      </c>
      <c r="O1516" s="184">
        <v>12.386200000000001</v>
      </c>
      <c r="P1516" s="184">
        <v>9.6367999999999991</v>
      </c>
      <c r="Q1516" s="184">
        <v>8.6084999999999994</v>
      </c>
      <c r="R1516" s="184">
        <v>15.4076</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44448</v>
      </c>
      <c r="E1517" s="184">
        <v>15.551600000000001</v>
      </c>
      <c r="F1517" s="184">
        <v>2.3800000000000002E-2</v>
      </c>
      <c r="G1517" s="184">
        <v>-7.2599999999999998E-2</v>
      </c>
      <c r="H1517" s="184">
        <v>0.54630000000000001</v>
      </c>
      <c r="I1517" s="184">
        <v>3.4676</v>
      </c>
      <c r="J1517" s="184">
        <v>4.1111000000000004</v>
      </c>
      <c r="K1517" s="184">
        <v>7.8826000000000001</v>
      </c>
      <c r="L1517" s="184">
        <v>13.8986</v>
      </c>
      <c r="M1517" s="184">
        <v>25.048999999999999</v>
      </c>
      <c r="N1517" s="184">
        <v>42.8718</v>
      </c>
      <c r="O1517" s="184"/>
      <c r="P1517" s="184"/>
      <c r="Q1517" s="184">
        <v>33.767299999999999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44448</v>
      </c>
      <c r="E1518" s="184">
        <v>15.116199999999999</v>
      </c>
      <c r="F1518" s="184">
        <v>1.8499999999999999E-2</v>
      </c>
      <c r="G1518" s="184">
        <v>-8.8599999999999998E-2</v>
      </c>
      <c r="H1518" s="184">
        <v>0.51070000000000004</v>
      </c>
      <c r="I1518" s="184">
        <v>3.3946999999999998</v>
      </c>
      <c r="J1518" s="184">
        <v>3.9478</v>
      </c>
      <c r="K1518" s="184">
        <v>7.4409999999999998</v>
      </c>
      <c r="L1518" s="184">
        <v>12.902699999999999</v>
      </c>
      <c r="M1518" s="184">
        <v>23.3613</v>
      </c>
      <c r="N1518" s="184">
        <v>40.298699999999997</v>
      </c>
      <c r="O1518" s="184"/>
      <c r="P1518" s="184"/>
      <c r="Q1518" s="184">
        <v>31.2879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44448</v>
      </c>
      <c r="E1519" s="184">
        <v>47.046500000000002</v>
      </c>
      <c r="F1519" s="184">
        <v>-1.5E-3</v>
      </c>
      <c r="G1519" s="184">
        <v>-0.2555</v>
      </c>
      <c r="H1519" s="184">
        <v>0.51900000000000002</v>
      </c>
      <c r="I1519" s="184">
        <v>2.72</v>
      </c>
      <c r="J1519" s="184">
        <v>3.5486</v>
      </c>
      <c r="K1519" s="184">
        <v>6.3735999999999997</v>
      </c>
      <c r="L1519" s="184">
        <v>9.3051999999999992</v>
      </c>
      <c r="M1519" s="184">
        <v>14.131500000000001</v>
      </c>
      <c r="N1519" s="184">
        <v>23.909600000000001</v>
      </c>
      <c r="O1519" s="184">
        <v>9.4870999999999999</v>
      </c>
      <c r="P1519" s="184">
        <v>8.9746000000000006</v>
      </c>
      <c r="Q1519" s="184">
        <v>8.2489000000000008</v>
      </c>
      <c r="R1519" s="184">
        <v>15.8127</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44448</v>
      </c>
      <c r="E1520" s="184">
        <v>43.997799999999998</v>
      </c>
      <c r="F1520" s="184">
        <v>-3.3999999999999998E-3</v>
      </c>
      <c r="G1520" s="184">
        <v>-0.2616</v>
      </c>
      <c r="H1520" s="184">
        <v>0.50439999999999996</v>
      </c>
      <c r="I1520" s="184">
        <v>2.6894</v>
      </c>
      <c r="J1520" s="184">
        <v>3.4799000000000002</v>
      </c>
      <c r="K1520" s="184">
        <v>6.1649000000000003</v>
      </c>
      <c r="L1520" s="184">
        <v>8.8742000000000001</v>
      </c>
      <c r="M1520" s="184">
        <v>13.4596</v>
      </c>
      <c r="N1520" s="184">
        <v>22.940100000000001</v>
      </c>
      <c r="O1520" s="184">
        <v>8.59</v>
      </c>
      <c r="P1520" s="184">
        <v>8.0158000000000005</v>
      </c>
      <c r="Q1520" s="184">
        <v>12.3354</v>
      </c>
      <c r="R1520" s="184">
        <v>14.9217</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9.003499999999999E-2</v>
      </c>
      <c r="G1521" s="186">
        <v>-3.9880000000000006E-2</v>
      </c>
      <c r="H1521" s="186">
        <v>0.47942499999999999</v>
      </c>
      <c r="I1521" s="186">
        <v>2.8967949999999996</v>
      </c>
      <c r="J1521" s="186">
        <v>3.07613</v>
      </c>
      <c r="K1521" s="186">
        <v>6.7932400000000017</v>
      </c>
      <c r="L1521" s="186">
        <v>14.973454999999998</v>
      </c>
      <c r="M1521" s="186">
        <v>21.634550000000004</v>
      </c>
      <c r="N1521" s="186">
        <v>35.07799</v>
      </c>
      <c r="O1521" s="186">
        <v>15.516457142857146</v>
      </c>
      <c r="P1521" s="186">
        <v>12.077042857142859</v>
      </c>
      <c r="Q1521" s="186">
        <v>15.173684999999997</v>
      </c>
      <c r="R1521" s="186">
        <v>22.780764285714287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3.9249999999999993E-2</v>
      </c>
      <c r="G1522" s="186">
        <v>-5.0199999999999995E-2</v>
      </c>
      <c r="H1522" s="186">
        <v>0.49729999999999996</v>
      </c>
      <c r="I1522" s="186">
        <v>3.0859999999999999</v>
      </c>
      <c r="J1522" s="186">
        <v>3.4432</v>
      </c>
      <c r="K1522" s="186">
        <v>7.1883999999999997</v>
      </c>
      <c r="L1522" s="186">
        <v>13.71245</v>
      </c>
      <c r="M1522" s="186">
        <v>21.182549999999999</v>
      </c>
      <c r="N1522" s="186">
        <v>34.397400000000005</v>
      </c>
      <c r="O1522" s="186">
        <v>14.160499999999999</v>
      </c>
      <c r="P1522" s="186">
        <v>11.501349999999999</v>
      </c>
      <c r="Q1522" s="186">
        <v>11.62445</v>
      </c>
      <c r="R1522" s="186">
        <v>22.160550000000001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44448</v>
      </c>
      <c r="E1525" s="184">
        <v>165.58</v>
      </c>
      <c r="F1525" s="184">
        <v>0.1633</v>
      </c>
      <c r="G1525" s="184">
        <v>0.51600000000000001</v>
      </c>
      <c r="H1525" s="184">
        <v>1.8891</v>
      </c>
      <c r="I1525" s="184">
        <v>6.6262999999999996</v>
      </c>
      <c r="J1525" s="184">
        <v>6.4412000000000003</v>
      </c>
      <c r="K1525" s="184">
        <v>16.253599999999999</v>
      </c>
      <c r="L1525" s="184">
        <v>23.5487</v>
      </c>
      <c r="M1525" s="184">
        <v>42.263100000000001</v>
      </c>
      <c r="N1525" s="184">
        <v>71.870500000000007</v>
      </c>
      <c r="O1525" s="184">
        <v>17.778700000000001</v>
      </c>
      <c r="P1525" s="184">
        <v>14.284700000000001</v>
      </c>
      <c r="Q1525" s="184">
        <v>16.869700000000002</v>
      </c>
      <c r="R1525" s="184">
        <v>33.645899999999997</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44448</v>
      </c>
      <c r="E1526" s="184">
        <v>178.65</v>
      </c>
      <c r="F1526" s="184">
        <v>0.16819999999999999</v>
      </c>
      <c r="G1526" s="184">
        <v>0.52329999999999999</v>
      </c>
      <c r="H1526" s="184">
        <v>1.9052</v>
      </c>
      <c r="I1526" s="184">
        <v>6.6631</v>
      </c>
      <c r="J1526" s="184">
        <v>6.5232000000000001</v>
      </c>
      <c r="K1526" s="184">
        <v>16.505800000000001</v>
      </c>
      <c r="L1526" s="184">
        <v>24.053899999999999</v>
      </c>
      <c r="M1526" s="184">
        <v>43.149000000000001</v>
      </c>
      <c r="N1526" s="184">
        <v>73.278400000000005</v>
      </c>
      <c r="O1526" s="184">
        <v>18.762599999999999</v>
      </c>
      <c r="P1526" s="184">
        <v>15.3123</v>
      </c>
      <c r="Q1526" s="184">
        <v>15.624700000000001</v>
      </c>
      <c r="R1526" s="184">
        <v>34.721499999999999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44448</v>
      </c>
      <c r="E1527" s="184">
        <v>75.283000000000001</v>
      </c>
      <c r="F1527" s="184">
        <v>5.45E-2</v>
      </c>
      <c r="G1527" s="184">
        <v>-4.2500000000000003E-2</v>
      </c>
      <c r="H1527" s="184">
        <v>0.85880000000000001</v>
      </c>
      <c r="I1527" s="184">
        <v>4.3742000000000001</v>
      </c>
      <c r="J1527" s="184">
        <v>4.7954999999999997</v>
      </c>
      <c r="K1527" s="184">
        <v>14.1655</v>
      </c>
      <c r="L1527" s="184">
        <v>22.2166</v>
      </c>
      <c r="M1527" s="184">
        <v>39.524099999999997</v>
      </c>
      <c r="N1527" s="184">
        <v>65.978800000000007</v>
      </c>
      <c r="O1527" s="184">
        <v>16.899799999999999</v>
      </c>
      <c r="P1527" s="184">
        <v>14.356400000000001</v>
      </c>
      <c r="Q1527" s="184">
        <v>13.452</v>
      </c>
      <c r="R1527" s="184">
        <v>29.154</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44448</v>
      </c>
      <c r="E1528" s="184">
        <v>85.323999999999998</v>
      </c>
      <c r="F1528" s="184">
        <v>5.8599999999999999E-2</v>
      </c>
      <c r="G1528" s="184">
        <v>-3.0499999999999999E-2</v>
      </c>
      <c r="H1528" s="184">
        <v>0.88680000000000003</v>
      </c>
      <c r="I1528" s="184">
        <v>4.4332000000000003</v>
      </c>
      <c r="J1528" s="184">
        <v>4.9199000000000002</v>
      </c>
      <c r="K1528" s="184">
        <v>14.576499999999999</v>
      </c>
      <c r="L1528" s="184">
        <v>23.092500000000001</v>
      </c>
      <c r="M1528" s="184">
        <v>41.043100000000003</v>
      </c>
      <c r="N1528" s="184">
        <v>68.371600000000001</v>
      </c>
      <c r="O1528" s="184">
        <v>18.549099999999999</v>
      </c>
      <c r="P1528" s="184">
        <v>16.087199999999999</v>
      </c>
      <c r="Q1528" s="184">
        <v>17.609500000000001</v>
      </c>
      <c r="R1528" s="184">
        <v>30.939399999999999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44448</v>
      </c>
      <c r="E1529" s="184">
        <v>438.56</v>
      </c>
      <c r="F1529" s="184">
        <v>-1.8200000000000001E-2</v>
      </c>
      <c r="G1529" s="184">
        <v>5.0200000000000002E-2</v>
      </c>
      <c r="H1529" s="184">
        <v>1.0181</v>
      </c>
      <c r="I1529" s="184">
        <v>4.8159000000000001</v>
      </c>
      <c r="J1529" s="184">
        <v>3.3412999999999999</v>
      </c>
      <c r="K1529" s="184">
        <v>10.6944</v>
      </c>
      <c r="L1529" s="184">
        <v>18.274000000000001</v>
      </c>
      <c r="M1529" s="184">
        <v>37.195799999999998</v>
      </c>
      <c r="N1529" s="184">
        <v>66.127499999999998</v>
      </c>
      <c r="O1529" s="184">
        <v>12.8149</v>
      </c>
      <c r="P1529" s="184">
        <v>13.0754</v>
      </c>
      <c r="Q1529" s="184">
        <v>15.0558</v>
      </c>
      <c r="R1529" s="184">
        <v>25.949000000000002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44448</v>
      </c>
      <c r="E1530" s="184">
        <v>473.63</v>
      </c>
      <c r="F1530" s="184">
        <v>-1.6899999999999998E-2</v>
      </c>
      <c r="G1530" s="184">
        <v>5.7000000000000002E-2</v>
      </c>
      <c r="H1530" s="184">
        <v>1.0303</v>
      </c>
      <c r="I1530" s="184">
        <v>4.8456999999999999</v>
      </c>
      <c r="J1530" s="184">
        <v>3.4171999999999998</v>
      </c>
      <c r="K1530" s="184">
        <v>10.946400000000001</v>
      </c>
      <c r="L1530" s="184">
        <v>18.808499999999999</v>
      </c>
      <c r="M1530" s="184">
        <v>38.116799999999998</v>
      </c>
      <c r="N1530" s="184">
        <v>67.656599999999997</v>
      </c>
      <c r="O1530" s="184">
        <v>13.8866</v>
      </c>
      <c r="P1530" s="184">
        <v>14.235900000000001</v>
      </c>
      <c r="Q1530" s="184">
        <v>16.7941</v>
      </c>
      <c r="R1530" s="184">
        <v>27.1448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44448</v>
      </c>
      <c r="E1533" s="184">
        <v>78.790000000000006</v>
      </c>
      <c r="F1533" s="184">
        <v>3.8100000000000002E-2</v>
      </c>
      <c r="G1533" s="184">
        <v>-5.0700000000000002E-2</v>
      </c>
      <c r="H1533" s="184">
        <v>0.99990000000000001</v>
      </c>
      <c r="I1533" s="184">
        <v>4.8715999999999999</v>
      </c>
      <c r="J1533" s="184">
        <v>4.2333999999999996</v>
      </c>
      <c r="K1533" s="184">
        <v>11.869899999999999</v>
      </c>
      <c r="L1533" s="184">
        <v>24.411799999999999</v>
      </c>
      <c r="M1533" s="184">
        <v>41.734099999999998</v>
      </c>
      <c r="N1533" s="184">
        <v>69.4773</v>
      </c>
      <c r="O1533" s="184">
        <v>15.549099999999999</v>
      </c>
      <c r="P1533" s="184">
        <v>14.975099999999999</v>
      </c>
      <c r="Q1533" s="184">
        <v>16.533999999999999</v>
      </c>
      <c r="R1533" s="184">
        <v>33.0105</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44448</v>
      </c>
      <c r="E1534" s="184">
        <v>89.15</v>
      </c>
      <c r="F1534" s="184">
        <v>3.3700000000000001E-2</v>
      </c>
      <c r="G1534" s="184">
        <v>-4.48E-2</v>
      </c>
      <c r="H1534" s="184">
        <v>1.0084</v>
      </c>
      <c r="I1534" s="184">
        <v>4.907</v>
      </c>
      <c r="J1534" s="184">
        <v>4.3422000000000001</v>
      </c>
      <c r="K1534" s="184">
        <v>12.223100000000001</v>
      </c>
      <c r="L1534" s="184">
        <v>25.228300000000001</v>
      </c>
      <c r="M1534" s="184">
        <v>43.166899999999998</v>
      </c>
      <c r="N1534" s="184">
        <v>71.739500000000007</v>
      </c>
      <c r="O1534" s="184">
        <v>17.133800000000001</v>
      </c>
      <c r="P1534" s="184">
        <v>16.700099999999999</v>
      </c>
      <c r="Q1534" s="184">
        <v>20.361799999999999</v>
      </c>
      <c r="R1534" s="184">
        <v>34.747100000000003</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44448</v>
      </c>
      <c r="E1535" s="184">
        <v>15.336</v>
      </c>
      <c r="F1535" s="184">
        <v>3.3E-3</v>
      </c>
      <c r="G1535" s="184">
        <v>0.67220000000000002</v>
      </c>
      <c r="H1535" s="184">
        <v>1.8388</v>
      </c>
      <c r="I1535" s="184">
        <v>6.8434999999999997</v>
      </c>
      <c r="J1535" s="184">
        <v>1.9437</v>
      </c>
      <c r="K1535" s="184">
        <v>4.2165999999999997</v>
      </c>
      <c r="L1535" s="184">
        <v>11.7654</v>
      </c>
      <c r="M1535" s="184">
        <v>30.593599999999999</v>
      </c>
      <c r="N1535" s="184">
        <v>57.037799999999997</v>
      </c>
      <c r="O1535" s="184"/>
      <c r="P1535" s="184"/>
      <c r="Q1535" s="184">
        <v>20.208500000000001</v>
      </c>
      <c r="R1535" s="184">
        <v>22.347300000000001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44448</v>
      </c>
      <c r="E1536" s="184">
        <v>14.592000000000001</v>
      </c>
      <c r="F1536" s="184">
        <v>-2.7000000000000001E-3</v>
      </c>
      <c r="G1536" s="184">
        <v>0.65390000000000004</v>
      </c>
      <c r="H1536" s="184">
        <v>1.7964</v>
      </c>
      <c r="I1536" s="184">
        <v>6.7548000000000004</v>
      </c>
      <c r="J1536" s="184">
        <v>1.758</v>
      </c>
      <c r="K1536" s="184">
        <v>3.6533000000000002</v>
      </c>
      <c r="L1536" s="184">
        <v>10.560499999999999</v>
      </c>
      <c r="M1536" s="184">
        <v>28.5107</v>
      </c>
      <c r="N1536" s="184">
        <v>53.71</v>
      </c>
      <c r="O1536" s="184"/>
      <c r="P1536" s="184"/>
      <c r="Q1536" s="184">
        <v>17.662800000000001</v>
      </c>
      <c r="R1536" s="184">
        <v>19.736899999999999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44448</v>
      </c>
      <c r="E1537" s="184">
        <v>21.695699999999999</v>
      </c>
      <c r="F1537" s="184">
        <v>0.2959</v>
      </c>
      <c r="G1537" s="184">
        <v>0.1024</v>
      </c>
      <c r="H1537" s="184">
        <v>0.92100000000000004</v>
      </c>
      <c r="I1537" s="184">
        <v>5.8254999999999999</v>
      </c>
      <c r="J1537" s="184">
        <v>4.9480000000000004</v>
      </c>
      <c r="K1537" s="184">
        <v>13.0726</v>
      </c>
      <c r="L1537" s="184">
        <v>28.4925</v>
      </c>
      <c r="M1537" s="184">
        <v>51.354100000000003</v>
      </c>
      <c r="N1537" s="184">
        <v>79.171499999999995</v>
      </c>
      <c r="O1537" s="184">
        <v>23.698499999999999</v>
      </c>
      <c r="P1537" s="184"/>
      <c r="Q1537" s="184">
        <v>19.566199999999998</v>
      </c>
      <c r="R1537" s="184">
        <v>40.736699999999999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44448</v>
      </c>
      <c r="E1538" s="184">
        <v>19.898399999999999</v>
      </c>
      <c r="F1538" s="184">
        <v>0.2908</v>
      </c>
      <c r="G1538" s="184">
        <v>8.6999999999999994E-2</v>
      </c>
      <c r="H1538" s="184">
        <v>0.88619999999999999</v>
      </c>
      <c r="I1538" s="184">
        <v>5.7537000000000003</v>
      </c>
      <c r="J1538" s="184">
        <v>4.8007</v>
      </c>
      <c r="K1538" s="184">
        <v>12.561500000000001</v>
      </c>
      <c r="L1538" s="184">
        <v>27.354700000000001</v>
      </c>
      <c r="M1538" s="184">
        <v>49.388500000000001</v>
      </c>
      <c r="N1538" s="184">
        <v>76.071799999999996</v>
      </c>
      <c r="O1538" s="184">
        <v>21.548100000000002</v>
      </c>
      <c r="P1538" s="184"/>
      <c r="Q1538" s="184">
        <v>17.2043</v>
      </c>
      <c r="R1538" s="184">
        <v>38.338700000000003</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44448</v>
      </c>
      <c r="E1539" s="184">
        <v>141.32429999999999</v>
      </c>
      <c r="F1539" s="184">
        <v>0.35349999999999998</v>
      </c>
      <c r="G1539" s="184">
        <v>0.76270000000000004</v>
      </c>
      <c r="H1539" s="184">
        <v>1.5845</v>
      </c>
      <c r="I1539" s="184">
        <v>5.5555000000000003</v>
      </c>
      <c r="J1539" s="184">
        <v>8.5167999999999999</v>
      </c>
      <c r="K1539" s="184">
        <v>15.303100000000001</v>
      </c>
      <c r="L1539" s="184">
        <v>20.854600000000001</v>
      </c>
      <c r="M1539" s="184">
        <v>47.136499999999998</v>
      </c>
      <c r="N1539" s="184">
        <v>76.663799999999995</v>
      </c>
      <c r="O1539" s="184">
        <v>13.419499999999999</v>
      </c>
      <c r="P1539" s="184">
        <v>12.824400000000001</v>
      </c>
      <c r="Q1539" s="184">
        <v>17.453700000000001</v>
      </c>
      <c r="R1539" s="184">
        <v>26.397600000000001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44448</v>
      </c>
      <c r="E1540" s="184">
        <v>150.57839999999999</v>
      </c>
      <c r="F1540" s="184">
        <v>0.35539999999999999</v>
      </c>
      <c r="G1540" s="184">
        <v>0.76790000000000003</v>
      </c>
      <c r="H1540" s="184">
        <v>1.5965</v>
      </c>
      <c r="I1540" s="184">
        <v>5.5789999999999997</v>
      </c>
      <c r="J1540" s="184">
        <v>8.5708000000000002</v>
      </c>
      <c r="K1540" s="184">
        <v>15.4749</v>
      </c>
      <c r="L1540" s="184">
        <v>21.242999999999999</v>
      </c>
      <c r="M1540" s="184">
        <v>47.817799999999998</v>
      </c>
      <c r="N1540" s="184">
        <v>77.790899999999993</v>
      </c>
      <c r="O1540" s="184">
        <v>14.174899999999999</v>
      </c>
      <c r="P1540" s="184">
        <v>13.627700000000001</v>
      </c>
      <c r="Q1540" s="184">
        <v>14.9984</v>
      </c>
      <c r="R1540" s="184">
        <v>27.247900000000001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44448</v>
      </c>
      <c r="E1541" s="184">
        <v>228.5</v>
      </c>
      <c r="F1541" s="184">
        <v>-9.1800000000000007E-2</v>
      </c>
      <c r="G1541" s="184">
        <v>-7.4300000000000005E-2</v>
      </c>
      <c r="H1541" s="184">
        <v>0.69630000000000003</v>
      </c>
      <c r="I1541" s="184">
        <v>5.6452</v>
      </c>
      <c r="J1541" s="184">
        <v>5.89</v>
      </c>
      <c r="K1541" s="184">
        <v>15.5967</v>
      </c>
      <c r="L1541" s="184">
        <v>25.0684</v>
      </c>
      <c r="M1541" s="184">
        <v>43.656500000000001</v>
      </c>
      <c r="N1541" s="184">
        <v>68.746799999999993</v>
      </c>
      <c r="O1541" s="184">
        <v>15.397600000000001</v>
      </c>
      <c r="P1541" s="184">
        <v>15.496499999999999</v>
      </c>
      <c r="Q1541" s="184">
        <v>16.1601</v>
      </c>
      <c r="R1541" s="184">
        <v>32.212400000000002</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44448</v>
      </c>
      <c r="E1542" s="184">
        <v>243.89</v>
      </c>
      <c r="F1542" s="184">
        <v>-9.4200000000000006E-2</v>
      </c>
      <c r="G1542" s="184">
        <v>-6.9699999999999998E-2</v>
      </c>
      <c r="H1542" s="184">
        <v>0.71020000000000005</v>
      </c>
      <c r="I1542" s="184">
        <v>5.6715999999999998</v>
      </c>
      <c r="J1542" s="184">
        <v>5.9561999999999999</v>
      </c>
      <c r="K1542" s="184">
        <v>15.8127</v>
      </c>
      <c r="L1542" s="184">
        <v>25.535299999999999</v>
      </c>
      <c r="M1542" s="184">
        <v>44.450400000000002</v>
      </c>
      <c r="N1542" s="184">
        <v>70.017399999999995</v>
      </c>
      <c r="O1542" s="184">
        <v>16.3779</v>
      </c>
      <c r="P1542" s="184">
        <v>16.4695</v>
      </c>
      <c r="Q1542" s="184">
        <v>17.9161</v>
      </c>
      <c r="R1542" s="184">
        <v>33.255699999999997</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44448</v>
      </c>
      <c r="E1543" s="184">
        <v>397.1275</v>
      </c>
      <c r="F1543" s="184">
        <v>4.99E-2</v>
      </c>
      <c r="G1543" s="184">
        <v>-0.19689999999999999</v>
      </c>
      <c r="H1543" s="184">
        <v>1.9856</v>
      </c>
      <c r="I1543" s="184">
        <v>5.6402999999999999</v>
      </c>
      <c r="J1543" s="184">
        <v>3.4216000000000002</v>
      </c>
      <c r="K1543" s="184">
        <v>11.4315</v>
      </c>
      <c r="L1543" s="184">
        <v>35.410800000000002</v>
      </c>
      <c r="M1543" s="184">
        <v>55.307600000000001</v>
      </c>
      <c r="N1543" s="184">
        <v>87.388400000000004</v>
      </c>
      <c r="O1543" s="184">
        <v>27.988600000000002</v>
      </c>
      <c r="P1543" s="184">
        <v>23.080200000000001</v>
      </c>
      <c r="Q1543" s="184">
        <v>19.686</v>
      </c>
      <c r="R1543" s="184">
        <v>52.412999999999997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44448</v>
      </c>
      <c r="E1544" s="184">
        <v>412.25389999999999</v>
      </c>
      <c r="F1544" s="184">
        <v>5.4800000000000001E-2</v>
      </c>
      <c r="G1544" s="184">
        <v>-0.18290000000000001</v>
      </c>
      <c r="H1544" s="184">
        <v>2.0207000000000002</v>
      </c>
      <c r="I1544" s="184">
        <v>5.7138</v>
      </c>
      <c r="J1544" s="184">
        <v>3.5832000000000002</v>
      </c>
      <c r="K1544" s="184">
        <v>11.9762</v>
      </c>
      <c r="L1544" s="184">
        <v>36.757899999999999</v>
      </c>
      <c r="M1544" s="184">
        <v>57.691800000000001</v>
      </c>
      <c r="N1544" s="184">
        <v>91.185900000000004</v>
      </c>
      <c r="O1544" s="184">
        <v>29.211300000000001</v>
      </c>
      <c r="P1544" s="184">
        <v>23.893999999999998</v>
      </c>
      <c r="Q1544" s="184">
        <v>21.909800000000001</v>
      </c>
      <c r="R1544" s="184">
        <v>54.2273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44448</v>
      </c>
      <c r="E1545" s="184">
        <v>16.728999999999999</v>
      </c>
      <c r="F1545" s="184">
        <v>0.1641</v>
      </c>
      <c r="G1545" s="184">
        <v>-0.27479999999999999</v>
      </c>
      <c r="H1545" s="184">
        <v>0.92549999999999999</v>
      </c>
      <c r="I1545" s="184">
        <v>5.5644</v>
      </c>
      <c r="J1545" s="184">
        <v>5.0835999999999997</v>
      </c>
      <c r="K1545" s="184">
        <v>12.024800000000001</v>
      </c>
      <c r="L1545" s="184">
        <v>20.479900000000001</v>
      </c>
      <c r="M1545" s="184">
        <v>38.344200000000001</v>
      </c>
      <c r="N1545" s="184">
        <v>64.270700000000005</v>
      </c>
      <c r="O1545" s="184"/>
      <c r="P1545" s="184"/>
      <c r="Q1545" s="184">
        <v>29.159400000000002</v>
      </c>
      <c r="R1545" s="184">
        <v>29.159400000000002</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44448</v>
      </c>
      <c r="E1546" s="184">
        <v>16.108699999999999</v>
      </c>
      <c r="F1546" s="184">
        <v>0.15920000000000001</v>
      </c>
      <c r="G1546" s="184">
        <v>-0.28849999999999998</v>
      </c>
      <c r="H1546" s="184">
        <v>0.8931</v>
      </c>
      <c r="I1546" s="184">
        <v>5.4958999999999998</v>
      </c>
      <c r="J1546" s="184">
        <v>4.9317000000000002</v>
      </c>
      <c r="K1546" s="184">
        <v>11.548400000000001</v>
      </c>
      <c r="L1546" s="184">
        <v>19.513999999999999</v>
      </c>
      <c r="M1546" s="184">
        <v>36.683500000000002</v>
      </c>
      <c r="N1546" s="184">
        <v>61.485900000000001</v>
      </c>
      <c r="O1546" s="184"/>
      <c r="P1546" s="184"/>
      <c r="Q1546" s="184">
        <v>26.755299999999998</v>
      </c>
      <c r="R1546" s="184">
        <v>26.755299999999998</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0.100975</v>
      </c>
      <c r="G1547" s="186">
        <v>0.14685000000000004</v>
      </c>
      <c r="H1547" s="186">
        <v>1.2725700000000002</v>
      </c>
      <c r="I1547" s="186">
        <v>5.5790100000000002</v>
      </c>
      <c r="J1547" s="186">
        <v>4.8709100000000003</v>
      </c>
      <c r="K1547" s="186">
        <v>12.495375000000001</v>
      </c>
      <c r="L1547" s="186">
        <v>23.133564999999997</v>
      </c>
      <c r="M1547" s="186">
        <v>42.856405000000002</v>
      </c>
      <c r="N1547" s="186">
        <v>70.90205499999999</v>
      </c>
      <c r="O1547" s="186">
        <v>18.324437500000002</v>
      </c>
      <c r="P1547" s="186">
        <v>16.029957142857143</v>
      </c>
      <c r="Q1547" s="186">
        <v>18.549109999999995</v>
      </c>
      <c r="R1547" s="186">
        <v>32.607020000000006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5.4650000000000004E-2</v>
      </c>
      <c r="G1548" s="186">
        <v>9.8499999999999976E-3</v>
      </c>
      <c r="H1548" s="186">
        <v>1.01325</v>
      </c>
      <c r="I1548" s="186">
        <v>5.6096500000000002</v>
      </c>
      <c r="J1548" s="186">
        <v>4.8603000000000005</v>
      </c>
      <c r="K1548" s="186">
        <v>12.392300000000001</v>
      </c>
      <c r="L1548" s="186">
        <v>23.320599999999999</v>
      </c>
      <c r="M1548" s="186">
        <v>42.706050000000005</v>
      </c>
      <c r="N1548" s="186">
        <v>69.747349999999997</v>
      </c>
      <c r="O1548" s="186">
        <v>17.0168</v>
      </c>
      <c r="P1548" s="186">
        <v>15.143699999999999</v>
      </c>
      <c r="Q1548" s="186">
        <v>17.531600000000001</v>
      </c>
      <c r="R1548" s="186">
        <v>31.575900000000001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44451</v>
      </c>
      <c r="E1551" s="184">
        <v>1128.9069999999999</v>
      </c>
      <c r="F1551" s="184">
        <v>3.0491999999999999</v>
      </c>
      <c r="G1551" s="184">
        <v>3.0486</v>
      </c>
      <c r="H1551" s="184">
        <v>3.0072000000000001</v>
      </c>
      <c r="I1551" s="184">
        <v>3.0074000000000001</v>
      </c>
      <c r="J1551" s="184">
        <v>3.0255000000000001</v>
      </c>
      <c r="K1551" s="184">
        <v>3.1166999999999998</v>
      </c>
      <c r="L1551" s="184">
        <v>3.1861999999999999</v>
      </c>
      <c r="M1551" s="184">
        <v>3.1553</v>
      </c>
      <c r="N1551" s="184">
        <v>3.1234000000000002</v>
      </c>
      <c r="O1551" s="184"/>
      <c r="P1551" s="184"/>
      <c r="Q1551" s="184">
        <v>4.3217999999999996</v>
      </c>
      <c r="R1551" s="184">
        <v>3.5497000000000001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44451</v>
      </c>
      <c r="E1552" s="184">
        <v>1124.9266</v>
      </c>
      <c r="F1552" s="184">
        <v>2.9302000000000001</v>
      </c>
      <c r="G1552" s="184">
        <v>2.9285000000000001</v>
      </c>
      <c r="H1552" s="184">
        <v>2.887</v>
      </c>
      <c r="I1552" s="184">
        <v>2.887</v>
      </c>
      <c r="J1552" s="184">
        <v>2.9051999999999998</v>
      </c>
      <c r="K1552" s="184">
        <v>3.0070000000000001</v>
      </c>
      <c r="L1552" s="184">
        <v>3.0716999999999999</v>
      </c>
      <c r="M1552" s="184">
        <v>3.0432999999999999</v>
      </c>
      <c r="N1552" s="184">
        <v>3.0078999999999998</v>
      </c>
      <c r="O1552" s="184"/>
      <c r="P1552" s="184"/>
      <c r="Q1552" s="184">
        <v>4.1932999999999998</v>
      </c>
      <c r="R1552" s="184">
        <v>3.4275000000000002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44451</v>
      </c>
      <c r="E1553" s="184">
        <v>1103.4460999999999</v>
      </c>
      <c r="F1553" s="184">
        <v>3.1128999999999998</v>
      </c>
      <c r="G1553" s="184">
        <v>3.1145999999999998</v>
      </c>
      <c r="H1553" s="184">
        <v>3.0520999999999998</v>
      </c>
      <c r="I1553" s="184">
        <v>3.0105</v>
      </c>
      <c r="J1553" s="184">
        <v>3.0213000000000001</v>
      </c>
      <c r="K1553" s="184">
        <v>3.1164000000000001</v>
      </c>
      <c r="L1553" s="184">
        <v>3.1707999999999998</v>
      </c>
      <c r="M1553" s="184">
        <v>3.1476000000000002</v>
      </c>
      <c r="N1553" s="184">
        <v>3.1236999999999999</v>
      </c>
      <c r="O1553" s="184"/>
      <c r="P1553" s="184"/>
      <c r="Q1553" s="184">
        <v>4.0183</v>
      </c>
      <c r="R1553" s="184">
        <v>3.5602999999999998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44451</v>
      </c>
      <c r="E1554" s="184">
        <v>1101.8173999999999</v>
      </c>
      <c r="F1554" s="184">
        <v>3.0512999999999999</v>
      </c>
      <c r="G1554" s="184">
        <v>3.0539999999999998</v>
      </c>
      <c r="H1554" s="184">
        <v>2.9916999999999998</v>
      </c>
      <c r="I1554" s="184">
        <v>2.9502000000000002</v>
      </c>
      <c r="J1554" s="184">
        <v>2.9611000000000001</v>
      </c>
      <c r="K1554" s="184">
        <v>3.0558999999999998</v>
      </c>
      <c r="L1554" s="184">
        <v>3.1097999999999999</v>
      </c>
      <c r="M1554" s="184">
        <v>3.0891999999999999</v>
      </c>
      <c r="N1554" s="184">
        <v>3.0667</v>
      </c>
      <c r="O1554" s="184"/>
      <c r="P1554" s="184"/>
      <c r="Q1554" s="184">
        <v>3.9567999999999999</v>
      </c>
      <c r="R1554" s="184">
        <v>3.5057999999999998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44451</v>
      </c>
      <c r="E1555" s="184">
        <v>1096.3812</v>
      </c>
      <c r="F1555" s="184">
        <v>3.1063000000000001</v>
      </c>
      <c r="G1555" s="184">
        <v>3.1091000000000002</v>
      </c>
      <c r="H1555" s="184">
        <v>3.036</v>
      </c>
      <c r="I1555" s="184">
        <v>2.9986999999999999</v>
      </c>
      <c r="J1555" s="184">
        <v>3.0390999999999999</v>
      </c>
      <c r="K1555" s="184">
        <v>3.1244000000000001</v>
      </c>
      <c r="L1555" s="184">
        <v>3.1631999999999998</v>
      </c>
      <c r="M1555" s="184">
        <v>3.1518000000000002</v>
      </c>
      <c r="N1555" s="184">
        <v>3.1360999999999999</v>
      </c>
      <c r="O1555" s="184"/>
      <c r="P1555" s="184"/>
      <c r="Q1555" s="184">
        <v>3.9238</v>
      </c>
      <c r="R1555" s="184">
        <v>3.5851999999999999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44451</v>
      </c>
      <c r="E1556" s="184">
        <v>1094.9548</v>
      </c>
      <c r="F1556" s="184">
        <v>3.0503999999999998</v>
      </c>
      <c r="G1556" s="184">
        <v>3.0497999999999998</v>
      </c>
      <c r="H1556" s="184">
        <v>2.9761000000000002</v>
      </c>
      <c r="I1556" s="184">
        <v>2.9388999999999998</v>
      </c>
      <c r="J1556" s="184">
        <v>2.9790000000000001</v>
      </c>
      <c r="K1556" s="184">
        <v>3.0724</v>
      </c>
      <c r="L1556" s="184">
        <v>3.1116000000000001</v>
      </c>
      <c r="M1556" s="184">
        <v>3.1000999999999999</v>
      </c>
      <c r="N1556" s="184">
        <v>3.0775000000000001</v>
      </c>
      <c r="O1556" s="184"/>
      <c r="P1556" s="184"/>
      <c r="Q1556" s="184">
        <v>3.8672</v>
      </c>
      <c r="R1556" s="184">
        <v>3.5278999999999998</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44451</v>
      </c>
      <c r="E1557" s="184">
        <v>1098.617</v>
      </c>
      <c r="F1557" s="184">
        <v>3.0983000000000001</v>
      </c>
      <c r="G1557" s="184">
        <v>3.0983000000000001</v>
      </c>
      <c r="H1557" s="184">
        <v>3.0388999999999999</v>
      </c>
      <c r="I1557" s="184">
        <v>3.0009000000000001</v>
      </c>
      <c r="J1557" s="184">
        <v>3.0251000000000001</v>
      </c>
      <c r="K1557" s="184">
        <v>3.1082000000000001</v>
      </c>
      <c r="L1557" s="184">
        <v>3.1402999999999999</v>
      </c>
      <c r="M1557" s="184">
        <v>3.1320000000000001</v>
      </c>
      <c r="N1557" s="184">
        <v>3.1193</v>
      </c>
      <c r="O1557" s="184"/>
      <c r="P1557" s="184"/>
      <c r="Q1557" s="184">
        <v>3.9504000000000001</v>
      </c>
      <c r="R1557" s="184">
        <v>3.5669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44451</v>
      </c>
      <c r="E1558" s="184">
        <v>1095.7529999999999</v>
      </c>
      <c r="F1558" s="184">
        <v>2.9986999999999999</v>
      </c>
      <c r="G1558" s="184">
        <v>2.9986999999999999</v>
      </c>
      <c r="H1558" s="184">
        <v>2.9386999999999999</v>
      </c>
      <c r="I1558" s="184">
        <v>2.9003000000000001</v>
      </c>
      <c r="J1558" s="184">
        <v>2.9243000000000001</v>
      </c>
      <c r="K1558" s="184">
        <v>3.0072000000000001</v>
      </c>
      <c r="L1558" s="184">
        <v>3.0386000000000002</v>
      </c>
      <c r="M1558" s="184">
        <v>3.0295000000000001</v>
      </c>
      <c r="N1558" s="184">
        <v>3.016</v>
      </c>
      <c r="O1558" s="184"/>
      <c r="P1558" s="184"/>
      <c r="Q1558" s="184">
        <v>3.8384999999999998</v>
      </c>
      <c r="R1558" s="184">
        <v>3.4588999999999999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44451</v>
      </c>
      <c r="E1559" s="184">
        <v>1055.9147</v>
      </c>
      <c r="F1559" s="184">
        <v>3.1355</v>
      </c>
      <c r="G1559" s="184">
        <v>3.1372</v>
      </c>
      <c r="H1559" s="184">
        <v>3.1217999999999999</v>
      </c>
      <c r="I1559" s="184">
        <v>3.113</v>
      </c>
      <c r="J1559" s="184">
        <v>3.0710000000000002</v>
      </c>
      <c r="K1559" s="184">
        <v>3.1598999999999999</v>
      </c>
      <c r="L1559" s="184">
        <v>3.2048000000000001</v>
      </c>
      <c r="M1559" s="184">
        <v>3.1840999999999999</v>
      </c>
      <c r="N1559" s="184">
        <v>3.1863000000000001</v>
      </c>
      <c r="O1559" s="184"/>
      <c r="P1559" s="184"/>
      <c r="Q1559" s="184">
        <v>3.3974000000000002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44451</v>
      </c>
      <c r="E1560" s="184">
        <v>1054.3543</v>
      </c>
      <c r="F1560" s="184">
        <v>3.0571000000000002</v>
      </c>
      <c r="G1560" s="184">
        <v>3.0564</v>
      </c>
      <c r="H1560" s="184">
        <v>3.0413000000000001</v>
      </c>
      <c r="I1560" s="184">
        <v>3.0326</v>
      </c>
      <c r="J1560" s="184">
        <v>2.9903</v>
      </c>
      <c r="K1560" s="184">
        <v>3.0781999999999998</v>
      </c>
      <c r="L1560" s="184">
        <v>3.1193</v>
      </c>
      <c r="M1560" s="184">
        <v>3.0956000000000001</v>
      </c>
      <c r="N1560" s="184">
        <v>3.0954999999999999</v>
      </c>
      <c r="O1560" s="184"/>
      <c r="P1560" s="184"/>
      <c r="Q1560" s="184">
        <v>3.3035000000000001</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44451</v>
      </c>
      <c r="E1561" s="184">
        <v>1080.7738999999999</v>
      </c>
      <c r="F1561" s="184">
        <v>3.06</v>
      </c>
      <c r="G1561" s="184">
        <v>3.0594000000000001</v>
      </c>
      <c r="H1561" s="184">
        <v>3.0059999999999998</v>
      </c>
      <c r="I1561" s="184">
        <v>2.9794</v>
      </c>
      <c r="J1561" s="184">
        <v>3.0036</v>
      </c>
      <c r="K1561" s="184">
        <v>3.0869</v>
      </c>
      <c r="L1561" s="184">
        <v>3.1286</v>
      </c>
      <c r="M1561" s="184">
        <v>3.1013999999999999</v>
      </c>
      <c r="N1561" s="184">
        <v>3.089</v>
      </c>
      <c r="O1561" s="184"/>
      <c r="P1561" s="184"/>
      <c r="Q1561" s="184">
        <v>3.6873999999999998</v>
      </c>
      <c r="R1561" s="184">
        <v>3.569</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44451</v>
      </c>
      <c r="E1562" s="184">
        <v>1080.1578999999999</v>
      </c>
      <c r="F1562" s="184">
        <v>3.0381</v>
      </c>
      <c r="G1562" s="184">
        <v>3.0386000000000002</v>
      </c>
      <c r="H1562" s="184">
        <v>2.9860000000000002</v>
      </c>
      <c r="I1562" s="184">
        <v>2.9594</v>
      </c>
      <c r="J1562" s="184">
        <v>2.9834999999999998</v>
      </c>
      <c r="K1562" s="184">
        <v>3.0667</v>
      </c>
      <c r="L1562" s="184">
        <v>3.1126999999999998</v>
      </c>
      <c r="M1562" s="184">
        <v>3.0838000000000001</v>
      </c>
      <c r="N1562" s="184">
        <v>3.0705</v>
      </c>
      <c r="O1562" s="184"/>
      <c r="P1562" s="184"/>
      <c r="Q1562" s="184">
        <v>3.6598999999999999</v>
      </c>
      <c r="R1562" s="184">
        <v>3.5442999999999998</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44451</v>
      </c>
      <c r="E1563" s="184">
        <v>1117.8453999999999</v>
      </c>
      <c r="F1563" s="184">
        <v>3.1202000000000001</v>
      </c>
      <c r="G1563" s="184">
        <v>3.1202000000000001</v>
      </c>
      <c r="H1563" s="184">
        <v>3.0529000000000002</v>
      </c>
      <c r="I1563" s="184">
        <v>3.0236000000000001</v>
      </c>
      <c r="J1563" s="184">
        <v>3.0449999999999999</v>
      </c>
      <c r="K1563" s="184">
        <v>3.1183999999999998</v>
      </c>
      <c r="L1563" s="184">
        <v>3.1396999999999999</v>
      </c>
      <c r="M1563" s="184">
        <v>3.1173000000000002</v>
      </c>
      <c r="N1563" s="184">
        <v>3.1126999999999998</v>
      </c>
      <c r="O1563" s="184"/>
      <c r="P1563" s="184"/>
      <c r="Q1563" s="184">
        <v>4.2427999999999999</v>
      </c>
      <c r="R1563" s="184">
        <v>3.6233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44451</v>
      </c>
      <c r="E1564" s="184">
        <v>1115.2861</v>
      </c>
      <c r="F1564" s="184">
        <v>3.0508999999999999</v>
      </c>
      <c r="G1564" s="184">
        <v>3.0508999999999999</v>
      </c>
      <c r="H1564" s="184">
        <v>2.9830999999999999</v>
      </c>
      <c r="I1564" s="184">
        <v>2.9537</v>
      </c>
      <c r="J1564" s="184">
        <v>2.9748999999999999</v>
      </c>
      <c r="K1564" s="184">
        <v>3.0478000000000001</v>
      </c>
      <c r="L1564" s="184">
        <v>3.0653999999999999</v>
      </c>
      <c r="M1564" s="184">
        <v>3.0371999999999999</v>
      </c>
      <c r="N1564" s="184">
        <v>3.0339999999999998</v>
      </c>
      <c r="O1564" s="184"/>
      <c r="P1564" s="184"/>
      <c r="Q1564" s="184">
        <v>4.1536999999999997</v>
      </c>
      <c r="R1564" s="184">
        <v>3.5396999999999998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44451</v>
      </c>
      <c r="E1565" s="184">
        <v>1082.6144999999999</v>
      </c>
      <c r="F1565" s="184">
        <v>3.0783999999999998</v>
      </c>
      <c r="G1565" s="184">
        <v>3.0777999999999999</v>
      </c>
      <c r="H1565" s="184">
        <v>3.0182000000000002</v>
      </c>
      <c r="I1565" s="184">
        <v>2.9761000000000002</v>
      </c>
      <c r="J1565" s="184">
        <v>2.9698000000000002</v>
      </c>
      <c r="K1565" s="184">
        <v>3.0621</v>
      </c>
      <c r="L1565" s="184">
        <v>3.1025</v>
      </c>
      <c r="M1565" s="184">
        <v>3.1069</v>
      </c>
      <c r="N1565" s="184">
        <v>3.1232000000000002</v>
      </c>
      <c r="O1565" s="184"/>
      <c r="P1565" s="184"/>
      <c r="Q1565" s="184">
        <v>3.7719999999999998</v>
      </c>
      <c r="R1565" s="184">
        <v>3.6594000000000002</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44451</v>
      </c>
      <c r="E1566" s="184">
        <v>1081.1436000000001</v>
      </c>
      <c r="F1566" s="184">
        <v>3.0286</v>
      </c>
      <c r="G1566" s="184">
        <v>3.0278999999999998</v>
      </c>
      <c r="H1566" s="184">
        <v>2.9678</v>
      </c>
      <c r="I1566" s="184">
        <v>2.9260000000000002</v>
      </c>
      <c r="J1566" s="184">
        <v>2.9196</v>
      </c>
      <c r="K1566" s="184">
        <v>3.0116999999999998</v>
      </c>
      <c r="L1566" s="184">
        <v>3.0516999999999999</v>
      </c>
      <c r="M1566" s="184">
        <v>3.0556999999999999</v>
      </c>
      <c r="N1566" s="184">
        <v>3.0716000000000001</v>
      </c>
      <c r="O1566" s="184"/>
      <c r="P1566" s="184"/>
      <c r="Q1566" s="184">
        <v>3.7061999999999999</v>
      </c>
      <c r="R1566" s="184">
        <v>3.5954999999999999</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44451</v>
      </c>
      <c r="E1567" s="184">
        <v>1089.1251999999999</v>
      </c>
      <c r="F1567" s="184">
        <v>2.9912000000000001</v>
      </c>
      <c r="G1567" s="184">
        <v>2.9912000000000001</v>
      </c>
      <c r="H1567" s="184">
        <v>2.9253999999999998</v>
      </c>
      <c r="I1567" s="184">
        <v>2.9028</v>
      </c>
      <c r="J1567" s="184">
        <v>2.9226000000000001</v>
      </c>
      <c r="K1567" s="184">
        <v>3.0179999999999998</v>
      </c>
      <c r="L1567" s="184">
        <v>3.0512000000000001</v>
      </c>
      <c r="M1567" s="184">
        <v>3.0230000000000001</v>
      </c>
      <c r="N1567" s="184">
        <v>3.0009999999999999</v>
      </c>
      <c r="O1567" s="184"/>
      <c r="P1567" s="184"/>
      <c r="Q1567" s="184">
        <v>3.6987000000000001</v>
      </c>
      <c r="R1567" s="184">
        <v>3.3831000000000002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44451</v>
      </c>
      <c r="E1568" s="184">
        <v>1090.5757000000001</v>
      </c>
      <c r="F1568" s="184">
        <v>3.0396999999999998</v>
      </c>
      <c r="G1568" s="184">
        <v>3.0396999999999998</v>
      </c>
      <c r="H1568" s="184">
        <v>2.9746999999999999</v>
      </c>
      <c r="I1568" s="184">
        <v>2.9529000000000001</v>
      </c>
      <c r="J1568" s="184">
        <v>2.9729999999999999</v>
      </c>
      <c r="K1568" s="184">
        <v>3.0693000000000001</v>
      </c>
      <c r="L1568" s="184">
        <v>3.1030000000000002</v>
      </c>
      <c r="M1568" s="184">
        <v>3.0750999999999999</v>
      </c>
      <c r="N1568" s="184">
        <v>3.0533999999999999</v>
      </c>
      <c r="O1568" s="184"/>
      <c r="P1568" s="184"/>
      <c r="Q1568" s="184">
        <v>3.7574000000000001</v>
      </c>
      <c r="R1568" s="184">
        <v>3.4419</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44451</v>
      </c>
      <c r="E1569" s="184">
        <v>3081.8008</v>
      </c>
      <c r="F1569" s="184">
        <v>2.9478</v>
      </c>
      <c r="G1569" s="184">
        <v>2.9478</v>
      </c>
      <c r="H1569" s="184">
        <v>2.895</v>
      </c>
      <c r="I1569" s="184">
        <v>2.8704000000000001</v>
      </c>
      <c r="J1569" s="184">
        <v>2.8963999999999999</v>
      </c>
      <c r="K1569" s="184">
        <v>2.9817</v>
      </c>
      <c r="L1569" s="184">
        <v>3.0283000000000002</v>
      </c>
      <c r="M1569" s="184">
        <v>3.0032999999999999</v>
      </c>
      <c r="N1569" s="184">
        <v>2.9775</v>
      </c>
      <c r="O1569" s="184">
        <v>4.2515999999999998</v>
      </c>
      <c r="P1569" s="184">
        <v>4.9398999999999997</v>
      </c>
      <c r="Q1569" s="184">
        <v>5.9070999999999998</v>
      </c>
      <c r="R1569" s="184">
        <v>3.4</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44451</v>
      </c>
      <c r="E1570" s="184">
        <v>3101.1970000000001</v>
      </c>
      <c r="F1570" s="184">
        <v>3.0478999999999998</v>
      </c>
      <c r="G1570" s="184">
        <v>3.0478999999999998</v>
      </c>
      <c r="H1570" s="184">
        <v>2.9950999999999999</v>
      </c>
      <c r="I1570" s="184">
        <v>2.9706000000000001</v>
      </c>
      <c r="J1570" s="184">
        <v>2.9964</v>
      </c>
      <c r="K1570" s="184">
        <v>3.0821000000000001</v>
      </c>
      <c r="L1570" s="184">
        <v>3.1297999999999999</v>
      </c>
      <c r="M1570" s="184">
        <v>3.1055999999999999</v>
      </c>
      <c r="N1570" s="184">
        <v>3.0807000000000002</v>
      </c>
      <c r="O1570" s="184">
        <v>4.3563000000000001</v>
      </c>
      <c r="P1570" s="184">
        <v>5.0242000000000004</v>
      </c>
      <c r="Q1570" s="184">
        <v>6.1513999999999998</v>
      </c>
      <c r="R1570" s="184">
        <v>3.504</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44451</v>
      </c>
      <c r="E1571" s="184">
        <v>1091.6991</v>
      </c>
      <c r="F1571" s="184">
        <v>3.1547999999999998</v>
      </c>
      <c r="G1571" s="184">
        <v>3.1547999999999998</v>
      </c>
      <c r="H1571" s="184">
        <v>3.1040999999999999</v>
      </c>
      <c r="I1571" s="184">
        <v>3.0743</v>
      </c>
      <c r="J1571" s="184">
        <v>3.0882000000000001</v>
      </c>
      <c r="K1571" s="184">
        <v>3.1783999999999999</v>
      </c>
      <c r="L1571" s="184">
        <v>3.2099000000000002</v>
      </c>
      <c r="M1571" s="184">
        <v>3.1896</v>
      </c>
      <c r="N1571" s="184">
        <v>3.1682000000000001</v>
      </c>
      <c r="O1571" s="184"/>
      <c r="P1571" s="184"/>
      <c r="Q1571" s="184">
        <v>3.8599000000000001</v>
      </c>
      <c r="R1571" s="184">
        <v>3.5918000000000001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44451</v>
      </c>
      <c r="E1572" s="184">
        <v>1087.9058</v>
      </c>
      <c r="F1572" s="184">
        <v>3.0045999999999999</v>
      </c>
      <c r="G1572" s="184">
        <v>3.0045999999999999</v>
      </c>
      <c r="H1572" s="184">
        <v>2.9540999999999999</v>
      </c>
      <c r="I1572" s="184">
        <v>2.9241000000000001</v>
      </c>
      <c r="J1572" s="184">
        <v>2.9378000000000002</v>
      </c>
      <c r="K1572" s="184">
        <v>3.0272000000000001</v>
      </c>
      <c r="L1572" s="184">
        <v>3.0575000000000001</v>
      </c>
      <c r="M1572" s="184">
        <v>3.0360999999999998</v>
      </c>
      <c r="N1572" s="184">
        <v>3.0135000000000001</v>
      </c>
      <c r="O1572" s="184"/>
      <c r="P1572" s="184"/>
      <c r="Q1572" s="184">
        <v>3.7039</v>
      </c>
      <c r="R1572" s="184">
        <v>3.4361000000000002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44451</v>
      </c>
      <c r="E1573" s="184">
        <v>112.23520000000001</v>
      </c>
      <c r="F1573" s="184">
        <v>2.9817999999999998</v>
      </c>
      <c r="G1573" s="184">
        <v>2.9817999999999998</v>
      </c>
      <c r="H1573" s="184">
        <v>2.9146000000000001</v>
      </c>
      <c r="I1573" s="184">
        <v>2.8813</v>
      </c>
      <c r="J1573" s="184">
        <v>2.9056999999999999</v>
      </c>
      <c r="K1573" s="184">
        <v>2.9851000000000001</v>
      </c>
      <c r="L1573" s="184">
        <v>3.0432000000000001</v>
      </c>
      <c r="M1573" s="184">
        <v>3.0146999999999999</v>
      </c>
      <c r="N1573" s="184">
        <v>2.9912999999999998</v>
      </c>
      <c r="O1573" s="184"/>
      <c r="P1573" s="184"/>
      <c r="Q1573" s="184">
        <v>4.1612</v>
      </c>
      <c r="R1573" s="184">
        <v>3.4142000000000001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44451</v>
      </c>
      <c r="E1574" s="184">
        <v>112.5532</v>
      </c>
      <c r="F1574" s="184">
        <v>3.0815000000000001</v>
      </c>
      <c r="G1574" s="184">
        <v>3.0815000000000001</v>
      </c>
      <c r="H1574" s="184">
        <v>3.0129999999999999</v>
      </c>
      <c r="I1574" s="184">
        <v>2.9799000000000002</v>
      </c>
      <c r="J1574" s="184">
        <v>3.0057999999999998</v>
      </c>
      <c r="K1574" s="184">
        <v>3.0857000000000001</v>
      </c>
      <c r="L1574" s="184">
        <v>3.1448</v>
      </c>
      <c r="M1574" s="184">
        <v>3.117</v>
      </c>
      <c r="N1574" s="184">
        <v>3.0943000000000001</v>
      </c>
      <c r="O1574" s="184"/>
      <c r="P1574" s="184"/>
      <c r="Q1574" s="184">
        <v>4.2652999999999999</v>
      </c>
      <c r="R1574" s="184">
        <v>3.5177</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44451</v>
      </c>
      <c r="E1575" s="184">
        <v>1113.4034999999999</v>
      </c>
      <c r="F1575" s="184">
        <v>3.0425</v>
      </c>
      <c r="G1575" s="184">
        <v>3.0430000000000001</v>
      </c>
      <c r="H1575" s="184">
        <v>3.0078999999999998</v>
      </c>
      <c r="I1575" s="184">
        <v>3.0011999999999999</v>
      </c>
      <c r="J1575" s="184">
        <v>3.0137999999999998</v>
      </c>
      <c r="K1575" s="184">
        <v>3.0945999999999998</v>
      </c>
      <c r="L1575" s="184">
        <v>3.1368</v>
      </c>
      <c r="M1575" s="184">
        <v>3.1088</v>
      </c>
      <c r="N1575" s="184">
        <v>3.0914000000000001</v>
      </c>
      <c r="O1575" s="184"/>
      <c r="P1575" s="184"/>
      <c r="Q1575" s="184">
        <v>4.1337000000000002</v>
      </c>
      <c r="R1575" s="184">
        <v>3.5224000000000002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44451</v>
      </c>
      <c r="E1576" s="184">
        <v>1109.8747000000001</v>
      </c>
      <c r="F1576" s="184">
        <v>2.9436</v>
      </c>
      <c r="G1576" s="184">
        <v>2.9441000000000002</v>
      </c>
      <c r="H1576" s="184">
        <v>2.9074</v>
      </c>
      <c r="I1576" s="184">
        <v>2.9007999999999998</v>
      </c>
      <c r="J1576" s="184">
        <v>2.9133</v>
      </c>
      <c r="K1576" s="184">
        <v>2.9935</v>
      </c>
      <c r="L1576" s="184">
        <v>3.0348999999999999</v>
      </c>
      <c r="M1576" s="184">
        <v>3.0024000000000002</v>
      </c>
      <c r="N1576" s="184">
        <v>2.9775</v>
      </c>
      <c r="O1576" s="184"/>
      <c r="P1576" s="184"/>
      <c r="Q1576" s="184">
        <v>4.0091000000000001</v>
      </c>
      <c r="R1576" s="184">
        <v>3.3965999999999998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44451</v>
      </c>
      <c r="E1577" s="184">
        <v>1082.0518</v>
      </c>
      <c r="F1577" s="184">
        <v>2.9990000000000001</v>
      </c>
      <c r="G1577" s="184">
        <v>3.0007000000000001</v>
      </c>
      <c r="H1577" s="184">
        <v>2.9426000000000001</v>
      </c>
      <c r="I1577" s="184">
        <v>2.9296000000000002</v>
      </c>
      <c r="J1577" s="184">
        <v>2.9634999999999998</v>
      </c>
      <c r="K1577" s="184">
        <v>3.0356999999999998</v>
      </c>
      <c r="L1577" s="184">
        <v>3.0798999999999999</v>
      </c>
      <c r="M1577" s="184">
        <v>3.0602</v>
      </c>
      <c r="N1577" s="184">
        <v>3.04</v>
      </c>
      <c r="O1577" s="184"/>
      <c r="P1577" s="184"/>
      <c r="Q1577" s="184">
        <v>3.6775000000000002</v>
      </c>
      <c r="R1577" s="184">
        <v>3.4786999999999999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44451</v>
      </c>
      <c r="E1578" s="184">
        <v>1079.6756</v>
      </c>
      <c r="F1578" s="184">
        <v>2.8974000000000002</v>
      </c>
      <c r="G1578" s="184">
        <v>2.9001999999999999</v>
      </c>
      <c r="H1578" s="184">
        <v>2.8393999999999999</v>
      </c>
      <c r="I1578" s="184">
        <v>2.8290000000000002</v>
      </c>
      <c r="J1578" s="184">
        <v>2.8628999999999998</v>
      </c>
      <c r="K1578" s="184">
        <v>2.9342999999999999</v>
      </c>
      <c r="L1578" s="184">
        <v>2.9771999999999998</v>
      </c>
      <c r="M1578" s="184">
        <v>2.9573</v>
      </c>
      <c r="N1578" s="184">
        <v>2.9365000000000001</v>
      </c>
      <c r="O1578" s="184"/>
      <c r="P1578" s="184"/>
      <c r="Q1578" s="184">
        <v>3.5731999999999999</v>
      </c>
      <c r="R1578" s="184">
        <v>3.3746999999999998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44451</v>
      </c>
      <c r="E1579" s="184">
        <v>1055.1189999999999</v>
      </c>
      <c r="F1579" s="184">
        <v>3.0687000000000002</v>
      </c>
      <c r="G1579" s="184">
        <v>3.0703</v>
      </c>
      <c r="H1579" s="184">
        <v>3.0123000000000002</v>
      </c>
      <c r="I1579" s="184">
        <v>2.9786999999999999</v>
      </c>
      <c r="J1579" s="184">
        <v>3.0095000000000001</v>
      </c>
      <c r="K1579" s="184">
        <v>3.0857000000000001</v>
      </c>
      <c r="L1579" s="184">
        <v>3.1297999999999999</v>
      </c>
      <c r="M1579" s="184">
        <v>3.1073</v>
      </c>
      <c r="N1579" s="184">
        <v>3.0865</v>
      </c>
      <c r="O1579" s="184"/>
      <c r="P1579" s="184"/>
      <c r="Q1579" s="184">
        <v>3.2463000000000002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44451</v>
      </c>
      <c r="E1580" s="184">
        <v>1054.0523000000001</v>
      </c>
      <c r="F1580" s="184">
        <v>3.0129000000000001</v>
      </c>
      <c r="G1580" s="184">
        <v>3.0110999999999999</v>
      </c>
      <c r="H1580" s="184">
        <v>2.9525000000000001</v>
      </c>
      <c r="I1580" s="184">
        <v>2.919</v>
      </c>
      <c r="J1580" s="184">
        <v>2.9495</v>
      </c>
      <c r="K1580" s="184">
        <v>3.0253000000000001</v>
      </c>
      <c r="L1580" s="184">
        <v>3.0688</v>
      </c>
      <c r="M1580" s="184">
        <v>3.0457999999999998</v>
      </c>
      <c r="N1580" s="184">
        <v>3.0246</v>
      </c>
      <c r="O1580" s="184"/>
      <c r="P1580" s="184"/>
      <c r="Q1580" s="184">
        <v>3.1840999999999999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44451</v>
      </c>
      <c r="E1581" s="184">
        <v>1065.2058</v>
      </c>
      <c r="F1581" s="184">
        <v>3.0019</v>
      </c>
      <c r="G1581" s="184">
        <v>3.0047000000000001</v>
      </c>
      <c r="H1581" s="184">
        <v>2.9436</v>
      </c>
      <c r="I1581" s="184">
        <v>2.9198</v>
      </c>
      <c r="J1581" s="184">
        <v>2.9618000000000002</v>
      </c>
      <c r="K1581" s="184">
        <v>3.0682</v>
      </c>
      <c r="L1581" s="184">
        <v>3.0908000000000002</v>
      </c>
      <c r="M1581" s="184">
        <v>3.0651999999999999</v>
      </c>
      <c r="N1581" s="184">
        <v>3.0404</v>
      </c>
      <c r="O1581" s="184"/>
      <c r="P1581" s="184"/>
      <c r="Q1581" s="184">
        <v>3.403</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44451</v>
      </c>
      <c r="E1582" s="184">
        <v>1063.1985</v>
      </c>
      <c r="F1582" s="184">
        <v>2.9045999999999998</v>
      </c>
      <c r="G1582" s="184">
        <v>2.9049999999999998</v>
      </c>
      <c r="H1582" s="184">
        <v>2.8441000000000001</v>
      </c>
      <c r="I1582" s="184">
        <v>2.8195999999999999</v>
      </c>
      <c r="J1582" s="184">
        <v>2.8616000000000001</v>
      </c>
      <c r="K1582" s="184">
        <v>2.9674999999999998</v>
      </c>
      <c r="L1582" s="184">
        <v>2.9893999999999998</v>
      </c>
      <c r="M1582" s="184">
        <v>2.9628999999999999</v>
      </c>
      <c r="N1582" s="184">
        <v>2.9371</v>
      </c>
      <c r="O1582" s="184"/>
      <c r="P1582" s="184"/>
      <c r="Q1582" s="184">
        <v>3.2997000000000001</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44451</v>
      </c>
      <c r="E1583" s="184">
        <v>1060.9670000000001</v>
      </c>
      <c r="F1583" s="184">
        <v>3.1688000000000001</v>
      </c>
      <c r="G1583" s="184">
        <v>3.1705000000000001</v>
      </c>
      <c r="H1583" s="184">
        <v>3.069</v>
      </c>
      <c r="I1583" s="184">
        <v>3.0236000000000001</v>
      </c>
      <c r="J1583" s="184">
        <v>3.0480999999999998</v>
      </c>
      <c r="K1583" s="184">
        <v>3.1080999999999999</v>
      </c>
      <c r="L1583" s="184">
        <v>3.1831999999999998</v>
      </c>
      <c r="M1583" s="184">
        <v>3.1593</v>
      </c>
      <c r="N1583" s="184">
        <v>3.1355</v>
      </c>
      <c r="O1583" s="184"/>
      <c r="P1583" s="184"/>
      <c r="Q1583" s="184">
        <v>3.3843999999999999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44451</v>
      </c>
      <c r="E1584" s="184">
        <v>1059.6578</v>
      </c>
      <c r="F1584" s="184">
        <v>3.1002999999999998</v>
      </c>
      <c r="G1584" s="184">
        <v>3.0996999999999999</v>
      </c>
      <c r="H1584" s="184">
        <v>2.9984000000000002</v>
      </c>
      <c r="I1584" s="184">
        <v>2.9531000000000001</v>
      </c>
      <c r="J1584" s="184">
        <v>2.9777999999999998</v>
      </c>
      <c r="K1584" s="184">
        <v>3.0375000000000001</v>
      </c>
      <c r="L1584" s="184">
        <v>3.1120999999999999</v>
      </c>
      <c r="M1584" s="184">
        <v>3.0876999999999999</v>
      </c>
      <c r="N1584" s="184">
        <v>3.0632999999999999</v>
      </c>
      <c r="O1584" s="184"/>
      <c r="P1584" s="184"/>
      <c r="Q1584" s="184">
        <v>3.3126000000000002</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44451</v>
      </c>
      <c r="E1585" s="184">
        <v>1113.4177999999999</v>
      </c>
      <c r="F1585" s="184">
        <v>3.0571000000000002</v>
      </c>
      <c r="G1585" s="184">
        <v>3.0571000000000002</v>
      </c>
      <c r="H1585" s="184">
        <v>3.0003000000000002</v>
      </c>
      <c r="I1585" s="184">
        <v>2.9870000000000001</v>
      </c>
      <c r="J1585" s="184">
        <v>3.0064000000000002</v>
      </c>
      <c r="K1585" s="184">
        <v>3.0901000000000001</v>
      </c>
      <c r="L1585" s="184">
        <v>3.1326000000000001</v>
      </c>
      <c r="M1585" s="184">
        <v>3.1118000000000001</v>
      </c>
      <c r="N1585" s="184">
        <v>3.0931999999999999</v>
      </c>
      <c r="O1585" s="184"/>
      <c r="P1585" s="184"/>
      <c r="Q1585" s="184">
        <v>4.1211000000000002</v>
      </c>
      <c r="R1585" s="184">
        <v>3.5207999999999999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44451</v>
      </c>
      <c r="E1586" s="184">
        <v>1111.1368</v>
      </c>
      <c r="F1586" s="184">
        <v>2.9561000000000002</v>
      </c>
      <c r="G1586" s="184">
        <v>2.9561000000000002</v>
      </c>
      <c r="H1586" s="184">
        <v>2.8999000000000001</v>
      </c>
      <c r="I1586" s="184">
        <v>2.8866999999999998</v>
      </c>
      <c r="J1586" s="184">
        <v>2.9058000000000002</v>
      </c>
      <c r="K1586" s="184">
        <v>2.9891000000000001</v>
      </c>
      <c r="L1586" s="184">
        <v>3.0308999999999999</v>
      </c>
      <c r="M1586" s="184">
        <v>3.0093000000000001</v>
      </c>
      <c r="N1586" s="184">
        <v>2.9899</v>
      </c>
      <c r="O1586" s="184"/>
      <c r="P1586" s="184"/>
      <c r="Q1586" s="184">
        <v>4.0408999999999997</v>
      </c>
      <c r="R1586" s="184">
        <v>3.4321999999999999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44451</v>
      </c>
      <c r="E1587" s="184">
        <v>2714.3040000000001</v>
      </c>
      <c r="F1587" s="184">
        <v>3.1446999999999998</v>
      </c>
      <c r="G1587" s="184">
        <v>3.1452</v>
      </c>
      <c r="H1587" s="184">
        <v>3.0670999999999999</v>
      </c>
      <c r="I1587" s="184">
        <v>3.0390999999999999</v>
      </c>
      <c r="J1587" s="184">
        <v>3.0352999999999999</v>
      </c>
      <c r="K1587" s="184">
        <v>3.1154999999999999</v>
      </c>
      <c r="L1587" s="184">
        <v>3.1652999999999998</v>
      </c>
      <c r="M1587" s="184">
        <v>3.1415999999999999</v>
      </c>
      <c r="N1587" s="184">
        <v>3.1113</v>
      </c>
      <c r="O1587" s="184">
        <v>4.4062999999999999</v>
      </c>
      <c r="P1587" s="184">
        <v>5.1632999999999996</v>
      </c>
      <c r="Q1587" s="184">
        <v>6.5522999999999998</v>
      </c>
      <c r="R1587" s="184">
        <v>3.556</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44451</v>
      </c>
      <c r="E1588" s="184">
        <v>2583.8053333333301</v>
      </c>
      <c r="F1588" s="184">
        <v>3.0445000000000002</v>
      </c>
      <c r="G1588" s="184">
        <v>3.0449999999999999</v>
      </c>
      <c r="H1588" s="184">
        <v>2.9672000000000001</v>
      </c>
      <c r="I1588" s="184">
        <v>2.9390999999999998</v>
      </c>
      <c r="J1588" s="184">
        <v>2.9350000000000001</v>
      </c>
      <c r="K1588" s="184">
        <v>3.0146999999999999</v>
      </c>
      <c r="L1588" s="184">
        <v>3.0636999999999999</v>
      </c>
      <c r="M1588" s="184">
        <v>3.0392999999999999</v>
      </c>
      <c r="N1588" s="184">
        <v>3.0083000000000002</v>
      </c>
      <c r="O1588" s="184">
        <v>3.9598</v>
      </c>
      <c r="P1588" s="184">
        <v>4.5557999999999996</v>
      </c>
      <c r="Q1588" s="184">
        <v>6.6227999999999998</v>
      </c>
      <c r="R1588" s="184">
        <v>3.2669999999999999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44451</v>
      </c>
      <c r="E1589" s="184">
        <v>1081.8481999999999</v>
      </c>
      <c r="F1589" s="184">
        <v>3.0333000000000001</v>
      </c>
      <c r="G1589" s="184">
        <v>3.0350000000000001</v>
      </c>
      <c r="H1589" s="184">
        <v>3.0078</v>
      </c>
      <c r="I1589" s="184">
        <v>3.0131999999999999</v>
      </c>
      <c r="J1589" s="184">
        <v>3.0331000000000001</v>
      </c>
      <c r="K1589" s="184">
        <v>3.1333000000000002</v>
      </c>
      <c r="L1589" s="184">
        <v>3.1755</v>
      </c>
      <c r="M1589" s="184">
        <v>3.1429</v>
      </c>
      <c r="N1589" s="184">
        <v>3.1133999999999999</v>
      </c>
      <c r="O1589" s="184"/>
      <c r="P1589" s="184"/>
      <c r="Q1589" s="184">
        <v>3.6894</v>
      </c>
      <c r="R1589" s="184">
        <v>3.5554000000000001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44451</v>
      </c>
      <c r="E1590" s="184">
        <v>1078.8150000000001</v>
      </c>
      <c r="F1590" s="184">
        <v>2.9030999999999998</v>
      </c>
      <c r="G1590" s="184">
        <v>2.9047000000000001</v>
      </c>
      <c r="H1590" s="184">
        <v>2.8774000000000002</v>
      </c>
      <c r="I1590" s="184">
        <v>2.8831000000000002</v>
      </c>
      <c r="J1590" s="184">
        <v>2.9026999999999998</v>
      </c>
      <c r="K1590" s="184">
        <v>3.0021</v>
      </c>
      <c r="L1590" s="184">
        <v>3.0432999999999999</v>
      </c>
      <c r="M1590" s="184">
        <v>3.0097999999999998</v>
      </c>
      <c r="N1590" s="184">
        <v>2.9792000000000001</v>
      </c>
      <c r="O1590" s="184"/>
      <c r="P1590" s="184"/>
      <c r="Q1590" s="184">
        <v>3.5547</v>
      </c>
      <c r="R1590" s="184">
        <v>3.4209000000000001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44451</v>
      </c>
      <c r="E1591" s="184">
        <v>1080.2578000000001</v>
      </c>
      <c r="F1591" s="184">
        <v>3.1154999999999999</v>
      </c>
      <c r="G1591" s="184">
        <v>3.1172</v>
      </c>
      <c r="H1591" s="184">
        <v>3.0727000000000002</v>
      </c>
      <c r="I1591" s="184">
        <v>3.0621999999999998</v>
      </c>
      <c r="J1591" s="184">
        <v>3.0931000000000002</v>
      </c>
      <c r="K1591" s="184">
        <v>3.1617000000000002</v>
      </c>
      <c r="L1591" s="184">
        <v>3.2029000000000001</v>
      </c>
      <c r="M1591" s="184">
        <v>3.1656</v>
      </c>
      <c r="N1591" s="184">
        <v>3.1425999999999998</v>
      </c>
      <c r="O1591" s="184"/>
      <c r="P1591" s="184"/>
      <c r="Q1591" s="184">
        <v>3.669</v>
      </c>
      <c r="R1591" s="184">
        <v>3.5497000000000001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44451</v>
      </c>
      <c r="E1592" s="184">
        <v>1077.9096</v>
      </c>
      <c r="F1592" s="184">
        <v>3.0139999999999998</v>
      </c>
      <c r="G1592" s="184">
        <v>3.0167000000000002</v>
      </c>
      <c r="H1592" s="184">
        <v>2.9719000000000002</v>
      </c>
      <c r="I1592" s="184">
        <v>2.9611999999999998</v>
      </c>
      <c r="J1592" s="184">
        <v>2.9925000000000002</v>
      </c>
      <c r="K1592" s="184">
        <v>3.0569000000000002</v>
      </c>
      <c r="L1592" s="184">
        <v>3.0992000000000002</v>
      </c>
      <c r="M1592" s="184">
        <v>3.0619999999999998</v>
      </c>
      <c r="N1592" s="184">
        <v>3.0385</v>
      </c>
      <c r="O1592" s="184"/>
      <c r="P1592" s="184"/>
      <c r="Q1592" s="184">
        <v>3.5638000000000001</v>
      </c>
      <c r="R1592" s="184">
        <v>3.4445999999999999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44451</v>
      </c>
      <c r="E1593" s="184">
        <v>1069.5471</v>
      </c>
      <c r="F1593" s="184">
        <v>3.0960999999999999</v>
      </c>
      <c r="G1593" s="184">
        <v>3.0960999999999999</v>
      </c>
      <c r="H1593" s="184">
        <v>3.0630000000000002</v>
      </c>
      <c r="I1593" s="184">
        <v>3.0518000000000001</v>
      </c>
      <c r="J1593" s="184">
        <v>3.0649999999999999</v>
      </c>
      <c r="K1593" s="184">
        <v>3.1661000000000001</v>
      </c>
      <c r="L1593" s="184">
        <v>3.2130000000000001</v>
      </c>
      <c r="M1593" s="184">
        <v>3.1956000000000002</v>
      </c>
      <c r="N1593" s="184">
        <v>3.1783000000000001</v>
      </c>
      <c r="O1593" s="184"/>
      <c r="P1593" s="184"/>
      <c r="Q1593" s="184">
        <v>3.5783999999999998</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44451</v>
      </c>
      <c r="E1594" s="184">
        <v>1067.5261</v>
      </c>
      <c r="F1594" s="184">
        <v>3.0061</v>
      </c>
      <c r="G1594" s="184">
        <v>3.0061</v>
      </c>
      <c r="H1594" s="184">
        <v>2.9729000000000001</v>
      </c>
      <c r="I1594" s="184">
        <v>2.9615999999999998</v>
      </c>
      <c r="J1594" s="184">
        <v>2.9739</v>
      </c>
      <c r="K1594" s="184">
        <v>3.0783</v>
      </c>
      <c r="L1594" s="184">
        <v>3.1193</v>
      </c>
      <c r="M1594" s="184">
        <v>3.1002000000000001</v>
      </c>
      <c r="N1594" s="184">
        <v>3.0806</v>
      </c>
      <c r="O1594" s="184"/>
      <c r="P1594" s="184"/>
      <c r="Q1594" s="184">
        <v>3.476</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44451</v>
      </c>
      <c r="E1595" s="184">
        <v>112.038</v>
      </c>
      <c r="F1595" s="184">
        <v>3.0849000000000002</v>
      </c>
      <c r="G1595" s="184">
        <v>3.0849000000000002</v>
      </c>
      <c r="H1595" s="184">
        <v>3.0222000000000002</v>
      </c>
      <c r="I1595" s="184">
        <v>2.9912999999999998</v>
      </c>
      <c r="J1595" s="184">
        <v>3.0133000000000001</v>
      </c>
      <c r="K1595" s="184">
        <v>3.0989</v>
      </c>
      <c r="L1595" s="184">
        <v>3.1404999999999998</v>
      </c>
      <c r="M1595" s="184">
        <v>3.1141000000000001</v>
      </c>
      <c r="N1595" s="184">
        <v>3.1002999999999998</v>
      </c>
      <c r="O1595" s="184"/>
      <c r="P1595" s="184"/>
      <c r="Q1595" s="184">
        <v>4.2404999999999999</v>
      </c>
      <c r="R1595" s="184">
        <v>3.5649000000000002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44451</v>
      </c>
      <c r="E1596" s="184">
        <v>111.744</v>
      </c>
      <c r="F1596" s="184">
        <v>2.9948999999999999</v>
      </c>
      <c r="G1596" s="184">
        <v>2.9948999999999999</v>
      </c>
      <c r="H1596" s="184">
        <v>2.9321000000000002</v>
      </c>
      <c r="I1596" s="184">
        <v>2.9009999999999998</v>
      </c>
      <c r="J1596" s="184">
        <v>2.9217</v>
      </c>
      <c r="K1596" s="184">
        <v>3.0083000000000002</v>
      </c>
      <c r="L1596" s="184">
        <v>3.0489000000000002</v>
      </c>
      <c r="M1596" s="184">
        <v>3.0219</v>
      </c>
      <c r="N1596" s="184">
        <v>3.0074999999999998</v>
      </c>
      <c r="O1596" s="184"/>
      <c r="P1596" s="184"/>
      <c r="Q1596" s="184">
        <v>4.1405000000000003</v>
      </c>
      <c r="R1596" s="184">
        <v>3.4672999999999998</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44451</v>
      </c>
      <c r="E1597" s="184">
        <v>1077.4262000000001</v>
      </c>
      <c r="F1597" s="184">
        <v>3.1507999999999998</v>
      </c>
      <c r="G1597" s="184">
        <v>3.1503000000000001</v>
      </c>
      <c r="H1597" s="184">
        <v>3.0871</v>
      </c>
      <c r="I1597" s="184">
        <v>3.0712000000000002</v>
      </c>
      <c r="J1597" s="184">
        <v>3.0901000000000001</v>
      </c>
      <c r="K1597" s="184">
        <v>3.1821000000000002</v>
      </c>
      <c r="L1597" s="184">
        <v>3.2193999999999998</v>
      </c>
      <c r="M1597" s="184">
        <v>3.1880999999999999</v>
      </c>
      <c r="N1597" s="184">
        <v>3.1696</v>
      </c>
      <c r="O1597" s="184"/>
      <c r="P1597" s="184"/>
      <c r="Q1597" s="184">
        <v>3.7111000000000001</v>
      </c>
      <c r="R1597" s="184">
        <v>3.6663000000000001</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44451</v>
      </c>
      <c r="E1598" s="184">
        <v>1075.3524</v>
      </c>
      <c r="F1598" s="184">
        <v>3.0992000000000002</v>
      </c>
      <c r="G1598" s="184">
        <v>3.0996999999999999</v>
      </c>
      <c r="H1598" s="184">
        <v>3.0362</v>
      </c>
      <c r="I1598" s="184">
        <v>3.0209999999999999</v>
      </c>
      <c r="J1598" s="184">
        <v>3.04</v>
      </c>
      <c r="K1598" s="184">
        <v>3.1316000000000002</v>
      </c>
      <c r="L1598" s="184">
        <v>3.1631999999999998</v>
      </c>
      <c r="M1598" s="184">
        <v>3.1164000000000001</v>
      </c>
      <c r="N1598" s="184">
        <v>3.0895000000000001</v>
      </c>
      <c r="O1598" s="184"/>
      <c r="P1598" s="184"/>
      <c r="Q1598" s="184">
        <v>3.6135000000000002</v>
      </c>
      <c r="R1598" s="184">
        <v>3.5695999999999999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44451</v>
      </c>
      <c r="E1599" s="184">
        <v>3399.3515000000002</v>
      </c>
      <c r="F1599" s="184">
        <v>3.0905</v>
      </c>
      <c r="G1599" s="184">
        <v>3.0914000000000001</v>
      </c>
      <c r="H1599" s="184">
        <v>3.0219</v>
      </c>
      <c r="I1599" s="184">
        <v>2.9962</v>
      </c>
      <c r="J1599" s="184">
        <v>3.0190000000000001</v>
      </c>
      <c r="K1599" s="184">
        <v>3.0987</v>
      </c>
      <c r="L1599" s="184">
        <v>3.1509999999999998</v>
      </c>
      <c r="M1599" s="184">
        <v>3.1198000000000001</v>
      </c>
      <c r="N1599" s="184">
        <v>3.0937999999999999</v>
      </c>
      <c r="O1599" s="184">
        <v>4.3834</v>
      </c>
      <c r="P1599" s="184">
        <v>5.0366</v>
      </c>
      <c r="Q1599" s="184">
        <v>6.444</v>
      </c>
      <c r="R1599" s="184">
        <v>3.5255999999999998</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44451</v>
      </c>
      <c r="E1600" s="184">
        <v>3365.4063999999998</v>
      </c>
      <c r="F1600" s="184">
        <v>3.0110000000000001</v>
      </c>
      <c r="G1600" s="184">
        <v>3.0114999999999998</v>
      </c>
      <c r="H1600" s="184">
        <v>2.9418000000000002</v>
      </c>
      <c r="I1600" s="184">
        <v>2.9167000000000001</v>
      </c>
      <c r="J1600" s="184">
        <v>2.9445000000000001</v>
      </c>
      <c r="K1600" s="184">
        <v>3.0264000000000002</v>
      </c>
      <c r="L1600" s="184">
        <v>3.0790000000000002</v>
      </c>
      <c r="M1600" s="184">
        <v>3.0476000000000001</v>
      </c>
      <c r="N1600" s="184">
        <v>3.0211999999999999</v>
      </c>
      <c r="O1600" s="184">
        <v>4.3132999999999999</v>
      </c>
      <c r="P1600" s="184">
        <v>4.9504999999999999</v>
      </c>
      <c r="Q1600" s="184">
        <v>6.6024000000000003</v>
      </c>
      <c r="R1600" s="184">
        <v>3.4527999999999999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44451</v>
      </c>
      <c r="E1601" s="184">
        <v>1109.7666999999999</v>
      </c>
      <c r="F1601" s="184">
        <v>3.0261</v>
      </c>
      <c r="G1601" s="184">
        <v>3.0266000000000002</v>
      </c>
      <c r="H1601" s="184">
        <v>2.9740000000000002</v>
      </c>
      <c r="I1601" s="184">
        <v>2.9586999999999999</v>
      </c>
      <c r="J1601" s="184">
        <v>2.9727999999999999</v>
      </c>
      <c r="K1601" s="184">
        <v>3.0644999999999998</v>
      </c>
      <c r="L1601" s="184">
        <v>3.1158000000000001</v>
      </c>
      <c r="M1601" s="184">
        <v>3.0912999999999999</v>
      </c>
      <c r="N1601" s="184">
        <v>3.0686</v>
      </c>
      <c r="O1601" s="184"/>
      <c r="P1601" s="184"/>
      <c r="Q1601" s="184">
        <v>4.2803000000000004</v>
      </c>
      <c r="R1601" s="184">
        <v>3.5581999999999998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44451</v>
      </c>
      <c r="E1602" s="184">
        <v>1106.8566000000001</v>
      </c>
      <c r="F1602" s="184">
        <v>2.9119999999999999</v>
      </c>
      <c r="G1602" s="184">
        <v>2.9136000000000002</v>
      </c>
      <c r="H1602" s="184">
        <v>2.8611</v>
      </c>
      <c r="I1602" s="184">
        <v>2.8454000000000002</v>
      </c>
      <c r="J1602" s="184">
        <v>2.8593999999999999</v>
      </c>
      <c r="K1602" s="184">
        <v>2.9504999999999999</v>
      </c>
      <c r="L1602" s="184">
        <v>2.9948999999999999</v>
      </c>
      <c r="M1602" s="184">
        <v>2.9761000000000002</v>
      </c>
      <c r="N1602" s="184">
        <v>2.9559000000000002</v>
      </c>
      <c r="O1602" s="184"/>
      <c r="P1602" s="184"/>
      <c r="Q1602" s="184">
        <v>4.1702000000000004</v>
      </c>
      <c r="R1602" s="184">
        <v>3.4476</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44451</v>
      </c>
      <c r="E1603" s="184">
        <v>1101.337</v>
      </c>
      <c r="F1603" s="184">
        <v>3.0891000000000002</v>
      </c>
      <c r="G1603" s="184">
        <v>3.0895999999999999</v>
      </c>
      <c r="H1603" s="184">
        <v>3.0308999999999999</v>
      </c>
      <c r="I1603" s="184">
        <v>3.0011000000000001</v>
      </c>
      <c r="J1603" s="184">
        <v>3.0133000000000001</v>
      </c>
      <c r="K1603" s="184">
        <v>3.1</v>
      </c>
      <c r="L1603" s="184">
        <v>3.1739000000000002</v>
      </c>
      <c r="M1603" s="184">
        <v>3.1454</v>
      </c>
      <c r="N1603" s="184">
        <v>3.1251000000000002</v>
      </c>
      <c r="O1603" s="184"/>
      <c r="P1603" s="184"/>
      <c r="Q1603" s="184">
        <v>3.9781</v>
      </c>
      <c r="R1603" s="184">
        <v>3.5552999999999999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44451</v>
      </c>
      <c r="E1604" s="184">
        <v>1098.4708000000001</v>
      </c>
      <c r="F1604" s="184">
        <v>2.9874000000000001</v>
      </c>
      <c r="G1604" s="184">
        <v>2.9889999999999999</v>
      </c>
      <c r="H1604" s="184">
        <v>2.9304999999999999</v>
      </c>
      <c r="I1604" s="184">
        <v>2.9009</v>
      </c>
      <c r="J1604" s="184">
        <v>2.9129999999999998</v>
      </c>
      <c r="K1604" s="184">
        <v>2.9992999999999999</v>
      </c>
      <c r="L1604" s="184">
        <v>3.0516000000000001</v>
      </c>
      <c r="M1604" s="184">
        <v>3.0289999999999999</v>
      </c>
      <c r="N1604" s="184">
        <v>3.0112999999999999</v>
      </c>
      <c r="O1604" s="184"/>
      <c r="P1604" s="184"/>
      <c r="Q1604" s="184">
        <v>3.8683999999999998</v>
      </c>
      <c r="R1604" s="184">
        <v>3.4455</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44451</v>
      </c>
      <c r="E1605" s="184">
        <v>1099.1063999999999</v>
      </c>
      <c r="F1605" s="184">
        <v>3.1252</v>
      </c>
      <c r="G1605" s="184">
        <v>3.1246</v>
      </c>
      <c r="H1605" s="184">
        <v>3.0375000000000001</v>
      </c>
      <c r="I1605" s="184">
        <v>2.9990999999999999</v>
      </c>
      <c r="J1605" s="184">
        <v>3.0196999999999998</v>
      </c>
      <c r="K1605" s="184">
        <v>3.1049000000000002</v>
      </c>
      <c r="L1605" s="184">
        <v>3.1387</v>
      </c>
      <c r="M1605" s="184">
        <v>3.1154000000000002</v>
      </c>
      <c r="N1605" s="184">
        <v>3.0914000000000001</v>
      </c>
      <c r="O1605" s="184"/>
      <c r="P1605" s="184"/>
      <c r="Q1605" s="184">
        <v>3.8999000000000001</v>
      </c>
      <c r="R1605" s="184">
        <v>3.4933000000000001</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44451</v>
      </c>
      <c r="E1606" s="184">
        <v>1096.4473</v>
      </c>
      <c r="F1606" s="184">
        <v>3.0228999999999999</v>
      </c>
      <c r="G1606" s="184">
        <v>3.0245000000000002</v>
      </c>
      <c r="H1606" s="184">
        <v>2.9367999999999999</v>
      </c>
      <c r="I1606" s="184">
        <v>2.8982000000000001</v>
      </c>
      <c r="J1606" s="184">
        <v>2.919</v>
      </c>
      <c r="K1606" s="184">
        <v>3.0095000000000001</v>
      </c>
      <c r="L1606" s="184">
        <v>3.0417999999999998</v>
      </c>
      <c r="M1606" s="184">
        <v>3.0192000000000001</v>
      </c>
      <c r="N1606" s="184">
        <v>2.9929999999999999</v>
      </c>
      <c r="O1606" s="184"/>
      <c r="P1606" s="184"/>
      <c r="Q1606" s="184">
        <v>3.798</v>
      </c>
      <c r="R1606" s="184">
        <v>3.3919999999999999</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44451</v>
      </c>
      <c r="E1607" s="184">
        <v>2857.6122</v>
      </c>
      <c r="F1607" s="184">
        <v>3.1078999999999999</v>
      </c>
      <c r="G1607" s="184">
        <v>3.1080000000000001</v>
      </c>
      <c r="H1607" s="184">
        <v>3.0384000000000002</v>
      </c>
      <c r="I1607" s="184">
        <v>3.0019999999999998</v>
      </c>
      <c r="J1607" s="184">
        <v>3.0325000000000002</v>
      </c>
      <c r="K1607" s="184">
        <v>3.1013999999999999</v>
      </c>
      <c r="L1607" s="184">
        <v>3.1461000000000001</v>
      </c>
      <c r="M1607" s="184">
        <v>3.1231</v>
      </c>
      <c r="N1607" s="184">
        <v>3.1044999999999998</v>
      </c>
      <c r="O1607" s="184">
        <v>4.4177999999999997</v>
      </c>
      <c r="P1607" s="184">
        <v>5.0933000000000002</v>
      </c>
      <c r="Q1607" s="184">
        <v>6.5442</v>
      </c>
      <c r="R1607" s="184">
        <v>3.5566</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44451</v>
      </c>
      <c r="E1608" s="184">
        <v>2832.5367999999999</v>
      </c>
      <c r="F1608" s="184">
        <v>3.0465</v>
      </c>
      <c r="G1608" s="184">
        <v>3.0478999999999998</v>
      </c>
      <c r="H1608" s="184">
        <v>2.9777999999999998</v>
      </c>
      <c r="I1608" s="184">
        <v>2.9417</v>
      </c>
      <c r="J1608" s="184">
        <v>2.9723000000000002</v>
      </c>
      <c r="K1608" s="184">
        <v>3.0409000000000002</v>
      </c>
      <c r="L1608" s="184">
        <v>3.0851999999999999</v>
      </c>
      <c r="M1608" s="184">
        <v>3.0617999999999999</v>
      </c>
      <c r="N1608" s="184">
        <v>3.0434000000000001</v>
      </c>
      <c r="O1608" s="184">
        <v>4.3480999999999996</v>
      </c>
      <c r="P1608" s="184">
        <v>4.9873000000000003</v>
      </c>
      <c r="Q1608" s="184">
        <v>6.0332999999999997</v>
      </c>
      <c r="R1608" s="184">
        <v>3.4904000000000002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44451</v>
      </c>
      <c r="E1609" s="184">
        <v>1073.9248</v>
      </c>
      <c r="F1609" s="184">
        <v>2.8715000000000002</v>
      </c>
      <c r="G1609" s="184">
        <v>2.8715000000000002</v>
      </c>
      <c r="H1609" s="184">
        <v>2.8089</v>
      </c>
      <c r="I1609" s="184">
        <v>2.7999000000000001</v>
      </c>
      <c r="J1609" s="184">
        <v>2.8365</v>
      </c>
      <c r="K1609" s="184">
        <v>2.9878</v>
      </c>
      <c r="L1609" s="184">
        <v>3.0973000000000002</v>
      </c>
      <c r="M1609" s="184">
        <v>3.0575999999999999</v>
      </c>
      <c r="N1609" s="184">
        <v>3.0230000000000001</v>
      </c>
      <c r="O1609" s="184"/>
      <c r="P1609" s="184"/>
      <c r="Q1609" s="184">
        <v>3.5270999999999999</v>
      </c>
      <c r="R1609" s="184">
        <v>3.4784000000000002</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44451</v>
      </c>
      <c r="E1610" s="184">
        <v>1072.5265999999999</v>
      </c>
      <c r="F1610" s="184">
        <v>2.7957999999999998</v>
      </c>
      <c r="G1610" s="184">
        <v>2.7957999999999998</v>
      </c>
      <c r="H1610" s="184">
        <v>2.7151999999999998</v>
      </c>
      <c r="I1610" s="184">
        <v>2.7174</v>
      </c>
      <c r="J1610" s="184">
        <v>2.7522000000000002</v>
      </c>
      <c r="K1610" s="184">
        <v>2.9045000000000001</v>
      </c>
      <c r="L1610" s="184">
        <v>3.0196999999999998</v>
      </c>
      <c r="M1610" s="184">
        <v>2.9836</v>
      </c>
      <c r="N1610" s="184">
        <v>2.9525000000000001</v>
      </c>
      <c r="O1610" s="184"/>
      <c r="P1610" s="184"/>
      <c r="Q1610" s="184">
        <v>3.4615</v>
      </c>
      <c r="R1610" s="184">
        <v>3.4134000000000002</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3.0356883333333342</v>
      </c>
      <c r="G1611" s="186">
        <v>3.0361933333333337</v>
      </c>
      <c r="H1611" s="186">
        <v>2.9775099999999997</v>
      </c>
      <c r="I1611" s="186">
        <v>2.9539199999999997</v>
      </c>
      <c r="J1611" s="186">
        <v>2.9731349999999996</v>
      </c>
      <c r="K1611" s="186">
        <v>3.0605816666666663</v>
      </c>
      <c r="L1611" s="186">
        <v>3.1066699999999998</v>
      </c>
      <c r="M1611" s="186">
        <v>3.0823433333333332</v>
      </c>
      <c r="N1611" s="186">
        <v>3.0625333333333336</v>
      </c>
      <c r="O1611" s="186">
        <v>4.3045749999999998</v>
      </c>
      <c r="P1611" s="186">
        <v>4.9688624999999993</v>
      </c>
      <c r="Q1611" s="186">
        <v>4.1317149999999998</v>
      </c>
      <c r="R1611" s="186">
        <v>3.4999679999999995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3.0455000000000001</v>
      </c>
      <c r="G1612" s="186">
        <v>3.0464500000000001</v>
      </c>
      <c r="H1612" s="186">
        <v>2.98455</v>
      </c>
      <c r="I1612" s="186">
        <v>2.95905</v>
      </c>
      <c r="J1612" s="186">
        <v>2.9763500000000001</v>
      </c>
      <c r="K1612" s="186">
        <v>3.06745</v>
      </c>
      <c r="L1612" s="186">
        <v>3.11185</v>
      </c>
      <c r="M1612" s="186">
        <v>3.0902500000000002</v>
      </c>
      <c r="N1612" s="186">
        <v>3.0710500000000001</v>
      </c>
      <c r="O1612" s="186">
        <v>4.3521999999999998</v>
      </c>
      <c r="P1612" s="186">
        <v>5.0057500000000008</v>
      </c>
      <c r="Q1612" s="186">
        <v>3.86355</v>
      </c>
      <c r="R1612" s="186">
        <v>3.5117500000000001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44448</v>
      </c>
      <c r="E1615" s="184">
        <v>65.420299999999997</v>
      </c>
      <c r="F1615" s="184">
        <v>-0.39050000000000001</v>
      </c>
      <c r="G1615" s="184">
        <v>-0.81820000000000004</v>
      </c>
      <c r="H1615" s="184">
        <v>3.238</v>
      </c>
      <c r="I1615" s="184">
        <v>14.9138</v>
      </c>
      <c r="J1615" s="184">
        <v>16.566400000000002</v>
      </c>
      <c r="K1615" s="184">
        <v>6.4096000000000002</v>
      </c>
      <c r="L1615" s="184">
        <v>10.298400000000001</v>
      </c>
      <c r="M1615" s="184">
        <v>4.1455000000000002</v>
      </c>
      <c r="N1615" s="184">
        <v>5.649</v>
      </c>
      <c r="O1615" s="184">
        <v>10.4499</v>
      </c>
      <c r="P1615" s="184">
        <v>8.0879999999999992</v>
      </c>
      <c r="Q1615" s="184">
        <v>8.9427000000000003</v>
      </c>
      <c r="R1615" s="184">
        <v>7.7896000000000001</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44448</v>
      </c>
      <c r="E1616" s="184">
        <v>68.576300000000003</v>
      </c>
      <c r="F1616" s="184">
        <v>0.2661</v>
      </c>
      <c r="G1616" s="184">
        <v>-0.15970000000000001</v>
      </c>
      <c r="H1616" s="184">
        <v>3.8883999999999999</v>
      </c>
      <c r="I1616" s="184">
        <v>15.565799999999999</v>
      </c>
      <c r="J1616" s="184">
        <v>17.2256</v>
      </c>
      <c r="K1616" s="184">
        <v>7.0709</v>
      </c>
      <c r="L1616" s="184">
        <v>11.010899999999999</v>
      </c>
      <c r="M1616" s="184">
        <v>4.8230000000000004</v>
      </c>
      <c r="N1616" s="184">
        <v>6.3289</v>
      </c>
      <c r="O1616" s="184">
        <v>11.1282</v>
      </c>
      <c r="P1616" s="184">
        <v>8.7154000000000007</v>
      </c>
      <c r="Q1616" s="184">
        <v>9.9065999999999992</v>
      </c>
      <c r="R1616" s="184">
        <v>8.4594000000000005</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44448</v>
      </c>
      <c r="E1617" s="184">
        <v>68.576300000000003</v>
      </c>
      <c r="F1617" s="184">
        <v>0.2661</v>
      </c>
      <c r="G1617" s="184">
        <v>-0.15970000000000001</v>
      </c>
      <c r="H1617" s="184">
        <v>3.8883999999999999</v>
      </c>
      <c r="I1617" s="184">
        <v>15.565799999999999</v>
      </c>
      <c r="J1617" s="184">
        <v>17.2256</v>
      </c>
      <c r="K1617" s="184">
        <v>7.0709</v>
      </c>
      <c r="L1617" s="184">
        <v>11.010899999999999</v>
      </c>
      <c r="M1617" s="184">
        <v>4.8230000000000004</v>
      </c>
      <c r="N1617" s="184">
        <v>6.3289</v>
      </c>
      <c r="O1617" s="184">
        <v>11.1282</v>
      </c>
      <c r="P1617" s="184">
        <v>8.7154000000000007</v>
      </c>
      <c r="Q1617" s="184">
        <v>9.9065999999999992</v>
      </c>
      <c r="R1617" s="184">
        <v>8.4594000000000005</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44448</v>
      </c>
      <c r="E1618" s="184">
        <v>21.222799999999999</v>
      </c>
      <c r="F1618" s="184">
        <v>29.4331</v>
      </c>
      <c r="G1618" s="184">
        <v>2.0642</v>
      </c>
      <c r="H1618" s="184">
        <v>16.7361</v>
      </c>
      <c r="I1618" s="184">
        <v>23.789300000000001</v>
      </c>
      <c r="J1618" s="184">
        <v>15.252000000000001</v>
      </c>
      <c r="K1618" s="184">
        <v>5.7732999999999999</v>
      </c>
      <c r="L1618" s="184">
        <v>6.8291000000000004</v>
      </c>
      <c r="M1618" s="184">
        <v>3.8351000000000002</v>
      </c>
      <c r="N1618" s="184">
        <v>5.7544000000000004</v>
      </c>
      <c r="O1618" s="184">
        <v>11.1045</v>
      </c>
      <c r="P1618" s="184">
        <v>7.9486999999999997</v>
      </c>
      <c r="Q1618" s="184">
        <v>8.2128999999999994</v>
      </c>
      <c r="R1618" s="184">
        <v>8.5260999999999996</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44448</v>
      </c>
      <c r="E1619" s="184">
        <v>20.293500000000002</v>
      </c>
      <c r="F1619" s="184">
        <v>28.8004</v>
      </c>
      <c r="G1619" s="184">
        <v>1.3791</v>
      </c>
      <c r="H1619" s="184">
        <v>16.134399999999999</v>
      </c>
      <c r="I1619" s="184">
        <v>23.161899999999999</v>
      </c>
      <c r="J1619" s="184">
        <v>14.638199999999999</v>
      </c>
      <c r="K1619" s="184">
        <v>5.1609999999999996</v>
      </c>
      <c r="L1619" s="184">
        <v>6.2058</v>
      </c>
      <c r="M1619" s="184">
        <v>3.2162000000000002</v>
      </c>
      <c r="N1619" s="184">
        <v>5.1188000000000002</v>
      </c>
      <c r="O1619" s="184">
        <v>10.541399999999999</v>
      </c>
      <c r="P1619" s="184">
        <v>7.3947000000000003</v>
      </c>
      <c r="Q1619" s="184">
        <v>7.6212</v>
      </c>
      <c r="R1619" s="184">
        <v>7.9518000000000004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44448</v>
      </c>
      <c r="E1620" s="184">
        <v>34.052999999999997</v>
      </c>
      <c r="F1620" s="184">
        <v>11.686999999999999</v>
      </c>
      <c r="G1620" s="184">
        <v>-2.4291</v>
      </c>
      <c r="H1620" s="184">
        <v>10.5869</v>
      </c>
      <c r="I1620" s="184">
        <v>14.434699999999999</v>
      </c>
      <c r="J1620" s="184">
        <v>14.7033</v>
      </c>
      <c r="K1620" s="184">
        <v>5.1765999999999996</v>
      </c>
      <c r="L1620" s="184">
        <v>8.4322999999999997</v>
      </c>
      <c r="M1620" s="184">
        <v>2.5840999999999998</v>
      </c>
      <c r="N1620" s="184">
        <v>4.2396000000000003</v>
      </c>
      <c r="O1620" s="184">
        <v>8.8766999999999996</v>
      </c>
      <c r="P1620" s="184">
        <v>6.3189000000000002</v>
      </c>
      <c r="Q1620" s="184">
        <v>6.4905999999999997</v>
      </c>
      <c r="R1620" s="184">
        <v>5.9663000000000004</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44448</v>
      </c>
      <c r="E1621" s="184">
        <v>36.685499999999998</v>
      </c>
      <c r="F1621" s="184">
        <v>12.441000000000001</v>
      </c>
      <c r="G1621" s="184">
        <v>-1.6579999999999999</v>
      </c>
      <c r="H1621" s="184">
        <v>11.3528</v>
      </c>
      <c r="I1621" s="184">
        <v>15.182600000000001</v>
      </c>
      <c r="J1621" s="184">
        <v>15.455</v>
      </c>
      <c r="K1621" s="184">
        <v>5.9260000000000002</v>
      </c>
      <c r="L1621" s="184">
        <v>9.2202000000000002</v>
      </c>
      <c r="M1621" s="184">
        <v>3.3639999999999999</v>
      </c>
      <c r="N1621" s="184">
        <v>5.0423</v>
      </c>
      <c r="O1621" s="184">
        <v>9.7164000000000001</v>
      </c>
      <c r="P1621" s="184">
        <v>7.1721000000000004</v>
      </c>
      <c r="Q1621" s="184">
        <v>8.5286000000000008</v>
      </c>
      <c r="R1621" s="184">
        <v>6.7991000000000001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44448</v>
      </c>
      <c r="E1622" s="184">
        <v>64.047799999999995</v>
      </c>
      <c r="F1622" s="184">
        <v>29.886500000000002</v>
      </c>
      <c r="G1622" s="184">
        <v>-7.6696</v>
      </c>
      <c r="H1622" s="184">
        <v>6.1783999999999999</v>
      </c>
      <c r="I1622" s="184">
        <v>12.1707</v>
      </c>
      <c r="J1622" s="184">
        <v>9.7889999999999997</v>
      </c>
      <c r="K1622" s="184">
        <v>4.2447999999999997</v>
      </c>
      <c r="L1622" s="184">
        <v>5.8737000000000004</v>
      </c>
      <c r="M1622" s="184">
        <v>2.6160999999999999</v>
      </c>
      <c r="N1622" s="184">
        <v>4.3921000000000001</v>
      </c>
      <c r="O1622" s="184">
        <v>9.1593999999999998</v>
      </c>
      <c r="P1622" s="184">
        <v>7.4801000000000002</v>
      </c>
      <c r="Q1622" s="184">
        <v>8.9267000000000003</v>
      </c>
      <c r="R1622" s="184">
        <v>6.4820000000000002</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44448</v>
      </c>
      <c r="E1623" s="184">
        <v>61.076300000000003</v>
      </c>
      <c r="F1623" s="184">
        <v>29.126999999999999</v>
      </c>
      <c r="G1623" s="184">
        <v>-8.4205000000000005</v>
      </c>
      <c r="H1623" s="184">
        <v>5.4268000000000001</v>
      </c>
      <c r="I1623" s="184">
        <v>11.4129</v>
      </c>
      <c r="J1623" s="184">
        <v>9.0310000000000006</v>
      </c>
      <c r="K1623" s="184">
        <v>3.4874999999999998</v>
      </c>
      <c r="L1623" s="184">
        <v>5.125</v>
      </c>
      <c r="M1623" s="184">
        <v>1.8493999999999999</v>
      </c>
      <c r="N1623" s="184">
        <v>3.5996999999999999</v>
      </c>
      <c r="O1623" s="184">
        <v>8.4131999999999998</v>
      </c>
      <c r="P1623" s="184">
        <v>6.7792000000000003</v>
      </c>
      <c r="Q1623" s="184">
        <v>8.6913</v>
      </c>
      <c r="R1623" s="184">
        <v>5.7327000000000004</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44448</v>
      </c>
      <c r="E1624" s="184">
        <v>78.956000000000003</v>
      </c>
      <c r="F1624" s="184">
        <v>27.619199999999999</v>
      </c>
      <c r="G1624" s="184">
        <v>-9.6693999999999996</v>
      </c>
      <c r="H1624" s="184">
        <v>7.9634</v>
      </c>
      <c r="I1624" s="184">
        <v>19.206299999999999</v>
      </c>
      <c r="J1624" s="184">
        <v>15.8736</v>
      </c>
      <c r="K1624" s="184">
        <v>6.1315999999999997</v>
      </c>
      <c r="L1624" s="184">
        <v>9.0114000000000001</v>
      </c>
      <c r="M1624" s="184">
        <v>3.9529000000000001</v>
      </c>
      <c r="N1624" s="184">
        <v>5.9916</v>
      </c>
      <c r="O1624" s="184">
        <v>11.7599</v>
      </c>
      <c r="P1624" s="184">
        <v>8.7604000000000006</v>
      </c>
      <c r="Q1624" s="184">
        <v>8.9789999999999992</v>
      </c>
      <c r="R1624" s="184">
        <v>8.8885000000000005</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44448</v>
      </c>
      <c r="E1625" s="184">
        <v>75.719300000000004</v>
      </c>
      <c r="F1625" s="184">
        <v>27.159199999999998</v>
      </c>
      <c r="G1625" s="184">
        <v>-10.162599999999999</v>
      </c>
      <c r="H1625" s="184">
        <v>7.4617000000000004</v>
      </c>
      <c r="I1625" s="184">
        <v>18.702200000000001</v>
      </c>
      <c r="J1625" s="184">
        <v>15.368399999999999</v>
      </c>
      <c r="K1625" s="184">
        <v>5.6242000000000001</v>
      </c>
      <c r="L1625" s="184">
        <v>8.4742999999999995</v>
      </c>
      <c r="M1625" s="184">
        <v>3.4184999999999999</v>
      </c>
      <c r="N1625" s="184">
        <v>5.4466000000000001</v>
      </c>
      <c r="O1625" s="184">
        <v>11.1013</v>
      </c>
      <c r="P1625" s="184">
        <v>8.0561000000000007</v>
      </c>
      <c r="Q1625" s="184">
        <v>9.6576000000000004</v>
      </c>
      <c r="R1625" s="184">
        <v>8.2970000000000006</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44448</v>
      </c>
      <c r="E1626" s="184">
        <v>20.477499999999999</v>
      </c>
      <c r="F1626" s="184">
        <v>34.612200000000001</v>
      </c>
      <c r="G1626" s="184">
        <v>-22.062200000000001</v>
      </c>
      <c r="H1626" s="184">
        <v>22.145</v>
      </c>
      <c r="I1626" s="184">
        <v>41.585500000000003</v>
      </c>
      <c r="J1626" s="184">
        <v>24.043900000000001</v>
      </c>
      <c r="K1626" s="184">
        <v>7.8780000000000001</v>
      </c>
      <c r="L1626" s="184">
        <v>12.016500000000001</v>
      </c>
      <c r="M1626" s="184">
        <v>6.0137</v>
      </c>
      <c r="N1626" s="184">
        <v>8.3213000000000008</v>
      </c>
      <c r="O1626" s="184">
        <v>11.6411</v>
      </c>
      <c r="P1626" s="184">
        <v>8.8534000000000006</v>
      </c>
      <c r="Q1626" s="184">
        <v>9.9236000000000004</v>
      </c>
      <c r="R1626" s="184">
        <v>9.1358999999999995</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44448</v>
      </c>
      <c r="E1627" s="184">
        <v>19.737100000000002</v>
      </c>
      <c r="F1627" s="184">
        <v>33.873800000000003</v>
      </c>
      <c r="G1627" s="184">
        <v>-22.765499999999999</v>
      </c>
      <c r="H1627" s="184">
        <v>21.434100000000001</v>
      </c>
      <c r="I1627" s="184">
        <v>40.839100000000002</v>
      </c>
      <c r="J1627" s="184">
        <v>23.281400000000001</v>
      </c>
      <c r="K1627" s="184">
        <v>7.1166</v>
      </c>
      <c r="L1627" s="184">
        <v>11.2111</v>
      </c>
      <c r="M1627" s="184">
        <v>5.2954999999999997</v>
      </c>
      <c r="N1627" s="184">
        <v>7.6348000000000003</v>
      </c>
      <c r="O1627" s="184">
        <v>11.07</v>
      </c>
      <c r="P1627" s="184">
        <v>8.3027999999999995</v>
      </c>
      <c r="Q1627" s="184">
        <v>9.3904999999999994</v>
      </c>
      <c r="R1627" s="184">
        <v>8.5482999999999993</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44448</v>
      </c>
      <c r="E1628" s="184">
        <v>48.394300000000001</v>
      </c>
      <c r="F1628" s="184">
        <v>12.8263</v>
      </c>
      <c r="G1628" s="184">
        <v>-16.720700000000001</v>
      </c>
      <c r="H1628" s="184">
        <v>3.8708999999999998</v>
      </c>
      <c r="I1628" s="184">
        <v>17.588899999999999</v>
      </c>
      <c r="J1628" s="184">
        <v>15.2278</v>
      </c>
      <c r="K1628" s="184">
        <v>5.2220000000000004</v>
      </c>
      <c r="L1628" s="184">
        <v>8.0313999999999997</v>
      </c>
      <c r="M1628" s="184">
        <v>2.7803</v>
      </c>
      <c r="N1628" s="184">
        <v>3.5609000000000002</v>
      </c>
      <c r="O1628" s="184">
        <v>8.4100999999999999</v>
      </c>
      <c r="P1628" s="184">
        <v>5.0397999999999996</v>
      </c>
      <c r="Q1628" s="184">
        <v>8.3025000000000002</v>
      </c>
      <c r="R1628" s="184">
        <v>5.3514999999999997</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44448</v>
      </c>
      <c r="E1629" s="184">
        <v>52.0505</v>
      </c>
      <c r="F1629" s="184">
        <v>13.2583</v>
      </c>
      <c r="G1629" s="184">
        <v>-16.270399999999999</v>
      </c>
      <c r="H1629" s="184">
        <v>4.3212000000000002</v>
      </c>
      <c r="I1629" s="184">
        <v>18.0458</v>
      </c>
      <c r="J1629" s="184">
        <v>15.690200000000001</v>
      </c>
      <c r="K1629" s="184">
        <v>5.6771000000000003</v>
      </c>
      <c r="L1629" s="184">
        <v>8.4831000000000003</v>
      </c>
      <c r="M1629" s="184">
        <v>3.2244000000000002</v>
      </c>
      <c r="N1629" s="184">
        <v>4.0182000000000002</v>
      </c>
      <c r="O1629" s="184">
        <v>9.0299999999999994</v>
      </c>
      <c r="P1629" s="184">
        <v>5.806</v>
      </c>
      <c r="Q1629" s="184">
        <v>7.9236000000000004</v>
      </c>
      <c r="R1629" s="184">
        <v>5.8548999999999998</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44448</v>
      </c>
      <c r="E1630" s="184">
        <v>44.595500000000001</v>
      </c>
      <c r="F1630" s="184">
        <v>18.834499999999998</v>
      </c>
      <c r="G1630" s="184">
        <v>-8.0701999999999998</v>
      </c>
      <c r="H1630" s="184">
        <v>6.7904</v>
      </c>
      <c r="I1630" s="184">
        <v>15.4963</v>
      </c>
      <c r="J1630" s="184">
        <v>14.577999999999999</v>
      </c>
      <c r="K1630" s="184">
        <v>5.3895999999999997</v>
      </c>
      <c r="L1630" s="184">
        <v>7.8982000000000001</v>
      </c>
      <c r="M1630" s="184">
        <v>2.6928000000000001</v>
      </c>
      <c r="N1630" s="184">
        <v>4.5965999999999996</v>
      </c>
      <c r="O1630" s="184">
        <v>8.3607999999999993</v>
      </c>
      <c r="P1630" s="184">
        <v>6.0808</v>
      </c>
      <c r="Q1630" s="184">
        <v>7.7058999999999997</v>
      </c>
      <c r="R1630" s="184">
        <v>6.6542000000000003</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44448</v>
      </c>
      <c r="E1631" s="184">
        <v>46.176900000000003</v>
      </c>
      <c r="F1631" s="184">
        <v>19.296900000000001</v>
      </c>
      <c r="G1631" s="184">
        <v>-7.6097999999999999</v>
      </c>
      <c r="H1631" s="184">
        <v>7.2369000000000003</v>
      </c>
      <c r="I1631" s="184">
        <v>15.950900000000001</v>
      </c>
      <c r="J1631" s="184">
        <v>15.0397</v>
      </c>
      <c r="K1631" s="184">
        <v>5.8474000000000004</v>
      </c>
      <c r="L1631" s="184">
        <v>8.3554999999999993</v>
      </c>
      <c r="M1631" s="184">
        <v>3.1524000000000001</v>
      </c>
      <c r="N1631" s="184">
        <v>5.0735999999999999</v>
      </c>
      <c r="O1631" s="184">
        <v>8.8036999999999992</v>
      </c>
      <c r="P1631" s="184">
        <v>6.5121000000000002</v>
      </c>
      <c r="Q1631" s="184">
        <v>8.4321000000000002</v>
      </c>
      <c r="R1631" s="184">
        <v>7.1215000000000002</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44448</v>
      </c>
      <c r="E1632" s="184">
        <v>80.414500000000004</v>
      </c>
      <c r="F1632" s="184">
        <v>37.758000000000003</v>
      </c>
      <c r="G1632" s="184">
        <v>-0.15129999999999999</v>
      </c>
      <c r="H1632" s="184">
        <v>23.5137</v>
      </c>
      <c r="I1632" s="184">
        <v>34.775700000000001</v>
      </c>
      <c r="J1632" s="184">
        <v>22.987200000000001</v>
      </c>
      <c r="K1632" s="184">
        <v>7.9766000000000004</v>
      </c>
      <c r="L1632" s="184">
        <v>8.8890999999999991</v>
      </c>
      <c r="M1632" s="184">
        <v>4.6341000000000001</v>
      </c>
      <c r="N1632" s="184">
        <v>5.8392999999999997</v>
      </c>
      <c r="O1632" s="184">
        <v>9.9042999999999992</v>
      </c>
      <c r="P1632" s="184">
        <v>7.8639000000000001</v>
      </c>
      <c r="Q1632" s="184">
        <v>9.9039999999999999</v>
      </c>
      <c r="R1632" s="184">
        <v>8.6712000000000007</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44448</v>
      </c>
      <c r="E1633" s="184">
        <v>84.862200000000001</v>
      </c>
      <c r="F1633" s="184">
        <v>38.363</v>
      </c>
      <c r="G1633" s="184">
        <v>0.45879999999999999</v>
      </c>
      <c r="H1633" s="184">
        <v>24.1297</v>
      </c>
      <c r="I1633" s="184">
        <v>35.392699999999998</v>
      </c>
      <c r="J1633" s="184">
        <v>23.6081</v>
      </c>
      <c r="K1633" s="184">
        <v>8.5995000000000008</v>
      </c>
      <c r="L1633" s="184">
        <v>9.5273000000000003</v>
      </c>
      <c r="M1633" s="184">
        <v>5.2667999999999999</v>
      </c>
      <c r="N1633" s="184">
        <v>6.4867999999999997</v>
      </c>
      <c r="O1633" s="184">
        <v>10.4925</v>
      </c>
      <c r="P1633" s="184">
        <v>8.4483999999999995</v>
      </c>
      <c r="Q1633" s="184">
        <v>9.3622999999999994</v>
      </c>
      <c r="R1633" s="184">
        <v>9.2527000000000008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44448</v>
      </c>
      <c r="E1634" s="184">
        <v>17.462299999999999</v>
      </c>
      <c r="F1634" s="184">
        <v>8.1537000000000006</v>
      </c>
      <c r="G1634" s="184">
        <v>-3.9005000000000001</v>
      </c>
      <c r="H1634" s="184">
        <v>1.5233000000000001</v>
      </c>
      <c r="I1634" s="184">
        <v>11.622400000000001</v>
      </c>
      <c r="J1634" s="184">
        <v>9.5365000000000002</v>
      </c>
      <c r="K1634" s="184">
        <v>2.5518000000000001</v>
      </c>
      <c r="L1634" s="184">
        <v>7.0571999999999999</v>
      </c>
      <c r="M1634" s="184">
        <v>2.6198000000000001</v>
      </c>
      <c r="N1634" s="184">
        <v>3.6917</v>
      </c>
      <c r="O1634" s="184">
        <v>7.8178000000000001</v>
      </c>
      <c r="P1634" s="184">
        <v>4.8257000000000003</v>
      </c>
      <c r="Q1634" s="184">
        <v>6.5991</v>
      </c>
      <c r="R1634" s="184">
        <v>5.1862000000000004</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44448</v>
      </c>
      <c r="E1635" s="184">
        <v>18.526399999999999</v>
      </c>
      <c r="F1635" s="184">
        <v>9.0649999999999995</v>
      </c>
      <c r="G1635" s="184">
        <v>-3.1514000000000002</v>
      </c>
      <c r="H1635" s="184">
        <v>2.2808000000000002</v>
      </c>
      <c r="I1635" s="184">
        <v>12.400399999999999</v>
      </c>
      <c r="J1635" s="184">
        <v>10.3089</v>
      </c>
      <c r="K1635" s="184">
        <v>3.3277000000000001</v>
      </c>
      <c r="L1635" s="184">
        <v>7.8578000000000001</v>
      </c>
      <c r="M1635" s="184">
        <v>3.4054000000000002</v>
      </c>
      <c r="N1635" s="184">
        <v>4.4988999999999999</v>
      </c>
      <c r="O1635" s="184">
        <v>8.6696000000000009</v>
      </c>
      <c r="P1635" s="184">
        <v>5.7732000000000001</v>
      </c>
      <c r="Q1635" s="184">
        <v>7.2760999999999996</v>
      </c>
      <c r="R1635" s="184">
        <v>6.0728999999999997</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44448</v>
      </c>
      <c r="E1636" s="184">
        <v>29.9285</v>
      </c>
      <c r="F1636" s="184">
        <v>18.546900000000001</v>
      </c>
      <c r="G1636" s="184">
        <v>0.40649999999999997</v>
      </c>
      <c r="H1636" s="184">
        <v>4.1323999999999996</v>
      </c>
      <c r="I1636" s="184">
        <v>14.5501</v>
      </c>
      <c r="J1636" s="184">
        <v>11.845599999999999</v>
      </c>
      <c r="K1636" s="184">
        <v>5.4546999999999999</v>
      </c>
      <c r="L1636" s="184">
        <v>9.4717000000000002</v>
      </c>
      <c r="M1636" s="184">
        <v>3.1726000000000001</v>
      </c>
      <c r="N1636" s="184">
        <v>5.7309000000000001</v>
      </c>
      <c r="O1636" s="184">
        <v>12.177</v>
      </c>
      <c r="P1636" s="184">
        <v>9.2439</v>
      </c>
      <c r="Q1636" s="184">
        <v>9.9307999999999996</v>
      </c>
      <c r="R1636" s="184">
        <v>8.9331999999999994</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44448</v>
      </c>
      <c r="E1637" s="184">
        <v>28.3506</v>
      </c>
      <c r="F1637" s="184">
        <v>18.033200000000001</v>
      </c>
      <c r="G1637" s="184">
        <v>-0.21460000000000001</v>
      </c>
      <c r="H1637" s="184">
        <v>3.4969000000000001</v>
      </c>
      <c r="I1637" s="184">
        <v>13.923299999999999</v>
      </c>
      <c r="J1637" s="184">
        <v>11.215299999999999</v>
      </c>
      <c r="K1637" s="184">
        <v>4.8272000000000004</v>
      </c>
      <c r="L1637" s="184">
        <v>8.8224999999999998</v>
      </c>
      <c r="M1637" s="184">
        <v>2.5358000000000001</v>
      </c>
      <c r="N1637" s="184">
        <v>5.0746000000000002</v>
      </c>
      <c r="O1637" s="184">
        <v>11.514699999999999</v>
      </c>
      <c r="P1637" s="184">
        <v>8.6110000000000007</v>
      </c>
      <c r="Q1637" s="184">
        <v>8.5059000000000005</v>
      </c>
      <c r="R1637" s="184">
        <v>8.2700999999999993</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44448</v>
      </c>
      <c r="E1638" s="184">
        <v>10.400600000000001</v>
      </c>
      <c r="F1638" s="184">
        <v>10.882400000000001</v>
      </c>
      <c r="G1638" s="184">
        <v>-12.2706</v>
      </c>
      <c r="H1638" s="184">
        <v>2.9094000000000002</v>
      </c>
      <c r="I1638" s="184">
        <v>12.164</v>
      </c>
      <c r="J1638" s="184">
        <v>14.88</v>
      </c>
      <c r="K1638" s="184">
        <v>6.6044</v>
      </c>
      <c r="L1638" s="184"/>
      <c r="M1638" s="184"/>
      <c r="N1638" s="184"/>
      <c r="O1638" s="184"/>
      <c r="P1638" s="184"/>
      <c r="Q1638" s="184">
        <v>8.6011000000000006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44448</v>
      </c>
      <c r="E1639" s="184">
        <v>10.3887</v>
      </c>
      <c r="F1639" s="184">
        <v>10.8949</v>
      </c>
      <c r="G1639" s="184">
        <v>-12.5184</v>
      </c>
      <c r="H1639" s="184">
        <v>2.6615000000000002</v>
      </c>
      <c r="I1639" s="184">
        <v>11.9247</v>
      </c>
      <c r="J1639" s="184">
        <v>14.6183</v>
      </c>
      <c r="K1639" s="184">
        <v>6.3517000000000001</v>
      </c>
      <c r="L1639" s="184"/>
      <c r="M1639" s="184"/>
      <c r="N1639" s="184"/>
      <c r="O1639" s="184"/>
      <c r="P1639" s="184"/>
      <c r="Q1639" s="184">
        <v>8.3455999999999992</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44448</v>
      </c>
      <c r="E1640" s="184">
        <v>10.413</v>
      </c>
      <c r="F1640" s="184">
        <v>11.5709</v>
      </c>
      <c r="G1640" s="184">
        <v>-7.7065999999999999</v>
      </c>
      <c r="H1640" s="184">
        <v>3.8586</v>
      </c>
      <c r="I1640" s="184">
        <v>15.2615</v>
      </c>
      <c r="J1640" s="184">
        <v>15.360799999999999</v>
      </c>
      <c r="K1640" s="184">
        <v>7.2984999999999998</v>
      </c>
      <c r="L1640" s="184"/>
      <c r="M1640" s="184"/>
      <c r="N1640" s="184"/>
      <c r="O1640" s="184"/>
      <c r="P1640" s="184"/>
      <c r="Q1640" s="184">
        <v>8.8673999999999999</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44448</v>
      </c>
      <c r="E1641" s="184">
        <v>10.400700000000001</v>
      </c>
      <c r="F1641" s="184">
        <v>11.5846</v>
      </c>
      <c r="G1641" s="184">
        <v>-7.8326000000000002</v>
      </c>
      <c r="H1641" s="184">
        <v>3.6623999999999999</v>
      </c>
      <c r="I1641" s="184">
        <v>15.0007</v>
      </c>
      <c r="J1641" s="184">
        <v>15.1004</v>
      </c>
      <c r="K1641" s="184">
        <v>7.0423999999999998</v>
      </c>
      <c r="L1641" s="184"/>
      <c r="M1641" s="184"/>
      <c r="N1641" s="184"/>
      <c r="O1641" s="184"/>
      <c r="P1641" s="184"/>
      <c r="Q1641" s="184">
        <v>8.6033000000000008</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44448</v>
      </c>
      <c r="E1642" s="184">
        <v>2276.9670000000001</v>
      </c>
      <c r="F1642" s="184">
        <v>27.4481</v>
      </c>
      <c r="G1642" s="184">
        <v>-16.6341</v>
      </c>
      <c r="H1642" s="184">
        <v>17.484500000000001</v>
      </c>
      <c r="I1642" s="184">
        <v>25.707999999999998</v>
      </c>
      <c r="J1642" s="184">
        <v>16.791</v>
      </c>
      <c r="K1642" s="184">
        <v>3.2357999999999998</v>
      </c>
      <c r="L1642" s="184">
        <v>5.4695</v>
      </c>
      <c r="M1642" s="184">
        <v>0.91620000000000001</v>
      </c>
      <c r="N1642" s="184">
        <v>2.2858000000000001</v>
      </c>
      <c r="O1642" s="184">
        <v>8.0520999999999994</v>
      </c>
      <c r="P1642" s="184">
        <v>6.0035999999999996</v>
      </c>
      <c r="Q1642" s="184">
        <v>6.2409999999999997</v>
      </c>
      <c r="R1642" s="184">
        <v>4.2656999999999998</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44448</v>
      </c>
      <c r="E1643" s="184">
        <v>2446.2525999999998</v>
      </c>
      <c r="F1643" s="184">
        <v>28.219100000000001</v>
      </c>
      <c r="G1643" s="184">
        <v>-15.8649</v>
      </c>
      <c r="H1643" s="184">
        <v>18.257000000000001</v>
      </c>
      <c r="I1643" s="184">
        <v>26.485600000000002</v>
      </c>
      <c r="J1643" s="184">
        <v>17.572199999999999</v>
      </c>
      <c r="K1643" s="184">
        <v>4.0128000000000004</v>
      </c>
      <c r="L1643" s="184">
        <v>6.2633999999999999</v>
      </c>
      <c r="M1643" s="184">
        <v>1.6942999999999999</v>
      </c>
      <c r="N1643" s="184">
        <v>3.0771000000000002</v>
      </c>
      <c r="O1643" s="184">
        <v>8.9024000000000001</v>
      </c>
      <c r="P1643" s="184">
        <v>6.8235999999999999</v>
      </c>
      <c r="Q1643" s="184">
        <v>8.0784000000000002</v>
      </c>
      <c r="R1643" s="184">
        <v>5.1052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44448</v>
      </c>
      <c r="E1644" s="184">
        <v>85.158000000000001</v>
      </c>
      <c r="F1644" s="184">
        <v>16.123000000000001</v>
      </c>
      <c r="G1644" s="184">
        <v>1.2717000000000001</v>
      </c>
      <c r="H1644" s="184">
        <v>8.7461000000000002</v>
      </c>
      <c r="I1644" s="184">
        <v>21.035799999999998</v>
      </c>
      <c r="J1644" s="184">
        <v>16.7348</v>
      </c>
      <c r="K1644" s="184">
        <v>7.8749000000000002</v>
      </c>
      <c r="L1644" s="184">
        <v>9.6452000000000009</v>
      </c>
      <c r="M1644" s="184">
        <v>4.0757000000000003</v>
      </c>
      <c r="N1644" s="184">
        <v>6.4973999999999998</v>
      </c>
      <c r="O1644" s="184">
        <v>11.184699999999999</v>
      </c>
      <c r="P1644" s="184">
        <v>8.3691999999999993</v>
      </c>
      <c r="Q1644" s="184">
        <v>9.1085999999999991</v>
      </c>
      <c r="R1644" s="184">
        <v>8.7196999999999996</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44448</v>
      </c>
      <c r="E1645" s="184">
        <v>87.214799999999997</v>
      </c>
      <c r="F1645" s="184">
        <v>16.119599999999998</v>
      </c>
      <c r="G1645" s="184">
        <v>1.2696000000000001</v>
      </c>
      <c r="H1645" s="184">
        <v>8.7494999999999994</v>
      </c>
      <c r="I1645" s="184">
        <v>21.036899999999999</v>
      </c>
      <c r="J1645" s="184">
        <v>16.735900000000001</v>
      </c>
      <c r="K1645" s="184">
        <v>7.8746999999999998</v>
      </c>
      <c r="L1645" s="184">
        <v>9.6453000000000007</v>
      </c>
      <c r="M1645" s="184">
        <v>4.0766999999999998</v>
      </c>
      <c r="N1645" s="184">
        <v>6.4983000000000004</v>
      </c>
      <c r="O1645" s="184">
        <v>11.184900000000001</v>
      </c>
      <c r="P1645" s="184">
        <v>8.3733000000000004</v>
      </c>
      <c r="Q1645" s="184">
        <v>9.1470000000000002</v>
      </c>
      <c r="R1645" s="184">
        <v>8.7201000000000004</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44448</v>
      </c>
      <c r="E1646" s="184">
        <v>78.082899999999995</v>
      </c>
      <c r="F1646" s="184">
        <v>15.1517</v>
      </c>
      <c r="G1646" s="184">
        <v>0.29609999999999997</v>
      </c>
      <c r="H1646" s="184">
        <v>7.7645999999999997</v>
      </c>
      <c r="I1646" s="184">
        <v>20.066700000000001</v>
      </c>
      <c r="J1646" s="184">
        <v>15.753</v>
      </c>
      <c r="K1646" s="184">
        <v>6.8817000000000004</v>
      </c>
      <c r="L1646" s="184">
        <v>8.6102000000000007</v>
      </c>
      <c r="M1646" s="184">
        <v>3.0510000000000002</v>
      </c>
      <c r="N1646" s="184">
        <v>5.4290000000000003</v>
      </c>
      <c r="O1646" s="184">
        <v>10.0596</v>
      </c>
      <c r="P1646" s="184">
        <v>7.28</v>
      </c>
      <c r="Q1646" s="184">
        <v>9.4708000000000006</v>
      </c>
      <c r="R1646" s="184">
        <v>7.6247999999999996</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44448</v>
      </c>
      <c r="E1647" s="184">
        <v>59.9895</v>
      </c>
      <c r="F1647" s="184">
        <v>11.077</v>
      </c>
      <c r="G1647" s="184">
        <v>-13.29</v>
      </c>
      <c r="H1647" s="184">
        <v>7.4858000000000002</v>
      </c>
      <c r="I1647" s="184">
        <v>14.794700000000001</v>
      </c>
      <c r="J1647" s="184">
        <v>13.158200000000001</v>
      </c>
      <c r="K1647" s="184">
        <v>5.5613999999999999</v>
      </c>
      <c r="L1647" s="184">
        <v>8.4672999999999998</v>
      </c>
      <c r="M1647" s="184">
        <v>2.4672999999999998</v>
      </c>
      <c r="N1647" s="184">
        <v>4.8479999999999999</v>
      </c>
      <c r="O1647" s="184">
        <v>9.69</v>
      </c>
      <c r="P1647" s="184">
        <v>7.7085999999999997</v>
      </c>
      <c r="Q1647" s="184">
        <v>9.8000000000000007</v>
      </c>
      <c r="R1647" s="184">
        <v>7.4259000000000004</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44448</v>
      </c>
      <c r="E1648" s="184">
        <v>54.781300000000002</v>
      </c>
      <c r="F1648" s="184">
        <v>9.8636999999999997</v>
      </c>
      <c r="G1648" s="184">
        <v>-14.5077</v>
      </c>
      <c r="H1648" s="184">
        <v>6.2801999999999998</v>
      </c>
      <c r="I1648" s="184">
        <v>13.586499999999999</v>
      </c>
      <c r="J1648" s="184">
        <v>11.945499999999999</v>
      </c>
      <c r="K1648" s="184">
        <v>4.3460999999999999</v>
      </c>
      <c r="L1648" s="184">
        <v>7.2140000000000004</v>
      </c>
      <c r="M1648" s="184">
        <v>1.2481</v>
      </c>
      <c r="N1648" s="184">
        <v>3.6126999999999998</v>
      </c>
      <c r="O1648" s="184">
        <v>8.3679000000000006</v>
      </c>
      <c r="P1648" s="184">
        <v>6.3118999999999996</v>
      </c>
      <c r="Q1648" s="184">
        <v>8.2466000000000008</v>
      </c>
      <c r="R1648" s="184">
        <v>6.1417000000000002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44448</v>
      </c>
      <c r="E1649" s="184">
        <v>52.457099999999997</v>
      </c>
      <c r="F1649" s="184">
        <v>18.378499999999999</v>
      </c>
      <c r="G1649" s="184">
        <v>-6.1894999999999998</v>
      </c>
      <c r="H1649" s="184">
        <v>-1.6694</v>
      </c>
      <c r="I1649" s="184">
        <v>7.5613999999999999</v>
      </c>
      <c r="J1649" s="184">
        <v>6.8155000000000001</v>
      </c>
      <c r="K1649" s="184">
        <v>3.0592000000000001</v>
      </c>
      <c r="L1649" s="184">
        <v>6.6318000000000001</v>
      </c>
      <c r="M1649" s="184">
        <v>3.0678999999999998</v>
      </c>
      <c r="N1649" s="184">
        <v>5.0914000000000001</v>
      </c>
      <c r="O1649" s="184">
        <v>10.5204</v>
      </c>
      <c r="P1649" s="184">
        <v>8.0444999999999993</v>
      </c>
      <c r="Q1649" s="184">
        <v>8.3377999999999997</v>
      </c>
      <c r="R1649" s="184">
        <v>7.4329000000000001</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44448</v>
      </c>
      <c r="E1650" s="184">
        <v>48.939799999999998</v>
      </c>
      <c r="F1650" s="184">
        <v>17.6844</v>
      </c>
      <c r="G1650" s="184">
        <v>-6.9073000000000002</v>
      </c>
      <c r="H1650" s="184">
        <v>-2.3855</v>
      </c>
      <c r="I1650" s="184">
        <v>6.8421000000000003</v>
      </c>
      <c r="J1650" s="184">
        <v>6.0917000000000003</v>
      </c>
      <c r="K1650" s="184">
        <v>2.3353999999999999</v>
      </c>
      <c r="L1650" s="184">
        <v>5.8895</v>
      </c>
      <c r="M1650" s="184">
        <v>2.3344999999999998</v>
      </c>
      <c r="N1650" s="184">
        <v>4.3391999999999999</v>
      </c>
      <c r="O1650" s="184">
        <v>9.6789000000000005</v>
      </c>
      <c r="P1650" s="184">
        <v>7.1589999999999998</v>
      </c>
      <c r="Q1650" s="184">
        <v>7.5583</v>
      </c>
      <c r="R1650" s="184">
        <v>6.6980000000000004</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44448</v>
      </c>
      <c r="E1652" s="184">
        <v>30.8489</v>
      </c>
      <c r="F1652" s="184">
        <v>29.366599999999998</v>
      </c>
      <c r="G1652" s="184">
        <v>-9.9700000000000006</v>
      </c>
      <c r="H1652" s="184">
        <v>9.9747000000000003</v>
      </c>
      <c r="I1652" s="184">
        <v>21.584499999999998</v>
      </c>
      <c r="J1652" s="184">
        <v>15.491</v>
      </c>
      <c r="K1652" s="184">
        <v>4.9558999999999997</v>
      </c>
      <c r="L1652" s="184">
        <v>8.2935999999999996</v>
      </c>
      <c r="M1652" s="184">
        <v>2.3913000000000002</v>
      </c>
      <c r="N1652" s="184">
        <v>3.9580000000000002</v>
      </c>
      <c r="O1652" s="184">
        <v>10.2775</v>
      </c>
      <c r="P1652" s="184">
        <v>8.1479999999999997</v>
      </c>
      <c r="Q1652" s="184">
        <v>9.0104000000000006</v>
      </c>
      <c r="R1652" s="184">
        <v>6.8710000000000004</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44448</v>
      </c>
      <c r="E1653" s="184">
        <v>33.671199999999999</v>
      </c>
      <c r="F1653" s="184">
        <v>30.377600000000001</v>
      </c>
      <c r="G1653" s="184">
        <v>-8.9907000000000004</v>
      </c>
      <c r="H1653" s="184">
        <v>10.956</v>
      </c>
      <c r="I1653" s="184">
        <v>22.555099999999999</v>
      </c>
      <c r="J1653" s="184">
        <v>16.4663</v>
      </c>
      <c r="K1653" s="184">
        <v>5.9316000000000004</v>
      </c>
      <c r="L1653" s="184">
        <v>9.3026999999999997</v>
      </c>
      <c r="M1653" s="184">
        <v>3.3792</v>
      </c>
      <c r="N1653" s="184">
        <v>4.9688999999999997</v>
      </c>
      <c r="O1653" s="184">
        <v>11.3104</v>
      </c>
      <c r="P1653" s="184">
        <v>9.2303999999999995</v>
      </c>
      <c r="Q1653" s="184">
        <v>10.2803</v>
      </c>
      <c r="R1653" s="184">
        <v>7.8895999999999997</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44448</v>
      </c>
      <c r="E1654" s="184">
        <v>33.762099999999997</v>
      </c>
      <c r="F1654" s="184">
        <v>30.2958</v>
      </c>
      <c r="G1654" s="184">
        <v>-9.0023999999999997</v>
      </c>
      <c r="H1654" s="184">
        <v>10.942</v>
      </c>
      <c r="I1654" s="184">
        <v>22.5488</v>
      </c>
      <c r="J1654" s="184">
        <v>16.464400000000001</v>
      </c>
      <c r="K1654" s="184">
        <v>5.9298999999999999</v>
      </c>
      <c r="L1654" s="184">
        <v>9.3016000000000005</v>
      </c>
      <c r="M1654" s="184">
        <v>3.379</v>
      </c>
      <c r="N1654" s="184">
        <v>4.9686000000000003</v>
      </c>
      <c r="O1654" s="184">
        <v>11.3123</v>
      </c>
      <c r="P1654" s="184">
        <v>9.2312999999999992</v>
      </c>
      <c r="Q1654" s="184">
        <v>10.6348</v>
      </c>
      <c r="R1654" s="184">
        <v>7.8898000000000001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44448</v>
      </c>
      <c r="E1655" s="184">
        <v>24.489100000000001</v>
      </c>
      <c r="F1655" s="184">
        <v>48.653700000000001</v>
      </c>
      <c r="G1655" s="184">
        <v>-16.224299999999999</v>
      </c>
      <c r="H1655" s="184">
        <v>-1.1708000000000001</v>
      </c>
      <c r="I1655" s="184">
        <v>14.9472</v>
      </c>
      <c r="J1655" s="184">
        <v>11.5307</v>
      </c>
      <c r="K1655" s="184">
        <v>4.2507000000000001</v>
      </c>
      <c r="L1655" s="184">
        <v>7.6794000000000002</v>
      </c>
      <c r="M1655" s="184">
        <v>3.3439999999999999</v>
      </c>
      <c r="N1655" s="184">
        <v>4.5782999999999996</v>
      </c>
      <c r="O1655" s="184">
        <v>8.7502999999999993</v>
      </c>
      <c r="P1655" s="184">
        <v>6.8967999999999998</v>
      </c>
      <c r="Q1655" s="184">
        <v>7.2031000000000001</v>
      </c>
      <c r="R1655" s="184">
        <v>6.0773999999999999</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44448</v>
      </c>
      <c r="E1656" s="184">
        <v>25.483499999999999</v>
      </c>
      <c r="F1656" s="184">
        <v>49.768599999999999</v>
      </c>
      <c r="G1656" s="184">
        <v>-15.068199999999999</v>
      </c>
      <c r="H1656" s="184">
        <v>-2.0500000000000001E-2</v>
      </c>
      <c r="I1656" s="184">
        <v>16.089300000000001</v>
      </c>
      <c r="J1656" s="184">
        <v>12.6226</v>
      </c>
      <c r="K1656" s="184">
        <v>5.3808999999999996</v>
      </c>
      <c r="L1656" s="184">
        <v>8.8622999999999994</v>
      </c>
      <c r="M1656" s="184">
        <v>4.5194000000000001</v>
      </c>
      <c r="N1656" s="184">
        <v>5.8258999999999999</v>
      </c>
      <c r="O1656" s="184">
        <v>9.6092999999999993</v>
      </c>
      <c r="P1656" s="184">
        <v>7.5640000000000001</v>
      </c>
      <c r="Q1656" s="184">
        <v>8.3592999999999993</v>
      </c>
      <c r="R1656" s="184">
        <v>7.0461999999999998</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44448</v>
      </c>
      <c r="E1657" s="184">
        <v>53.693899999999999</v>
      </c>
      <c r="F1657" s="184">
        <v>32.045699999999997</v>
      </c>
      <c r="G1657" s="184">
        <v>-6.6356000000000002</v>
      </c>
      <c r="H1657" s="184">
        <v>9.9339999999999993</v>
      </c>
      <c r="I1657" s="184">
        <v>18.218299999999999</v>
      </c>
      <c r="J1657" s="184">
        <v>12.075699999999999</v>
      </c>
      <c r="K1657" s="184">
        <v>5.5076999999999998</v>
      </c>
      <c r="L1657" s="184">
        <v>7.4497999999999998</v>
      </c>
      <c r="M1657" s="184">
        <v>3.7675000000000001</v>
      </c>
      <c r="N1657" s="184">
        <v>5.4885999999999999</v>
      </c>
      <c r="O1657" s="184">
        <v>11.0395</v>
      </c>
      <c r="P1657" s="184">
        <v>8.8399000000000001</v>
      </c>
      <c r="Q1657" s="184">
        <v>10.1798</v>
      </c>
      <c r="R1657" s="184">
        <v>8.1379999999999999</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44448</v>
      </c>
      <c r="E1658" s="184">
        <v>51.632300000000001</v>
      </c>
      <c r="F1658" s="184">
        <v>31.556000000000001</v>
      </c>
      <c r="G1658" s="184">
        <v>-7.1121999999999996</v>
      </c>
      <c r="H1658" s="184">
        <v>9.4596</v>
      </c>
      <c r="I1658" s="184">
        <v>17.737400000000001</v>
      </c>
      <c r="J1658" s="184">
        <v>11.592499999999999</v>
      </c>
      <c r="K1658" s="184">
        <v>5.0220000000000002</v>
      </c>
      <c r="L1658" s="184">
        <v>6.9531000000000001</v>
      </c>
      <c r="M1658" s="184">
        <v>3.2755000000000001</v>
      </c>
      <c r="N1658" s="184">
        <v>4.9778000000000002</v>
      </c>
      <c r="O1658" s="184">
        <v>10.5151</v>
      </c>
      <c r="P1658" s="184">
        <v>8.2899999999999991</v>
      </c>
      <c r="Q1658" s="184">
        <v>8.2423999999999999</v>
      </c>
      <c r="R1658" s="184">
        <v>7.6334999999999997</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44448</v>
      </c>
      <c r="E1659" s="184">
        <v>67.818399999999997</v>
      </c>
      <c r="F1659" s="184">
        <v>31.512</v>
      </c>
      <c r="G1659" s="184">
        <v>-8.6051000000000002</v>
      </c>
      <c r="H1659" s="184">
        <v>9.0266000000000002</v>
      </c>
      <c r="I1659" s="184">
        <v>18.2255</v>
      </c>
      <c r="J1659" s="184">
        <v>14.538600000000001</v>
      </c>
      <c r="K1659" s="184">
        <v>5.2523</v>
      </c>
      <c r="L1659" s="184">
        <v>7.5918000000000001</v>
      </c>
      <c r="M1659" s="184">
        <v>1.9922</v>
      </c>
      <c r="N1659" s="184">
        <v>3.6446000000000001</v>
      </c>
      <c r="O1659" s="184">
        <v>9.5510999999999999</v>
      </c>
      <c r="P1659" s="184">
        <v>7.2416</v>
      </c>
      <c r="Q1659" s="184">
        <v>8.8219999999999992</v>
      </c>
      <c r="R1659" s="184">
        <v>6.2488000000000001</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44448</v>
      </c>
      <c r="E1660" s="184">
        <v>62.836500000000001</v>
      </c>
      <c r="F1660" s="184">
        <v>30.8704</v>
      </c>
      <c r="G1660" s="184">
        <v>-9.2868999999999993</v>
      </c>
      <c r="H1660" s="184">
        <v>8.3529999999999998</v>
      </c>
      <c r="I1660" s="184">
        <v>17.3963</v>
      </c>
      <c r="J1660" s="184">
        <v>13.542199999999999</v>
      </c>
      <c r="K1660" s="184">
        <v>4.4151999999999996</v>
      </c>
      <c r="L1660" s="184">
        <v>6.6717000000000004</v>
      </c>
      <c r="M1660" s="184">
        <v>1.0801000000000001</v>
      </c>
      <c r="N1660" s="184">
        <v>2.7538</v>
      </c>
      <c r="O1660" s="184">
        <v>8.6721000000000004</v>
      </c>
      <c r="P1660" s="184">
        <v>6.2606000000000002</v>
      </c>
      <c r="Q1660" s="184">
        <v>8.7007999999999992</v>
      </c>
      <c r="R1660" s="184">
        <v>5.4332000000000003</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44448</v>
      </c>
      <c r="E1661" s="184">
        <v>51.582599999999999</v>
      </c>
      <c r="F1661" s="184">
        <v>31.373799999999999</v>
      </c>
      <c r="G1661" s="184">
        <v>-6.8834</v>
      </c>
      <c r="H1661" s="184">
        <v>6.7713999999999999</v>
      </c>
      <c r="I1661" s="184">
        <v>12.6259</v>
      </c>
      <c r="J1661" s="184">
        <v>11.0291</v>
      </c>
      <c r="K1661" s="184">
        <v>5.5529000000000002</v>
      </c>
      <c r="L1661" s="184">
        <v>6.7502000000000004</v>
      </c>
      <c r="M1661" s="184">
        <v>3.1311</v>
      </c>
      <c r="N1661" s="184">
        <v>4.1871</v>
      </c>
      <c r="O1661" s="184">
        <v>9.5998999999999999</v>
      </c>
      <c r="P1661" s="184">
        <v>8.2956000000000003</v>
      </c>
      <c r="Q1661" s="184">
        <v>9.2871000000000006</v>
      </c>
      <c r="R1661" s="184">
        <v>6.7363999999999997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44448</v>
      </c>
      <c r="E1662" s="184">
        <v>50.333300000000001</v>
      </c>
      <c r="F1662" s="184">
        <v>31.063500000000001</v>
      </c>
      <c r="G1662" s="184">
        <v>-7.1749000000000001</v>
      </c>
      <c r="H1662" s="184">
        <v>6.4931000000000001</v>
      </c>
      <c r="I1662" s="184">
        <v>12.3446</v>
      </c>
      <c r="J1662" s="184">
        <v>10.7478</v>
      </c>
      <c r="K1662" s="184">
        <v>5.2690000000000001</v>
      </c>
      <c r="L1662" s="184">
        <v>6.4551999999999996</v>
      </c>
      <c r="M1662" s="184">
        <v>2.8332000000000002</v>
      </c>
      <c r="N1662" s="184">
        <v>3.8849999999999998</v>
      </c>
      <c r="O1662" s="184">
        <v>9.2896999999999998</v>
      </c>
      <c r="P1662" s="184">
        <v>7.9974999999999996</v>
      </c>
      <c r="Q1662" s="184">
        <v>8.5736000000000008</v>
      </c>
      <c r="R1662" s="184">
        <v>6.4279000000000002</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22.144648936170213</v>
      </c>
      <c r="G1663" s="186">
        <v>-7.523251063829786</v>
      </c>
      <c r="H1663" s="186">
        <v>8.1330723404255334</v>
      </c>
      <c r="I1663" s="186">
        <v>18.340821276595744</v>
      </c>
      <c r="J1663" s="186">
        <v>14.598912765957445</v>
      </c>
      <c r="K1663" s="186">
        <v>5.5721638297872333</v>
      </c>
      <c r="L1663" s="186">
        <v>8.1921162790697668</v>
      </c>
      <c r="M1663" s="186">
        <v>3.2429209302325579</v>
      </c>
      <c r="N1663" s="186">
        <v>4.9612790697674418</v>
      </c>
      <c r="O1663" s="186">
        <v>9.9729953488372107</v>
      </c>
      <c r="P1663" s="186">
        <v>7.5548697674418603</v>
      </c>
      <c r="Q1663" s="186">
        <v>8.6982914893617025</v>
      </c>
      <c r="R1663" s="186">
        <v>7.2309372093023283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19.296900000000001</v>
      </c>
      <c r="G1664" s="186">
        <v>-7.6696</v>
      </c>
      <c r="H1664" s="186">
        <v>7.2369000000000003</v>
      </c>
      <c r="I1664" s="186">
        <v>15.950900000000001</v>
      </c>
      <c r="J1664" s="186">
        <v>15.0397</v>
      </c>
      <c r="K1664" s="186">
        <v>5.5529000000000002</v>
      </c>
      <c r="L1664" s="186">
        <v>8.3554999999999993</v>
      </c>
      <c r="M1664" s="186">
        <v>3.2162000000000002</v>
      </c>
      <c r="N1664" s="186">
        <v>4.9778000000000002</v>
      </c>
      <c r="O1664" s="186">
        <v>9.9042999999999992</v>
      </c>
      <c r="P1664" s="186">
        <v>7.8639000000000001</v>
      </c>
      <c r="Q1664" s="186">
        <v>8.6913</v>
      </c>
      <c r="R1664" s="186">
        <v>7.4259000000000004</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44448</v>
      </c>
      <c r="E1667" s="184">
        <v>37.608800000000002</v>
      </c>
      <c r="F1667" s="184">
        <v>0.19409999999999999</v>
      </c>
      <c r="G1667" s="184">
        <v>1.1000000000000001</v>
      </c>
      <c r="H1667" s="184">
        <v>2.9965000000000002</v>
      </c>
      <c r="I1667" s="184">
        <v>7.5781000000000001</v>
      </c>
      <c r="J1667" s="184">
        <v>8.7682000000000002</v>
      </c>
      <c r="K1667" s="184">
        <v>5.4984999999999999</v>
      </c>
      <c r="L1667" s="184">
        <v>6.8830999999999998</v>
      </c>
      <c r="M1667" s="184">
        <v>4.6325000000000003</v>
      </c>
      <c r="N1667" s="184">
        <v>6.4394999999999998</v>
      </c>
      <c r="O1667" s="184">
        <v>8.5962999999999994</v>
      </c>
      <c r="P1667" s="184">
        <v>7.4781000000000004</v>
      </c>
      <c r="Q1667" s="184">
        <v>7.4855</v>
      </c>
      <c r="R1667" s="184">
        <v>7.9016000000000002</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44448</v>
      </c>
      <c r="E1668" s="184">
        <v>39.667299999999997</v>
      </c>
      <c r="F1668" s="184">
        <v>0.92020000000000002</v>
      </c>
      <c r="G1668" s="184">
        <v>1.7791999999999999</v>
      </c>
      <c r="H1668" s="184">
        <v>3.6964000000000001</v>
      </c>
      <c r="I1668" s="184">
        <v>8.2812999999999999</v>
      </c>
      <c r="J1668" s="184">
        <v>9.4700000000000006</v>
      </c>
      <c r="K1668" s="184">
        <v>6.2087000000000003</v>
      </c>
      <c r="L1668" s="184">
        <v>7.5392999999999999</v>
      </c>
      <c r="M1668" s="184">
        <v>5.3246000000000002</v>
      </c>
      <c r="N1668" s="184">
        <v>7.1642999999999999</v>
      </c>
      <c r="O1668" s="184">
        <v>9.3422999999999998</v>
      </c>
      <c r="P1668" s="184">
        <v>8.2220999999999993</v>
      </c>
      <c r="Q1668" s="184">
        <v>9.3734000000000002</v>
      </c>
      <c r="R1668" s="184">
        <v>8.6471</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44448</v>
      </c>
      <c r="E1669" s="184">
        <v>26.130700000000001</v>
      </c>
      <c r="F1669" s="184">
        <v>5.3087</v>
      </c>
      <c r="G1669" s="184">
        <v>2.7010999999999998</v>
      </c>
      <c r="H1669" s="184">
        <v>4.4936999999999996</v>
      </c>
      <c r="I1669" s="184">
        <v>8.9303000000000008</v>
      </c>
      <c r="J1669" s="184">
        <v>8.9989000000000008</v>
      </c>
      <c r="K1669" s="184">
        <v>5.4564000000000004</v>
      </c>
      <c r="L1669" s="184">
        <v>6.5229999999999997</v>
      </c>
      <c r="M1669" s="184">
        <v>4.8151999999999999</v>
      </c>
      <c r="N1669" s="184">
        <v>5.9618000000000002</v>
      </c>
      <c r="O1669" s="184">
        <v>9.1504999999999992</v>
      </c>
      <c r="P1669" s="184">
        <v>8.2492000000000001</v>
      </c>
      <c r="Q1669" s="184">
        <v>8.8287999999999993</v>
      </c>
      <c r="R1669" s="184">
        <v>8.2992000000000008</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44448</v>
      </c>
      <c r="E1670" s="184">
        <v>24.503499999999999</v>
      </c>
      <c r="F1670" s="184">
        <v>4.4692999999999996</v>
      </c>
      <c r="G1670" s="184">
        <v>1.9863999999999999</v>
      </c>
      <c r="H1670" s="184">
        <v>3.7906</v>
      </c>
      <c r="I1670" s="184">
        <v>8.2292000000000005</v>
      </c>
      <c r="J1670" s="184">
        <v>8.2988</v>
      </c>
      <c r="K1670" s="184">
        <v>4.7549999999999999</v>
      </c>
      <c r="L1670" s="184">
        <v>5.8197999999999999</v>
      </c>
      <c r="M1670" s="184">
        <v>4.1048999999999998</v>
      </c>
      <c r="N1670" s="184">
        <v>5.2306999999999997</v>
      </c>
      <c r="O1670" s="184">
        <v>8.4318000000000008</v>
      </c>
      <c r="P1670" s="184">
        <v>7.5208000000000004</v>
      </c>
      <c r="Q1670" s="184">
        <v>8.0048999999999992</v>
      </c>
      <c r="R1670" s="184">
        <v>7.5660999999999996</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44448</v>
      </c>
      <c r="E1671" s="184">
        <v>23.406300000000002</v>
      </c>
      <c r="F1671" s="184">
        <v>1.4035</v>
      </c>
      <c r="G1671" s="184">
        <v>1.9756</v>
      </c>
      <c r="H1671" s="184">
        <v>3.3660000000000001</v>
      </c>
      <c r="I1671" s="184">
        <v>7.2827000000000002</v>
      </c>
      <c r="J1671" s="184">
        <v>7.3497000000000003</v>
      </c>
      <c r="K1671" s="184">
        <v>4.3924000000000003</v>
      </c>
      <c r="L1671" s="184">
        <v>6.1261999999999999</v>
      </c>
      <c r="M1671" s="184">
        <v>4.2355999999999998</v>
      </c>
      <c r="N1671" s="184">
        <v>4.8815</v>
      </c>
      <c r="O1671" s="184">
        <v>7.3021000000000003</v>
      </c>
      <c r="P1671" s="184">
        <v>7.3337000000000003</v>
      </c>
      <c r="Q1671" s="184">
        <v>7.8867000000000003</v>
      </c>
      <c r="R1671" s="184">
        <v>6.3093000000000004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44448</v>
      </c>
      <c r="E1672" s="184">
        <v>24.7593</v>
      </c>
      <c r="F1672" s="184">
        <v>2.0640000000000001</v>
      </c>
      <c r="G1672" s="184">
        <v>2.7033</v>
      </c>
      <c r="H1672" s="184">
        <v>4.0677000000000003</v>
      </c>
      <c r="I1672" s="184">
        <v>7.9850000000000003</v>
      </c>
      <c r="J1672" s="184">
        <v>8.0581999999999994</v>
      </c>
      <c r="K1672" s="184">
        <v>5.1075999999999997</v>
      </c>
      <c r="L1672" s="184">
        <v>6.9002999999999997</v>
      </c>
      <c r="M1672" s="184">
        <v>5.0162000000000004</v>
      </c>
      <c r="N1672" s="184">
        <v>5.6761999999999997</v>
      </c>
      <c r="O1672" s="184">
        <v>8.0564999999999998</v>
      </c>
      <c r="P1672" s="184">
        <v>8.1001999999999992</v>
      </c>
      <c r="Q1672" s="184">
        <v>8.7010000000000005</v>
      </c>
      <c r="R1672" s="184">
        <v>7.0842000000000001</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44448</v>
      </c>
      <c r="E1673" s="184">
        <v>25.141100000000002</v>
      </c>
      <c r="F1673" s="184">
        <v>2.9037999999999999</v>
      </c>
      <c r="G1673" s="184">
        <v>-0.9194</v>
      </c>
      <c r="H1673" s="184">
        <v>2.1162999999999998</v>
      </c>
      <c r="I1673" s="184">
        <v>6.2576999999999998</v>
      </c>
      <c r="J1673" s="184">
        <v>6.4465000000000003</v>
      </c>
      <c r="K1673" s="184">
        <v>4.6604000000000001</v>
      </c>
      <c r="L1673" s="184">
        <v>6.4043999999999999</v>
      </c>
      <c r="M1673" s="184">
        <v>3.8186</v>
      </c>
      <c r="N1673" s="184">
        <v>5.5248999999999997</v>
      </c>
      <c r="O1673" s="184">
        <v>7.4432999999999998</v>
      </c>
      <c r="P1673" s="184">
        <v>6.9794</v>
      </c>
      <c r="Q1673" s="184">
        <v>5.5728</v>
      </c>
      <c r="R1673" s="184">
        <v>7.4565999999999999</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44448</v>
      </c>
      <c r="E1674" s="184">
        <v>26.526299999999999</v>
      </c>
      <c r="F1674" s="184">
        <v>3.4403000000000001</v>
      </c>
      <c r="G1674" s="184">
        <v>-0.2752</v>
      </c>
      <c r="H1674" s="184">
        <v>2.8125</v>
      </c>
      <c r="I1674" s="184">
        <v>6.9574999999999996</v>
      </c>
      <c r="J1674" s="184">
        <v>7.1494999999999997</v>
      </c>
      <c r="K1674" s="184">
        <v>5.3708</v>
      </c>
      <c r="L1674" s="184">
        <v>7.1295999999999999</v>
      </c>
      <c r="M1674" s="184">
        <v>4.5419</v>
      </c>
      <c r="N1674" s="184">
        <v>6.2671999999999999</v>
      </c>
      <c r="O1674" s="184">
        <v>8.2794000000000008</v>
      </c>
      <c r="P1674" s="184">
        <v>7.6859000000000002</v>
      </c>
      <c r="Q1674" s="184">
        <v>8.4088999999999992</v>
      </c>
      <c r="R1674" s="184">
        <v>8.2425999999999995</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44448</v>
      </c>
      <c r="E1675" s="184">
        <v>18.599399999999999</v>
      </c>
      <c r="F1675" s="184">
        <v>7.2624000000000004</v>
      </c>
      <c r="G1675" s="184">
        <v>-1.5043</v>
      </c>
      <c r="H1675" s="184">
        <v>-2.8000000000000001E-2</v>
      </c>
      <c r="I1675" s="184">
        <v>2.9470000000000001</v>
      </c>
      <c r="J1675" s="184">
        <v>4.1802000000000001</v>
      </c>
      <c r="K1675" s="184">
        <v>3.5249999999999999</v>
      </c>
      <c r="L1675" s="184">
        <v>5.1966000000000001</v>
      </c>
      <c r="M1675" s="184">
        <v>4.0585000000000004</v>
      </c>
      <c r="N1675" s="184">
        <v>4.7782999999999998</v>
      </c>
      <c r="O1675" s="184">
        <v>-3.0453999999999999</v>
      </c>
      <c r="P1675" s="184">
        <v>1.0150999999999999</v>
      </c>
      <c r="Q1675" s="184">
        <v>4.6398999999999999</v>
      </c>
      <c r="R1675" s="184">
        <v>2.4066999999999998</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44448</v>
      </c>
      <c r="E1676" s="184">
        <v>17.407499999999999</v>
      </c>
      <c r="F1676" s="184">
        <v>6.9207000000000001</v>
      </c>
      <c r="G1676" s="184">
        <v>-1.8169999999999999</v>
      </c>
      <c r="H1676" s="184">
        <v>-0.32950000000000002</v>
      </c>
      <c r="I1676" s="184">
        <v>2.6686999999999999</v>
      </c>
      <c r="J1676" s="184">
        <v>3.9020999999999999</v>
      </c>
      <c r="K1676" s="184">
        <v>3.2444000000000002</v>
      </c>
      <c r="L1676" s="184">
        <v>4.8278999999999996</v>
      </c>
      <c r="M1676" s="184">
        <v>3.6173000000000002</v>
      </c>
      <c r="N1676" s="184">
        <v>4.2965</v>
      </c>
      <c r="O1676" s="184">
        <v>-3.5472000000000001</v>
      </c>
      <c r="P1676" s="184">
        <v>0.38400000000000001</v>
      </c>
      <c r="Q1676" s="184">
        <v>4.4490999999999996</v>
      </c>
      <c r="R1676" s="184">
        <v>1.8855</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44448</v>
      </c>
      <c r="E1677" s="184">
        <v>22.077999999999999</v>
      </c>
      <c r="F1677" s="184">
        <v>1.3226</v>
      </c>
      <c r="G1677" s="184">
        <v>-1.1572</v>
      </c>
      <c r="H1677" s="184">
        <v>2.3391999999999999</v>
      </c>
      <c r="I1677" s="184">
        <v>5.5620000000000003</v>
      </c>
      <c r="J1677" s="184">
        <v>7.1520999999999999</v>
      </c>
      <c r="K1677" s="184">
        <v>4.6947000000000001</v>
      </c>
      <c r="L1677" s="184">
        <v>5.7221000000000002</v>
      </c>
      <c r="M1677" s="184">
        <v>4.0620000000000003</v>
      </c>
      <c r="N1677" s="184">
        <v>5.2234999999999996</v>
      </c>
      <c r="O1677" s="184">
        <v>8.1248000000000005</v>
      </c>
      <c r="P1677" s="184">
        <v>7.7537000000000003</v>
      </c>
      <c r="Q1677" s="184">
        <v>7.8002000000000002</v>
      </c>
      <c r="R1677" s="184">
        <v>7.2138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44448</v>
      </c>
      <c r="E1678" s="184">
        <v>20.706900000000001</v>
      </c>
      <c r="F1678" s="184">
        <v>0.88139999999999996</v>
      </c>
      <c r="G1678" s="184">
        <v>-1.8211999999999999</v>
      </c>
      <c r="H1678" s="184">
        <v>1.6877</v>
      </c>
      <c r="I1678" s="184">
        <v>4.907</v>
      </c>
      <c r="J1678" s="184">
        <v>6.4950999999999999</v>
      </c>
      <c r="K1678" s="184">
        <v>4.0373999999999999</v>
      </c>
      <c r="L1678" s="184">
        <v>5.0644999999999998</v>
      </c>
      <c r="M1678" s="184">
        <v>3.4064000000000001</v>
      </c>
      <c r="N1678" s="184">
        <v>4.5597000000000003</v>
      </c>
      <c r="O1678" s="184">
        <v>7.399</v>
      </c>
      <c r="P1678" s="184">
        <v>6.9741</v>
      </c>
      <c r="Q1678" s="184">
        <v>7.2614999999999998</v>
      </c>
      <c r="R1678" s="184">
        <v>6.5209000000000001</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44448</v>
      </c>
      <c r="E1679" s="184">
        <v>39.896000000000001</v>
      </c>
      <c r="F1679" s="184">
        <v>4.3003999999999998</v>
      </c>
      <c r="G1679" s="184">
        <v>-2.0124</v>
      </c>
      <c r="H1679" s="184">
        <v>1.2942</v>
      </c>
      <c r="I1679" s="184">
        <v>6.6958000000000002</v>
      </c>
      <c r="J1679" s="184">
        <v>7.6726999999999999</v>
      </c>
      <c r="K1679" s="184">
        <v>5.2975000000000003</v>
      </c>
      <c r="L1679" s="184">
        <v>6.4352999999999998</v>
      </c>
      <c r="M1679" s="184">
        <v>4.1459000000000001</v>
      </c>
      <c r="N1679" s="184">
        <v>5.7038000000000002</v>
      </c>
      <c r="O1679" s="184">
        <v>8.6161999999999992</v>
      </c>
      <c r="P1679" s="184">
        <v>7.7297000000000002</v>
      </c>
      <c r="Q1679" s="184">
        <v>8.5426000000000002</v>
      </c>
      <c r="R1679" s="184">
        <v>7.6193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44448</v>
      </c>
      <c r="E1680" s="184">
        <v>37.5871</v>
      </c>
      <c r="F1680" s="184">
        <v>3.6905000000000001</v>
      </c>
      <c r="G1680" s="184">
        <v>-2.6537000000000002</v>
      </c>
      <c r="H1680" s="184">
        <v>0.66600000000000004</v>
      </c>
      <c r="I1680" s="184">
        <v>6.0625</v>
      </c>
      <c r="J1680" s="184">
        <v>7.0399000000000003</v>
      </c>
      <c r="K1680" s="184">
        <v>4.6539000000000001</v>
      </c>
      <c r="L1680" s="184">
        <v>5.7773000000000003</v>
      </c>
      <c r="M1680" s="184">
        <v>3.4754</v>
      </c>
      <c r="N1680" s="184">
        <v>5.0255999999999998</v>
      </c>
      <c r="O1680" s="184">
        <v>7.8739999999999997</v>
      </c>
      <c r="P1680" s="184">
        <v>6.9321000000000002</v>
      </c>
      <c r="Q1680" s="184">
        <v>7.2119999999999997</v>
      </c>
      <c r="R1680" s="184">
        <v>6.9188999999999998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44448</v>
      </c>
      <c r="E1688" s="184">
        <v>4091.93002008032</v>
      </c>
      <c r="F1688" s="184">
        <v>7.5513000000000003</v>
      </c>
      <c r="G1688" s="184">
        <v>124.2724</v>
      </c>
      <c r="H1688" s="184">
        <v>62.154899999999998</v>
      </c>
      <c r="I1688" s="184">
        <v>41.012799999999999</v>
      </c>
      <c r="J1688" s="184">
        <v>25.663699999999999</v>
      </c>
      <c r="K1688" s="184">
        <v>-2.6804000000000001</v>
      </c>
      <c r="L1688" s="184">
        <v>6.7366999999999999</v>
      </c>
      <c r="M1688" s="184">
        <v>9.8091000000000008</v>
      </c>
      <c r="N1688" s="184">
        <v>13.836399999999999</v>
      </c>
      <c r="O1688" s="184">
        <v>2.6720999999999999</v>
      </c>
      <c r="P1688" s="184">
        <v>4.8704999999999998</v>
      </c>
      <c r="Q1688" s="184">
        <v>7.4459999999999997</v>
      </c>
      <c r="R1688" s="184">
        <v>8.3999999999999995E-3</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44448</v>
      </c>
      <c r="E1689" s="184">
        <v>4339.0699000000004</v>
      </c>
      <c r="F1689" s="184">
        <v>7.5513000000000003</v>
      </c>
      <c r="G1689" s="184">
        <v>124.2727</v>
      </c>
      <c r="H1689" s="184">
        <v>62.154800000000002</v>
      </c>
      <c r="I1689" s="184">
        <v>41.012900000000002</v>
      </c>
      <c r="J1689" s="184">
        <v>25.663699999999999</v>
      </c>
      <c r="K1689" s="184">
        <v>-2.6802999999999999</v>
      </c>
      <c r="L1689" s="184">
        <v>6.6586999999999996</v>
      </c>
      <c r="M1689" s="184">
        <v>10.019299999999999</v>
      </c>
      <c r="N1689" s="184">
        <v>14.2171</v>
      </c>
      <c r="O1689" s="184">
        <v>3.3073999999999999</v>
      </c>
      <c r="P1689" s="184">
        <v>5.5484</v>
      </c>
      <c r="Q1689" s="184">
        <v>7.5556999999999999</v>
      </c>
      <c r="R1689" s="184">
        <v>0.54510000000000003</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44448</v>
      </c>
      <c r="E1690" s="184">
        <v>25.2819</v>
      </c>
      <c r="F1690" s="184">
        <v>8.8087999999999997</v>
      </c>
      <c r="G1690" s="184">
        <v>2.84</v>
      </c>
      <c r="H1690" s="184">
        <v>4.0662000000000003</v>
      </c>
      <c r="I1690" s="184">
        <v>8.359</v>
      </c>
      <c r="J1690" s="184">
        <v>8.7454000000000001</v>
      </c>
      <c r="K1690" s="184">
        <v>5.2793000000000001</v>
      </c>
      <c r="L1690" s="184">
        <v>6.9425999999999997</v>
      </c>
      <c r="M1690" s="184">
        <v>4.4856999999999996</v>
      </c>
      <c r="N1690" s="184">
        <v>5.9016000000000002</v>
      </c>
      <c r="O1690" s="184">
        <v>8.8039000000000005</v>
      </c>
      <c r="P1690" s="184">
        <v>7.9340000000000002</v>
      </c>
      <c r="Q1690" s="184">
        <v>8.6206999999999994</v>
      </c>
      <c r="R1690" s="184">
        <v>8.2105999999999995</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44448</v>
      </c>
      <c r="E1691" s="184">
        <v>25.7318</v>
      </c>
      <c r="F1691" s="184">
        <v>9.3643999999999998</v>
      </c>
      <c r="G1691" s="184">
        <v>3.3580000000000001</v>
      </c>
      <c r="H1691" s="184">
        <v>4.6040000000000001</v>
      </c>
      <c r="I1691" s="184">
        <v>8.9059000000000008</v>
      </c>
      <c r="J1691" s="184">
        <v>9.2881999999999998</v>
      </c>
      <c r="K1691" s="184">
        <v>5.8197000000000001</v>
      </c>
      <c r="L1691" s="184">
        <v>7.4790000000000001</v>
      </c>
      <c r="M1691" s="184">
        <v>5.0202</v>
      </c>
      <c r="N1691" s="184">
        <v>6.4489999999999998</v>
      </c>
      <c r="O1691" s="184">
        <v>9.1388999999999996</v>
      </c>
      <c r="P1691" s="184">
        <v>8.1982999999999997</v>
      </c>
      <c r="Q1691" s="184">
        <v>8.7124000000000006</v>
      </c>
      <c r="R1691" s="184">
        <v>8.6295000000000002</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44448</v>
      </c>
      <c r="E1692" s="184">
        <v>31.8142</v>
      </c>
      <c r="F1692" s="184">
        <v>2.1800000000000002</v>
      </c>
      <c r="G1692" s="184">
        <v>-5.6573000000000002</v>
      </c>
      <c r="H1692" s="184">
        <v>0.73760000000000003</v>
      </c>
      <c r="I1692" s="184">
        <v>5.3623000000000003</v>
      </c>
      <c r="J1692" s="184">
        <v>7.4936999999999996</v>
      </c>
      <c r="K1692" s="184">
        <v>4.1151</v>
      </c>
      <c r="L1692" s="184">
        <v>5.9257999999999997</v>
      </c>
      <c r="M1692" s="184">
        <v>3.6431</v>
      </c>
      <c r="N1692" s="184">
        <v>4.7781000000000002</v>
      </c>
      <c r="O1692" s="184">
        <v>3.2736000000000001</v>
      </c>
      <c r="P1692" s="184">
        <v>4.1578999999999997</v>
      </c>
      <c r="Q1692" s="184">
        <v>6.3628</v>
      </c>
      <c r="R1692" s="184">
        <v>5.0240999999999998</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44448</v>
      </c>
      <c r="E1693" s="184">
        <v>34.470300000000002</v>
      </c>
      <c r="F1693" s="184">
        <v>3.1768999999999998</v>
      </c>
      <c r="G1693" s="184">
        <v>-4.6573000000000002</v>
      </c>
      <c r="H1693" s="184">
        <v>1.7402</v>
      </c>
      <c r="I1693" s="184">
        <v>6.3688000000000002</v>
      </c>
      <c r="J1693" s="184">
        <v>8.5151000000000003</v>
      </c>
      <c r="K1693" s="184">
        <v>5.1520999999999999</v>
      </c>
      <c r="L1693" s="184">
        <v>7.0091999999999999</v>
      </c>
      <c r="M1693" s="184">
        <v>4.7259000000000002</v>
      </c>
      <c r="N1693" s="184">
        <v>5.8708999999999998</v>
      </c>
      <c r="O1693" s="184">
        <v>4.2975000000000003</v>
      </c>
      <c r="P1693" s="184">
        <v>5.1679000000000004</v>
      </c>
      <c r="Q1693" s="184">
        <v>6.9317000000000002</v>
      </c>
      <c r="R1693" s="184">
        <v>6.0856000000000003</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44448</v>
      </c>
      <c r="E1694" s="184">
        <v>47.095199999999998</v>
      </c>
      <c r="F1694" s="184">
        <v>15.5847</v>
      </c>
      <c r="G1694" s="184">
        <v>4.29</v>
      </c>
      <c r="H1694" s="184">
        <v>6.5960999999999999</v>
      </c>
      <c r="I1694" s="184">
        <v>10.867800000000001</v>
      </c>
      <c r="J1694" s="184">
        <v>9.7911000000000001</v>
      </c>
      <c r="K1694" s="184">
        <v>4.9745999999999997</v>
      </c>
      <c r="L1694" s="184">
        <v>6.3696999999999999</v>
      </c>
      <c r="M1694" s="184">
        <v>4.4606000000000003</v>
      </c>
      <c r="N1694" s="184">
        <v>5.8609</v>
      </c>
      <c r="O1694" s="184">
        <v>8.6129999999999995</v>
      </c>
      <c r="P1694" s="184">
        <v>7.6130000000000004</v>
      </c>
      <c r="Q1694" s="184">
        <v>8.1033000000000008</v>
      </c>
      <c r="R1694" s="184">
        <v>8.0299999999999994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44448</v>
      </c>
      <c r="E1695" s="184">
        <v>50.093600000000002</v>
      </c>
      <c r="F1695" s="184">
        <v>16.401700000000002</v>
      </c>
      <c r="G1695" s="184">
        <v>5.0540000000000003</v>
      </c>
      <c r="H1695" s="184">
        <v>7.3592000000000004</v>
      </c>
      <c r="I1695" s="184">
        <v>11.6318</v>
      </c>
      <c r="J1695" s="184">
        <v>10.558</v>
      </c>
      <c r="K1695" s="184">
        <v>5.7447999999999997</v>
      </c>
      <c r="L1695" s="184">
        <v>7.1553000000000004</v>
      </c>
      <c r="M1695" s="184">
        <v>5.2480000000000002</v>
      </c>
      <c r="N1695" s="184">
        <v>6.6679000000000004</v>
      </c>
      <c r="O1695" s="184">
        <v>9.4300999999999995</v>
      </c>
      <c r="P1695" s="184">
        <v>8.4718</v>
      </c>
      <c r="Q1695" s="184">
        <v>9.1303000000000001</v>
      </c>
      <c r="R1695" s="184">
        <v>8.8485999999999994</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44448</v>
      </c>
      <c r="E1696" s="184">
        <v>20.4785</v>
      </c>
      <c r="F1696" s="184">
        <v>7.1307999999999998</v>
      </c>
      <c r="G1696" s="184">
        <v>-3.0886</v>
      </c>
      <c r="H1696" s="184">
        <v>2.7513999999999998</v>
      </c>
      <c r="I1696" s="184">
        <v>8.8526000000000007</v>
      </c>
      <c r="J1696" s="184">
        <v>11.196300000000001</v>
      </c>
      <c r="K1696" s="184">
        <v>5.1635</v>
      </c>
      <c r="L1696" s="184">
        <v>6.9854000000000003</v>
      </c>
      <c r="M1696" s="184">
        <v>4.1618000000000004</v>
      </c>
      <c r="N1696" s="184">
        <v>5.0949999999999998</v>
      </c>
      <c r="O1696" s="184">
        <v>5.0403000000000002</v>
      </c>
      <c r="P1696" s="184">
        <v>5.3380000000000001</v>
      </c>
      <c r="Q1696" s="184">
        <v>7.0831</v>
      </c>
      <c r="R1696" s="184">
        <v>5.7942999999999998</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44448</v>
      </c>
      <c r="E1697" s="184">
        <v>21.963000000000001</v>
      </c>
      <c r="F1697" s="184">
        <v>7.6463000000000001</v>
      </c>
      <c r="G1697" s="184">
        <v>-2.6031</v>
      </c>
      <c r="H1697" s="184">
        <v>3.2307999999999999</v>
      </c>
      <c r="I1697" s="184">
        <v>9.3160000000000007</v>
      </c>
      <c r="J1697" s="184">
        <v>11.661799999999999</v>
      </c>
      <c r="K1697" s="184">
        <v>5.6186999999999996</v>
      </c>
      <c r="L1697" s="184">
        <v>7.4404000000000003</v>
      </c>
      <c r="M1697" s="184">
        <v>4.5968</v>
      </c>
      <c r="N1697" s="184">
        <v>5.5315000000000003</v>
      </c>
      <c r="O1697" s="184">
        <v>5.7263999999999999</v>
      </c>
      <c r="P1697" s="184">
        <v>6.2438000000000002</v>
      </c>
      <c r="Q1697" s="184">
        <v>7.4626000000000001</v>
      </c>
      <c r="R1697" s="184">
        <v>6.3776000000000002</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44448</v>
      </c>
      <c r="E1698" s="184">
        <v>48.091299999999997</v>
      </c>
      <c r="F1698" s="184">
        <v>8.4265000000000008</v>
      </c>
      <c r="G1698" s="184">
        <v>-0.45540000000000003</v>
      </c>
      <c r="H1698" s="184">
        <v>2.4407000000000001</v>
      </c>
      <c r="I1698" s="184">
        <v>7.9446000000000003</v>
      </c>
      <c r="J1698" s="184">
        <v>8.0707000000000004</v>
      </c>
      <c r="K1698" s="184">
        <v>5.1045999999999996</v>
      </c>
      <c r="L1698" s="184">
        <v>6.6584000000000003</v>
      </c>
      <c r="M1698" s="184">
        <v>4.2031999999999998</v>
      </c>
      <c r="N1698" s="184">
        <v>5.343</v>
      </c>
      <c r="O1698" s="184">
        <v>8.8882999999999992</v>
      </c>
      <c r="P1698" s="184">
        <v>7.8601999999999999</v>
      </c>
      <c r="Q1698" s="184">
        <v>8.5485000000000007</v>
      </c>
      <c r="R1698" s="184">
        <v>7.7514000000000003</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44448</v>
      </c>
      <c r="E1699" s="184">
        <v>45.737900000000003</v>
      </c>
      <c r="F1699" s="184">
        <v>7.9820000000000002</v>
      </c>
      <c r="G1699" s="184">
        <v>-0.93100000000000005</v>
      </c>
      <c r="H1699" s="184">
        <v>1.9501999999999999</v>
      </c>
      <c r="I1699" s="184">
        <v>7.46</v>
      </c>
      <c r="J1699" s="184">
        <v>7.56</v>
      </c>
      <c r="K1699" s="184">
        <v>4.6067999999999998</v>
      </c>
      <c r="L1699" s="184">
        <v>6.1547999999999998</v>
      </c>
      <c r="M1699" s="184">
        <v>3.6955</v>
      </c>
      <c r="N1699" s="184">
        <v>4.8175999999999997</v>
      </c>
      <c r="O1699" s="184">
        <v>8.3452000000000002</v>
      </c>
      <c r="P1699" s="184">
        <v>7.3167</v>
      </c>
      <c r="Q1699" s="184">
        <v>7.6017999999999999</v>
      </c>
      <c r="R1699" s="184">
        <v>7.2068000000000003</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44448</v>
      </c>
      <c r="E1700" s="184">
        <v>1728.0291</v>
      </c>
      <c r="F1700" s="184">
        <v>3.8214000000000001</v>
      </c>
      <c r="G1700" s="184">
        <v>-6.09</v>
      </c>
      <c r="H1700" s="184">
        <v>2.8696999999999999</v>
      </c>
      <c r="I1700" s="184">
        <v>9.7518999999999991</v>
      </c>
      <c r="J1700" s="184">
        <v>9.0779999999999994</v>
      </c>
      <c r="K1700" s="184">
        <v>4.4051999999999998</v>
      </c>
      <c r="L1700" s="184">
        <v>4.9958999999999998</v>
      </c>
      <c r="M1700" s="184">
        <v>2.8039000000000001</v>
      </c>
      <c r="N1700" s="184">
        <v>4.3967999999999998</v>
      </c>
      <c r="O1700" s="184">
        <v>5.3880999999999997</v>
      </c>
      <c r="P1700" s="184">
        <v>5.8567999999999998</v>
      </c>
      <c r="Q1700" s="184">
        <v>7.0814000000000004</v>
      </c>
      <c r="R1700" s="184">
        <v>4.0868000000000002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44448</v>
      </c>
      <c r="E1701" s="184">
        <v>1899.4982</v>
      </c>
      <c r="F1701" s="184">
        <v>5.1235999999999997</v>
      </c>
      <c r="G1701" s="184">
        <v>-4.7930000000000001</v>
      </c>
      <c r="H1701" s="184">
        <v>4.1692999999999998</v>
      </c>
      <c r="I1701" s="184">
        <v>11.0563</v>
      </c>
      <c r="J1701" s="184">
        <v>10.3886</v>
      </c>
      <c r="K1701" s="184">
        <v>5.7214999999999998</v>
      </c>
      <c r="L1701" s="184">
        <v>6.3342999999999998</v>
      </c>
      <c r="M1701" s="184">
        <v>4.1760999999999999</v>
      </c>
      <c r="N1701" s="184">
        <v>5.7920999999999996</v>
      </c>
      <c r="O1701" s="184">
        <v>6.6580000000000004</v>
      </c>
      <c r="P1701" s="184">
        <v>7.0617999999999999</v>
      </c>
      <c r="Q1701" s="184">
        <v>8.3314000000000004</v>
      </c>
      <c r="R1701" s="184">
        <v>5.3952999999999998</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44448</v>
      </c>
      <c r="E1702" s="184">
        <v>2892.0304999999998</v>
      </c>
      <c r="F1702" s="184">
        <v>2.4207999999999998</v>
      </c>
      <c r="G1702" s="184">
        <v>0.36180000000000001</v>
      </c>
      <c r="H1702" s="184">
        <v>1.6872</v>
      </c>
      <c r="I1702" s="184">
        <v>6.5846</v>
      </c>
      <c r="J1702" s="184">
        <v>7.0557999999999996</v>
      </c>
      <c r="K1702" s="184">
        <v>4.2108999999999996</v>
      </c>
      <c r="L1702" s="184">
        <v>5.8213999999999997</v>
      </c>
      <c r="M1702" s="184">
        <v>3.2225999999999999</v>
      </c>
      <c r="N1702" s="184">
        <v>4.4981</v>
      </c>
      <c r="O1702" s="184">
        <v>7.7582000000000004</v>
      </c>
      <c r="P1702" s="184">
        <v>6.7731000000000003</v>
      </c>
      <c r="Q1702" s="184">
        <v>7.6128999999999998</v>
      </c>
      <c r="R1702" s="184">
        <v>6.7706</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44448</v>
      </c>
      <c r="E1703" s="184">
        <v>3112.7154</v>
      </c>
      <c r="F1703" s="184">
        <v>3.2719</v>
      </c>
      <c r="G1703" s="184">
        <v>1.2121999999999999</v>
      </c>
      <c r="H1703" s="184">
        <v>2.5379</v>
      </c>
      <c r="I1703" s="184">
        <v>7.4374000000000002</v>
      </c>
      <c r="J1703" s="184">
        <v>7.9115000000000002</v>
      </c>
      <c r="K1703" s="184">
        <v>5.0708000000000002</v>
      </c>
      <c r="L1703" s="184">
        <v>6.6981999999999999</v>
      </c>
      <c r="M1703" s="184">
        <v>4.0959000000000003</v>
      </c>
      <c r="N1703" s="184">
        <v>5.39</v>
      </c>
      <c r="O1703" s="184">
        <v>8.6765000000000008</v>
      </c>
      <c r="P1703" s="184">
        <v>7.6097000000000001</v>
      </c>
      <c r="Q1703" s="184">
        <v>8.2530999999999999</v>
      </c>
      <c r="R1703" s="184">
        <v>7.6803999999999997</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44448</v>
      </c>
      <c r="E1706" s="184">
        <v>41.984999999999999</v>
      </c>
      <c r="F1706" s="184">
        <v>6.8692000000000002</v>
      </c>
      <c r="G1706" s="184">
        <v>3.1015000000000001</v>
      </c>
      <c r="H1706" s="184">
        <v>3.7658</v>
      </c>
      <c r="I1706" s="184">
        <v>9.7545000000000002</v>
      </c>
      <c r="J1706" s="184">
        <v>9.7239000000000004</v>
      </c>
      <c r="K1706" s="184">
        <v>5.5652999999999997</v>
      </c>
      <c r="L1706" s="184">
        <v>6.7125000000000004</v>
      </c>
      <c r="M1706" s="184">
        <v>3.8613</v>
      </c>
      <c r="N1706" s="184">
        <v>5.2256</v>
      </c>
      <c r="O1706" s="184">
        <v>8.2926000000000002</v>
      </c>
      <c r="P1706" s="184">
        <v>7.2473999999999998</v>
      </c>
      <c r="Q1706" s="184">
        <v>7.6882000000000001</v>
      </c>
      <c r="R1706" s="184">
        <v>7.3403</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44448</v>
      </c>
      <c r="E1707" s="184">
        <v>44.844200000000001</v>
      </c>
      <c r="F1707" s="184">
        <v>7.5711000000000004</v>
      </c>
      <c r="G1707" s="184">
        <v>3.9081000000000001</v>
      </c>
      <c r="H1707" s="184">
        <v>4.5853000000000002</v>
      </c>
      <c r="I1707" s="184">
        <v>10.577299999999999</v>
      </c>
      <c r="J1707" s="184">
        <v>10.5487</v>
      </c>
      <c r="K1707" s="184">
        <v>6.3989000000000003</v>
      </c>
      <c r="L1707" s="184">
        <v>7.5643000000000002</v>
      </c>
      <c r="M1707" s="184">
        <v>4.7066999999999997</v>
      </c>
      <c r="N1707" s="184">
        <v>6.0858999999999996</v>
      </c>
      <c r="O1707" s="184">
        <v>9.1821999999999999</v>
      </c>
      <c r="P1707" s="184">
        <v>8.1425000000000001</v>
      </c>
      <c r="Q1707" s="184">
        <v>8.7398000000000007</v>
      </c>
      <c r="R1707" s="184">
        <v>8.2192000000000007</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44448</v>
      </c>
      <c r="E1708" s="184">
        <v>22.242699999999999</v>
      </c>
      <c r="F1708" s="184">
        <v>2.2974999999999999</v>
      </c>
      <c r="G1708" s="184">
        <v>-1.3126</v>
      </c>
      <c r="H1708" s="184">
        <v>3.1901999999999999</v>
      </c>
      <c r="I1708" s="184">
        <v>7.2758000000000003</v>
      </c>
      <c r="J1708" s="184">
        <v>7.5221999999999998</v>
      </c>
      <c r="K1708" s="184">
        <v>4.9866000000000001</v>
      </c>
      <c r="L1708" s="184">
        <v>6.7171000000000003</v>
      </c>
      <c r="M1708" s="184">
        <v>4.0228000000000002</v>
      </c>
      <c r="N1708" s="184">
        <v>5.4555999999999996</v>
      </c>
      <c r="O1708" s="184">
        <v>8.5670999999999999</v>
      </c>
      <c r="P1708" s="184">
        <v>7.7706999999999997</v>
      </c>
      <c r="Q1708" s="184">
        <v>8.4254999999999995</v>
      </c>
      <c r="R1708" s="184">
        <v>7.5994999999999999</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44448</v>
      </c>
      <c r="E1709" s="184">
        <v>21.364699999999999</v>
      </c>
      <c r="F1709" s="184">
        <v>1.7084999999999999</v>
      </c>
      <c r="G1709" s="184">
        <v>-1.8220000000000001</v>
      </c>
      <c r="H1709" s="184">
        <v>2.7105000000000001</v>
      </c>
      <c r="I1709" s="184">
        <v>6.7903000000000002</v>
      </c>
      <c r="J1709" s="184">
        <v>7.0353000000000003</v>
      </c>
      <c r="K1709" s="184">
        <v>4.4978999999999996</v>
      </c>
      <c r="L1709" s="184">
        <v>6.2176999999999998</v>
      </c>
      <c r="M1709" s="184">
        <v>3.5232000000000001</v>
      </c>
      <c r="N1709" s="184">
        <v>4.9413999999999998</v>
      </c>
      <c r="O1709" s="184">
        <v>8.0361999999999991</v>
      </c>
      <c r="P1709" s="184">
        <v>7.2359999999999998</v>
      </c>
      <c r="Q1709" s="184">
        <v>8.1324000000000005</v>
      </c>
      <c r="R1709" s="184">
        <v>7.0759999999999996</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44448</v>
      </c>
      <c r="E1710" s="184">
        <v>12.288600000000001</v>
      </c>
      <c r="F1710" s="184">
        <v>3.2675000000000001</v>
      </c>
      <c r="G1710" s="184">
        <v>1.9804999999999999</v>
      </c>
      <c r="H1710" s="184">
        <v>5.0968</v>
      </c>
      <c r="I1710" s="184">
        <v>7.8308999999999997</v>
      </c>
      <c r="J1710" s="184">
        <v>7.8318000000000003</v>
      </c>
      <c r="K1710" s="184">
        <v>5.0747</v>
      </c>
      <c r="L1710" s="184">
        <v>6.1238999999999999</v>
      </c>
      <c r="M1710" s="184">
        <v>3.794</v>
      </c>
      <c r="N1710" s="184">
        <v>5.1223999999999998</v>
      </c>
      <c r="O1710" s="184"/>
      <c r="P1710" s="184"/>
      <c r="Q1710" s="184">
        <v>8.2309999999999999</v>
      </c>
      <c r="R1710" s="184">
        <v>7.0411000000000001</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44448</v>
      </c>
      <c r="E1711" s="184">
        <v>11.956099999999999</v>
      </c>
      <c r="F1711" s="184">
        <v>2.1371000000000002</v>
      </c>
      <c r="G1711" s="184">
        <v>0.91590000000000005</v>
      </c>
      <c r="H1711" s="184">
        <v>4.0590999999999999</v>
      </c>
      <c r="I1711" s="184">
        <v>6.7554999999999996</v>
      </c>
      <c r="J1711" s="184">
        <v>6.7647000000000004</v>
      </c>
      <c r="K1711" s="184">
        <v>4.0122</v>
      </c>
      <c r="L1711" s="184">
        <v>5.0427</v>
      </c>
      <c r="M1711" s="184">
        <v>2.7172000000000001</v>
      </c>
      <c r="N1711" s="184">
        <v>4.0231000000000003</v>
      </c>
      <c r="O1711" s="184"/>
      <c r="P1711" s="184"/>
      <c r="Q1711" s="184">
        <v>7.0975000000000001</v>
      </c>
      <c r="R1711" s="184">
        <v>5.9203999999999999</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44448</v>
      </c>
      <c r="E1712" s="184">
        <v>10.3668</v>
      </c>
      <c r="F1712" s="184">
        <v>8.452</v>
      </c>
      <c r="G1712" s="184">
        <v>-2.3468</v>
      </c>
      <c r="H1712" s="184">
        <v>3.5232000000000001</v>
      </c>
      <c r="I1712" s="184">
        <v>9.1105</v>
      </c>
      <c r="J1712" s="184">
        <v>9.6529000000000007</v>
      </c>
      <c r="K1712" s="184">
        <v>5.9272999999999998</v>
      </c>
      <c r="L1712" s="184">
        <v>7.1589999999999998</v>
      </c>
      <c r="M1712" s="184"/>
      <c r="N1712" s="184"/>
      <c r="O1712" s="184"/>
      <c r="P1712" s="184"/>
      <c r="Q1712" s="184">
        <v>6.7617000000000003</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44448</v>
      </c>
      <c r="E1713" s="184">
        <v>10.3142</v>
      </c>
      <c r="F1713" s="184">
        <v>7.7869999999999999</v>
      </c>
      <c r="G1713" s="184">
        <v>-3.302</v>
      </c>
      <c r="H1713" s="184">
        <v>2.5796000000000001</v>
      </c>
      <c r="I1713" s="184">
        <v>8.1393000000000004</v>
      </c>
      <c r="J1713" s="184">
        <v>8.6822999999999997</v>
      </c>
      <c r="K1713" s="184">
        <v>4.9459999999999997</v>
      </c>
      <c r="L1713" s="184">
        <v>6.1919000000000004</v>
      </c>
      <c r="M1713" s="184"/>
      <c r="N1713" s="184"/>
      <c r="O1713" s="184"/>
      <c r="P1713" s="184"/>
      <c r="Q1713" s="184">
        <v>5.7920999999999996</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44448</v>
      </c>
      <c r="E1714" s="184">
        <v>12.7111</v>
      </c>
      <c r="F1714" s="184">
        <v>5.1694000000000004</v>
      </c>
      <c r="G1714" s="184">
        <v>-3.9230999999999998</v>
      </c>
      <c r="H1714" s="184">
        <v>1.0668</v>
      </c>
      <c r="I1714" s="184">
        <v>6.3532999999999999</v>
      </c>
      <c r="J1714" s="184">
        <v>7.8608000000000002</v>
      </c>
      <c r="K1714" s="184">
        <v>4.8688000000000002</v>
      </c>
      <c r="L1714" s="184">
        <v>6.1627999999999998</v>
      </c>
      <c r="M1714" s="184">
        <v>3.722</v>
      </c>
      <c r="N1714" s="184">
        <v>4.7698999999999998</v>
      </c>
      <c r="O1714" s="184">
        <v>7.6158000000000001</v>
      </c>
      <c r="P1714" s="184"/>
      <c r="Q1714" s="184">
        <v>7.1203000000000003</v>
      </c>
      <c r="R1714" s="184">
        <v>6.5681000000000003</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44448</v>
      </c>
      <c r="E1715" s="184">
        <v>13.063599999999999</v>
      </c>
      <c r="F1715" s="184">
        <v>5.8684000000000003</v>
      </c>
      <c r="G1715" s="184">
        <v>-3.0726</v>
      </c>
      <c r="H1715" s="184">
        <v>1.8767</v>
      </c>
      <c r="I1715" s="184">
        <v>7.1844000000000001</v>
      </c>
      <c r="J1715" s="184">
        <v>8.6890999999999998</v>
      </c>
      <c r="K1715" s="184">
        <v>5.7084999999999999</v>
      </c>
      <c r="L1715" s="184">
        <v>7.0232999999999999</v>
      </c>
      <c r="M1715" s="184">
        <v>4.5842000000000001</v>
      </c>
      <c r="N1715" s="184">
        <v>5.6497999999999999</v>
      </c>
      <c r="O1715" s="184">
        <v>8.4658999999999995</v>
      </c>
      <c r="P1715" s="184"/>
      <c r="Q1715" s="184">
        <v>7.9638</v>
      </c>
      <c r="R1715" s="184">
        <v>7.4413</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44448</v>
      </c>
      <c r="E1716" s="184">
        <v>42.038800000000002</v>
      </c>
      <c r="F1716" s="184">
        <v>11.030099999999999</v>
      </c>
      <c r="G1716" s="184">
        <v>4.9800000000000004</v>
      </c>
      <c r="H1716" s="184">
        <v>5.0407000000000002</v>
      </c>
      <c r="I1716" s="184">
        <v>7.8939000000000004</v>
      </c>
      <c r="J1716" s="184">
        <v>9.3156999999999996</v>
      </c>
      <c r="K1716" s="184">
        <v>5.5513000000000003</v>
      </c>
      <c r="L1716" s="184">
        <v>7.4059999999999997</v>
      </c>
      <c r="M1716" s="184">
        <v>5.1853999999999996</v>
      </c>
      <c r="N1716" s="184">
        <v>6.3791000000000002</v>
      </c>
      <c r="O1716" s="184">
        <v>8.3201999999999998</v>
      </c>
      <c r="P1716" s="184">
        <v>7.2171000000000003</v>
      </c>
      <c r="Q1716" s="184">
        <v>7.9641999999999999</v>
      </c>
      <c r="R1716" s="184">
        <v>7.6383000000000001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44448</v>
      </c>
      <c r="E1717" s="184">
        <v>44.522500000000001</v>
      </c>
      <c r="F1717" s="184">
        <v>11.809100000000001</v>
      </c>
      <c r="G1717" s="184">
        <v>5.7961</v>
      </c>
      <c r="H1717" s="184">
        <v>5.8506</v>
      </c>
      <c r="I1717" s="184">
        <v>8.7013999999999996</v>
      </c>
      <c r="J1717" s="184">
        <v>10.117000000000001</v>
      </c>
      <c r="K1717" s="184">
        <v>6.3714000000000004</v>
      </c>
      <c r="L1717" s="184">
        <v>8.2319999999999993</v>
      </c>
      <c r="M1717" s="184">
        <v>6.0284000000000004</v>
      </c>
      <c r="N1717" s="184">
        <v>7.2488000000000001</v>
      </c>
      <c r="O1717" s="184">
        <v>9.1623000000000001</v>
      </c>
      <c r="P1717" s="184">
        <v>7.9832000000000001</v>
      </c>
      <c r="Q1717" s="184">
        <v>8.7830999999999992</v>
      </c>
      <c r="R1717" s="184">
        <v>8.5145</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44448</v>
      </c>
      <c r="E1718" s="184">
        <v>36.267400000000002</v>
      </c>
      <c r="F1718" s="184">
        <v>12.8866</v>
      </c>
      <c r="G1718" s="184">
        <v>-0.93920000000000003</v>
      </c>
      <c r="H1718" s="184">
        <v>0.8196</v>
      </c>
      <c r="I1718" s="184">
        <v>6.5437000000000003</v>
      </c>
      <c r="J1718" s="184">
        <v>7.0313999999999997</v>
      </c>
      <c r="K1718" s="184">
        <v>4.2142999999999997</v>
      </c>
      <c r="L1718" s="184">
        <v>5.8007</v>
      </c>
      <c r="M1718" s="184">
        <v>3.6688999999999998</v>
      </c>
      <c r="N1718" s="184">
        <v>4.5591999999999997</v>
      </c>
      <c r="O1718" s="184">
        <v>3.9096000000000002</v>
      </c>
      <c r="P1718" s="184">
        <v>4.9486999999999997</v>
      </c>
      <c r="Q1718" s="184">
        <v>7.16</v>
      </c>
      <c r="R1718" s="184">
        <v>5.8384999999999998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44448</v>
      </c>
      <c r="E1719" s="184">
        <v>38.979100000000003</v>
      </c>
      <c r="F1719" s="184">
        <v>13.582800000000001</v>
      </c>
      <c r="G1719" s="184">
        <v>-0.18729999999999999</v>
      </c>
      <c r="H1719" s="184">
        <v>1.579</v>
      </c>
      <c r="I1719" s="184">
        <v>7.3109999999999999</v>
      </c>
      <c r="J1719" s="184">
        <v>7.7930999999999999</v>
      </c>
      <c r="K1719" s="184">
        <v>4.9653</v>
      </c>
      <c r="L1719" s="184">
        <v>6.5590999999999999</v>
      </c>
      <c r="M1719" s="184">
        <v>4.4131</v>
      </c>
      <c r="N1719" s="184">
        <v>5.3118999999999996</v>
      </c>
      <c r="O1719" s="184">
        <v>4.7257999999999996</v>
      </c>
      <c r="P1719" s="184">
        <v>5.8132999999999999</v>
      </c>
      <c r="Q1719" s="184">
        <v>7.6317000000000004</v>
      </c>
      <c r="R1719" s="184">
        <v>6.6566000000000001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44448</v>
      </c>
      <c r="E1720" s="184">
        <v>35.266100000000002</v>
      </c>
      <c r="F1720" s="184">
        <v>3.4157999999999999</v>
      </c>
      <c r="G1720" s="184">
        <v>-5.7241999999999997</v>
      </c>
      <c r="H1720" s="184">
        <v>0.2366</v>
      </c>
      <c r="I1720" s="184">
        <v>7.86</v>
      </c>
      <c r="J1720" s="184">
        <v>9.6062999999999992</v>
      </c>
      <c r="K1720" s="184">
        <v>4.7220000000000004</v>
      </c>
      <c r="L1720" s="184">
        <v>6.9051</v>
      </c>
      <c r="M1720" s="184">
        <v>3.5081000000000002</v>
      </c>
      <c r="N1720" s="184">
        <v>4.8484999999999996</v>
      </c>
      <c r="O1720" s="184">
        <v>4.4058999999999999</v>
      </c>
      <c r="P1720" s="184">
        <v>4.9781000000000004</v>
      </c>
      <c r="Q1720" s="184">
        <v>7.1048999999999998</v>
      </c>
      <c r="R1720" s="184">
        <v>7.0797999999999996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44448</v>
      </c>
      <c r="E1721" s="184">
        <v>37.354599999999998</v>
      </c>
      <c r="F1721" s="184">
        <v>3.7134</v>
      </c>
      <c r="G1721" s="184">
        <v>-5.3392999999999997</v>
      </c>
      <c r="H1721" s="184">
        <v>0.62819999999999998</v>
      </c>
      <c r="I1721" s="184">
        <v>8.2547999999999995</v>
      </c>
      <c r="J1721" s="184">
        <v>10.0068</v>
      </c>
      <c r="K1721" s="184">
        <v>5.1241000000000003</v>
      </c>
      <c r="L1721" s="184">
        <v>7.3208000000000002</v>
      </c>
      <c r="M1721" s="184">
        <v>3.92</v>
      </c>
      <c r="N1721" s="184">
        <v>5.2782</v>
      </c>
      <c r="O1721" s="184">
        <v>4.9150999999999998</v>
      </c>
      <c r="P1721" s="184">
        <v>5.6353999999999997</v>
      </c>
      <c r="Q1721" s="184">
        <v>7.3196000000000003</v>
      </c>
      <c r="R1721" s="184">
        <v>7.5164</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44448</v>
      </c>
      <c r="E1722" s="184">
        <v>26.740600000000001</v>
      </c>
      <c r="F1722" s="184">
        <v>9.6937999999999995</v>
      </c>
      <c r="G1722" s="184">
        <v>3.2313000000000001</v>
      </c>
      <c r="H1722" s="184">
        <v>3.8247</v>
      </c>
      <c r="I1722" s="184">
        <v>7.6662999999999997</v>
      </c>
      <c r="J1722" s="184">
        <v>7.6268000000000002</v>
      </c>
      <c r="K1722" s="184">
        <v>5.1459000000000001</v>
      </c>
      <c r="L1722" s="184">
        <v>6.3441000000000001</v>
      </c>
      <c r="M1722" s="184">
        <v>3.8066</v>
      </c>
      <c r="N1722" s="184">
        <v>5.4457000000000004</v>
      </c>
      <c r="O1722" s="184">
        <v>8.5643999999999991</v>
      </c>
      <c r="P1722" s="184">
        <v>7.7793000000000001</v>
      </c>
      <c r="Q1722" s="184">
        <v>8.4482999999999997</v>
      </c>
      <c r="R1722" s="184">
        <v>7.5552999999999999</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44448</v>
      </c>
      <c r="E1723" s="184">
        <v>25.6494</v>
      </c>
      <c r="F1723" s="184">
        <v>9.1097000000000001</v>
      </c>
      <c r="G1723" s="184">
        <v>2.7044000000000001</v>
      </c>
      <c r="H1723" s="184">
        <v>3.3361000000000001</v>
      </c>
      <c r="I1723" s="184">
        <v>7.1551</v>
      </c>
      <c r="J1723" s="184">
        <v>7.1212999999999997</v>
      </c>
      <c r="K1723" s="184">
        <v>4.6398000000000001</v>
      </c>
      <c r="L1723" s="184">
        <v>5.8282999999999996</v>
      </c>
      <c r="M1723" s="184">
        <v>3.2921</v>
      </c>
      <c r="N1723" s="184">
        <v>4.9180000000000001</v>
      </c>
      <c r="O1723" s="184">
        <v>8.0107999999999997</v>
      </c>
      <c r="P1723" s="184">
        <v>7.1948999999999996</v>
      </c>
      <c r="Q1723" s="184">
        <v>6.8913000000000002</v>
      </c>
      <c r="R1723" s="184">
        <v>7.0182000000000002</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44448</v>
      </c>
      <c r="E1724" s="184">
        <v>32.975999999999999</v>
      </c>
      <c r="F1724" s="184">
        <v>6.5316999999999998</v>
      </c>
      <c r="G1724" s="184">
        <v>-1.0329999999999999</v>
      </c>
      <c r="H1724" s="184">
        <v>0.64839999999999998</v>
      </c>
      <c r="I1724" s="184">
        <v>5.8239999999999998</v>
      </c>
      <c r="J1724" s="184">
        <v>5.7515000000000001</v>
      </c>
      <c r="K1724" s="184">
        <v>3.3266</v>
      </c>
      <c r="L1724" s="184">
        <v>4.5782999999999996</v>
      </c>
      <c r="M1724" s="184">
        <v>3.2437999999999998</v>
      </c>
      <c r="N1724" s="184">
        <v>4.0271999999999997</v>
      </c>
      <c r="O1724" s="184">
        <v>2.8241999999999998</v>
      </c>
      <c r="P1724" s="184">
        <v>4.016</v>
      </c>
      <c r="Q1724" s="184">
        <v>6.4717000000000002</v>
      </c>
      <c r="R1724" s="184">
        <v>6.6757</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44448</v>
      </c>
      <c r="E1725" s="184">
        <v>35.360599999999998</v>
      </c>
      <c r="F1725" s="184">
        <v>7.2270000000000003</v>
      </c>
      <c r="G1725" s="184">
        <v>-0.34410000000000002</v>
      </c>
      <c r="H1725" s="184">
        <v>1.3716999999999999</v>
      </c>
      <c r="I1725" s="184">
        <v>6.5488999999999997</v>
      </c>
      <c r="J1725" s="184">
        <v>6.4819000000000004</v>
      </c>
      <c r="K1725" s="184">
        <v>4.0624000000000002</v>
      </c>
      <c r="L1725" s="184">
        <v>5.2664999999999997</v>
      </c>
      <c r="M1725" s="184">
        <v>3.9535</v>
      </c>
      <c r="N1725" s="184">
        <v>4.7584999999999997</v>
      </c>
      <c r="O1725" s="184">
        <v>3.5265</v>
      </c>
      <c r="P1725" s="184">
        <v>4.8695000000000004</v>
      </c>
      <c r="Q1725" s="184">
        <v>7.0197000000000003</v>
      </c>
      <c r="R1725" s="184">
        <v>7.4071999999999996</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44448</v>
      </c>
      <c r="E1726" s="184">
        <v>38.786000000000001</v>
      </c>
      <c r="F1726" s="184">
        <v>8.6598000000000006</v>
      </c>
      <c r="G1726" s="184">
        <v>-1.4742</v>
      </c>
      <c r="H1726" s="184">
        <v>1.1698999999999999</v>
      </c>
      <c r="I1726" s="184">
        <v>4.8689999999999998</v>
      </c>
      <c r="J1726" s="184">
        <v>6.5998999999999999</v>
      </c>
      <c r="K1726" s="184">
        <v>4.1969000000000003</v>
      </c>
      <c r="L1726" s="184">
        <v>5.6288</v>
      </c>
      <c r="M1726" s="184">
        <v>3.1648999999999998</v>
      </c>
      <c r="N1726" s="184">
        <v>4.4941000000000004</v>
      </c>
      <c r="O1726" s="184">
        <v>5.6959</v>
      </c>
      <c r="P1726" s="184">
        <v>5.7045000000000003</v>
      </c>
      <c r="Q1726" s="184">
        <v>7.3540999999999999</v>
      </c>
      <c r="R1726" s="184">
        <v>6.8604000000000003</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44448</v>
      </c>
      <c r="E1727" s="184">
        <v>41.5655</v>
      </c>
      <c r="F1727" s="184">
        <v>9.5741999999999994</v>
      </c>
      <c r="G1727" s="184">
        <v>-0.55610000000000004</v>
      </c>
      <c r="H1727" s="184">
        <v>2.0832999999999999</v>
      </c>
      <c r="I1727" s="184">
        <v>5.7455999999999996</v>
      </c>
      <c r="J1727" s="184">
        <v>7.5145999999999997</v>
      </c>
      <c r="K1727" s="184">
        <v>5.1280999999999999</v>
      </c>
      <c r="L1727" s="184">
        <v>6.5744999999999996</v>
      </c>
      <c r="M1727" s="184">
        <v>4.1177000000000001</v>
      </c>
      <c r="N1727" s="184">
        <v>5.4863</v>
      </c>
      <c r="O1727" s="184">
        <v>6.6673</v>
      </c>
      <c r="P1727" s="184">
        <v>6.6444000000000001</v>
      </c>
      <c r="Q1727" s="184">
        <v>8.0768000000000004</v>
      </c>
      <c r="R1727" s="184">
        <v>7.8662999999999998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44448</v>
      </c>
      <c r="E1728" s="184">
        <v>25.08</v>
      </c>
      <c r="F1728" s="184">
        <v>0.29110000000000003</v>
      </c>
      <c r="G1728" s="184">
        <v>-0.97019999999999995</v>
      </c>
      <c r="H1728" s="184">
        <v>2.6000999999999999</v>
      </c>
      <c r="I1728" s="184">
        <v>7.548</v>
      </c>
      <c r="J1728" s="184">
        <v>7.6928000000000001</v>
      </c>
      <c r="K1728" s="184">
        <v>5.6573000000000002</v>
      </c>
      <c r="L1728" s="184">
        <v>6.8437000000000001</v>
      </c>
      <c r="M1728" s="184">
        <v>4.7591000000000001</v>
      </c>
      <c r="N1728" s="184">
        <v>5.9596</v>
      </c>
      <c r="O1728" s="184">
        <v>4.2186000000000003</v>
      </c>
      <c r="P1728" s="184">
        <v>5.2911999999999999</v>
      </c>
      <c r="Q1728" s="184">
        <v>7.2595000000000001</v>
      </c>
      <c r="R1728" s="184">
        <v>8.2800999999999991</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44448</v>
      </c>
      <c r="E1729" s="184">
        <v>24.074999999999999</v>
      </c>
      <c r="F1729" s="184">
        <v>-0.30320000000000003</v>
      </c>
      <c r="G1729" s="184">
        <v>-1.617</v>
      </c>
      <c r="H1729" s="184">
        <v>1.9717</v>
      </c>
      <c r="I1729" s="184">
        <v>6.9273999999999996</v>
      </c>
      <c r="J1729" s="184">
        <v>7.0750000000000002</v>
      </c>
      <c r="K1729" s="184">
        <v>5.0366</v>
      </c>
      <c r="L1729" s="184">
        <v>6.2108999999999996</v>
      </c>
      <c r="M1729" s="184">
        <v>4.1414</v>
      </c>
      <c r="N1729" s="184">
        <v>5.3480999999999996</v>
      </c>
      <c r="O1729" s="184">
        <v>3.7153999999999998</v>
      </c>
      <c r="P1729" s="184">
        <v>4.7832999999999997</v>
      </c>
      <c r="Q1729" s="184">
        <v>6.4832999999999998</v>
      </c>
      <c r="R1729" s="184">
        <v>7.7484000000000002</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5.9235907407407407</v>
      </c>
      <c r="G1730" s="186">
        <v>4.2615685185185175</v>
      </c>
      <c r="H1730" s="186">
        <v>4.9561870370370356</v>
      </c>
      <c r="I1730" s="186">
        <v>8.7201925925925909</v>
      </c>
      <c r="J1730" s="186">
        <v>8.7716537037037003</v>
      </c>
      <c r="K1730" s="186">
        <v>4.6788481481481483</v>
      </c>
      <c r="L1730" s="186">
        <v>6.4098000000000024</v>
      </c>
      <c r="M1730" s="186">
        <v>4.3414826923076921</v>
      </c>
      <c r="N1730" s="186">
        <v>5.702238461538462</v>
      </c>
      <c r="O1730" s="186">
        <v>6.5372580000000005</v>
      </c>
      <c r="P1730" s="186">
        <v>6.492406250000001</v>
      </c>
      <c r="Q1730" s="186">
        <v>7.5726944444444442</v>
      </c>
      <c r="R1730" s="186">
        <v>6.7380480769230768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5.5885499999999997</v>
      </c>
      <c r="G1731" s="186">
        <v>-0.73775000000000002</v>
      </c>
      <c r="H1731" s="186">
        <v>2.73095</v>
      </c>
      <c r="I1731" s="186">
        <v>7.5039999999999996</v>
      </c>
      <c r="J1731" s="186">
        <v>7.8861500000000007</v>
      </c>
      <c r="K1731" s="186">
        <v>5.0115999999999996</v>
      </c>
      <c r="L1731" s="186">
        <v>6.4791499999999997</v>
      </c>
      <c r="M1731" s="186">
        <v>4.1113</v>
      </c>
      <c r="N1731" s="186">
        <v>5.3455499999999994</v>
      </c>
      <c r="O1731" s="186">
        <v>7.8161000000000005</v>
      </c>
      <c r="P1731" s="186">
        <v>7.1283499999999993</v>
      </c>
      <c r="Q1731" s="186">
        <v>7.6073500000000003</v>
      </c>
      <c r="R1731" s="186">
        <v>7.2103000000000002</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44448</v>
      </c>
      <c r="E1734" s="184">
        <v>54.021700000000003</v>
      </c>
      <c r="F1734" s="184">
        <v>0.22800000000000001</v>
      </c>
      <c r="G1734" s="184">
        <v>-0.1482</v>
      </c>
      <c r="H1734" s="184">
        <v>1.2508999999999999</v>
      </c>
      <c r="I1734" s="184">
        <v>6.0624000000000002</v>
      </c>
      <c r="J1734" s="184">
        <v>1.6611</v>
      </c>
      <c r="K1734" s="184">
        <v>11.283799999999999</v>
      </c>
      <c r="L1734" s="184">
        <v>24.5411</v>
      </c>
      <c r="M1734" s="184">
        <v>52.993899999999996</v>
      </c>
      <c r="N1734" s="184">
        <v>90.112200000000001</v>
      </c>
      <c r="O1734" s="184">
        <v>11.661300000000001</v>
      </c>
      <c r="P1734" s="184">
        <v>11.7376</v>
      </c>
      <c r="Q1734" s="184">
        <v>12.437200000000001</v>
      </c>
      <c r="R1734" s="184">
        <v>35.863500000000002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44448</v>
      </c>
      <c r="E1735" s="184">
        <v>58.952500000000001</v>
      </c>
      <c r="F1735" s="184">
        <v>0.2311</v>
      </c>
      <c r="G1735" s="184">
        <v>-0.1394</v>
      </c>
      <c r="H1735" s="184">
        <v>1.2717000000000001</v>
      </c>
      <c r="I1735" s="184">
        <v>6.1058000000000003</v>
      </c>
      <c r="J1735" s="184">
        <v>1.7517</v>
      </c>
      <c r="K1735" s="184">
        <v>11.5791</v>
      </c>
      <c r="L1735" s="184">
        <v>25.186599999999999</v>
      </c>
      <c r="M1735" s="184">
        <v>54.130600000000001</v>
      </c>
      <c r="N1735" s="184">
        <v>92.082700000000003</v>
      </c>
      <c r="O1735" s="184">
        <v>12.932700000000001</v>
      </c>
      <c r="P1735" s="184">
        <v>13.018800000000001</v>
      </c>
      <c r="Q1735" s="184">
        <v>18.713699999999999</v>
      </c>
      <c r="R1735" s="184">
        <v>37.380299999999998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44448</v>
      </c>
      <c r="E1736" s="184">
        <v>64.05</v>
      </c>
      <c r="F1736" s="184">
        <v>0.28179999999999999</v>
      </c>
      <c r="G1736" s="184">
        <v>0.69169999999999998</v>
      </c>
      <c r="H1736" s="184">
        <v>1.4091</v>
      </c>
      <c r="I1736" s="184">
        <v>6.3952999999999998</v>
      </c>
      <c r="J1736" s="184">
        <v>4.9139999999999997</v>
      </c>
      <c r="K1736" s="184">
        <v>16.3065</v>
      </c>
      <c r="L1736" s="184">
        <v>35.727899999999998</v>
      </c>
      <c r="M1736" s="184">
        <v>53.855400000000003</v>
      </c>
      <c r="N1736" s="184">
        <v>87.719800000000006</v>
      </c>
      <c r="O1736" s="184">
        <v>29.339200000000002</v>
      </c>
      <c r="P1736" s="184">
        <v>22.675699999999999</v>
      </c>
      <c r="Q1736" s="184">
        <v>26.945799999999998</v>
      </c>
      <c r="R1736" s="184">
        <v>43.6922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44448</v>
      </c>
      <c r="E1737" s="184">
        <v>58.12</v>
      </c>
      <c r="F1737" s="184">
        <v>0.27610000000000001</v>
      </c>
      <c r="G1737" s="184">
        <v>0.67559999999999998</v>
      </c>
      <c r="H1737" s="184">
        <v>1.3779999999999999</v>
      </c>
      <c r="I1737" s="184">
        <v>6.33</v>
      </c>
      <c r="J1737" s="184">
        <v>4.7774000000000001</v>
      </c>
      <c r="K1737" s="184">
        <v>15.8461</v>
      </c>
      <c r="L1737" s="184">
        <v>34.692900000000002</v>
      </c>
      <c r="M1737" s="184">
        <v>52.027200000000001</v>
      </c>
      <c r="N1737" s="184">
        <v>84.683800000000005</v>
      </c>
      <c r="O1737" s="184">
        <v>27.462399999999999</v>
      </c>
      <c r="P1737" s="184">
        <v>21.060700000000001</v>
      </c>
      <c r="Q1737" s="184">
        <v>25.371099999999998</v>
      </c>
      <c r="R1737" s="184">
        <v>41.33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44448</v>
      </c>
      <c r="E1738" s="184">
        <v>26.09</v>
      </c>
      <c r="F1738" s="184">
        <v>0.85040000000000004</v>
      </c>
      <c r="G1738" s="184">
        <v>1.8743000000000001</v>
      </c>
      <c r="H1738" s="184">
        <v>2.2736000000000001</v>
      </c>
      <c r="I1738" s="184">
        <v>6.7511999999999999</v>
      </c>
      <c r="J1738" s="184">
        <v>4.3600000000000003</v>
      </c>
      <c r="K1738" s="184">
        <v>14.832700000000001</v>
      </c>
      <c r="L1738" s="184">
        <v>37.460500000000003</v>
      </c>
      <c r="M1738" s="184">
        <v>64.088099999999997</v>
      </c>
      <c r="N1738" s="184">
        <v>94.846900000000005</v>
      </c>
      <c r="O1738" s="184"/>
      <c r="P1738" s="184"/>
      <c r="Q1738" s="184">
        <v>42.159799999999997</v>
      </c>
      <c r="R1738" s="184">
        <v>63.807499999999997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44448</v>
      </c>
      <c r="E1739" s="184">
        <v>24.83</v>
      </c>
      <c r="F1739" s="184">
        <v>0.85299999999999998</v>
      </c>
      <c r="G1739" s="184">
        <v>1.8458000000000001</v>
      </c>
      <c r="H1739" s="184">
        <v>2.2652000000000001</v>
      </c>
      <c r="I1739" s="184">
        <v>6.7039</v>
      </c>
      <c r="J1739" s="184">
        <v>4.2401</v>
      </c>
      <c r="K1739" s="184">
        <v>14.423999999999999</v>
      </c>
      <c r="L1739" s="184">
        <v>36.353700000000003</v>
      </c>
      <c r="M1739" s="184">
        <v>61.97</v>
      </c>
      <c r="N1739" s="184">
        <v>91.441800000000001</v>
      </c>
      <c r="O1739" s="184"/>
      <c r="P1739" s="184"/>
      <c r="Q1739" s="184">
        <v>39.601799999999997</v>
      </c>
      <c r="R1739" s="184">
        <v>60.887599999999999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44448</v>
      </c>
      <c r="E1740" s="184">
        <v>22.57</v>
      </c>
      <c r="F1740" s="184">
        <v>0.71399999999999997</v>
      </c>
      <c r="G1740" s="184">
        <v>1.4381999999999999</v>
      </c>
      <c r="H1740" s="184">
        <v>2.9184000000000001</v>
      </c>
      <c r="I1740" s="184">
        <v>8.6662999999999997</v>
      </c>
      <c r="J1740" s="184">
        <v>7.2718999999999996</v>
      </c>
      <c r="K1740" s="184">
        <v>18.105699999999999</v>
      </c>
      <c r="L1740" s="184">
        <v>40.974400000000003</v>
      </c>
      <c r="M1740" s="184">
        <v>68.181799999999996</v>
      </c>
      <c r="N1740" s="184">
        <v>99.205600000000004</v>
      </c>
      <c r="O1740" s="184"/>
      <c r="P1740" s="184"/>
      <c r="Q1740" s="184">
        <v>37.314100000000003</v>
      </c>
      <c r="R1740" s="184">
        <v>58.612499999999997</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44448</v>
      </c>
      <c r="E1741" s="184">
        <v>21.58</v>
      </c>
      <c r="F1741" s="184">
        <v>0.747</v>
      </c>
      <c r="G1741" s="184">
        <v>1.4575</v>
      </c>
      <c r="H1741" s="184">
        <v>2.9089</v>
      </c>
      <c r="I1741" s="184">
        <v>8.6059000000000001</v>
      </c>
      <c r="J1741" s="184">
        <v>7.0968</v>
      </c>
      <c r="K1741" s="184">
        <v>17.6022</v>
      </c>
      <c r="L1741" s="184">
        <v>39.766800000000003</v>
      </c>
      <c r="M1741" s="184">
        <v>66</v>
      </c>
      <c r="N1741" s="184">
        <v>95.825800000000001</v>
      </c>
      <c r="O1741" s="184"/>
      <c r="P1741" s="184"/>
      <c r="Q1741" s="184">
        <v>34.935699999999997</v>
      </c>
      <c r="R1741" s="184">
        <v>55.883400000000002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44448</v>
      </c>
      <c r="E1742" s="184">
        <v>108.471</v>
      </c>
      <c r="F1742" s="184">
        <v>0.35899999999999999</v>
      </c>
      <c r="G1742" s="184">
        <v>0.72150000000000003</v>
      </c>
      <c r="H1742" s="184">
        <v>1.4573</v>
      </c>
      <c r="I1742" s="184">
        <v>3.6234999999999999</v>
      </c>
      <c r="J1742" s="184">
        <v>0.28939999999999999</v>
      </c>
      <c r="K1742" s="184">
        <v>11.210100000000001</v>
      </c>
      <c r="L1742" s="184">
        <v>27.9894</v>
      </c>
      <c r="M1742" s="184">
        <v>47.665999999999997</v>
      </c>
      <c r="N1742" s="184">
        <v>80.319199999999995</v>
      </c>
      <c r="O1742" s="184">
        <v>20.385300000000001</v>
      </c>
      <c r="P1742" s="184">
        <v>15.7065</v>
      </c>
      <c r="Q1742" s="184">
        <v>23.321200000000001</v>
      </c>
      <c r="R1742" s="184">
        <v>45.791600000000003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44448</v>
      </c>
      <c r="E1743" s="184">
        <v>102.155</v>
      </c>
      <c r="F1743" s="184">
        <v>0.35759999999999997</v>
      </c>
      <c r="G1743" s="184">
        <v>0.71579999999999999</v>
      </c>
      <c r="H1743" s="184">
        <v>1.4419</v>
      </c>
      <c r="I1743" s="184">
        <v>3.5918000000000001</v>
      </c>
      <c r="J1743" s="184">
        <v>0.21879999999999999</v>
      </c>
      <c r="K1743" s="184">
        <v>10.972899999999999</v>
      </c>
      <c r="L1743" s="184">
        <v>27.429300000000001</v>
      </c>
      <c r="M1743" s="184">
        <v>46.683799999999998</v>
      </c>
      <c r="N1743" s="184">
        <v>78.7333</v>
      </c>
      <c r="O1743" s="184">
        <v>19.354900000000001</v>
      </c>
      <c r="P1743" s="184">
        <v>14.9063</v>
      </c>
      <c r="Q1743" s="184">
        <v>17.714099999999998</v>
      </c>
      <c r="R1743" s="184">
        <v>44.513100000000001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44448</v>
      </c>
      <c r="E1744" s="184">
        <v>24.001000000000001</v>
      </c>
      <c r="F1744" s="184">
        <v>0.35120000000000001</v>
      </c>
      <c r="G1744" s="184">
        <v>1.3512999999999999</v>
      </c>
      <c r="H1744" s="184">
        <v>2.4983</v>
      </c>
      <c r="I1744" s="184">
        <v>6.8895999999999997</v>
      </c>
      <c r="J1744" s="184">
        <v>4.7758000000000003</v>
      </c>
      <c r="K1744" s="184">
        <v>14.2578</v>
      </c>
      <c r="L1744" s="184">
        <v>30.5395</v>
      </c>
      <c r="M1744" s="184">
        <v>61.764499999999998</v>
      </c>
      <c r="N1744" s="184">
        <v>96.086600000000004</v>
      </c>
      <c r="O1744" s="184"/>
      <c r="P1744" s="184"/>
      <c r="Q1744" s="184">
        <v>40.236499999999999</v>
      </c>
      <c r="R1744" s="184">
        <v>52.5762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44448</v>
      </c>
      <c r="E1745" s="184">
        <v>23.053000000000001</v>
      </c>
      <c r="F1745" s="184">
        <v>0.34389999999999998</v>
      </c>
      <c r="G1745" s="184">
        <v>1.3363</v>
      </c>
      <c r="H1745" s="184">
        <v>2.4668999999999999</v>
      </c>
      <c r="I1745" s="184">
        <v>6.8208000000000002</v>
      </c>
      <c r="J1745" s="184">
        <v>4.6246999999999998</v>
      </c>
      <c r="K1745" s="184">
        <v>13.780200000000001</v>
      </c>
      <c r="L1745" s="184">
        <v>29.474900000000002</v>
      </c>
      <c r="M1745" s="184">
        <v>59.823900000000002</v>
      </c>
      <c r="N1745" s="184">
        <v>92.992900000000006</v>
      </c>
      <c r="O1745" s="184"/>
      <c r="P1745" s="184"/>
      <c r="Q1745" s="184">
        <v>38.070599999999999</v>
      </c>
      <c r="R1745" s="184">
        <v>50.186199999999999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44448</v>
      </c>
      <c r="E1746" s="184">
        <v>87.9589</v>
      </c>
      <c r="F1746" s="184">
        <v>0.53310000000000002</v>
      </c>
      <c r="G1746" s="184">
        <v>1.1785000000000001</v>
      </c>
      <c r="H1746" s="184">
        <v>2.5676999999999999</v>
      </c>
      <c r="I1746" s="184">
        <v>8.9556000000000004</v>
      </c>
      <c r="J1746" s="184">
        <v>5.4481000000000002</v>
      </c>
      <c r="K1746" s="184">
        <v>16.191099999999999</v>
      </c>
      <c r="L1746" s="184">
        <v>28.5793</v>
      </c>
      <c r="M1746" s="184">
        <v>55.027299999999997</v>
      </c>
      <c r="N1746" s="184">
        <v>94.166799999999995</v>
      </c>
      <c r="O1746" s="184">
        <v>15.3001</v>
      </c>
      <c r="P1746" s="184">
        <v>12.9811</v>
      </c>
      <c r="Q1746" s="184">
        <v>14.888500000000001</v>
      </c>
      <c r="R1746" s="184">
        <v>36.328899999999997</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44448</v>
      </c>
      <c r="E1747" s="184">
        <v>96.382999999999996</v>
      </c>
      <c r="F1747" s="184">
        <v>0.5353</v>
      </c>
      <c r="G1747" s="184">
        <v>1.1855</v>
      </c>
      <c r="H1747" s="184">
        <v>2.5838999999999999</v>
      </c>
      <c r="I1747" s="184">
        <v>8.9905000000000008</v>
      </c>
      <c r="J1747" s="184">
        <v>5.5239000000000003</v>
      </c>
      <c r="K1747" s="184">
        <v>16.436800000000002</v>
      </c>
      <c r="L1747" s="184">
        <v>29.124099999999999</v>
      </c>
      <c r="M1747" s="184">
        <v>56.0017</v>
      </c>
      <c r="N1747" s="184">
        <v>95.7898</v>
      </c>
      <c r="O1747" s="184">
        <v>16.382400000000001</v>
      </c>
      <c r="P1747" s="184">
        <v>14.184799999999999</v>
      </c>
      <c r="Q1747" s="184">
        <v>21.925699999999999</v>
      </c>
      <c r="R1747" s="184">
        <v>37.504600000000003</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44448</v>
      </c>
      <c r="E1748" s="184">
        <v>78.197999999999993</v>
      </c>
      <c r="F1748" s="184">
        <v>0.22689999999999999</v>
      </c>
      <c r="G1748" s="184">
        <v>9.98E-2</v>
      </c>
      <c r="H1748" s="184">
        <v>1.5755999999999999</v>
      </c>
      <c r="I1748" s="184">
        <v>4.8399000000000001</v>
      </c>
      <c r="J1748" s="184">
        <v>1.9451000000000001</v>
      </c>
      <c r="K1748" s="184">
        <v>13.840199999999999</v>
      </c>
      <c r="L1748" s="184">
        <v>34.589799999999997</v>
      </c>
      <c r="M1748" s="184">
        <v>61.266199999999998</v>
      </c>
      <c r="N1748" s="184">
        <v>96.739400000000003</v>
      </c>
      <c r="O1748" s="184">
        <v>16.9694</v>
      </c>
      <c r="P1748" s="184">
        <v>19.5383</v>
      </c>
      <c r="Q1748" s="184">
        <v>20.1023</v>
      </c>
      <c r="R1748" s="184">
        <v>39.171199999999999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44448</v>
      </c>
      <c r="E1749" s="184">
        <v>71.290000000000006</v>
      </c>
      <c r="F1749" s="184">
        <v>0.2235</v>
      </c>
      <c r="G1749" s="184">
        <v>9.1300000000000006E-2</v>
      </c>
      <c r="H1749" s="184">
        <v>1.5556000000000001</v>
      </c>
      <c r="I1749" s="184">
        <v>4.7996999999999996</v>
      </c>
      <c r="J1749" s="184">
        <v>1.8603000000000001</v>
      </c>
      <c r="K1749" s="184">
        <v>13.5535</v>
      </c>
      <c r="L1749" s="184">
        <v>33.930799999999998</v>
      </c>
      <c r="M1749" s="184">
        <v>60.108699999999999</v>
      </c>
      <c r="N1749" s="184">
        <v>94.84</v>
      </c>
      <c r="O1749" s="184">
        <v>15.708</v>
      </c>
      <c r="P1749" s="184">
        <v>18.1523</v>
      </c>
      <c r="Q1749" s="184">
        <v>15.731400000000001</v>
      </c>
      <c r="R1749" s="184">
        <v>37.796599999999998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44448</v>
      </c>
      <c r="E1750" s="184">
        <v>85.569000000000003</v>
      </c>
      <c r="F1750" s="184">
        <v>6.9699999999999998E-2</v>
      </c>
      <c r="G1750" s="184">
        <v>1.6411</v>
      </c>
      <c r="H1750" s="184">
        <v>2.7107000000000001</v>
      </c>
      <c r="I1750" s="184">
        <v>8.3597999999999999</v>
      </c>
      <c r="J1750" s="184">
        <v>6.1337999999999999</v>
      </c>
      <c r="K1750" s="184">
        <v>18.301500000000001</v>
      </c>
      <c r="L1750" s="184">
        <v>32.0471</v>
      </c>
      <c r="M1750" s="184">
        <v>58.178100000000001</v>
      </c>
      <c r="N1750" s="184">
        <v>92.345200000000006</v>
      </c>
      <c r="O1750" s="184">
        <v>16.642099999999999</v>
      </c>
      <c r="P1750" s="184">
        <v>13.8886</v>
      </c>
      <c r="Q1750" s="184">
        <v>14.0579</v>
      </c>
      <c r="R1750" s="184">
        <v>41.244100000000003</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44448</v>
      </c>
      <c r="E1751" s="184">
        <v>92.748199999999997</v>
      </c>
      <c r="F1751" s="184">
        <v>7.3599999999999999E-2</v>
      </c>
      <c r="G1751" s="184">
        <v>1.6529</v>
      </c>
      <c r="H1751" s="184">
        <v>2.7385999999999999</v>
      </c>
      <c r="I1751" s="184">
        <v>8.4185999999999996</v>
      </c>
      <c r="J1751" s="184">
        <v>6.2629000000000001</v>
      </c>
      <c r="K1751" s="184">
        <v>18.729399999999998</v>
      </c>
      <c r="L1751" s="184">
        <v>33.002499999999998</v>
      </c>
      <c r="M1751" s="184">
        <v>59.881500000000003</v>
      </c>
      <c r="N1751" s="184">
        <v>95.104500000000002</v>
      </c>
      <c r="O1751" s="184">
        <v>18.130199999999999</v>
      </c>
      <c r="P1751" s="184">
        <v>15.0983</v>
      </c>
      <c r="Q1751" s="184">
        <v>18.838799999999999</v>
      </c>
      <c r="R1751" s="184">
        <v>43.256999999999998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44448</v>
      </c>
      <c r="E1752" s="184">
        <v>48.35</v>
      </c>
      <c r="F1752" s="184">
        <v>-0.22700000000000001</v>
      </c>
      <c r="G1752" s="184">
        <v>0.31119999999999998</v>
      </c>
      <c r="H1752" s="184">
        <v>0.98160000000000003</v>
      </c>
      <c r="I1752" s="184">
        <v>5.4985999999999997</v>
      </c>
      <c r="J1752" s="184">
        <v>2.1335000000000002</v>
      </c>
      <c r="K1752" s="184">
        <v>13.631</v>
      </c>
      <c r="L1752" s="184">
        <v>31.207599999999999</v>
      </c>
      <c r="M1752" s="184">
        <v>58.4726</v>
      </c>
      <c r="N1752" s="184">
        <v>96.066500000000005</v>
      </c>
      <c r="O1752" s="184">
        <v>23.092099999999999</v>
      </c>
      <c r="P1752" s="184">
        <v>16.172799999999999</v>
      </c>
      <c r="Q1752" s="184">
        <v>12.001200000000001</v>
      </c>
      <c r="R1752" s="184">
        <v>42.491999999999997</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44448</v>
      </c>
      <c r="E1753" s="184">
        <v>51.88</v>
      </c>
      <c r="F1753" s="184">
        <v>-0.23080000000000001</v>
      </c>
      <c r="G1753" s="184">
        <v>0.32879999999999998</v>
      </c>
      <c r="H1753" s="184">
        <v>1.0125</v>
      </c>
      <c r="I1753" s="184">
        <v>5.5544000000000002</v>
      </c>
      <c r="J1753" s="184">
        <v>2.2669000000000001</v>
      </c>
      <c r="K1753" s="184">
        <v>14.047000000000001</v>
      </c>
      <c r="L1753" s="184">
        <v>32.1783</v>
      </c>
      <c r="M1753" s="184">
        <v>60.2224</v>
      </c>
      <c r="N1753" s="184">
        <v>99.002700000000004</v>
      </c>
      <c r="O1753" s="184">
        <v>24.7407</v>
      </c>
      <c r="P1753" s="184">
        <v>17.3521</v>
      </c>
      <c r="Q1753" s="184">
        <v>18.023900000000001</v>
      </c>
      <c r="R1753" s="184">
        <v>44.5914</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44448</v>
      </c>
      <c r="E1754" s="184">
        <v>16.03</v>
      </c>
      <c r="F1754" s="184">
        <v>0.25019999999999998</v>
      </c>
      <c r="G1754" s="184">
        <v>1.0082</v>
      </c>
      <c r="H1754" s="184">
        <v>1.7778</v>
      </c>
      <c r="I1754" s="184">
        <v>6.2996999999999996</v>
      </c>
      <c r="J1754" s="184">
        <v>5.1837</v>
      </c>
      <c r="K1754" s="184">
        <v>12.4123</v>
      </c>
      <c r="L1754" s="184">
        <v>30.008099999999999</v>
      </c>
      <c r="M1754" s="184">
        <v>56.085700000000003</v>
      </c>
      <c r="N1754" s="184">
        <v>84.041300000000007</v>
      </c>
      <c r="O1754" s="184">
        <v>15.989599999999999</v>
      </c>
      <c r="P1754" s="184"/>
      <c r="Q1754" s="184">
        <v>11.8254</v>
      </c>
      <c r="R1754" s="184">
        <v>37.510399999999997</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44448</v>
      </c>
      <c r="E1755" s="184">
        <v>17.23</v>
      </c>
      <c r="F1755" s="184">
        <v>0.23269999999999999</v>
      </c>
      <c r="G1755" s="184">
        <v>0.99650000000000005</v>
      </c>
      <c r="H1755" s="184">
        <v>1.772</v>
      </c>
      <c r="I1755" s="184">
        <v>6.3579999999999997</v>
      </c>
      <c r="J1755" s="184">
        <v>5.2534999999999998</v>
      </c>
      <c r="K1755" s="184">
        <v>12.688000000000001</v>
      </c>
      <c r="L1755" s="184">
        <v>30.629300000000001</v>
      </c>
      <c r="M1755" s="184">
        <v>57.207999999999998</v>
      </c>
      <c r="N1755" s="184">
        <v>85.868399999999994</v>
      </c>
      <c r="O1755" s="184">
        <v>17.4893</v>
      </c>
      <c r="P1755" s="184"/>
      <c r="Q1755" s="184">
        <v>13.7539</v>
      </c>
      <c r="R1755" s="184">
        <v>38.842300000000002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44448</v>
      </c>
      <c r="E1756" s="184">
        <v>23</v>
      </c>
      <c r="F1756" s="184">
        <v>0.43669999999999998</v>
      </c>
      <c r="G1756" s="184">
        <v>0.52449999999999997</v>
      </c>
      <c r="H1756" s="184">
        <v>1.0989</v>
      </c>
      <c r="I1756" s="184">
        <v>3.8843999999999999</v>
      </c>
      <c r="J1756" s="184">
        <v>1.635</v>
      </c>
      <c r="K1756" s="184">
        <v>16.1616</v>
      </c>
      <c r="L1756" s="184">
        <v>36.823300000000003</v>
      </c>
      <c r="M1756" s="184">
        <v>59.279800000000002</v>
      </c>
      <c r="N1756" s="184">
        <v>92.629800000000003</v>
      </c>
      <c r="O1756" s="184"/>
      <c r="P1756" s="184"/>
      <c r="Q1756" s="184">
        <v>71.763199999999998</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44448</v>
      </c>
      <c r="E1757" s="184">
        <v>22.33</v>
      </c>
      <c r="F1757" s="184">
        <v>0.44979999999999998</v>
      </c>
      <c r="G1757" s="184">
        <v>0.495</v>
      </c>
      <c r="H1757" s="184">
        <v>1.0865</v>
      </c>
      <c r="I1757" s="184">
        <v>3.8121999999999998</v>
      </c>
      <c r="J1757" s="184">
        <v>1.5</v>
      </c>
      <c r="K1757" s="184">
        <v>15.6396</v>
      </c>
      <c r="L1757" s="184">
        <v>35.497599999999998</v>
      </c>
      <c r="M1757" s="184">
        <v>57.032299999999999</v>
      </c>
      <c r="N1757" s="184">
        <v>88.917100000000005</v>
      </c>
      <c r="O1757" s="184"/>
      <c r="P1757" s="184"/>
      <c r="Q1757" s="184">
        <v>68.496700000000004</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44448</v>
      </c>
      <c r="E1758" s="184">
        <v>21.4</v>
      </c>
      <c r="F1758" s="184">
        <v>0</v>
      </c>
      <c r="G1758" s="184">
        <v>0.32819999999999999</v>
      </c>
      <c r="H1758" s="184">
        <v>1.0387</v>
      </c>
      <c r="I1758" s="184">
        <v>4.3392999999999997</v>
      </c>
      <c r="J1758" s="184">
        <v>3.2320000000000002</v>
      </c>
      <c r="K1758" s="184">
        <v>14.6838</v>
      </c>
      <c r="L1758" s="184">
        <v>32.5077</v>
      </c>
      <c r="M1758" s="184">
        <v>60.781399999999998</v>
      </c>
      <c r="N1758" s="184">
        <v>88.546300000000002</v>
      </c>
      <c r="O1758" s="184"/>
      <c r="P1758" s="184"/>
      <c r="Q1758" s="184">
        <v>30.4391</v>
      </c>
      <c r="R1758" s="184">
        <v>47.169699999999999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44448</v>
      </c>
      <c r="E1759" s="184">
        <v>20.43</v>
      </c>
      <c r="F1759" s="184">
        <v>0</v>
      </c>
      <c r="G1759" s="184">
        <v>0.34379999999999999</v>
      </c>
      <c r="H1759" s="184">
        <v>0.98860000000000003</v>
      </c>
      <c r="I1759" s="184">
        <v>4.2878999999999996</v>
      </c>
      <c r="J1759" s="184">
        <v>3.0777000000000001</v>
      </c>
      <c r="K1759" s="184">
        <v>14.261699999999999</v>
      </c>
      <c r="L1759" s="184">
        <v>31.3826</v>
      </c>
      <c r="M1759" s="184">
        <v>58.864699999999999</v>
      </c>
      <c r="N1759" s="184">
        <v>85.558599999999998</v>
      </c>
      <c r="O1759" s="184"/>
      <c r="P1759" s="184"/>
      <c r="Q1759" s="184">
        <v>28.342700000000001</v>
      </c>
      <c r="R1759" s="184">
        <v>44.829599999999999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44448</v>
      </c>
      <c r="E1760" s="184">
        <v>16.041399999999999</v>
      </c>
      <c r="F1760" s="184">
        <v>-0.53080000000000005</v>
      </c>
      <c r="G1760" s="184">
        <v>0.84619999999999995</v>
      </c>
      <c r="H1760" s="184">
        <v>1.052</v>
      </c>
      <c r="I1760" s="184">
        <v>6.7398999999999996</v>
      </c>
      <c r="J1760" s="184">
        <v>1.3718999999999999</v>
      </c>
      <c r="K1760" s="184">
        <v>7.3384</v>
      </c>
      <c r="L1760" s="184">
        <v>22.184799999999999</v>
      </c>
      <c r="M1760" s="184">
        <v>41.889000000000003</v>
      </c>
      <c r="N1760" s="184">
        <v>71.150300000000001</v>
      </c>
      <c r="O1760" s="184"/>
      <c r="P1760" s="184"/>
      <c r="Q1760" s="184">
        <v>35.340299999999999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44448</v>
      </c>
      <c r="E1761" s="184">
        <v>15.4968</v>
      </c>
      <c r="F1761" s="184">
        <v>-0.53659999999999997</v>
      </c>
      <c r="G1761" s="184">
        <v>0.8276</v>
      </c>
      <c r="H1761" s="184">
        <v>1.0083</v>
      </c>
      <c r="I1761" s="184">
        <v>6.6486999999999998</v>
      </c>
      <c r="J1761" s="184">
        <v>1.1798</v>
      </c>
      <c r="K1761" s="184">
        <v>6.7332000000000001</v>
      </c>
      <c r="L1761" s="184">
        <v>20.812000000000001</v>
      </c>
      <c r="M1761" s="184">
        <v>39.563000000000002</v>
      </c>
      <c r="N1761" s="184">
        <v>67.422600000000003</v>
      </c>
      <c r="O1761" s="184"/>
      <c r="P1761" s="184"/>
      <c r="Q1761" s="184">
        <v>32.379800000000003</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44448</v>
      </c>
      <c r="E1762" s="184">
        <v>157.08699999999999</v>
      </c>
      <c r="F1762" s="184">
        <v>0.49130000000000001</v>
      </c>
      <c r="G1762" s="184">
        <v>1.1865000000000001</v>
      </c>
      <c r="H1762" s="184">
        <v>2.0701999999999998</v>
      </c>
      <c r="I1762" s="184">
        <v>5.6032999999999999</v>
      </c>
      <c r="J1762" s="184">
        <v>4.9527999999999999</v>
      </c>
      <c r="K1762" s="184">
        <v>15.4907</v>
      </c>
      <c r="L1762" s="184">
        <v>32.059100000000001</v>
      </c>
      <c r="M1762" s="184">
        <v>65.049000000000007</v>
      </c>
      <c r="N1762" s="184">
        <v>106.9221</v>
      </c>
      <c r="O1762" s="184">
        <v>27.485700000000001</v>
      </c>
      <c r="P1762" s="184">
        <v>19.9803</v>
      </c>
      <c r="Q1762" s="184">
        <v>18.105799999999999</v>
      </c>
      <c r="R1762" s="184">
        <v>54.315300000000001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44448</v>
      </c>
      <c r="E1763" s="184">
        <v>175.55500000000001</v>
      </c>
      <c r="F1763" s="184">
        <v>0.49519999999999997</v>
      </c>
      <c r="G1763" s="184">
        <v>1.1983999999999999</v>
      </c>
      <c r="H1763" s="184">
        <v>2.0983000000000001</v>
      </c>
      <c r="I1763" s="184">
        <v>5.6618000000000004</v>
      </c>
      <c r="J1763" s="184">
        <v>5.0824999999999996</v>
      </c>
      <c r="K1763" s="184">
        <v>15.9184</v>
      </c>
      <c r="L1763" s="184">
        <v>33.037500000000001</v>
      </c>
      <c r="M1763" s="184">
        <v>66.885300000000001</v>
      </c>
      <c r="N1763" s="184">
        <v>109.9815</v>
      </c>
      <c r="O1763" s="184">
        <v>29.263999999999999</v>
      </c>
      <c r="P1763" s="184">
        <v>21.679400000000001</v>
      </c>
      <c r="Q1763" s="184">
        <v>22.3384</v>
      </c>
      <c r="R1763" s="184">
        <v>56.529299999999999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44448</v>
      </c>
      <c r="E1764" s="184">
        <v>44.963000000000001</v>
      </c>
      <c r="F1764" s="184">
        <v>1.2703</v>
      </c>
      <c r="G1764" s="184">
        <v>1.5746</v>
      </c>
      <c r="H1764" s="184">
        <v>3.1972</v>
      </c>
      <c r="I1764" s="184">
        <v>7.2156000000000002</v>
      </c>
      <c r="J1764" s="184">
        <v>4.8235000000000001</v>
      </c>
      <c r="K1764" s="184">
        <v>16.808299999999999</v>
      </c>
      <c r="L1764" s="184">
        <v>39.7712</v>
      </c>
      <c r="M1764" s="184">
        <v>66.850999999999999</v>
      </c>
      <c r="N1764" s="184">
        <v>101.75449999999999</v>
      </c>
      <c r="O1764" s="184">
        <v>17.097799999999999</v>
      </c>
      <c r="P1764" s="184">
        <v>19.755299999999998</v>
      </c>
      <c r="Q1764" s="184">
        <v>22.748100000000001</v>
      </c>
      <c r="R1764" s="184">
        <v>41.130400000000002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44448</v>
      </c>
      <c r="E1765" s="184">
        <v>42.122999999999998</v>
      </c>
      <c r="F1765" s="184">
        <v>1.2668999999999999</v>
      </c>
      <c r="G1765" s="184">
        <v>1.5648</v>
      </c>
      <c r="H1765" s="184">
        <v>3.1768999999999998</v>
      </c>
      <c r="I1765" s="184">
        <v>7.1722999999999999</v>
      </c>
      <c r="J1765" s="184">
        <v>4.7289000000000003</v>
      </c>
      <c r="K1765" s="184">
        <v>16.497</v>
      </c>
      <c r="L1765" s="184">
        <v>39.0336</v>
      </c>
      <c r="M1765" s="184">
        <v>65.545299999999997</v>
      </c>
      <c r="N1765" s="184">
        <v>99.635099999999994</v>
      </c>
      <c r="O1765" s="184">
        <v>15.804</v>
      </c>
      <c r="P1765" s="184">
        <v>18.5748</v>
      </c>
      <c r="Q1765" s="184">
        <v>21.660900000000002</v>
      </c>
      <c r="R1765" s="184">
        <v>39.586799999999997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44448</v>
      </c>
      <c r="E1766" s="184">
        <v>80.067400000000006</v>
      </c>
      <c r="F1766" s="184">
        <v>0.61870000000000003</v>
      </c>
      <c r="G1766" s="184">
        <v>1.2715000000000001</v>
      </c>
      <c r="H1766" s="184">
        <v>2.1793</v>
      </c>
      <c r="I1766" s="184">
        <v>6.5736999999999997</v>
      </c>
      <c r="J1766" s="184">
        <v>4.2384000000000004</v>
      </c>
      <c r="K1766" s="184">
        <v>14.856400000000001</v>
      </c>
      <c r="L1766" s="184">
        <v>34.4651</v>
      </c>
      <c r="M1766" s="184">
        <v>66.125299999999996</v>
      </c>
      <c r="N1766" s="184">
        <v>99.054299999999998</v>
      </c>
      <c r="O1766" s="184">
        <v>21.3034</v>
      </c>
      <c r="P1766" s="184">
        <v>21.859400000000001</v>
      </c>
      <c r="Q1766" s="184">
        <v>20.841000000000001</v>
      </c>
      <c r="R1766" s="184">
        <v>49.778199999999998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44448</v>
      </c>
      <c r="E1767" s="184">
        <v>86.862499999999997</v>
      </c>
      <c r="F1767" s="184">
        <v>0.62139999999999995</v>
      </c>
      <c r="G1767" s="184">
        <v>1.2787999999999999</v>
      </c>
      <c r="H1767" s="184">
        <v>2.1955</v>
      </c>
      <c r="I1767" s="184">
        <v>6.6059000000000001</v>
      </c>
      <c r="J1767" s="184">
        <v>4.3090999999999999</v>
      </c>
      <c r="K1767" s="184">
        <v>15.092700000000001</v>
      </c>
      <c r="L1767" s="184">
        <v>35.045499999999997</v>
      </c>
      <c r="M1767" s="184">
        <v>67.200500000000005</v>
      </c>
      <c r="N1767" s="184">
        <v>100.7504</v>
      </c>
      <c r="O1767" s="184">
        <v>22.402799999999999</v>
      </c>
      <c r="P1767" s="184">
        <v>23.113800000000001</v>
      </c>
      <c r="Q1767" s="184">
        <v>26.8428</v>
      </c>
      <c r="R1767" s="184">
        <v>51.057400000000001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44448</v>
      </c>
      <c r="E1768" s="184">
        <v>22.86</v>
      </c>
      <c r="F1768" s="184">
        <v>0.26319999999999999</v>
      </c>
      <c r="G1768" s="184">
        <v>0.97170000000000001</v>
      </c>
      <c r="H1768" s="184">
        <v>2.0992000000000002</v>
      </c>
      <c r="I1768" s="184">
        <v>6.9724000000000004</v>
      </c>
      <c r="J1768" s="184">
        <v>4.7663000000000002</v>
      </c>
      <c r="K1768" s="184">
        <v>15.5129</v>
      </c>
      <c r="L1768" s="184">
        <v>37.627899999999997</v>
      </c>
      <c r="M1768" s="184">
        <v>62.820500000000003</v>
      </c>
      <c r="N1768" s="184">
        <v>95.719200000000001</v>
      </c>
      <c r="O1768" s="184"/>
      <c r="P1768" s="184"/>
      <c r="Q1768" s="184">
        <v>42.623699999999999</v>
      </c>
      <c r="R1768" s="184">
        <v>56.017099999999999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44448</v>
      </c>
      <c r="E1769" s="184">
        <v>21.93</v>
      </c>
      <c r="F1769" s="184">
        <v>0.22850000000000001</v>
      </c>
      <c r="G1769" s="184">
        <v>0.9204</v>
      </c>
      <c r="H1769" s="184">
        <v>2.0474999999999999</v>
      </c>
      <c r="I1769" s="184">
        <v>6.8712999999999997</v>
      </c>
      <c r="J1769" s="184">
        <v>4.5780000000000003</v>
      </c>
      <c r="K1769" s="184">
        <v>14.937099999999999</v>
      </c>
      <c r="L1769" s="184">
        <v>36.380600000000001</v>
      </c>
      <c r="M1769" s="184">
        <v>60.659300000000002</v>
      </c>
      <c r="N1769" s="184">
        <v>92.368399999999994</v>
      </c>
      <c r="O1769" s="184"/>
      <c r="P1769" s="184"/>
      <c r="Q1769" s="184">
        <v>40.102499999999999</v>
      </c>
      <c r="R1769" s="184">
        <v>53.305300000000003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44448</v>
      </c>
      <c r="E1770" s="184">
        <v>140.68898780584601</v>
      </c>
      <c r="F1770" s="184">
        <v>0.34279999999999999</v>
      </c>
      <c r="G1770" s="184">
        <v>0.52270000000000005</v>
      </c>
      <c r="H1770" s="184">
        <v>3.2818999999999998</v>
      </c>
      <c r="I1770" s="184">
        <v>5.8714000000000004</v>
      </c>
      <c r="J1770" s="184">
        <v>0.78749999999999998</v>
      </c>
      <c r="K1770" s="184">
        <v>16.4618</v>
      </c>
      <c r="L1770" s="184">
        <v>54.022199999999998</v>
      </c>
      <c r="M1770" s="184">
        <v>80.063599999999994</v>
      </c>
      <c r="N1770" s="184">
        <v>127.3591</v>
      </c>
      <c r="O1770" s="184">
        <v>34.406799999999997</v>
      </c>
      <c r="P1770" s="184">
        <v>21.460899999999999</v>
      </c>
      <c r="Q1770" s="184">
        <v>11.195399999999999</v>
      </c>
      <c r="R1770" s="184">
        <v>80.222399999999993</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44448</v>
      </c>
      <c r="E1771" s="184">
        <v>129.79400000000001</v>
      </c>
      <c r="F1771" s="184">
        <v>0.34789999999999999</v>
      </c>
      <c r="G1771" s="184">
        <v>0.53459999999999996</v>
      </c>
      <c r="H1771" s="184">
        <v>3.3170000000000002</v>
      </c>
      <c r="I1771" s="184">
        <v>5.9454000000000002</v>
      </c>
      <c r="J1771" s="184">
        <v>0.94199999999999995</v>
      </c>
      <c r="K1771" s="184">
        <v>17.0305</v>
      </c>
      <c r="L1771" s="184">
        <v>55.592700000000001</v>
      </c>
      <c r="M1771" s="184">
        <v>82.677999999999997</v>
      </c>
      <c r="N1771" s="184">
        <v>131.1147</v>
      </c>
      <c r="O1771" s="184">
        <v>35.472299999999997</v>
      </c>
      <c r="P1771" s="184">
        <v>22.127700000000001</v>
      </c>
      <c r="Q1771" s="184">
        <v>16.6511</v>
      </c>
      <c r="R1771" s="184">
        <v>82.014700000000005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44448</v>
      </c>
      <c r="E1772" s="184">
        <v>108.1289</v>
      </c>
      <c r="F1772" s="184">
        <v>0.92149999999999999</v>
      </c>
      <c r="G1772" s="184">
        <v>0.9466</v>
      </c>
      <c r="H1772" s="184">
        <v>1.5375000000000001</v>
      </c>
      <c r="I1772" s="184">
        <v>5.8406000000000002</v>
      </c>
      <c r="J1772" s="184">
        <v>3.7012</v>
      </c>
      <c r="K1772" s="184">
        <v>9.2171000000000003</v>
      </c>
      <c r="L1772" s="184">
        <v>22.434000000000001</v>
      </c>
      <c r="M1772" s="184">
        <v>41.597999999999999</v>
      </c>
      <c r="N1772" s="184">
        <v>74.408199999999994</v>
      </c>
      <c r="O1772" s="184">
        <v>22.046900000000001</v>
      </c>
      <c r="P1772" s="184">
        <v>23.320699999999999</v>
      </c>
      <c r="Q1772" s="184">
        <v>27.844799999999999</v>
      </c>
      <c r="R1772" s="184">
        <v>42.850200000000001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44448</v>
      </c>
      <c r="E1773" s="184">
        <v>98.139200000000002</v>
      </c>
      <c r="F1773" s="184">
        <v>0.91879999999999995</v>
      </c>
      <c r="G1773" s="184">
        <v>0.93859999999999999</v>
      </c>
      <c r="H1773" s="184">
        <v>1.5188999999999999</v>
      </c>
      <c r="I1773" s="184">
        <v>5.8019999999999996</v>
      </c>
      <c r="J1773" s="184">
        <v>3.6179000000000001</v>
      </c>
      <c r="K1773" s="184">
        <v>8.9276999999999997</v>
      </c>
      <c r="L1773" s="184">
        <v>21.760200000000001</v>
      </c>
      <c r="M1773" s="184">
        <v>40.458300000000001</v>
      </c>
      <c r="N1773" s="184">
        <v>72.592799999999997</v>
      </c>
      <c r="O1773" s="184">
        <v>20.642199999999999</v>
      </c>
      <c r="P1773" s="184">
        <v>21.9267</v>
      </c>
      <c r="Q1773" s="184">
        <v>20.947500000000002</v>
      </c>
      <c r="R1773" s="184">
        <v>41.2209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44448</v>
      </c>
      <c r="E1774" s="184">
        <v>141.4639</v>
      </c>
      <c r="F1774" s="184">
        <v>0.2122</v>
      </c>
      <c r="G1774" s="184">
        <v>0.84860000000000002</v>
      </c>
      <c r="H1774" s="184">
        <v>1.5194000000000001</v>
      </c>
      <c r="I1774" s="184">
        <v>5.6913</v>
      </c>
      <c r="J1774" s="184">
        <v>3.4622000000000002</v>
      </c>
      <c r="K1774" s="184">
        <v>13.1373</v>
      </c>
      <c r="L1774" s="184">
        <v>31.645299999999999</v>
      </c>
      <c r="M1774" s="184">
        <v>54.892800000000001</v>
      </c>
      <c r="N1774" s="184">
        <v>91.656400000000005</v>
      </c>
      <c r="O1774" s="184">
        <v>16.857700000000001</v>
      </c>
      <c r="P1774" s="184">
        <v>12.372999999999999</v>
      </c>
      <c r="Q1774" s="184">
        <v>17.332699999999999</v>
      </c>
      <c r="R1774" s="184">
        <v>41.495199999999997</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44448</v>
      </c>
      <c r="E1775" s="184">
        <v>149.9675</v>
      </c>
      <c r="F1775" s="184">
        <v>0.21479999999999999</v>
      </c>
      <c r="G1775" s="184">
        <v>0.85670000000000002</v>
      </c>
      <c r="H1775" s="184">
        <v>1.5388999999999999</v>
      </c>
      <c r="I1775" s="184">
        <v>5.7323000000000004</v>
      </c>
      <c r="J1775" s="184">
        <v>3.5506000000000002</v>
      </c>
      <c r="K1775" s="184">
        <v>13.427</v>
      </c>
      <c r="L1775" s="184">
        <v>32.32</v>
      </c>
      <c r="M1775" s="184">
        <v>56.069800000000001</v>
      </c>
      <c r="N1775" s="184">
        <v>93.594899999999996</v>
      </c>
      <c r="O1775" s="184">
        <v>17.971</v>
      </c>
      <c r="P1775" s="184">
        <v>13.3062</v>
      </c>
      <c r="Q1775" s="184">
        <v>18.4129</v>
      </c>
      <c r="R1775" s="184">
        <v>42.876199999999997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44448</v>
      </c>
      <c r="E1776" s="184">
        <v>21.668299999999999</v>
      </c>
      <c r="F1776" s="184">
        <v>0.57420000000000004</v>
      </c>
      <c r="G1776" s="184">
        <v>1.3347</v>
      </c>
      <c r="H1776" s="184">
        <v>0.76119999999999999</v>
      </c>
      <c r="I1776" s="184">
        <v>2.9075000000000002</v>
      </c>
      <c r="J1776" s="184">
        <v>0.62039999999999995</v>
      </c>
      <c r="K1776" s="184">
        <v>13.2225</v>
      </c>
      <c r="L1776" s="184">
        <v>34.5991</v>
      </c>
      <c r="M1776" s="184">
        <v>65.158500000000004</v>
      </c>
      <c r="N1776" s="184">
        <v>96.757400000000004</v>
      </c>
      <c r="O1776" s="184"/>
      <c r="P1776" s="184"/>
      <c r="Q1776" s="184">
        <v>31.4544</v>
      </c>
      <c r="R1776" s="184">
        <v>47.17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44448</v>
      </c>
      <c r="E1777" s="184">
        <v>20.534500000000001</v>
      </c>
      <c r="F1777" s="184">
        <v>0.5696</v>
      </c>
      <c r="G1777" s="184">
        <v>1.3209</v>
      </c>
      <c r="H1777" s="184">
        <v>0.72789999999999999</v>
      </c>
      <c r="I1777" s="184">
        <v>2.8380999999999998</v>
      </c>
      <c r="J1777" s="184">
        <v>0.4672</v>
      </c>
      <c r="K1777" s="184">
        <v>12.712400000000001</v>
      </c>
      <c r="L1777" s="184">
        <v>33.392000000000003</v>
      </c>
      <c r="M1777" s="184">
        <v>62.981299999999997</v>
      </c>
      <c r="N1777" s="184">
        <v>93.289500000000004</v>
      </c>
      <c r="O1777" s="184"/>
      <c r="P1777" s="184"/>
      <c r="Q1777" s="184">
        <v>28.979299999999999</v>
      </c>
      <c r="R1777" s="184">
        <v>44.546999999999997</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44448</v>
      </c>
      <c r="E1778" s="184">
        <v>29.87</v>
      </c>
      <c r="F1778" s="184">
        <v>0.2349</v>
      </c>
      <c r="G1778" s="184">
        <v>0.67410000000000003</v>
      </c>
      <c r="H1778" s="184">
        <v>1.8064</v>
      </c>
      <c r="I1778" s="184">
        <v>6.0347999999999997</v>
      </c>
      <c r="J1778" s="184">
        <v>4.5136000000000003</v>
      </c>
      <c r="K1778" s="184">
        <v>15.865</v>
      </c>
      <c r="L1778" s="184">
        <v>33.766199999999998</v>
      </c>
      <c r="M1778" s="184">
        <v>60.505099999999999</v>
      </c>
      <c r="N1778" s="184">
        <v>85.758700000000005</v>
      </c>
      <c r="O1778" s="184">
        <v>23.293199999999999</v>
      </c>
      <c r="P1778" s="184">
        <v>17.134699999999999</v>
      </c>
      <c r="Q1778" s="184">
        <v>16.2804</v>
      </c>
      <c r="R1778" s="184">
        <v>50.117699999999999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44448</v>
      </c>
      <c r="E1779" s="184">
        <v>28.2</v>
      </c>
      <c r="F1779" s="184">
        <v>0.2132</v>
      </c>
      <c r="G1779" s="184">
        <v>0.64239999999999997</v>
      </c>
      <c r="H1779" s="184">
        <v>1.7683</v>
      </c>
      <c r="I1779" s="184">
        <v>5.9752000000000001</v>
      </c>
      <c r="J1779" s="184">
        <v>4.4058000000000002</v>
      </c>
      <c r="K1779" s="184">
        <v>15.6212</v>
      </c>
      <c r="L1779" s="184">
        <v>33.144500000000001</v>
      </c>
      <c r="M1779" s="184">
        <v>59.502299999999998</v>
      </c>
      <c r="N1779" s="184">
        <v>84.313699999999997</v>
      </c>
      <c r="O1779" s="184">
        <v>22.460100000000001</v>
      </c>
      <c r="P1779" s="184">
        <v>16.245000000000001</v>
      </c>
      <c r="Q1779" s="184">
        <v>15.3619</v>
      </c>
      <c r="R1779" s="184">
        <v>48.989800000000002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44448</v>
      </c>
      <c r="E1780" s="184">
        <v>14.538</v>
      </c>
      <c r="F1780" s="184">
        <v>0.71279999999999999</v>
      </c>
      <c r="G1780" s="184">
        <v>1.1712</v>
      </c>
      <c r="H1780" s="184">
        <v>2.1099000000000001</v>
      </c>
      <c r="I1780" s="184">
        <v>6.5632999999999999</v>
      </c>
      <c r="J1780" s="184">
        <v>4.9455</v>
      </c>
      <c r="K1780" s="184">
        <v>13.5693</v>
      </c>
      <c r="L1780" s="184">
        <v>30.7715</v>
      </c>
      <c r="M1780" s="184"/>
      <c r="N1780" s="184"/>
      <c r="O1780" s="184"/>
      <c r="P1780" s="184"/>
      <c r="Q1780" s="184">
        <v>45.38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44448</v>
      </c>
      <c r="E1781" s="184">
        <v>14.3316</v>
      </c>
      <c r="F1781" s="184">
        <v>0.70689999999999997</v>
      </c>
      <c r="G1781" s="184">
        <v>1.1539999999999999</v>
      </c>
      <c r="H1781" s="184">
        <v>2.0697000000000001</v>
      </c>
      <c r="I1781" s="184">
        <v>6.4794</v>
      </c>
      <c r="J1781" s="184">
        <v>4.7638999999999996</v>
      </c>
      <c r="K1781" s="184">
        <v>13.017200000000001</v>
      </c>
      <c r="L1781" s="184">
        <v>29.455200000000001</v>
      </c>
      <c r="M1781" s="184"/>
      <c r="N1781" s="184"/>
      <c r="O1781" s="184"/>
      <c r="P1781" s="184"/>
      <c r="Q1781" s="184">
        <v>43.316000000000003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0.38176041666666666</v>
      </c>
      <c r="G1782" s="186">
        <v>0.92898541666666679</v>
      </c>
      <c r="H1782" s="186">
        <v>1.8772979166666663</v>
      </c>
      <c r="I1782" s="186">
        <v>6.0977354166666666</v>
      </c>
      <c r="J1782" s="186">
        <v>3.6093145833333331</v>
      </c>
      <c r="K1782" s="186">
        <v>14.211931249999999</v>
      </c>
      <c r="L1782" s="186">
        <v>33.020110416666661</v>
      </c>
      <c r="M1782" s="186">
        <v>59.001989130434772</v>
      </c>
      <c r="N1782" s="186">
        <v>92.81023478260866</v>
      </c>
      <c r="O1782" s="186">
        <v>20.936253333333337</v>
      </c>
      <c r="P1782" s="186">
        <v>17.833278571428568</v>
      </c>
      <c r="Q1782" s="186">
        <v>26.940666666666676</v>
      </c>
      <c r="R1782" s="186">
        <v>47.725852380952382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0.34589999999999999</v>
      </c>
      <c r="G1783" s="186">
        <v>0.94259999999999999</v>
      </c>
      <c r="H1783" s="186">
        <v>1.7749000000000001</v>
      </c>
      <c r="I1783" s="186">
        <v>6.20275</v>
      </c>
      <c r="J1783" s="186">
        <v>4.2745999999999995</v>
      </c>
      <c r="K1783" s="186">
        <v>14.553899999999999</v>
      </c>
      <c r="L1783" s="186">
        <v>32.755099999999999</v>
      </c>
      <c r="M1783" s="186">
        <v>59.852699999999999</v>
      </c>
      <c r="N1783" s="186">
        <v>93.141199999999998</v>
      </c>
      <c r="O1783" s="186">
        <v>19.870100000000001</v>
      </c>
      <c r="P1783" s="186">
        <v>17.752200000000002</v>
      </c>
      <c r="Q1783" s="186">
        <v>22.54325</v>
      </c>
      <c r="R1783" s="186">
        <v>44.569199999999995</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44448</v>
      </c>
      <c r="E1786" s="184">
        <v>13.2</v>
      </c>
      <c r="F1786" s="184">
        <v>0.2278</v>
      </c>
      <c r="G1786" s="184">
        <v>7.5800000000000006E-2</v>
      </c>
      <c r="H1786" s="184">
        <v>1.2270000000000001</v>
      </c>
      <c r="I1786" s="184">
        <v>5.6844999999999999</v>
      </c>
      <c r="J1786" s="184">
        <v>8.4634</v>
      </c>
      <c r="K1786" s="184">
        <v>17.4377</v>
      </c>
      <c r="L1786" s="184">
        <v>22.676600000000001</v>
      </c>
      <c r="M1786" s="184"/>
      <c r="N1786" s="184"/>
      <c r="O1786" s="184"/>
      <c r="P1786" s="184"/>
      <c r="Q1786" s="184">
        <v>32</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44448</v>
      </c>
      <c r="E1787" s="184">
        <v>13.02</v>
      </c>
      <c r="F1787" s="184">
        <v>0.23089999999999999</v>
      </c>
      <c r="G1787" s="184">
        <v>7.6899999999999996E-2</v>
      </c>
      <c r="H1787" s="184">
        <v>1.1655</v>
      </c>
      <c r="I1787" s="184">
        <v>5.5960999999999999</v>
      </c>
      <c r="J1787" s="184">
        <v>8.3194999999999997</v>
      </c>
      <c r="K1787" s="184">
        <v>16.876100000000001</v>
      </c>
      <c r="L1787" s="184">
        <v>21.5686</v>
      </c>
      <c r="M1787" s="184"/>
      <c r="N1787" s="184"/>
      <c r="O1787" s="184"/>
      <c r="P1787" s="184"/>
      <c r="Q1787" s="184">
        <v>30.2</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44448</v>
      </c>
      <c r="E1788" s="184">
        <v>17</v>
      </c>
      <c r="F1788" s="184">
        <v>5.8900000000000001E-2</v>
      </c>
      <c r="G1788" s="184">
        <v>0.4728</v>
      </c>
      <c r="H1788" s="184">
        <v>0.89019999999999999</v>
      </c>
      <c r="I1788" s="184">
        <v>3.5323000000000002</v>
      </c>
      <c r="J1788" s="184">
        <v>9.0442999999999998</v>
      </c>
      <c r="K1788" s="184">
        <v>15.1762</v>
      </c>
      <c r="L1788" s="184">
        <v>19.971800000000002</v>
      </c>
      <c r="M1788" s="184">
        <v>30.869900000000001</v>
      </c>
      <c r="N1788" s="184">
        <v>58.286799999999999</v>
      </c>
      <c r="O1788" s="184"/>
      <c r="P1788" s="184"/>
      <c r="Q1788" s="184">
        <v>40.050600000000003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44448</v>
      </c>
      <c r="E1789" s="184">
        <v>16.57</v>
      </c>
      <c r="F1789" s="184">
        <v>0</v>
      </c>
      <c r="G1789" s="184">
        <v>0.48509999999999998</v>
      </c>
      <c r="H1789" s="184">
        <v>0.85209999999999997</v>
      </c>
      <c r="I1789" s="184">
        <v>3.4331999999999998</v>
      </c>
      <c r="J1789" s="184">
        <v>8.8698999999999995</v>
      </c>
      <c r="K1789" s="184">
        <v>14.7507</v>
      </c>
      <c r="L1789" s="184">
        <v>18.951899999999998</v>
      </c>
      <c r="M1789" s="184">
        <v>29.251200000000001</v>
      </c>
      <c r="N1789" s="184">
        <v>55.7331</v>
      </c>
      <c r="O1789" s="184"/>
      <c r="P1789" s="184"/>
      <c r="Q1789" s="184">
        <v>37.791400000000003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44448</v>
      </c>
      <c r="E1790" s="184">
        <v>14</v>
      </c>
      <c r="F1790" s="184">
        <v>0.1431</v>
      </c>
      <c r="G1790" s="184">
        <v>0</v>
      </c>
      <c r="H1790" s="184">
        <v>0.79190000000000005</v>
      </c>
      <c r="I1790" s="184">
        <v>4.5556000000000001</v>
      </c>
      <c r="J1790" s="184">
        <v>4.2442000000000002</v>
      </c>
      <c r="K1790" s="184">
        <v>12.179500000000001</v>
      </c>
      <c r="L1790" s="184">
        <v>18.3432</v>
      </c>
      <c r="M1790" s="184">
        <v>26.926600000000001</v>
      </c>
      <c r="N1790" s="184"/>
      <c r="O1790" s="184"/>
      <c r="P1790" s="184"/>
      <c r="Q1790" s="184">
        <v>40</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44448</v>
      </c>
      <c r="E1791" s="184">
        <v>14.21</v>
      </c>
      <c r="F1791" s="184">
        <v>0.1409</v>
      </c>
      <c r="G1791" s="184">
        <v>0</v>
      </c>
      <c r="H1791" s="184">
        <v>0.78010000000000002</v>
      </c>
      <c r="I1791" s="184">
        <v>4.5621999999999998</v>
      </c>
      <c r="J1791" s="184">
        <v>4.4085000000000001</v>
      </c>
      <c r="K1791" s="184">
        <v>12.599</v>
      </c>
      <c r="L1791" s="184">
        <v>19.211400000000001</v>
      </c>
      <c r="M1791" s="184">
        <v>28.364999999999998</v>
      </c>
      <c r="N1791" s="184"/>
      <c r="O1791" s="184"/>
      <c r="P1791" s="184"/>
      <c r="Q1791" s="184">
        <v>42.1</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44448</v>
      </c>
      <c r="E1792" s="184">
        <v>12.78</v>
      </c>
      <c r="F1792" s="184">
        <v>7.8299999999999995E-2</v>
      </c>
      <c r="G1792" s="184">
        <v>0.39279999999999998</v>
      </c>
      <c r="H1792" s="184">
        <v>1.8327</v>
      </c>
      <c r="I1792" s="184">
        <v>5.8823999999999996</v>
      </c>
      <c r="J1792" s="184">
        <v>6.5888</v>
      </c>
      <c r="K1792" s="184">
        <v>17.679600000000001</v>
      </c>
      <c r="L1792" s="184"/>
      <c r="M1792" s="184"/>
      <c r="N1792" s="184"/>
      <c r="O1792" s="184"/>
      <c r="P1792" s="184"/>
      <c r="Q1792" s="184">
        <v>27.8</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44448</v>
      </c>
      <c r="E1793" s="184">
        <v>12.67</v>
      </c>
      <c r="F1793" s="184">
        <v>0</v>
      </c>
      <c r="G1793" s="184">
        <v>0.3962</v>
      </c>
      <c r="H1793" s="184">
        <v>1.7670999999999999</v>
      </c>
      <c r="I1793" s="184">
        <v>5.8479999999999999</v>
      </c>
      <c r="J1793" s="184">
        <v>6.4706000000000001</v>
      </c>
      <c r="K1793" s="184">
        <v>17.206299999999999</v>
      </c>
      <c r="L1793" s="184"/>
      <c r="M1793" s="184"/>
      <c r="N1793" s="184"/>
      <c r="O1793" s="184"/>
      <c r="P1793" s="184"/>
      <c r="Q1793" s="184">
        <v>26.7</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44448</v>
      </c>
      <c r="E1794" s="184">
        <v>12.606999999999999</v>
      </c>
      <c r="F1794" s="184">
        <v>0.26240000000000002</v>
      </c>
      <c r="G1794" s="184">
        <v>-0.1188</v>
      </c>
      <c r="H1794" s="184">
        <v>0.42220000000000002</v>
      </c>
      <c r="I1794" s="184">
        <v>4.5617000000000001</v>
      </c>
      <c r="J1794" s="184">
        <v>5.1109</v>
      </c>
      <c r="K1794" s="184">
        <v>11.0749</v>
      </c>
      <c r="L1794" s="184">
        <v>19.023800000000001</v>
      </c>
      <c r="M1794" s="184">
        <v>26.07</v>
      </c>
      <c r="N1794" s="184"/>
      <c r="O1794" s="184"/>
      <c r="P1794" s="184"/>
      <c r="Q1794" s="184">
        <v>26.07</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44448</v>
      </c>
      <c r="E1795" s="184">
        <v>12.441000000000001</v>
      </c>
      <c r="F1795" s="184">
        <v>0.25790000000000002</v>
      </c>
      <c r="G1795" s="184">
        <v>-0.12839999999999999</v>
      </c>
      <c r="H1795" s="184">
        <v>0.38729999999999998</v>
      </c>
      <c r="I1795" s="184">
        <v>4.4847999999999999</v>
      </c>
      <c r="J1795" s="184">
        <v>4.9607999999999999</v>
      </c>
      <c r="K1795" s="184">
        <v>10.596500000000001</v>
      </c>
      <c r="L1795" s="184">
        <v>17.991299999999999</v>
      </c>
      <c r="M1795" s="184">
        <v>24.41</v>
      </c>
      <c r="N1795" s="184"/>
      <c r="O1795" s="184"/>
      <c r="P1795" s="184"/>
      <c r="Q1795" s="184">
        <v>24.41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44448</v>
      </c>
      <c r="E1796" s="184">
        <v>29.914000000000001</v>
      </c>
      <c r="F1796" s="184">
        <v>0.1976</v>
      </c>
      <c r="G1796" s="184">
        <v>0.28499999999999998</v>
      </c>
      <c r="H1796" s="184">
        <v>1.2421</v>
      </c>
      <c r="I1796" s="184">
        <v>5.1162999999999998</v>
      </c>
      <c r="J1796" s="184">
        <v>8.1098999999999997</v>
      </c>
      <c r="K1796" s="184">
        <v>12.0542</v>
      </c>
      <c r="L1796" s="184">
        <v>17.4526</v>
      </c>
      <c r="M1796" s="184">
        <v>29.084299999999999</v>
      </c>
      <c r="N1796" s="184"/>
      <c r="O1796" s="184"/>
      <c r="P1796" s="184"/>
      <c r="Q1796" s="184">
        <v>34.113399999999999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44448</v>
      </c>
      <c r="E1797" s="184">
        <v>18.131399999999999</v>
      </c>
      <c r="F1797" s="184">
        <v>-0.38290000000000002</v>
      </c>
      <c r="G1797" s="184">
        <v>-2.1099000000000001</v>
      </c>
      <c r="H1797" s="184">
        <v>0.89419999999999999</v>
      </c>
      <c r="I1797" s="184">
        <v>6.3468999999999998</v>
      </c>
      <c r="J1797" s="184">
        <v>7.2553000000000001</v>
      </c>
      <c r="K1797" s="184">
        <v>18.856999999999999</v>
      </c>
      <c r="L1797" s="184">
        <v>38.559899999999999</v>
      </c>
      <c r="M1797" s="184">
        <v>62.376100000000001</v>
      </c>
      <c r="N1797" s="184"/>
      <c r="O1797" s="184"/>
      <c r="P1797" s="184"/>
      <c r="Q1797" s="184">
        <v>81.313999999999993</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44448</v>
      </c>
      <c r="E1798" s="184">
        <v>17.940100000000001</v>
      </c>
      <c r="F1798" s="184">
        <v>-0.38590000000000002</v>
      </c>
      <c r="G1798" s="184">
        <v>-2.1158999999999999</v>
      </c>
      <c r="H1798" s="184">
        <v>0.87439999999999996</v>
      </c>
      <c r="I1798" s="184">
        <v>6.3022999999999998</v>
      </c>
      <c r="J1798" s="184">
        <v>7.1505000000000001</v>
      </c>
      <c r="K1798" s="184">
        <v>18.505700000000001</v>
      </c>
      <c r="L1798" s="184">
        <v>37.727400000000003</v>
      </c>
      <c r="M1798" s="184">
        <v>60.8444</v>
      </c>
      <c r="N1798" s="184"/>
      <c r="O1798" s="184"/>
      <c r="P1798" s="184"/>
      <c r="Q1798" s="184">
        <v>79.400999999999996</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44448</v>
      </c>
      <c r="E1799" s="184">
        <v>17.36</v>
      </c>
      <c r="F1799" s="184">
        <v>0.3468</v>
      </c>
      <c r="G1799" s="184">
        <v>0.3468</v>
      </c>
      <c r="H1799" s="184">
        <v>0.93020000000000003</v>
      </c>
      <c r="I1799" s="184">
        <v>4.4524999999999997</v>
      </c>
      <c r="J1799" s="184">
        <v>5.1483999999999996</v>
      </c>
      <c r="K1799" s="184">
        <v>11.496499999999999</v>
      </c>
      <c r="L1799" s="184">
        <v>17.774799999999999</v>
      </c>
      <c r="M1799" s="184">
        <v>33.641300000000001</v>
      </c>
      <c r="N1799" s="184">
        <v>62.546799999999998</v>
      </c>
      <c r="O1799" s="184"/>
      <c r="P1799" s="184"/>
      <c r="Q1799" s="184">
        <v>29.026199999999999</v>
      </c>
      <c r="R1799" s="184">
        <v>32.7727</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44448</v>
      </c>
      <c r="E1800" s="184">
        <v>17.13</v>
      </c>
      <c r="F1800" s="184">
        <v>0.4103</v>
      </c>
      <c r="G1800" s="184">
        <v>0.4103</v>
      </c>
      <c r="H1800" s="184">
        <v>1.0024</v>
      </c>
      <c r="I1800" s="184">
        <v>4.4512</v>
      </c>
      <c r="J1800" s="184">
        <v>5.1565000000000003</v>
      </c>
      <c r="K1800" s="184">
        <v>11.378399999999999</v>
      </c>
      <c r="L1800" s="184">
        <v>17.409199999999998</v>
      </c>
      <c r="M1800" s="184">
        <v>32.996899999999997</v>
      </c>
      <c r="N1800" s="184">
        <v>61.299399999999999</v>
      </c>
      <c r="O1800" s="184"/>
      <c r="P1800" s="184"/>
      <c r="Q1800" s="184">
        <v>28.233599999999999</v>
      </c>
      <c r="R1800" s="184">
        <v>31.958400000000001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44448</v>
      </c>
      <c r="E1801" s="184">
        <v>174.06559999999999</v>
      </c>
      <c r="F1801" s="184">
        <v>-5.7000000000000002E-3</v>
      </c>
      <c r="G1801" s="184">
        <v>-0.32869999999999999</v>
      </c>
      <c r="H1801" s="184">
        <v>0.32229999999999998</v>
      </c>
      <c r="I1801" s="184">
        <v>4.6429999999999998</v>
      </c>
      <c r="J1801" s="184">
        <v>6.4324000000000003</v>
      </c>
      <c r="K1801" s="184">
        <v>12.690099999999999</v>
      </c>
      <c r="L1801" s="184">
        <v>17.991099999999999</v>
      </c>
      <c r="M1801" s="184">
        <v>31.4617</v>
      </c>
      <c r="N1801" s="184">
        <v>56.945799999999998</v>
      </c>
      <c r="O1801" s="184">
        <v>17.159600000000001</v>
      </c>
      <c r="P1801" s="184">
        <v>14.832599999999999</v>
      </c>
      <c r="Q1801" s="184">
        <v>15.9095</v>
      </c>
      <c r="R1801" s="184">
        <v>27.3596</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44448</v>
      </c>
      <c r="E1802" s="184">
        <v>718.67786512944599</v>
      </c>
      <c r="F1802" s="184">
        <v>-7.7000000000000002E-3</v>
      </c>
      <c r="G1802" s="184">
        <v>-0.3347</v>
      </c>
      <c r="H1802" s="184">
        <v>0.30819999999999997</v>
      </c>
      <c r="I1802" s="184">
        <v>4.6140999999999996</v>
      </c>
      <c r="J1802" s="184">
        <v>6.3654000000000002</v>
      </c>
      <c r="K1802" s="184">
        <v>12.472200000000001</v>
      </c>
      <c r="L1802" s="184">
        <v>17.521000000000001</v>
      </c>
      <c r="M1802" s="184">
        <v>30.6708</v>
      </c>
      <c r="N1802" s="184">
        <v>55.707799999999999</v>
      </c>
      <c r="O1802" s="184">
        <v>16.242899999999999</v>
      </c>
      <c r="P1802" s="184">
        <v>13.879099999999999</v>
      </c>
      <c r="Q1802" s="184">
        <v>14.935600000000001</v>
      </c>
      <c r="R1802" s="184">
        <v>26.354900000000001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9.2511764705882349E-2</v>
      </c>
      <c r="G1803" s="186">
        <v>-0.12909999999999999</v>
      </c>
      <c r="H1803" s="186">
        <v>0.92293529411764696</v>
      </c>
      <c r="I1803" s="186">
        <v>4.9451235294117648</v>
      </c>
      <c r="J1803" s="186">
        <v>6.5940764705882344</v>
      </c>
      <c r="K1803" s="186">
        <v>14.295917647058824</v>
      </c>
      <c r="L1803" s="186">
        <v>21.478306666666665</v>
      </c>
      <c r="M1803" s="186">
        <v>34.382169230769229</v>
      </c>
      <c r="N1803" s="186">
        <v>58.41995</v>
      </c>
      <c r="O1803" s="186">
        <v>16.701250000000002</v>
      </c>
      <c r="P1803" s="186">
        <v>14.35585</v>
      </c>
      <c r="Q1803" s="186">
        <v>35.885605882352941</v>
      </c>
      <c r="R1803" s="186">
        <v>29.6114</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0.1409</v>
      </c>
      <c r="G1804" s="186">
        <v>7.5800000000000006E-2</v>
      </c>
      <c r="H1804" s="186">
        <v>0.89019999999999999</v>
      </c>
      <c r="I1804" s="186">
        <v>4.6140999999999996</v>
      </c>
      <c r="J1804" s="186">
        <v>6.4706000000000001</v>
      </c>
      <c r="K1804" s="186">
        <v>12.690099999999999</v>
      </c>
      <c r="L1804" s="186">
        <v>18.951899999999998</v>
      </c>
      <c r="M1804" s="186">
        <v>30.6708</v>
      </c>
      <c r="N1804" s="186">
        <v>57.616299999999995</v>
      </c>
      <c r="O1804" s="186">
        <v>16.701250000000002</v>
      </c>
      <c r="P1804" s="186">
        <v>14.35585</v>
      </c>
      <c r="Q1804" s="186">
        <v>30.2</v>
      </c>
      <c r="R1804" s="186">
        <v>29.658999999999999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44448</v>
      </c>
      <c r="E1807" s="184">
        <v>249.09440000000001</v>
      </c>
      <c r="F1807" s="184">
        <v>2.0369000000000002</v>
      </c>
      <c r="G1807" s="184">
        <v>2.7113999999999998</v>
      </c>
      <c r="H1807" s="184">
        <v>2.9805000000000001</v>
      </c>
      <c r="I1807" s="184">
        <v>4.0011999999999999</v>
      </c>
      <c r="J1807" s="184">
        <v>4.7920999999999996</v>
      </c>
      <c r="K1807" s="184">
        <v>4.3581000000000003</v>
      </c>
      <c r="L1807" s="184">
        <v>4.6782000000000004</v>
      </c>
      <c r="M1807" s="184">
        <v>4.1087999999999996</v>
      </c>
      <c r="N1807" s="184">
        <v>4.5663999999999998</v>
      </c>
      <c r="O1807" s="184">
        <v>7.2965999999999998</v>
      </c>
      <c r="P1807" s="184">
        <v>7.3146000000000004</v>
      </c>
      <c r="Q1807" s="184">
        <v>7.7521000000000004</v>
      </c>
      <c r="R1807" s="184">
        <v>6.2249999999999996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44448</v>
      </c>
      <c r="E1808" s="184">
        <v>435.65050000000002</v>
      </c>
      <c r="F1808" s="184">
        <v>2.5556000000000001</v>
      </c>
      <c r="G1808" s="184">
        <v>2.88</v>
      </c>
      <c r="H1808" s="184">
        <v>3.0981999999999998</v>
      </c>
      <c r="I1808" s="184">
        <v>4.1742999999999997</v>
      </c>
      <c r="J1808" s="184">
        <v>5.0114000000000001</v>
      </c>
      <c r="K1808" s="184">
        <v>4.5715000000000003</v>
      </c>
      <c r="L1808" s="184">
        <v>4.8691000000000004</v>
      </c>
      <c r="M1808" s="184">
        <v>4.2725</v>
      </c>
      <c r="N1808" s="184">
        <v>4.6844999999999999</v>
      </c>
      <c r="O1808" s="184">
        <v>7.1505999999999998</v>
      </c>
      <c r="P1808" s="184">
        <v>7.2542999999999997</v>
      </c>
      <c r="Q1808" s="184">
        <v>8.2243999999999993</v>
      </c>
      <c r="R1808" s="184">
        <v>6.1509</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44448</v>
      </c>
      <c r="E1809" s="184">
        <v>431.12259999999998</v>
      </c>
      <c r="F1809" s="184">
        <v>2.4045999999999998</v>
      </c>
      <c r="G1809" s="184">
        <v>2.7408999999999999</v>
      </c>
      <c r="H1809" s="184">
        <v>2.9575999999999998</v>
      </c>
      <c r="I1809" s="184">
        <v>4.0324999999999998</v>
      </c>
      <c r="J1809" s="184">
        <v>4.8707000000000003</v>
      </c>
      <c r="K1809" s="184">
        <v>4.4123999999999999</v>
      </c>
      <c r="L1809" s="184">
        <v>4.7011000000000003</v>
      </c>
      <c r="M1809" s="184">
        <v>4.1063999999999998</v>
      </c>
      <c r="N1809" s="184">
        <v>4.5231000000000003</v>
      </c>
      <c r="O1809" s="184">
        <v>7.0067000000000004</v>
      </c>
      <c r="P1809" s="184">
        <v>7.1120999999999999</v>
      </c>
      <c r="Q1809" s="184">
        <v>7.6191000000000004</v>
      </c>
      <c r="R1809" s="184">
        <v>6.0007999999999999</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44448</v>
      </c>
      <c r="E1810" s="184">
        <v>12.194599999999999</v>
      </c>
      <c r="F1810" s="184">
        <v>2.694</v>
      </c>
      <c r="G1810" s="184">
        <v>2.8940000000000001</v>
      </c>
      <c r="H1810" s="184">
        <v>3.3801000000000001</v>
      </c>
      <c r="I1810" s="184">
        <v>3.9182999999999999</v>
      </c>
      <c r="J1810" s="184">
        <v>4.4581999999999997</v>
      </c>
      <c r="K1810" s="184">
        <v>4.1687000000000003</v>
      </c>
      <c r="L1810" s="184">
        <v>4.4642999999999997</v>
      </c>
      <c r="M1810" s="184">
        <v>4.2565999999999997</v>
      </c>
      <c r="N1810" s="184">
        <v>4.5561999999999996</v>
      </c>
      <c r="O1810" s="184"/>
      <c r="P1810" s="184"/>
      <c r="Q1810" s="184">
        <v>6.8372000000000002</v>
      </c>
      <c r="R1810" s="184">
        <v>5.7275</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44448</v>
      </c>
      <c r="E1811" s="184">
        <v>11.873699999999999</v>
      </c>
      <c r="F1811" s="184">
        <v>1.8445</v>
      </c>
      <c r="G1811" s="184">
        <v>2.0497000000000001</v>
      </c>
      <c r="H1811" s="184">
        <v>2.5043000000000002</v>
      </c>
      <c r="I1811" s="184">
        <v>3.0335999999999999</v>
      </c>
      <c r="J1811" s="184">
        <v>3.5807000000000002</v>
      </c>
      <c r="K1811" s="184">
        <v>3.2814000000000001</v>
      </c>
      <c r="L1811" s="184">
        <v>3.5646</v>
      </c>
      <c r="M1811" s="184">
        <v>3.3456000000000001</v>
      </c>
      <c r="N1811" s="184">
        <v>3.6335000000000002</v>
      </c>
      <c r="O1811" s="184"/>
      <c r="P1811" s="184"/>
      <c r="Q1811" s="184">
        <v>5.8917000000000002</v>
      </c>
      <c r="R1811" s="184">
        <v>4.7827999999999999</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44448</v>
      </c>
      <c r="E1812" s="184">
        <v>1215.9701</v>
      </c>
      <c r="F1812" s="184">
        <v>3.3172000000000001</v>
      </c>
      <c r="G1812" s="184">
        <v>2.3588</v>
      </c>
      <c r="H1812" s="184">
        <v>3.0047000000000001</v>
      </c>
      <c r="I1812" s="184">
        <v>3.7219000000000002</v>
      </c>
      <c r="J1812" s="184">
        <v>3.8372000000000002</v>
      </c>
      <c r="K1812" s="184">
        <v>3.6606999999999998</v>
      </c>
      <c r="L1812" s="184">
        <v>4.0810000000000004</v>
      </c>
      <c r="M1812" s="184">
        <v>3.6732999999999998</v>
      </c>
      <c r="N1812" s="184">
        <v>3.8380999999999998</v>
      </c>
      <c r="O1812" s="184">
        <v>5.9119000000000002</v>
      </c>
      <c r="P1812" s="184"/>
      <c r="Q1812" s="184">
        <v>6.1493000000000002</v>
      </c>
      <c r="R1812" s="184">
        <v>4.8113999999999999</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44448</v>
      </c>
      <c r="E1813" s="184">
        <v>1223.6143999999999</v>
      </c>
      <c r="F1813" s="184">
        <v>3.5590000000000002</v>
      </c>
      <c r="G1813" s="184">
        <v>2.5987</v>
      </c>
      <c r="H1813" s="184">
        <v>3.2448999999999999</v>
      </c>
      <c r="I1813" s="184">
        <v>3.9621</v>
      </c>
      <c r="J1813" s="184">
        <v>4.0781000000000001</v>
      </c>
      <c r="K1813" s="184">
        <v>3.9028999999999998</v>
      </c>
      <c r="L1813" s="184">
        <v>4.3018000000000001</v>
      </c>
      <c r="M1813" s="184">
        <v>3.887</v>
      </c>
      <c r="N1813" s="184">
        <v>4.0483000000000002</v>
      </c>
      <c r="O1813" s="184">
        <v>6.1185</v>
      </c>
      <c r="P1813" s="184"/>
      <c r="Q1813" s="184">
        <v>6.3525</v>
      </c>
      <c r="R1813" s="184">
        <v>5.0118</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44448</v>
      </c>
      <c r="E1814" s="184">
        <v>2609.7534000000001</v>
      </c>
      <c r="F1814" s="184">
        <v>1.877</v>
      </c>
      <c r="G1814" s="184">
        <v>2.4863</v>
      </c>
      <c r="H1814" s="184">
        <v>3.1953999999999998</v>
      </c>
      <c r="I1814" s="184">
        <v>3.4304999999999999</v>
      </c>
      <c r="J1814" s="184">
        <v>3.9297</v>
      </c>
      <c r="K1814" s="184">
        <v>3.5771000000000002</v>
      </c>
      <c r="L1814" s="184">
        <v>3.6650999999999998</v>
      </c>
      <c r="M1814" s="184">
        <v>3.3864000000000001</v>
      </c>
      <c r="N1814" s="184">
        <v>3.5634000000000001</v>
      </c>
      <c r="O1814" s="184">
        <v>5.9558</v>
      </c>
      <c r="P1814" s="184">
        <v>6.7767999999999997</v>
      </c>
      <c r="Q1814" s="184">
        <v>7.8869999999999996</v>
      </c>
      <c r="R1814" s="184">
        <v>4.7679999999999998</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44448</v>
      </c>
      <c r="E1815" s="184">
        <v>2558.2988999999998</v>
      </c>
      <c r="F1815" s="184">
        <v>1.6651</v>
      </c>
      <c r="G1815" s="184">
        <v>2.2746</v>
      </c>
      <c r="H1815" s="184">
        <v>2.9838</v>
      </c>
      <c r="I1815" s="184">
        <v>3.2187000000000001</v>
      </c>
      <c r="J1815" s="184">
        <v>3.7174999999999998</v>
      </c>
      <c r="K1815" s="184">
        <v>3.3641999999999999</v>
      </c>
      <c r="L1815" s="184">
        <v>3.4403999999999999</v>
      </c>
      <c r="M1815" s="184">
        <v>3.1530999999999998</v>
      </c>
      <c r="N1815" s="184">
        <v>3.3252999999999999</v>
      </c>
      <c r="O1815" s="184">
        <v>5.7042999999999999</v>
      </c>
      <c r="P1815" s="184">
        <v>6.5602</v>
      </c>
      <c r="Q1815" s="184">
        <v>7.3994</v>
      </c>
      <c r="R1815" s="184">
        <v>4.5233999999999996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44448</v>
      </c>
      <c r="E1816" s="184">
        <v>3212.9791</v>
      </c>
      <c r="F1816" s="184">
        <v>2.2688000000000001</v>
      </c>
      <c r="G1816" s="184">
        <v>2.8290000000000002</v>
      </c>
      <c r="H1816" s="184">
        <v>2.8696999999999999</v>
      </c>
      <c r="I1816" s="184">
        <v>3.4184000000000001</v>
      </c>
      <c r="J1816" s="184">
        <v>3.6522000000000001</v>
      </c>
      <c r="K1816" s="184">
        <v>3.4529999999999998</v>
      </c>
      <c r="L1816" s="184">
        <v>3.4716</v>
      </c>
      <c r="M1816" s="184">
        <v>3.2645</v>
      </c>
      <c r="N1816" s="184">
        <v>3.3759999999999999</v>
      </c>
      <c r="O1816" s="184">
        <v>5.5677000000000003</v>
      </c>
      <c r="P1816" s="184">
        <v>5.9730999999999996</v>
      </c>
      <c r="Q1816" s="184">
        <v>7.2666000000000004</v>
      </c>
      <c r="R1816" s="184">
        <v>4.6493000000000002</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44448</v>
      </c>
      <c r="E1817" s="184">
        <v>3084.4908999999998</v>
      </c>
      <c r="F1817" s="184">
        <v>1.7053</v>
      </c>
      <c r="G1817" s="184">
        <v>2.2656999999999998</v>
      </c>
      <c r="H1817" s="184">
        <v>2.3090000000000002</v>
      </c>
      <c r="I1817" s="184">
        <v>2.8571</v>
      </c>
      <c r="J1817" s="184">
        <v>3.0924999999999998</v>
      </c>
      <c r="K1817" s="184">
        <v>2.9148999999999998</v>
      </c>
      <c r="L1817" s="184">
        <v>2.9285999999999999</v>
      </c>
      <c r="M1817" s="184">
        <v>2.7019000000000002</v>
      </c>
      <c r="N1817" s="184">
        <v>2.7966000000000002</v>
      </c>
      <c r="O1817" s="184">
        <v>5.0157999999999996</v>
      </c>
      <c r="P1817" s="184">
        <v>5.3456000000000001</v>
      </c>
      <c r="Q1817" s="184">
        <v>7.1581999999999999</v>
      </c>
      <c r="R1817" s="184">
        <v>4.0528000000000004</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44448</v>
      </c>
      <c r="E1818" s="184">
        <v>2902.4548</v>
      </c>
      <c r="F1818" s="184">
        <v>0.86899999999999999</v>
      </c>
      <c r="G1818" s="184">
        <v>2.4661</v>
      </c>
      <c r="H1818" s="184">
        <v>2.9786999999999999</v>
      </c>
      <c r="I1818" s="184">
        <v>3.7393000000000001</v>
      </c>
      <c r="J1818" s="184">
        <v>4.2304000000000004</v>
      </c>
      <c r="K1818" s="184">
        <v>3.9003000000000001</v>
      </c>
      <c r="L1818" s="184">
        <v>3.9965999999999999</v>
      </c>
      <c r="M1818" s="184">
        <v>3.7157</v>
      </c>
      <c r="N1818" s="184">
        <v>3.8698999999999999</v>
      </c>
      <c r="O1818" s="184">
        <v>5.5635000000000003</v>
      </c>
      <c r="P1818" s="184">
        <v>6.2196999999999996</v>
      </c>
      <c r="Q1818" s="184">
        <v>7.4104999999999999</v>
      </c>
      <c r="R1818" s="184">
        <v>5.0467000000000004</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44448</v>
      </c>
      <c r="E1819" s="184">
        <v>2743.3989000000001</v>
      </c>
      <c r="F1819" s="184">
        <v>0.1903</v>
      </c>
      <c r="G1819" s="184">
        <v>1.788</v>
      </c>
      <c r="H1819" s="184">
        <v>2.2991000000000001</v>
      </c>
      <c r="I1819" s="184">
        <v>3.0588000000000002</v>
      </c>
      <c r="J1819" s="184">
        <v>3.5485000000000002</v>
      </c>
      <c r="K1819" s="184">
        <v>3.2021000000000002</v>
      </c>
      <c r="L1819" s="184">
        <v>3.2888999999999999</v>
      </c>
      <c r="M1819" s="184">
        <v>2.9961000000000002</v>
      </c>
      <c r="N1819" s="184">
        <v>3.1419000000000001</v>
      </c>
      <c r="O1819" s="184">
        <v>4.8045</v>
      </c>
      <c r="P1819" s="184">
        <v>5.4435000000000002</v>
      </c>
      <c r="Q1819" s="184">
        <v>6.9020999999999999</v>
      </c>
      <c r="R1819" s="184">
        <v>4.3110999999999997</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44448</v>
      </c>
      <c r="E1822" s="184">
        <v>31.119299999999999</v>
      </c>
      <c r="F1822" s="184">
        <v>6.1001000000000003</v>
      </c>
      <c r="G1822" s="184">
        <v>9.9779</v>
      </c>
      <c r="H1822" s="184">
        <v>11.351599999999999</v>
      </c>
      <c r="I1822" s="184">
        <v>16.584099999999999</v>
      </c>
      <c r="J1822" s="184">
        <v>14.7143</v>
      </c>
      <c r="K1822" s="184">
        <v>13.664199999999999</v>
      </c>
      <c r="L1822" s="184">
        <v>10.3377</v>
      </c>
      <c r="M1822" s="184">
        <v>9.1875</v>
      </c>
      <c r="N1822" s="184">
        <v>8.9291</v>
      </c>
      <c r="O1822" s="184">
        <v>7.7487000000000004</v>
      </c>
      <c r="P1822" s="184">
        <v>7.9751000000000003</v>
      </c>
      <c r="Q1822" s="184">
        <v>8.6151999999999997</v>
      </c>
      <c r="R1822" s="184">
        <v>6.6893000000000002</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44448</v>
      </c>
      <c r="E1823" s="184">
        <v>31.3124</v>
      </c>
      <c r="F1823" s="184">
        <v>6.0625</v>
      </c>
      <c r="G1823" s="184">
        <v>9.9551999999999996</v>
      </c>
      <c r="H1823" s="184">
        <v>11.3483</v>
      </c>
      <c r="I1823" s="184">
        <v>16.574000000000002</v>
      </c>
      <c r="J1823" s="184">
        <v>14.7111</v>
      </c>
      <c r="K1823" s="184">
        <v>13.6638</v>
      </c>
      <c r="L1823" s="184">
        <v>10.3323</v>
      </c>
      <c r="M1823" s="184">
        <v>9.2158999999999995</v>
      </c>
      <c r="N1823" s="184">
        <v>8.9756</v>
      </c>
      <c r="O1823" s="184">
        <v>7.8288000000000002</v>
      </c>
      <c r="P1823" s="184">
        <v>8.0540000000000003</v>
      </c>
      <c r="Q1823" s="184">
        <v>8.8705999999999996</v>
      </c>
      <c r="R1823" s="184">
        <v>6.7652999999999999</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44448</v>
      </c>
      <c r="E1824" s="184">
        <v>12.161899999999999</v>
      </c>
      <c r="F1824" s="184">
        <v>3.0013999999999998</v>
      </c>
      <c r="G1824" s="184">
        <v>3.0019</v>
      </c>
      <c r="H1824" s="184">
        <v>3.3892000000000002</v>
      </c>
      <c r="I1824" s="184">
        <v>3.8643999999999998</v>
      </c>
      <c r="J1824" s="184">
        <v>4.4604999999999997</v>
      </c>
      <c r="K1824" s="184">
        <v>4.1367000000000003</v>
      </c>
      <c r="L1824" s="184">
        <v>4.4084000000000003</v>
      </c>
      <c r="M1824" s="184">
        <v>4.0716000000000001</v>
      </c>
      <c r="N1824" s="184">
        <v>4.3411</v>
      </c>
      <c r="O1824" s="184"/>
      <c r="P1824" s="184"/>
      <c r="Q1824" s="184">
        <v>6.8319000000000001</v>
      </c>
      <c r="R1824" s="184">
        <v>5.7714999999999996</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44448</v>
      </c>
      <c r="E1825" s="184">
        <v>12.0495</v>
      </c>
      <c r="F1825" s="184">
        <v>2.7265000000000001</v>
      </c>
      <c r="G1825" s="184">
        <v>2.7269000000000001</v>
      </c>
      <c r="H1825" s="184">
        <v>3.0743</v>
      </c>
      <c r="I1825" s="184">
        <v>3.5533000000000001</v>
      </c>
      <c r="J1825" s="184">
        <v>4.1577999999999999</v>
      </c>
      <c r="K1825" s="184">
        <v>3.8330000000000002</v>
      </c>
      <c r="L1825" s="184">
        <v>4.0674000000000001</v>
      </c>
      <c r="M1825" s="184">
        <v>3.7357999999999998</v>
      </c>
      <c r="N1825" s="184">
        <v>4.0068000000000001</v>
      </c>
      <c r="O1825" s="184"/>
      <c r="P1825" s="184"/>
      <c r="Q1825" s="184">
        <v>6.4974999999999996</v>
      </c>
      <c r="R1825" s="184">
        <v>5.4398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44448</v>
      </c>
      <c r="E1826" s="184">
        <v>1079.7013999999999</v>
      </c>
      <c r="F1826" s="184">
        <v>2.9278</v>
      </c>
      <c r="G1826" s="184">
        <v>2.8921999999999999</v>
      </c>
      <c r="H1826" s="184">
        <v>3.6545000000000001</v>
      </c>
      <c r="I1826" s="184">
        <v>3.8725999999999998</v>
      </c>
      <c r="J1826" s="184">
        <v>4.6231999999999998</v>
      </c>
      <c r="K1826" s="184">
        <v>4.1197999999999997</v>
      </c>
      <c r="L1826" s="184">
        <v>4.1307999999999998</v>
      </c>
      <c r="M1826" s="184">
        <v>3.8300999999999998</v>
      </c>
      <c r="N1826" s="184">
        <v>3.9529999999999998</v>
      </c>
      <c r="O1826" s="184"/>
      <c r="P1826" s="184"/>
      <c r="Q1826" s="184">
        <v>4.8667999999999996</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44448</v>
      </c>
      <c r="E1827" s="184">
        <v>1075.1813</v>
      </c>
      <c r="F1827" s="184">
        <v>2.6718999999999999</v>
      </c>
      <c r="G1827" s="184">
        <v>2.6337999999999999</v>
      </c>
      <c r="H1827" s="184">
        <v>3.3959999999999999</v>
      </c>
      <c r="I1827" s="184">
        <v>3.6133999999999999</v>
      </c>
      <c r="J1827" s="184">
        <v>4.3632999999999997</v>
      </c>
      <c r="K1827" s="184">
        <v>3.8582000000000001</v>
      </c>
      <c r="L1827" s="184">
        <v>3.8652000000000002</v>
      </c>
      <c r="M1827" s="184">
        <v>3.5592000000000001</v>
      </c>
      <c r="N1827" s="184">
        <v>3.6789000000000001</v>
      </c>
      <c r="O1827" s="184"/>
      <c r="P1827" s="184"/>
      <c r="Q1827" s="184">
        <v>4.5945</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44448</v>
      </c>
      <c r="E1828" s="184">
        <v>21.979299999999999</v>
      </c>
      <c r="F1828" s="184">
        <v>3.1555</v>
      </c>
      <c r="G1828" s="184">
        <v>4.5407999999999999</v>
      </c>
      <c r="H1828" s="184">
        <v>4.1074000000000002</v>
      </c>
      <c r="I1828" s="184">
        <v>4.2653999999999996</v>
      </c>
      <c r="J1828" s="184">
        <v>4.7439</v>
      </c>
      <c r="K1828" s="184">
        <v>4.1660000000000004</v>
      </c>
      <c r="L1828" s="184">
        <v>4.4608999999999996</v>
      </c>
      <c r="M1828" s="184">
        <v>4.1657999999999999</v>
      </c>
      <c r="N1828" s="184">
        <v>4.5513000000000003</v>
      </c>
      <c r="O1828" s="184">
        <v>6.8226000000000004</v>
      </c>
      <c r="P1828" s="184">
        <v>7.0068999999999999</v>
      </c>
      <c r="Q1828" s="184">
        <v>7.8966000000000003</v>
      </c>
      <c r="R1828" s="184">
        <v>5.9459</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44448</v>
      </c>
      <c r="E1829" s="184">
        <v>23.3733</v>
      </c>
      <c r="F1829" s="184">
        <v>3.7483</v>
      </c>
      <c r="G1829" s="184">
        <v>5.0513000000000003</v>
      </c>
      <c r="H1829" s="184">
        <v>4.6443000000000003</v>
      </c>
      <c r="I1829" s="184">
        <v>4.7939999999999996</v>
      </c>
      <c r="J1829" s="184">
        <v>5.2624000000000004</v>
      </c>
      <c r="K1829" s="184">
        <v>4.7146999999999997</v>
      </c>
      <c r="L1829" s="184">
        <v>5.0361000000000002</v>
      </c>
      <c r="M1829" s="184">
        <v>4.7522000000000002</v>
      </c>
      <c r="N1829" s="184">
        <v>5.1492000000000004</v>
      </c>
      <c r="O1829" s="184">
        <v>7.4355000000000002</v>
      </c>
      <c r="P1829" s="184">
        <v>7.7065000000000001</v>
      </c>
      <c r="Q1829" s="184">
        <v>8.6242999999999999</v>
      </c>
      <c r="R1829" s="184">
        <v>6.5690999999999997</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44448</v>
      </c>
      <c r="E1830" s="184">
        <v>2200.1765</v>
      </c>
      <c r="F1830" s="184">
        <v>5.3509000000000002</v>
      </c>
      <c r="G1830" s="184">
        <v>3.7570000000000001</v>
      </c>
      <c r="H1830" s="184">
        <v>3.5392999999999999</v>
      </c>
      <c r="I1830" s="184">
        <v>3.8325</v>
      </c>
      <c r="J1830" s="184">
        <v>4.1448999999999998</v>
      </c>
      <c r="K1830" s="184">
        <v>3.5322</v>
      </c>
      <c r="L1830" s="184">
        <v>3.2847</v>
      </c>
      <c r="M1830" s="184">
        <v>3.4796999999999998</v>
      </c>
      <c r="N1830" s="184">
        <v>3.8551000000000002</v>
      </c>
      <c r="O1830" s="184">
        <v>5.5697999999999999</v>
      </c>
      <c r="P1830" s="184">
        <v>5.8292000000000002</v>
      </c>
      <c r="Q1830" s="184">
        <v>7.4145000000000003</v>
      </c>
      <c r="R1830" s="184">
        <v>4.7880000000000003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44448</v>
      </c>
      <c r="E1831" s="184">
        <v>2305.2293</v>
      </c>
      <c r="F1831" s="184">
        <v>5.6725000000000003</v>
      </c>
      <c r="G1831" s="184">
        <v>4.0774999999999997</v>
      </c>
      <c r="H1831" s="184">
        <v>3.8605999999999998</v>
      </c>
      <c r="I1831" s="184">
        <v>4.1535000000000002</v>
      </c>
      <c r="J1831" s="184">
        <v>4.4664000000000001</v>
      </c>
      <c r="K1831" s="184">
        <v>3.8553000000000002</v>
      </c>
      <c r="L1831" s="184">
        <v>3.6103999999999998</v>
      </c>
      <c r="M1831" s="184">
        <v>3.8087</v>
      </c>
      <c r="N1831" s="184">
        <v>4.2003000000000004</v>
      </c>
      <c r="O1831" s="184">
        <v>6.0293999999999999</v>
      </c>
      <c r="P1831" s="184">
        <v>6.4569000000000001</v>
      </c>
      <c r="Q1831" s="184">
        <v>7.5294999999999996</v>
      </c>
      <c r="R1831" s="184">
        <v>5.1805000000000003</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44448</v>
      </c>
      <c r="E1832" s="184">
        <v>12.166399999999999</v>
      </c>
      <c r="F1832" s="184">
        <v>2.7002999999999999</v>
      </c>
      <c r="G1832" s="184">
        <v>2.2004000000000001</v>
      </c>
      <c r="H1832" s="184">
        <v>2.4011999999999998</v>
      </c>
      <c r="I1832" s="184">
        <v>3.5836000000000001</v>
      </c>
      <c r="J1832" s="184">
        <v>4.0396999999999998</v>
      </c>
      <c r="K1832" s="184">
        <v>3.7027999999999999</v>
      </c>
      <c r="L1832" s="184">
        <v>3.7919</v>
      </c>
      <c r="M1832" s="184">
        <v>3.5164</v>
      </c>
      <c r="N1832" s="184">
        <v>3.6505999999999998</v>
      </c>
      <c r="O1832" s="184">
        <v>6.3639999999999999</v>
      </c>
      <c r="P1832" s="184"/>
      <c r="Q1832" s="184">
        <v>6.4272999999999998</v>
      </c>
      <c r="R1832" s="184">
        <v>5.1443000000000003</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44448</v>
      </c>
      <c r="E1833" s="184">
        <v>12.104900000000001</v>
      </c>
      <c r="F1833" s="184">
        <v>2.714</v>
      </c>
      <c r="G1833" s="184">
        <v>2.1111</v>
      </c>
      <c r="H1833" s="184">
        <v>2.2839999999999998</v>
      </c>
      <c r="I1833" s="184">
        <v>3.4289999999999998</v>
      </c>
      <c r="J1833" s="184">
        <v>3.8839999999999999</v>
      </c>
      <c r="K1833" s="184">
        <v>3.5415000000000001</v>
      </c>
      <c r="L1833" s="184">
        <v>3.6328999999999998</v>
      </c>
      <c r="M1833" s="184">
        <v>3.3540999999999999</v>
      </c>
      <c r="N1833" s="184">
        <v>3.4881000000000002</v>
      </c>
      <c r="O1833" s="184">
        <v>6.1951000000000001</v>
      </c>
      <c r="P1833" s="184"/>
      <c r="Q1833" s="184">
        <v>6.2561999999999998</v>
      </c>
      <c r="R1833" s="184">
        <v>4.9829999999999997</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44448</v>
      </c>
      <c r="E1836" s="184">
        <v>2161.2655</v>
      </c>
      <c r="F1836" s="184">
        <v>2.3256999999999999</v>
      </c>
      <c r="G1836" s="184">
        <v>2.5573999999999999</v>
      </c>
      <c r="H1836" s="184">
        <v>2.7311000000000001</v>
      </c>
      <c r="I1836" s="184">
        <v>3.3441999999999998</v>
      </c>
      <c r="J1836" s="184">
        <v>3.9268999999999998</v>
      </c>
      <c r="K1836" s="184">
        <v>3.3956</v>
      </c>
      <c r="L1836" s="184">
        <v>3.4277000000000002</v>
      </c>
      <c r="M1836" s="184">
        <v>3.1724999999999999</v>
      </c>
      <c r="N1836" s="184">
        <v>3.2744</v>
      </c>
      <c r="O1836" s="184">
        <v>5.7842000000000002</v>
      </c>
      <c r="P1836" s="184">
        <v>6.3464999999999998</v>
      </c>
      <c r="Q1836" s="184">
        <v>7.4675000000000002</v>
      </c>
      <c r="R1836" s="184">
        <v>4.5702999999999996</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44448</v>
      </c>
      <c r="E1837" s="184">
        <v>2261.5853000000002</v>
      </c>
      <c r="F1837" s="184">
        <v>2.9763000000000002</v>
      </c>
      <c r="G1837" s="184">
        <v>3.2077</v>
      </c>
      <c r="H1837" s="184">
        <v>3.3815</v>
      </c>
      <c r="I1837" s="184">
        <v>3.9952000000000001</v>
      </c>
      <c r="J1837" s="184">
        <v>4.5792999999999999</v>
      </c>
      <c r="K1837" s="184">
        <v>4.0532000000000004</v>
      </c>
      <c r="L1837" s="184">
        <v>4.0907999999999998</v>
      </c>
      <c r="M1837" s="184">
        <v>3.8399000000000001</v>
      </c>
      <c r="N1837" s="184">
        <v>3.9479000000000002</v>
      </c>
      <c r="O1837" s="184">
        <v>6.3989000000000003</v>
      </c>
      <c r="P1837" s="184">
        <v>6.9032999999999998</v>
      </c>
      <c r="Q1837" s="184">
        <v>7.7805</v>
      </c>
      <c r="R1837" s="184">
        <v>5.2209000000000003</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44448</v>
      </c>
      <c r="E1840" s="184">
        <v>34.247900000000001</v>
      </c>
      <c r="F1840" s="184">
        <v>1.3855</v>
      </c>
      <c r="G1840" s="184">
        <v>2.3807</v>
      </c>
      <c r="H1840" s="184">
        <v>2.1781000000000001</v>
      </c>
      <c r="I1840" s="184">
        <v>3.3003999999999998</v>
      </c>
      <c r="J1840" s="184">
        <v>3.6728000000000001</v>
      </c>
      <c r="K1840" s="184">
        <v>3.5272000000000001</v>
      </c>
      <c r="L1840" s="184">
        <v>3.6351</v>
      </c>
      <c r="M1840" s="184">
        <v>3.3003999999999998</v>
      </c>
      <c r="N1840" s="184">
        <v>3.5790999999999999</v>
      </c>
      <c r="O1840" s="184">
        <v>6.1492000000000004</v>
      </c>
      <c r="P1840" s="184">
        <v>6.4596</v>
      </c>
      <c r="Q1840" s="184">
        <v>7.4714</v>
      </c>
      <c r="R1840" s="184">
        <v>5.0548999999999999</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44448</v>
      </c>
      <c r="E1841" s="184">
        <v>35.2836</v>
      </c>
      <c r="F1841" s="184">
        <v>1.9656</v>
      </c>
      <c r="G1841" s="184">
        <v>2.8281999999999998</v>
      </c>
      <c r="H1841" s="184">
        <v>2.6318000000000001</v>
      </c>
      <c r="I1841" s="184">
        <v>3.7443</v>
      </c>
      <c r="J1841" s="184">
        <v>4.1154999999999999</v>
      </c>
      <c r="K1841" s="184">
        <v>3.9725999999999999</v>
      </c>
      <c r="L1841" s="184">
        <v>4.0842000000000001</v>
      </c>
      <c r="M1841" s="184">
        <v>3.7521</v>
      </c>
      <c r="N1841" s="184">
        <v>4.0359999999999996</v>
      </c>
      <c r="O1841" s="184">
        <v>6.5967000000000002</v>
      </c>
      <c r="P1841" s="184">
        <v>6.8776999999999999</v>
      </c>
      <c r="Q1841" s="184">
        <v>7.8555000000000001</v>
      </c>
      <c r="R1841" s="184">
        <v>5.5186000000000002</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44448</v>
      </c>
      <c r="E1842" s="184">
        <v>34.757399999999997</v>
      </c>
      <c r="F1842" s="184">
        <v>1.2602</v>
      </c>
      <c r="G1842" s="184">
        <v>2.3458000000000001</v>
      </c>
      <c r="H1842" s="184">
        <v>2.8218999999999999</v>
      </c>
      <c r="I1842" s="184">
        <v>3.3121</v>
      </c>
      <c r="J1842" s="184">
        <v>3.7107999999999999</v>
      </c>
      <c r="K1842" s="184">
        <v>3.5621999999999998</v>
      </c>
      <c r="L1842" s="184">
        <v>3.617</v>
      </c>
      <c r="M1842" s="184">
        <v>3.3934000000000002</v>
      </c>
      <c r="N1842" s="184">
        <v>3.4870999999999999</v>
      </c>
      <c r="O1842" s="184">
        <v>5.9976000000000003</v>
      </c>
      <c r="P1842" s="184">
        <v>6.3734999999999999</v>
      </c>
      <c r="Q1842" s="184">
        <v>3.8380000000000001</v>
      </c>
      <c r="R1842" s="184">
        <v>4.8738999999999999</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44448</v>
      </c>
      <c r="E1843" s="184">
        <v>35.6599</v>
      </c>
      <c r="F1843" s="184">
        <v>1.3307</v>
      </c>
      <c r="G1843" s="184">
        <v>2.4912000000000001</v>
      </c>
      <c r="H1843" s="184">
        <v>2.97</v>
      </c>
      <c r="I1843" s="184">
        <v>3.4628000000000001</v>
      </c>
      <c r="J1843" s="184">
        <v>3.8692000000000002</v>
      </c>
      <c r="K1843" s="184">
        <v>3.7239</v>
      </c>
      <c r="L1843" s="184">
        <v>3.7793999999999999</v>
      </c>
      <c r="M1843" s="184">
        <v>3.5573000000000001</v>
      </c>
      <c r="N1843" s="184">
        <v>3.6526000000000001</v>
      </c>
      <c r="O1843" s="184">
        <v>6.2721999999999998</v>
      </c>
      <c r="P1843" s="184">
        <v>6.6882000000000001</v>
      </c>
      <c r="Q1843" s="184">
        <v>7.7892000000000001</v>
      </c>
      <c r="R1843" s="184">
        <v>5.1205999999999996</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44448</v>
      </c>
      <c r="E1844" s="184">
        <v>1076.0645</v>
      </c>
      <c r="F1844" s="184">
        <v>2.3508</v>
      </c>
      <c r="G1844" s="184">
        <v>3.9790000000000001</v>
      </c>
      <c r="H1844" s="184">
        <v>3.6198000000000001</v>
      </c>
      <c r="I1844" s="184">
        <v>4.0106000000000002</v>
      </c>
      <c r="J1844" s="184">
        <v>3.8214999999999999</v>
      </c>
      <c r="K1844" s="184">
        <v>3.641</v>
      </c>
      <c r="L1844" s="184">
        <v>3.5832999999999999</v>
      </c>
      <c r="M1844" s="184">
        <v>3.4251</v>
      </c>
      <c r="N1844" s="184">
        <v>3.5442</v>
      </c>
      <c r="O1844" s="184"/>
      <c r="P1844" s="184"/>
      <c r="Q1844" s="184">
        <v>4.1894</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44448</v>
      </c>
      <c r="E1845" s="184">
        <v>1071.6423</v>
      </c>
      <c r="F1845" s="184">
        <v>2.1493000000000002</v>
      </c>
      <c r="G1845" s="184">
        <v>3.7784</v>
      </c>
      <c r="H1845" s="184">
        <v>3.4379</v>
      </c>
      <c r="I1845" s="184">
        <v>3.823</v>
      </c>
      <c r="J1845" s="184">
        <v>3.6259000000000001</v>
      </c>
      <c r="K1845" s="184">
        <v>3.4409999999999998</v>
      </c>
      <c r="L1845" s="184">
        <v>3.3921999999999999</v>
      </c>
      <c r="M1845" s="184">
        <v>3.2284000000000002</v>
      </c>
      <c r="N1845" s="184">
        <v>3.3435000000000001</v>
      </c>
      <c r="O1845" s="184"/>
      <c r="P1845" s="184"/>
      <c r="Q1845" s="184">
        <v>3.9495</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44448</v>
      </c>
      <c r="E1846" s="184">
        <v>1106.8924</v>
      </c>
      <c r="F1846" s="184">
        <v>4.0993000000000004</v>
      </c>
      <c r="G1846" s="184">
        <v>3.14</v>
      </c>
      <c r="H1846" s="184">
        <v>3.2957999999999998</v>
      </c>
      <c r="I1846" s="184">
        <v>3.7096</v>
      </c>
      <c r="J1846" s="184">
        <v>4.3958000000000004</v>
      </c>
      <c r="K1846" s="184">
        <v>4.0963000000000003</v>
      </c>
      <c r="L1846" s="184">
        <v>4.1837</v>
      </c>
      <c r="M1846" s="184">
        <v>3.8195000000000001</v>
      </c>
      <c r="N1846" s="184">
        <v>4.0326000000000004</v>
      </c>
      <c r="O1846" s="184"/>
      <c r="P1846" s="184"/>
      <c r="Q1846" s="184">
        <v>5.4946000000000002</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44448</v>
      </c>
      <c r="E1847" s="184">
        <v>1098.0703000000001</v>
      </c>
      <c r="F1847" s="184">
        <v>3.6800999999999999</v>
      </c>
      <c r="G1847" s="184">
        <v>2.7208000000000001</v>
      </c>
      <c r="H1847" s="184">
        <v>2.8759000000000001</v>
      </c>
      <c r="I1847" s="184">
        <v>3.2887</v>
      </c>
      <c r="J1847" s="184">
        <v>3.9737</v>
      </c>
      <c r="K1847" s="184">
        <v>3.6718000000000002</v>
      </c>
      <c r="L1847" s="184">
        <v>3.7549999999999999</v>
      </c>
      <c r="M1847" s="184">
        <v>3.3879000000000001</v>
      </c>
      <c r="N1847" s="184">
        <v>3.5966</v>
      </c>
      <c r="O1847" s="184"/>
      <c r="P1847" s="184"/>
      <c r="Q1847" s="184">
        <v>5.0509000000000004</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44448</v>
      </c>
      <c r="E1848" s="184">
        <v>1035.2568000000001</v>
      </c>
      <c r="F1848" s="184">
        <v>4.4005999999999998</v>
      </c>
      <c r="G1848" s="184">
        <v>3.2010000000000001</v>
      </c>
      <c r="H1848" s="184">
        <v>3.3732000000000002</v>
      </c>
      <c r="I1848" s="184">
        <v>3.6916000000000002</v>
      </c>
      <c r="J1848" s="184">
        <v>4.3331999999999997</v>
      </c>
      <c r="K1848" s="184">
        <v>3.9965000000000002</v>
      </c>
      <c r="L1848" s="184">
        <v>4.0292000000000003</v>
      </c>
      <c r="M1848" s="184">
        <v>3.7081</v>
      </c>
      <c r="N1848" s="184"/>
      <c r="O1848" s="184"/>
      <c r="P1848" s="184"/>
      <c r="Q1848" s="184">
        <v>3.8186</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44448</v>
      </c>
      <c r="E1849" s="184">
        <v>1032.8599999999999</v>
      </c>
      <c r="F1849" s="184">
        <v>4.1810999999999998</v>
      </c>
      <c r="G1849" s="184">
        <v>2.9845000000000002</v>
      </c>
      <c r="H1849" s="184">
        <v>3.1526000000000001</v>
      </c>
      <c r="I1849" s="184">
        <v>3.4698000000000002</v>
      </c>
      <c r="J1849" s="184">
        <v>4.1105999999999998</v>
      </c>
      <c r="K1849" s="184">
        <v>3.7730999999999999</v>
      </c>
      <c r="L1849" s="184">
        <v>3.8071000000000002</v>
      </c>
      <c r="M1849" s="184">
        <v>3.4742000000000002</v>
      </c>
      <c r="N1849" s="184"/>
      <c r="O1849" s="184"/>
      <c r="P1849" s="184"/>
      <c r="Q1849" s="184">
        <v>3.5590000000000002</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44448</v>
      </c>
      <c r="E1850" s="184">
        <v>14.1576</v>
      </c>
      <c r="F1850" s="184">
        <v>2.3205</v>
      </c>
      <c r="G1850" s="184">
        <v>2.4927000000000001</v>
      </c>
      <c r="H1850" s="184">
        <v>2.8742999999999999</v>
      </c>
      <c r="I1850" s="184">
        <v>3.5590000000000002</v>
      </c>
      <c r="J1850" s="184">
        <v>3.8046000000000002</v>
      </c>
      <c r="K1850" s="184">
        <v>3.4685000000000001</v>
      </c>
      <c r="L1850" s="184">
        <v>3.3468</v>
      </c>
      <c r="M1850" s="184">
        <v>3.2728999999999999</v>
      </c>
      <c r="N1850" s="184">
        <v>3.3401000000000001</v>
      </c>
      <c r="O1850" s="184">
        <v>-2.9100000000000001E-2</v>
      </c>
      <c r="P1850" s="184">
        <v>2.484</v>
      </c>
      <c r="Q1850" s="184">
        <v>4.4339000000000004</v>
      </c>
      <c r="R1850" s="184">
        <v>4.1634000000000002</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44448</v>
      </c>
      <c r="E1851" s="184">
        <v>13.690200000000001</v>
      </c>
      <c r="F1851" s="184">
        <v>1.3331</v>
      </c>
      <c r="G1851" s="184">
        <v>1.5999000000000001</v>
      </c>
      <c r="H1851" s="184">
        <v>2.0575000000000001</v>
      </c>
      <c r="I1851" s="184">
        <v>2.7643</v>
      </c>
      <c r="J1851" s="184">
        <v>3.0005999999999999</v>
      </c>
      <c r="K1851" s="184">
        <v>2.6606999999999998</v>
      </c>
      <c r="L1851" s="184">
        <v>2.5358999999999998</v>
      </c>
      <c r="M1851" s="184">
        <v>2.5112000000000001</v>
      </c>
      <c r="N1851" s="184">
        <v>2.7637999999999998</v>
      </c>
      <c r="O1851" s="184">
        <v>-0.2258</v>
      </c>
      <c r="P1851" s="184">
        <v>2.1735000000000002</v>
      </c>
      <c r="Q1851" s="184">
        <v>3.9973000000000001</v>
      </c>
      <c r="R1851" s="184">
        <v>3.8725999999999998</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44448</v>
      </c>
      <c r="E1852" s="184">
        <v>2343.9369000000002</v>
      </c>
      <c r="F1852" s="184">
        <v>2.4497</v>
      </c>
      <c r="G1852" s="184">
        <v>5.1585999999999999</v>
      </c>
      <c r="H1852" s="184">
        <v>3.6179000000000001</v>
      </c>
      <c r="I1852" s="184">
        <v>3.6082999999999998</v>
      </c>
      <c r="J1852" s="184">
        <v>3.4203000000000001</v>
      </c>
      <c r="K1852" s="184">
        <v>3.2804000000000002</v>
      </c>
      <c r="L1852" s="184">
        <v>3.1989999999999998</v>
      </c>
      <c r="M1852" s="184">
        <v>2.9033000000000002</v>
      </c>
      <c r="N1852" s="184">
        <v>3.0139999999999998</v>
      </c>
      <c r="O1852" s="184">
        <v>5.3396999999999997</v>
      </c>
      <c r="P1852" s="184">
        <v>6.0612000000000004</v>
      </c>
      <c r="Q1852" s="184">
        <v>7.3308999999999997</v>
      </c>
      <c r="R1852" s="184">
        <v>4.1318000000000001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44448</v>
      </c>
      <c r="E1853" s="184">
        <v>2215.3836999999999</v>
      </c>
      <c r="F1853" s="184">
        <v>1.5289999999999999</v>
      </c>
      <c r="G1853" s="184">
        <v>4.2378999999999998</v>
      </c>
      <c r="H1853" s="184">
        <v>2.6972999999999998</v>
      </c>
      <c r="I1853" s="184">
        <v>2.6873999999999998</v>
      </c>
      <c r="J1853" s="184">
        <v>2.4981</v>
      </c>
      <c r="K1853" s="184">
        <v>2.3536000000000001</v>
      </c>
      <c r="L1853" s="184">
        <v>2.2665999999999999</v>
      </c>
      <c r="M1853" s="184">
        <v>1.9670000000000001</v>
      </c>
      <c r="N1853" s="184">
        <v>2.0712999999999999</v>
      </c>
      <c r="O1853" s="184">
        <v>4.4705000000000004</v>
      </c>
      <c r="P1853" s="184">
        <v>5.2594000000000003</v>
      </c>
      <c r="Q1853" s="184">
        <v>7.1220999999999997</v>
      </c>
      <c r="R1853" s="184">
        <v>3.2947000000000002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44448</v>
      </c>
      <c r="E1854" s="184">
        <v>3212.0486999999998</v>
      </c>
      <c r="F1854" s="184">
        <v>3.6934999999999998</v>
      </c>
      <c r="G1854" s="184">
        <v>3.3879999999999999</v>
      </c>
      <c r="H1854" s="184">
        <v>2.5154999999999998</v>
      </c>
      <c r="I1854" s="184">
        <v>3.7439</v>
      </c>
      <c r="J1854" s="184">
        <v>4.2827999999999999</v>
      </c>
      <c r="K1854" s="184">
        <v>18.126899999999999</v>
      </c>
      <c r="L1854" s="184">
        <v>11.703900000000001</v>
      </c>
      <c r="M1854" s="184">
        <v>9.1425999999999998</v>
      </c>
      <c r="N1854" s="184">
        <v>8.6852</v>
      </c>
      <c r="O1854" s="184">
        <v>4.9358000000000004</v>
      </c>
      <c r="P1854" s="184">
        <v>5.4396000000000004</v>
      </c>
      <c r="Q1854" s="184">
        <v>6.0792999999999999</v>
      </c>
      <c r="R1854" s="184">
        <v>4.4211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44448</v>
      </c>
      <c r="E1855" s="184">
        <v>3439.0814999999998</v>
      </c>
      <c r="F1855" s="184">
        <v>4.5643000000000002</v>
      </c>
      <c r="G1855" s="184">
        <v>4.2587999999999999</v>
      </c>
      <c r="H1855" s="184">
        <v>3.3868</v>
      </c>
      <c r="I1855" s="184">
        <v>4.6154999999999999</v>
      </c>
      <c r="J1855" s="184">
        <v>5.1555999999999997</v>
      </c>
      <c r="K1855" s="184">
        <v>19.037800000000001</v>
      </c>
      <c r="L1855" s="184">
        <v>12.590999999999999</v>
      </c>
      <c r="M1855" s="184">
        <v>10.014900000000001</v>
      </c>
      <c r="N1855" s="184">
        <v>9.5610999999999997</v>
      </c>
      <c r="O1855" s="184">
        <v>5.7618999999999998</v>
      </c>
      <c r="P1855" s="184">
        <v>6.3299000000000003</v>
      </c>
      <c r="Q1855" s="184">
        <v>7.3632</v>
      </c>
      <c r="R1855" s="184">
        <v>5.2480000000000002</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44448</v>
      </c>
      <c r="E1858" s="184">
        <v>27.4819</v>
      </c>
      <c r="F1858" s="184">
        <v>3.7191999999999998</v>
      </c>
      <c r="G1858" s="184">
        <v>2.524</v>
      </c>
      <c r="H1858" s="184">
        <v>2.6766000000000001</v>
      </c>
      <c r="I1858" s="184">
        <v>3.5909</v>
      </c>
      <c r="J1858" s="184">
        <v>3.8772000000000002</v>
      </c>
      <c r="K1858" s="184">
        <v>3.5760999999999998</v>
      </c>
      <c r="L1858" s="184">
        <v>3.6393</v>
      </c>
      <c r="M1858" s="184">
        <v>3.4306999999999999</v>
      </c>
      <c r="N1858" s="184">
        <v>3.6528999999999998</v>
      </c>
      <c r="O1858" s="184">
        <v>8.1419999999999995</v>
      </c>
      <c r="P1858" s="184">
        <v>7.734</v>
      </c>
      <c r="Q1858" s="184">
        <v>7.9646999999999997</v>
      </c>
      <c r="R1858" s="184">
        <v>5.4009999999999998</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44448</v>
      </c>
      <c r="E1859" s="184">
        <v>28.066400000000002</v>
      </c>
      <c r="F1859" s="184">
        <v>4.1619999999999999</v>
      </c>
      <c r="G1859" s="184">
        <v>2.9918999999999998</v>
      </c>
      <c r="H1859" s="184">
        <v>3.1230000000000002</v>
      </c>
      <c r="I1859" s="184">
        <v>4.0377999999999998</v>
      </c>
      <c r="J1859" s="184">
        <v>4.32</v>
      </c>
      <c r="K1859" s="184">
        <v>4.0354000000000001</v>
      </c>
      <c r="L1859" s="184">
        <v>4.1055999999999999</v>
      </c>
      <c r="M1859" s="184">
        <v>3.9034</v>
      </c>
      <c r="N1859" s="184">
        <v>4.1289999999999996</v>
      </c>
      <c r="O1859" s="184">
        <v>8.4400999999999993</v>
      </c>
      <c r="P1859" s="184">
        <v>8.0100999999999996</v>
      </c>
      <c r="Q1859" s="184">
        <v>8.6679999999999993</v>
      </c>
      <c r="R1859" s="184">
        <v>5.8887</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44448</v>
      </c>
      <c r="E1860" s="184">
        <v>2204.4193</v>
      </c>
      <c r="F1860" s="184">
        <v>2.7288999999999999</v>
      </c>
      <c r="G1860" s="184">
        <v>2.1831999999999998</v>
      </c>
      <c r="H1860" s="184">
        <v>2.3079999999999998</v>
      </c>
      <c r="I1860" s="184">
        <v>2.8544999999999998</v>
      </c>
      <c r="J1860" s="184">
        <v>3.1431</v>
      </c>
      <c r="K1860" s="184">
        <v>2.9413999999999998</v>
      </c>
      <c r="L1860" s="184">
        <v>3.0089999999999999</v>
      </c>
      <c r="M1860" s="184">
        <v>2.7757999999999998</v>
      </c>
      <c r="N1860" s="184">
        <v>2.8570000000000002</v>
      </c>
      <c r="O1860" s="184">
        <v>2.9598</v>
      </c>
      <c r="P1860" s="184">
        <v>4.4021999999999997</v>
      </c>
      <c r="Q1860" s="184">
        <v>5.9352</v>
      </c>
      <c r="R1860" s="184">
        <v>3.7704</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44448</v>
      </c>
      <c r="E1861" s="184">
        <v>2297.7073</v>
      </c>
      <c r="F1861" s="184">
        <v>3.5158</v>
      </c>
      <c r="G1861" s="184">
        <v>2.9718</v>
      </c>
      <c r="H1861" s="184">
        <v>3.0972</v>
      </c>
      <c r="I1861" s="184">
        <v>3.6448</v>
      </c>
      <c r="J1861" s="184">
        <v>3.9355000000000002</v>
      </c>
      <c r="K1861" s="184">
        <v>3.7431999999999999</v>
      </c>
      <c r="L1861" s="184">
        <v>3.8288000000000002</v>
      </c>
      <c r="M1861" s="184">
        <v>3.6052</v>
      </c>
      <c r="N1861" s="184">
        <v>3.6915</v>
      </c>
      <c r="O1861" s="184">
        <v>3.8109000000000002</v>
      </c>
      <c r="P1861" s="184">
        <v>5.2042999999999999</v>
      </c>
      <c r="Q1861" s="184">
        <v>6.9042000000000003</v>
      </c>
      <c r="R1861" s="184">
        <v>4.6200999999999999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44448</v>
      </c>
      <c r="E1862" s="184">
        <v>4797.0745999999999</v>
      </c>
      <c r="F1862" s="184">
        <v>2.2713999999999999</v>
      </c>
      <c r="G1862" s="184">
        <v>2.9862000000000002</v>
      </c>
      <c r="H1862" s="184">
        <v>3.202</v>
      </c>
      <c r="I1862" s="184">
        <v>3.6819999999999999</v>
      </c>
      <c r="J1862" s="184">
        <v>4.0128000000000004</v>
      </c>
      <c r="K1862" s="184">
        <v>3.8782999999999999</v>
      </c>
      <c r="L1862" s="184">
        <v>3.8744999999999998</v>
      </c>
      <c r="M1862" s="184">
        <v>3.6280999999999999</v>
      </c>
      <c r="N1862" s="184">
        <v>3.8611</v>
      </c>
      <c r="O1862" s="184">
        <v>6.4576000000000002</v>
      </c>
      <c r="P1862" s="184">
        <v>6.7168999999999999</v>
      </c>
      <c r="Q1862" s="184">
        <v>7.5919999999999996</v>
      </c>
      <c r="R1862" s="184">
        <v>5.3399000000000001</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44448</v>
      </c>
      <c r="E1863" s="184">
        <v>4751.4319999999998</v>
      </c>
      <c r="F1863" s="184">
        <v>2.0903999999999998</v>
      </c>
      <c r="G1863" s="184">
        <v>2.8060999999999998</v>
      </c>
      <c r="H1863" s="184">
        <v>3.0217999999999998</v>
      </c>
      <c r="I1863" s="184">
        <v>3.5015999999999998</v>
      </c>
      <c r="J1863" s="184">
        <v>3.8321000000000001</v>
      </c>
      <c r="K1863" s="184">
        <v>3.6956000000000002</v>
      </c>
      <c r="L1863" s="184">
        <v>3.6907999999999999</v>
      </c>
      <c r="M1863" s="184">
        <v>3.4428000000000001</v>
      </c>
      <c r="N1863" s="184">
        <v>3.6751999999999998</v>
      </c>
      <c r="O1863" s="184">
        <v>6.2862</v>
      </c>
      <c r="P1863" s="184">
        <v>6.5674999999999999</v>
      </c>
      <c r="Q1863" s="184">
        <v>7.2298</v>
      </c>
      <c r="R1863" s="184">
        <v>5.1593</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44448</v>
      </c>
      <c r="E1864" s="184">
        <v>11.2621</v>
      </c>
      <c r="F1864" s="184">
        <v>3.2412000000000001</v>
      </c>
      <c r="G1864" s="184">
        <v>2.7014</v>
      </c>
      <c r="H1864" s="184">
        <v>2.9647999999999999</v>
      </c>
      <c r="I1864" s="184">
        <v>3.6859999999999999</v>
      </c>
      <c r="J1864" s="184">
        <v>4.1125999999999996</v>
      </c>
      <c r="K1864" s="184">
        <v>3.8702000000000001</v>
      </c>
      <c r="L1864" s="184">
        <v>4.0274000000000001</v>
      </c>
      <c r="M1864" s="184">
        <v>3.8006000000000002</v>
      </c>
      <c r="N1864" s="184">
        <v>3.9601000000000002</v>
      </c>
      <c r="O1864" s="184"/>
      <c r="P1864" s="184"/>
      <c r="Q1864" s="184">
        <v>5.516</v>
      </c>
      <c r="R1864" s="184">
        <v>5.1332000000000004</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44448</v>
      </c>
      <c r="E1865" s="184">
        <v>10.9695</v>
      </c>
      <c r="F1865" s="184">
        <v>1.9965999999999999</v>
      </c>
      <c r="G1865" s="184">
        <v>1.3310999999999999</v>
      </c>
      <c r="H1865" s="184">
        <v>1.6167</v>
      </c>
      <c r="I1865" s="184">
        <v>2.3788999999999998</v>
      </c>
      <c r="J1865" s="184">
        <v>2.7866</v>
      </c>
      <c r="K1865" s="184">
        <v>2.5407000000000002</v>
      </c>
      <c r="L1865" s="184">
        <v>2.6665999999999999</v>
      </c>
      <c r="M1865" s="184">
        <v>2.4209999999999998</v>
      </c>
      <c r="N1865" s="184">
        <v>2.6069</v>
      </c>
      <c r="O1865" s="184"/>
      <c r="P1865" s="184"/>
      <c r="Q1865" s="184">
        <v>4.2686000000000002</v>
      </c>
      <c r="R1865" s="184">
        <v>3.8856000000000002</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44448</v>
      </c>
      <c r="E1866" s="184">
        <v>11.6472</v>
      </c>
      <c r="F1866" s="184">
        <v>3.1341000000000001</v>
      </c>
      <c r="G1866" s="184">
        <v>3.3435999999999999</v>
      </c>
      <c r="H1866" s="184">
        <v>3.4943</v>
      </c>
      <c r="I1866" s="184">
        <v>4.0354000000000001</v>
      </c>
      <c r="J1866" s="184">
        <v>4.6890000000000001</v>
      </c>
      <c r="K1866" s="184">
        <v>4.1578999999999997</v>
      </c>
      <c r="L1866" s="184">
        <v>4.2446000000000002</v>
      </c>
      <c r="M1866" s="184">
        <v>3.9594999999999998</v>
      </c>
      <c r="N1866" s="184">
        <v>4.1565000000000003</v>
      </c>
      <c r="O1866" s="184"/>
      <c r="P1866" s="184"/>
      <c r="Q1866" s="184">
        <v>5.9623999999999997</v>
      </c>
      <c r="R1866" s="184">
        <v>5.2243000000000004</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44448</v>
      </c>
      <c r="E1867" s="184">
        <v>11.434799999999999</v>
      </c>
      <c r="F1867" s="184">
        <v>2.5537999999999998</v>
      </c>
      <c r="G1867" s="184">
        <v>2.6606000000000001</v>
      </c>
      <c r="H1867" s="184">
        <v>2.8287</v>
      </c>
      <c r="I1867" s="184">
        <v>3.2873999999999999</v>
      </c>
      <c r="J1867" s="184">
        <v>3.9258000000000002</v>
      </c>
      <c r="K1867" s="184">
        <v>3.4013</v>
      </c>
      <c r="L1867" s="184">
        <v>3.4756</v>
      </c>
      <c r="M1867" s="184">
        <v>3.1579999999999999</v>
      </c>
      <c r="N1867" s="184">
        <v>3.3466999999999998</v>
      </c>
      <c r="O1867" s="184"/>
      <c r="P1867" s="184"/>
      <c r="Q1867" s="184">
        <v>5.2243000000000004</v>
      </c>
      <c r="R1867" s="184">
        <v>4.4439000000000002</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44448</v>
      </c>
      <c r="E1868" s="184">
        <v>3474.6767</v>
      </c>
      <c r="F1868" s="184">
        <v>1.6472</v>
      </c>
      <c r="G1868" s="184">
        <v>2.6516000000000002</v>
      </c>
      <c r="H1868" s="184">
        <v>2.9192</v>
      </c>
      <c r="I1868" s="184">
        <v>4.0749000000000004</v>
      </c>
      <c r="J1868" s="184">
        <v>4.4604999999999997</v>
      </c>
      <c r="K1868" s="184">
        <v>3.9409999999999998</v>
      </c>
      <c r="L1868" s="184">
        <v>4.0871000000000004</v>
      </c>
      <c r="M1868" s="184">
        <v>3.9994999999999998</v>
      </c>
      <c r="N1868" s="184">
        <v>4.3422000000000001</v>
      </c>
      <c r="O1868" s="184">
        <v>4.9645000000000001</v>
      </c>
      <c r="P1868" s="184">
        <v>5.9961000000000002</v>
      </c>
      <c r="Q1868" s="184">
        <v>7.5359999999999996</v>
      </c>
      <c r="R1868" s="184">
        <v>5.6333000000000002</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44448</v>
      </c>
      <c r="E1869" s="184">
        <v>3308.5509000000002</v>
      </c>
      <c r="F1869" s="184">
        <v>1.0867</v>
      </c>
      <c r="G1869" s="184">
        <v>2.0912999999999999</v>
      </c>
      <c r="H1869" s="184">
        <v>2.3588</v>
      </c>
      <c r="I1869" s="184">
        <v>3.5145</v>
      </c>
      <c r="J1869" s="184">
        <v>3.8986999999999998</v>
      </c>
      <c r="K1869" s="184">
        <v>3.4041999999999999</v>
      </c>
      <c r="L1869" s="184">
        <v>3.5207000000000002</v>
      </c>
      <c r="M1869" s="184">
        <v>3.4514999999999998</v>
      </c>
      <c r="N1869" s="184">
        <v>3.8001999999999998</v>
      </c>
      <c r="O1869" s="184">
        <v>4.3940999999999999</v>
      </c>
      <c r="P1869" s="184">
        <v>5.3914999999999997</v>
      </c>
      <c r="Q1869" s="184">
        <v>6.8559000000000001</v>
      </c>
      <c r="R1869" s="184">
        <v>5.0587999999999997</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44448</v>
      </c>
      <c r="E1870" s="184">
        <v>1110.0389</v>
      </c>
      <c r="F1870" s="184">
        <v>2.7195</v>
      </c>
      <c r="G1870" s="184">
        <v>2.6432000000000002</v>
      </c>
      <c r="H1870" s="184">
        <v>2.6375000000000002</v>
      </c>
      <c r="I1870" s="184">
        <v>2.6671</v>
      </c>
      <c r="J1870" s="184">
        <v>2.6916000000000002</v>
      </c>
      <c r="K1870" s="184">
        <v>2.8616999999999999</v>
      </c>
      <c r="L1870" s="184">
        <v>3.0142000000000002</v>
      </c>
      <c r="M1870" s="184">
        <v>3.9649999999999999</v>
      </c>
      <c r="N1870" s="184">
        <v>3.7856000000000001</v>
      </c>
      <c r="O1870" s="184"/>
      <c r="P1870" s="184"/>
      <c r="Q1870" s="184">
        <v>4.7211999999999996</v>
      </c>
      <c r="R1870" s="184">
        <v>4.3296000000000001</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44448</v>
      </c>
      <c r="E1871" s="184">
        <v>1096.9650999999999</v>
      </c>
      <c r="F1871" s="184">
        <v>2.2227999999999999</v>
      </c>
      <c r="G1871" s="184">
        <v>2.1432000000000002</v>
      </c>
      <c r="H1871" s="184">
        <v>2.1360999999999999</v>
      </c>
      <c r="I1871" s="184">
        <v>2.1678999999999999</v>
      </c>
      <c r="J1871" s="184">
        <v>2.1917</v>
      </c>
      <c r="K1871" s="184">
        <v>2.3586999999999998</v>
      </c>
      <c r="L1871" s="184">
        <v>2.5072000000000001</v>
      </c>
      <c r="M1871" s="184">
        <v>3.4512</v>
      </c>
      <c r="N1871" s="184">
        <v>3.2681</v>
      </c>
      <c r="O1871" s="184"/>
      <c r="P1871" s="184"/>
      <c r="Q1871" s="184">
        <v>4.1742999999999997</v>
      </c>
      <c r="R1871" s="184">
        <v>3.7957999999999998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2.7877877192982456</v>
      </c>
      <c r="G1872" s="186">
        <v>3.1236666666666664</v>
      </c>
      <c r="H1872" s="186">
        <v>3.278250877192983</v>
      </c>
      <c r="I1872" s="186">
        <v>4.0340508771929828</v>
      </c>
      <c r="J1872" s="186">
        <v>4.360440350877191</v>
      </c>
      <c r="K1872" s="186">
        <v>4.5218157894736839</v>
      </c>
      <c r="L1872" s="186">
        <v>4.2654263157894734</v>
      </c>
      <c r="M1872" s="186">
        <v>3.9369807017543863</v>
      </c>
      <c r="N1872" s="186">
        <v>4.1048145454545448</v>
      </c>
      <c r="O1872" s="186">
        <v>5.7178666666666667</v>
      </c>
      <c r="P1872" s="186">
        <v>6.2413571428571446</v>
      </c>
      <c r="Q1872" s="186">
        <v>6.4985684210526333</v>
      </c>
      <c r="R1872" s="186">
        <v>5.0308755102040816</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2.6718999999999999</v>
      </c>
      <c r="G1873" s="186">
        <v>2.7269000000000001</v>
      </c>
      <c r="H1873" s="186">
        <v>2.9838</v>
      </c>
      <c r="I1873" s="186">
        <v>3.6448</v>
      </c>
      <c r="J1873" s="186">
        <v>4.0128000000000004</v>
      </c>
      <c r="K1873" s="186">
        <v>3.7239</v>
      </c>
      <c r="L1873" s="186">
        <v>3.7919</v>
      </c>
      <c r="M1873" s="186">
        <v>3.5592000000000001</v>
      </c>
      <c r="N1873" s="186">
        <v>3.7856000000000001</v>
      </c>
      <c r="O1873" s="186">
        <v>5.9976000000000003</v>
      </c>
      <c r="P1873" s="186">
        <v>6.4569000000000001</v>
      </c>
      <c r="Q1873" s="186">
        <v>6.9020999999999999</v>
      </c>
      <c r="R1873" s="186">
        <v>5.0548999999999999</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44448</v>
      </c>
      <c r="E1876" s="184">
        <v>72.232200000000006</v>
      </c>
      <c r="F1876" s="184">
        <v>0.49070000000000003</v>
      </c>
      <c r="G1876" s="184">
        <v>-7.2099999999999997E-2</v>
      </c>
      <c r="H1876" s="184">
        <v>0.49399999999999999</v>
      </c>
      <c r="I1876" s="184">
        <v>5.569</v>
      </c>
      <c r="J1876" s="184">
        <v>2.4352</v>
      </c>
      <c r="K1876" s="184">
        <v>7.9214000000000002</v>
      </c>
      <c r="L1876" s="184">
        <v>20.407299999999999</v>
      </c>
      <c r="M1876" s="184">
        <v>36.897799999999997</v>
      </c>
      <c r="N1876" s="184">
        <v>64.698599999999999</v>
      </c>
      <c r="O1876" s="184">
        <v>7.4672000000000001</v>
      </c>
      <c r="P1876" s="184">
        <v>9.1468000000000007</v>
      </c>
      <c r="Q1876" s="184">
        <v>15.8202</v>
      </c>
      <c r="R1876" s="184">
        <v>26.948399999999999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44448</v>
      </c>
      <c r="E1877" s="184">
        <v>78.612899999999996</v>
      </c>
      <c r="F1877" s="184">
        <v>0.49320000000000003</v>
      </c>
      <c r="G1877" s="184">
        <v>-6.4500000000000002E-2</v>
      </c>
      <c r="H1877" s="184">
        <v>0.51229999999999998</v>
      </c>
      <c r="I1877" s="184">
        <v>5.6073000000000004</v>
      </c>
      <c r="J1877" s="184">
        <v>2.5160999999999998</v>
      </c>
      <c r="K1877" s="184">
        <v>8.1768999999999998</v>
      </c>
      <c r="L1877" s="184">
        <v>20.968800000000002</v>
      </c>
      <c r="M1877" s="184">
        <v>37.845999999999997</v>
      </c>
      <c r="N1877" s="184">
        <v>66.284300000000002</v>
      </c>
      <c r="O1877" s="184">
        <v>8.6296999999999997</v>
      </c>
      <c r="P1877" s="184">
        <v>10.37</v>
      </c>
      <c r="Q1877" s="184">
        <v>18.153400000000001</v>
      </c>
      <c r="R1877" s="184">
        <v>28.256799999999998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44448</v>
      </c>
      <c r="E1878" s="184">
        <v>13.425000000000001</v>
      </c>
      <c r="F1878" s="184">
        <v>0.1343</v>
      </c>
      <c r="G1878" s="184">
        <v>-5.96E-2</v>
      </c>
      <c r="H1878" s="184">
        <v>0.90949999999999998</v>
      </c>
      <c r="I1878" s="184">
        <v>3.0236000000000001</v>
      </c>
      <c r="J1878" s="184">
        <v>3.8121999999999998</v>
      </c>
      <c r="K1878" s="184">
        <v>10.1584</v>
      </c>
      <c r="L1878" s="184">
        <v>22.2789</v>
      </c>
      <c r="M1878" s="184"/>
      <c r="N1878" s="184"/>
      <c r="O1878" s="184"/>
      <c r="P1878" s="184"/>
      <c r="Q1878" s="184">
        <v>34.25</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44448</v>
      </c>
      <c r="E1879" s="184">
        <v>13.349</v>
      </c>
      <c r="F1879" s="184">
        <v>0.13500000000000001</v>
      </c>
      <c r="G1879" s="184">
        <v>-6.7400000000000002E-2</v>
      </c>
      <c r="H1879" s="184">
        <v>0.89180000000000004</v>
      </c>
      <c r="I1879" s="184">
        <v>2.9935999999999998</v>
      </c>
      <c r="J1879" s="184">
        <v>3.746</v>
      </c>
      <c r="K1879" s="184">
        <v>9.9497999999999998</v>
      </c>
      <c r="L1879" s="184">
        <v>21.8308</v>
      </c>
      <c r="M1879" s="184"/>
      <c r="N1879" s="184"/>
      <c r="O1879" s="184"/>
      <c r="P1879" s="184"/>
      <c r="Q1879" s="184">
        <v>33.49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44448</v>
      </c>
      <c r="E1880" s="184">
        <v>422.24900000000002</v>
      </c>
      <c r="F1880" s="184">
        <v>0.1114</v>
      </c>
      <c r="G1880" s="184">
        <v>-0.25059999999999999</v>
      </c>
      <c r="H1880" s="184">
        <v>0.45800000000000002</v>
      </c>
      <c r="I1880" s="184">
        <v>4.3499999999999996</v>
      </c>
      <c r="J1880" s="184">
        <v>4.6304999999999996</v>
      </c>
      <c r="K1880" s="184">
        <v>11.741899999999999</v>
      </c>
      <c r="L1880" s="184">
        <v>17.619700000000002</v>
      </c>
      <c r="M1880" s="184">
        <v>34.504600000000003</v>
      </c>
      <c r="N1880" s="184">
        <v>60.976300000000002</v>
      </c>
      <c r="O1880" s="184">
        <v>11.2193</v>
      </c>
      <c r="P1880" s="184">
        <v>13.302199999999999</v>
      </c>
      <c r="Q1880" s="184">
        <v>14.511900000000001</v>
      </c>
      <c r="R1880" s="184">
        <v>25.753699999999998</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44448</v>
      </c>
      <c r="E1881" s="184">
        <v>455.875</v>
      </c>
      <c r="F1881" s="184">
        <v>0.114</v>
      </c>
      <c r="G1881" s="184">
        <v>-0.24310000000000001</v>
      </c>
      <c r="H1881" s="184">
        <v>0.47560000000000002</v>
      </c>
      <c r="I1881" s="184">
        <v>4.3863000000000003</v>
      </c>
      <c r="J1881" s="184">
        <v>4.7091000000000003</v>
      </c>
      <c r="K1881" s="184">
        <v>12.0006</v>
      </c>
      <c r="L1881" s="184">
        <v>18.1767</v>
      </c>
      <c r="M1881" s="184">
        <v>35.4405</v>
      </c>
      <c r="N1881" s="184">
        <v>62.459200000000003</v>
      </c>
      <c r="O1881" s="184">
        <v>12.326700000000001</v>
      </c>
      <c r="P1881" s="184">
        <v>14.507999999999999</v>
      </c>
      <c r="Q1881" s="184">
        <v>16.954799999999999</v>
      </c>
      <c r="R1881" s="184">
        <v>26.896899999999999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44448</v>
      </c>
      <c r="E1882" s="184">
        <v>232.8</v>
      </c>
      <c r="F1882" s="184">
        <v>0.53979999999999995</v>
      </c>
      <c r="G1882" s="184">
        <v>0.45739999999999997</v>
      </c>
      <c r="H1882" s="184">
        <v>0.75309999999999999</v>
      </c>
      <c r="I1882" s="184">
        <v>4.6245000000000003</v>
      </c>
      <c r="J1882" s="184">
        <v>3.4759000000000002</v>
      </c>
      <c r="K1882" s="184">
        <v>8.4152000000000005</v>
      </c>
      <c r="L1882" s="184">
        <v>18.7271</v>
      </c>
      <c r="M1882" s="184">
        <v>35.427599999999998</v>
      </c>
      <c r="N1882" s="184">
        <v>60.176099999999998</v>
      </c>
      <c r="O1882" s="184">
        <v>14.502800000000001</v>
      </c>
      <c r="P1882" s="184">
        <v>12.735799999999999</v>
      </c>
      <c r="Q1882" s="184">
        <v>20.240200000000002</v>
      </c>
      <c r="R1882" s="184">
        <v>30.0059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44448</v>
      </c>
      <c r="E1883" s="184">
        <v>250.51</v>
      </c>
      <c r="F1883" s="184">
        <v>0.53779999999999994</v>
      </c>
      <c r="G1883" s="184">
        <v>0.4612</v>
      </c>
      <c r="H1883" s="184">
        <v>0.76019999999999999</v>
      </c>
      <c r="I1883" s="184">
        <v>4.6407999999999996</v>
      </c>
      <c r="J1883" s="184">
        <v>3.5207999999999999</v>
      </c>
      <c r="K1883" s="184">
        <v>8.5587</v>
      </c>
      <c r="L1883" s="184">
        <v>19.0411</v>
      </c>
      <c r="M1883" s="184">
        <v>35.939900000000002</v>
      </c>
      <c r="N1883" s="184">
        <v>61.006500000000003</v>
      </c>
      <c r="O1883" s="184">
        <v>15.1807</v>
      </c>
      <c r="P1883" s="184">
        <v>13.6236</v>
      </c>
      <c r="Q1883" s="184">
        <v>18.319800000000001</v>
      </c>
      <c r="R1883" s="184">
        <v>30.6999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44448</v>
      </c>
      <c r="E1884" s="184">
        <v>16.239999999999998</v>
      </c>
      <c r="F1884" s="184">
        <v>0.18509999999999999</v>
      </c>
      <c r="G1884" s="184">
        <v>6.1600000000000002E-2</v>
      </c>
      <c r="H1884" s="184">
        <v>0.61960000000000004</v>
      </c>
      <c r="I1884" s="184">
        <v>5.2495000000000003</v>
      </c>
      <c r="J1884" s="184">
        <v>4.7065999999999999</v>
      </c>
      <c r="K1884" s="184">
        <v>10.3261</v>
      </c>
      <c r="L1884" s="184">
        <v>17.510899999999999</v>
      </c>
      <c r="M1884" s="184">
        <v>37.278100000000002</v>
      </c>
      <c r="N1884" s="184">
        <v>60.9514</v>
      </c>
      <c r="O1884" s="184">
        <v>17.334900000000001</v>
      </c>
      <c r="P1884" s="184"/>
      <c r="Q1884" s="184">
        <v>17.185700000000001</v>
      </c>
      <c r="R1884" s="184">
        <v>27.1403</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44448</v>
      </c>
      <c r="E1885" s="184">
        <v>15.66</v>
      </c>
      <c r="F1885" s="184">
        <v>0.19189999999999999</v>
      </c>
      <c r="G1885" s="184">
        <v>6.3899999999999998E-2</v>
      </c>
      <c r="H1885" s="184">
        <v>0.64270000000000005</v>
      </c>
      <c r="I1885" s="184">
        <v>5.2419000000000002</v>
      </c>
      <c r="J1885" s="184">
        <v>4.6791</v>
      </c>
      <c r="K1885" s="184">
        <v>10.1266</v>
      </c>
      <c r="L1885" s="184">
        <v>17.040400000000002</v>
      </c>
      <c r="M1885" s="184">
        <v>36.530099999999997</v>
      </c>
      <c r="N1885" s="184">
        <v>59.633000000000003</v>
      </c>
      <c r="O1885" s="184">
        <v>15.9633</v>
      </c>
      <c r="P1885" s="184"/>
      <c r="Q1885" s="184">
        <v>15.8001</v>
      </c>
      <c r="R1885" s="184">
        <v>26.177199999999999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44448</v>
      </c>
      <c r="E1886" s="184">
        <v>90.36</v>
      </c>
      <c r="F1886" s="184">
        <v>0.4</v>
      </c>
      <c r="G1886" s="184">
        <v>0.66839999999999999</v>
      </c>
      <c r="H1886" s="184">
        <v>1.4028</v>
      </c>
      <c r="I1886" s="184">
        <v>5.8327</v>
      </c>
      <c r="J1886" s="184">
        <v>2.9392</v>
      </c>
      <c r="K1886" s="184">
        <v>12.234500000000001</v>
      </c>
      <c r="L1886" s="184">
        <v>27.807600000000001</v>
      </c>
      <c r="M1886" s="184">
        <v>55.739400000000003</v>
      </c>
      <c r="N1886" s="184">
        <v>96.178899999999999</v>
      </c>
      <c r="O1886" s="184">
        <v>15.9795</v>
      </c>
      <c r="P1886" s="184">
        <v>17.343699999999998</v>
      </c>
      <c r="Q1886" s="184">
        <v>17.7136</v>
      </c>
      <c r="R1886" s="184">
        <v>38.023499999999999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44448</v>
      </c>
      <c r="E1887" s="184">
        <v>83.08</v>
      </c>
      <c r="F1887" s="184">
        <v>0.39879999999999999</v>
      </c>
      <c r="G1887" s="184">
        <v>0.6542</v>
      </c>
      <c r="H1887" s="184">
        <v>1.3789</v>
      </c>
      <c r="I1887" s="184">
        <v>5.7939999999999996</v>
      </c>
      <c r="J1887" s="184">
        <v>2.8344999999999998</v>
      </c>
      <c r="K1887" s="184">
        <v>11.9224</v>
      </c>
      <c r="L1887" s="184">
        <v>27.1114</v>
      </c>
      <c r="M1887" s="184">
        <v>54.481200000000001</v>
      </c>
      <c r="N1887" s="184">
        <v>94.066800000000001</v>
      </c>
      <c r="O1887" s="184">
        <v>14.723699999999999</v>
      </c>
      <c r="P1887" s="184">
        <v>16.0684</v>
      </c>
      <c r="Q1887" s="184">
        <v>16.9556</v>
      </c>
      <c r="R1887" s="184">
        <v>36.548000000000002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44448</v>
      </c>
      <c r="E1888" s="184">
        <v>19.001200000000001</v>
      </c>
      <c r="F1888" s="184">
        <v>0.79039999999999999</v>
      </c>
      <c r="G1888" s="184">
        <v>0.42230000000000001</v>
      </c>
      <c r="H1888" s="184">
        <v>1.3846000000000001</v>
      </c>
      <c r="I1888" s="184">
        <v>4.2990000000000004</v>
      </c>
      <c r="J1888" s="184">
        <v>5.4855</v>
      </c>
      <c r="K1888" s="184">
        <v>10.8485</v>
      </c>
      <c r="L1888" s="184">
        <v>17.805499999999999</v>
      </c>
      <c r="M1888" s="184">
        <v>29.276599999999998</v>
      </c>
      <c r="N1888" s="184">
        <v>55.040999999999997</v>
      </c>
      <c r="O1888" s="184">
        <v>11.277799999999999</v>
      </c>
      <c r="P1888" s="184">
        <v>10.8026</v>
      </c>
      <c r="Q1888" s="184">
        <v>11.270200000000001</v>
      </c>
      <c r="R1888" s="184">
        <v>27.7639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44448</v>
      </c>
      <c r="E1889" s="184">
        <v>16.906099999999999</v>
      </c>
      <c r="F1889" s="184">
        <v>0.79349999999999998</v>
      </c>
      <c r="G1889" s="184">
        <v>0.41520000000000001</v>
      </c>
      <c r="H1889" s="184">
        <v>1.3573</v>
      </c>
      <c r="I1889" s="184">
        <v>4.2351000000000001</v>
      </c>
      <c r="J1889" s="184">
        <v>5.3319999999999999</v>
      </c>
      <c r="K1889" s="184">
        <v>10.3567</v>
      </c>
      <c r="L1889" s="184">
        <v>16.754000000000001</v>
      </c>
      <c r="M1889" s="184">
        <v>26.827500000000001</v>
      </c>
      <c r="N1889" s="184">
        <v>51.420499999999997</v>
      </c>
      <c r="O1889" s="184">
        <v>9.3069000000000006</v>
      </c>
      <c r="P1889" s="184">
        <v>8.7483000000000004</v>
      </c>
      <c r="Q1889" s="184">
        <v>9.1283999999999992</v>
      </c>
      <c r="R1889" s="184">
        <v>25.243099999999998</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44448</v>
      </c>
      <c r="E1890" s="184">
        <v>405.19812904893502</v>
      </c>
      <c r="F1890" s="184">
        <v>0.32629999999999998</v>
      </c>
      <c r="G1890" s="184">
        <v>0.26600000000000001</v>
      </c>
      <c r="H1890" s="184">
        <v>0.8639</v>
      </c>
      <c r="I1890" s="184">
        <v>5.9829999999999997</v>
      </c>
      <c r="J1890" s="184">
        <v>4.2656000000000001</v>
      </c>
      <c r="K1890" s="184">
        <v>11.397</v>
      </c>
      <c r="L1890" s="184">
        <v>17.255500000000001</v>
      </c>
      <c r="M1890" s="184">
        <v>35.4467</v>
      </c>
      <c r="N1890" s="184">
        <v>66.308199999999999</v>
      </c>
      <c r="O1890" s="184">
        <v>14.9909</v>
      </c>
      <c r="P1890" s="184">
        <v>14.104799999999999</v>
      </c>
      <c r="Q1890" s="184">
        <v>16.464300000000001</v>
      </c>
      <c r="R1890" s="184">
        <v>29.4176</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44448</v>
      </c>
      <c r="E1891" s="184">
        <v>54.430199999999999</v>
      </c>
      <c r="F1891" s="184">
        <v>0.3281</v>
      </c>
      <c r="G1891" s="184">
        <v>0.27150000000000002</v>
      </c>
      <c r="H1891" s="184">
        <v>0.87639999999999996</v>
      </c>
      <c r="I1891" s="184">
        <v>6.0094000000000003</v>
      </c>
      <c r="J1891" s="184">
        <v>4.3231999999999999</v>
      </c>
      <c r="K1891" s="184">
        <v>11.579599999999999</v>
      </c>
      <c r="L1891" s="184">
        <v>17.6404</v>
      </c>
      <c r="M1891" s="184">
        <v>36.109499999999997</v>
      </c>
      <c r="N1891" s="184">
        <v>67.393100000000004</v>
      </c>
      <c r="O1891" s="184">
        <v>15.7402</v>
      </c>
      <c r="P1891" s="184">
        <v>15.0067</v>
      </c>
      <c r="Q1891" s="184">
        <v>16.448599999999999</v>
      </c>
      <c r="R1891" s="184">
        <v>30.260899999999999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44448</v>
      </c>
      <c r="E1892" s="184">
        <v>60.51</v>
      </c>
      <c r="F1892" s="184">
        <v>0.3266</v>
      </c>
      <c r="G1892" s="184">
        <v>4.4600000000000001E-2</v>
      </c>
      <c r="H1892" s="184">
        <v>1.123</v>
      </c>
      <c r="I1892" s="184">
        <v>5.3154000000000003</v>
      </c>
      <c r="J1892" s="184">
        <v>4.3743999999999996</v>
      </c>
      <c r="K1892" s="184">
        <v>13.202299999999999</v>
      </c>
      <c r="L1892" s="184">
        <v>22.277000000000001</v>
      </c>
      <c r="M1892" s="184">
        <v>40.3521</v>
      </c>
      <c r="N1892" s="184">
        <v>66.947199999999995</v>
      </c>
      <c r="O1892" s="184">
        <v>15.4026</v>
      </c>
      <c r="P1892" s="184">
        <v>15.5692</v>
      </c>
      <c r="Q1892" s="184">
        <v>20.137699999999999</v>
      </c>
      <c r="R1892" s="184">
        <v>31.402999999999999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44448</v>
      </c>
      <c r="E1893" s="184">
        <v>56.252000000000002</v>
      </c>
      <c r="F1893" s="184">
        <v>0.32279999999999998</v>
      </c>
      <c r="G1893" s="184">
        <v>3.56E-2</v>
      </c>
      <c r="H1893" s="184">
        <v>1.1016999999999999</v>
      </c>
      <c r="I1893" s="184">
        <v>5.2737999999999996</v>
      </c>
      <c r="J1893" s="184">
        <v>4.2862</v>
      </c>
      <c r="K1893" s="184">
        <v>12.921799999999999</v>
      </c>
      <c r="L1893" s="184">
        <v>21.678599999999999</v>
      </c>
      <c r="M1893" s="184">
        <v>39.351500000000001</v>
      </c>
      <c r="N1893" s="184">
        <v>65.354699999999994</v>
      </c>
      <c r="O1893" s="184">
        <v>14.2858</v>
      </c>
      <c r="P1893" s="184">
        <v>14.512499999999999</v>
      </c>
      <c r="Q1893" s="184">
        <v>15.942399999999999</v>
      </c>
      <c r="R1893" s="184">
        <v>30.1374</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44448</v>
      </c>
      <c r="E1894" s="184">
        <v>119.4187</v>
      </c>
      <c r="F1894" s="184">
        <v>0.19889999999999999</v>
      </c>
      <c r="G1894" s="184">
        <v>9.6000000000000002E-2</v>
      </c>
      <c r="H1894" s="184">
        <v>0.77459999999999996</v>
      </c>
      <c r="I1894" s="184">
        <v>5.1844000000000001</v>
      </c>
      <c r="J1894" s="184">
        <v>4.3540999999999999</v>
      </c>
      <c r="K1894" s="184">
        <v>11.7949</v>
      </c>
      <c r="L1894" s="184">
        <v>20.930499999999999</v>
      </c>
      <c r="M1894" s="184">
        <v>41.074599999999997</v>
      </c>
      <c r="N1894" s="184">
        <v>68.468900000000005</v>
      </c>
      <c r="O1894" s="184">
        <v>16.715800000000002</v>
      </c>
      <c r="P1894" s="184">
        <v>14.942500000000001</v>
      </c>
      <c r="Q1894" s="184">
        <v>16.470800000000001</v>
      </c>
      <c r="R1894" s="184">
        <v>31.745699999999999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44448</v>
      </c>
      <c r="E1895" s="184">
        <v>127.1987</v>
      </c>
      <c r="F1895" s="184">
        <v>0.20100000000000001</v>
      </c>
      <c r="G1895" s="184">
        <v>0.1012</v>
      </c>
      <c r="H1895" s="184">
        <v>0.78649999999999998</v>
      </c>
      <c r="I1895" s="184">
        <v>5.2081999999999997</v>
      </c>
      <c r="J1895" s="184">
        <v>4.4061000000000003</v>
      </c>
      <c r="K1895" s="184">
        <v>11.9605</v>
      </c>
      <c r="L1895" s="184">
        <v>21.306799999999999</v>
      </c>
      <c r="M1895" s="184">
        <v>41.737400000000001</v>
      </c>
      <c r="N1895" s="184">
        <v>69.521600000000007</v>
      </c>
      <c r="O1895" s="184">
        <v>17.462299999999999</v>
      </c>
      <c r="P1895" s="184">
        <v>15.749700000000001</v>
      </c>
      <c r="Q1895" s="184">
        <v>16.261399999999998</v>
      </c>
      <c r="R1895" s="184">
        <v>32.594200000000001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44448</v>
      </c>
      <c r="E1896" s="184">
        <v>77.67</v>
      </c>
      <c r="F1896" s="184">
        <v>0.12889999999999999</v>
      </c>
      <c r="G1896" s="184">
        <v>-0.09</v>
      </c>
      <c r="H1896" s="184">
        <v>0.5958</v>
      </c>
      <c r="I1896" s="184">
        <v>3.4359000000000002</v>
      </c>
      <c r="J1896" s="184">
        <v>3.2433999999999998</v>
      </c>
      <c r="K1896" s="184">
        <v>6.8803999999999998</v>
      </c>
      <c r="L1896" s="184">
        <v>14.726699999999999</v>
      </c>
      <c r="M1896" s="184">
        <v>30.362500000000001</v>
      </c>
      <c r="N1896" s="184">
        <v>60.408900000000003</v>
      </c>
      <c r="O1896" s="184">
        <v>11.547000000000001</v>
      </c>
      <c r="P1896" s="184">
        <v>10.8371</v>
      </c>
      <c r="Q1896" s="184">
        <v>14.135400000000001</v>
      </c>
      <c r="R1896" s="184">
        <v>22.4405</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44448</v>
      </c>
      <c r="E1897" s="184">
        <v>76.45</v>
      </c>
      <c r="F1897" s="184">
        <v>0.13100000000000001</v>
      </c>
      <c r="G1897" s="184">
        <v>-9.1499999999999998E-2</v>
      </c>
      <c r="H1897" s="184">
        <v>0.59209999999999996</v>
      </c>
      <c r="I1897" s="184">
        <v>3.4226000000000001</v>
      </c>
      <c r="J1897" s="184">
        <v>3.2132000000000001</v>
      </c>
      <c r="K1897" s="184">
        <v>6.7439</v>
      </c>
      <c r="L1897" s="184">
        <v>14.446099999999999</v>
      </c>
      <c r="M1897" s="184">
        <v>29.884499999999999</v>
      </c>
      <c r="N1897" s="184">
        <v>59.636699999999998</v>
      </c>
      <c r="O1897" s="184">
        <v>11.054</v>
      </c>
      <c r="P1897" s="184">
        <v>10.458399999999999</v>
      </c>
      <c r="Q1897" s="184">
        <v>13.816000000000001</v>
      </c>
      <c r="R1897" s="184">
        <v>21.841200000000001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44448</v>
      </c>
      <c r="E1898" s="184">
        <v>193.45760000000001</v>
      </c>
      <c r="F1898" s="184">
        <v>0.1986</v>
      </c>
      <c r="G1898" s="184">
        <v>0.33800000000000002</v>
      </c>
      <c r="H1898" s="184">
        <v>1.0439000000000001</v>
      </c>
      <c r="I1898" s="184">
        <v>4.1212999999999997</v>
      </c>
      <c r="J1898" s="184">
        <v>5.8445999999999998</v>
      </c>
      <c r="K1898" s="184">
        <v>10.8392</v>
      </c>
      <c r="L1898" s="184">
        <v>14.712199999999999</v>
      </c>
      <c r="M1898" s="184">
        <v>27.5746</v>
      </c>
      <c r="N1898" s="184">
        <v>49.851199999999999</v>
      </c>
      <c r="O1898" s="184">
        <v>10.7377</v>
      </c>
      <c r="P1898" s="184">
        <v>13.304500000000001</v>
      </c>
      <c r="Q1898" s="184">
        <v>18.786100000000001</v>
      </c>
      <c r="R1898" s="184">
        <v>23.4419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44448</v>
      </c>
      <c r="E1899" s="184">
        <v>209.63810000000001</v>
      </c>
      <c r="F1899" s="184">
        <v>0.2016</v>
      </c>
      <c r="G1899" s="184">
        <v>0.34549999999999997</v>
      </c>
      <c r="H1899" s="184">
        <v>1.0634999999999999</v>
      </c>
      <c r="I1899" s="184">
        <v>4.1624999999999996</v>
      </c>
      <c r="J1899" s="184">
        <v>5.9419000000000004</v>
      </c>
      <c r="K1899" s="184">
        <v>11.1426</v>
      </c>
      <c r="L1899" s="184">
        <v>15.3384</v>
      </c>
      <c r="M1899" s="184">
        <v>28.648299999999999</v>
      </c>
      <c r="N1899" s="184">
        <v>51.560400000000001</v>
      </c>
      <c r="O1899" s="184">
        <v>12.2361</v>
      </c>
      <c r="P1899" s="184">
        <v>14.645200000000001</v>
      </c>
      <c r="Q1899" s="184">
        <v>17.728999999999999</v>
      </c>
      <c r="R1899" s="184">
        <v>25.032800000000002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44448</v>
      </c>
      <c r="E1904" s="184">
        <v>379.43540000000002</v>
      </c>
      <c r="F1904" s="184">
        <v>0.27360000000000001</v>
      </c>
      <c r="G1904" s="184">
        <v>0.44800000000000001</v>
      </c>
      <c r="H1904" s="184">
        <v>0.99660000000000004</v>
      </c>
      <c r="I1904" s="184">
        <v>4.8689999999999998</v>
      </c>
      <c r="J1904" s="184">
        <v>4.1555999999999997</v>
      </c>
      <c r="K1904" s="184">
        <v>7.8658999999999999</v>
      </c>
      <c r="L1904" s="184">
        <v>15.3607</v>
      </c>
      <c r="M1904" s="184">
        <v>41.384700000000002</v>
      </c>
      <c r="N1904" s="184">
        <v>77.944400000000002</v>
      </c>
      <c r="O1904" s="184">
        <v>12.0573</v>
      </c>
      <c r="P1904" s="184">
        <v>12.228899999999999</v>
      </c>
      <c r="Q1904" s="184">
        <v>17.546099999999999</v>
      </c>
      <c r="R1904" s="184">
        <v>29.645199999999999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44448</v>
      </c>
      <c r="E1905" s="184">
        <v>405.1481</v>
      </c>
      <c r="F1905" s="184">
        <v>0.27579999999999999</v>
      </c>
      <c r="G1905" s="184">
        <v>0.4546</v>
      </c>
      <c r="H1905" s="184">
        <v>1.0121</v>
      </c>
      <c r="I1905" s="184">
        <v>4.9012000000000002</v>
      </c>
      <c r="J1905" s="184">
        <v>4.2267000000000001</v>
      </c>
      <c r="K1905" s="184">
        <v>8.0937999999999999</v>
      </c>
      <c r="L1905" s="184">
        <v>15.856199999999999</v>
      </c>
      <c r="M1905" s="184">
        <v>42.313099999999999</v>
      </c>
      <c r="N1905" s="184">
        <v>79.531899999999993</v>
      </c>
      <c r="O1905" s="184">
        <v>13.051299999999999</v>
      </c>
      <c r="P1905" s="184">
        <v>13.170400000000001</v>
      </c>
      <c r="Q1905" s="184">
        <v>14.387499999999999</v>
      </c>
      <c r="R1905" s="184">
        <v>30.8644</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44448</v>
      </c>
      <c r="E1906" s="184">
        <v>16.72</v>
      </c>
      <c r="F1906" s="184">
        <v>0</v>
      </c>
      <c r="G1906" s="184">
        <v>-0.47620000000000001</v>
      </c>
      <c r="H1906" s="184">
        <v>0.60170000000000001</v>
      </c>
      <c r="I1906" s="184">
        <v>4.7618999999999998</v>
      </c>
      <c r="J1906" s="184">
        <v>4.2393999999999998</v>
      </c>
      <c r="K1906" s="184">
        <v>11.541</v>
      </c>
      <c r="L1906" s="184">
        <v>16.8414</v>
      </c>
      <c r="M1906" s="184">
        <v>33.2271</v>
      </c>
      <c r="N1906" s="184">
        <v>56.9953</v>
      </c>
      <c r="O1906" s="184"/>
      <c r="P1906" s="184"/>
      <c r="Q1906" s="184">
        <v>20.435500000000001</v>
      </c>
      <c r="R1906" s="184">
        <v>29.6494</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44448</v>
      </c>
      <c r="E1907" s="184">
        <v>16.37</v>
      </c>
      <c r="F1907" s="184">
        <v>6.1100000000000002E-2</v>
      </c>
      <c r="G1907" s="184">
        <v>-0.48630000000000001</v>
      </c>
      <c r="H1907" s="184">
        <v>0.61460000000000004</v>
      </c>
      <c r="I1907" s="184">
        <v>4.8014999999999999</v>
      </c>
      <c r="J1907" s="184">
        <v>4.2675000000000001</v>
      </c>
      <c r="K1907" s="184">
        <v>11.3605</v>
      </c>
      <c r="L1907" s="184">
        <v>16.512499999999999</v>
      </c>
      <c r="M1907" s="184">
        <v>32.658000000000001</v>
      </c>
      <c r="N1907" s="184">
        <v>56.053400000000003</v>
      </c>
      <c r="O1907" s="184"/>
      <c r="P1907" s="184"/>
      <c r="Q1907" s="184">
        <v>19.517299999999999</v>
      </c>
      <c r="R1907" s="184">
        <v>28.805800000000001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44448</v>
      </c>
      <c r="E1908" s="184">
        <v>106.002</v>
      </c>
      <c r="F1908" s="184">
        <v>0.14219999999999999</v>
      </c>
      <c r="G1908" s="184">
        <v>-0.2697</v>
      </c>
      <c r="H1908" s="184">
        <v>0.1308</v>
      </c>
      <c r="I1908" s="184">
        <v>4.2283999999999997</v>
      </c>
      <c r="J1908" s="184">
        <v>4.1142000000000003</v>
      </c>
      <c r="K1908" s="184">
        <v>11.7004</v>
      </c>
      <c r="L1908" s="184">
        <v>18.202999999999999</v>
      </c>
      <c r="M1908" s="184">
        <v>33.6143</v>
      </c>
      <c r="N1908" s="184">
        <v>62.922600000000003</v>
      </c>
      <c r="O1908" s="184">
        <v>16.827000000000002</v>
      </c>
      <c r="P1908" s="184">
        <v>15.1286</v>
      </c>
      <c r="Q1908" s="184">
        <v>14.628500000000001</v>
      </c>
      <c r="R1908" s="184">
        <v>31.9343</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44448</v>
      </c>
      <c r="E1909" s="184">
        <v>99.553600000000003</v>
      </c>
      <c r="F1909" s="184">
        <v>0.1404</v>
      </c>
      <c r="G1909" s="184">
        <v>-0.27539999999999998</v>
      </c>
      <c r="H1909" s="184">
        <v>0.1181</v>
      </c>
      <c r="I1909" s="184">
        <v>4.2011000000000003</v>
      </c>
      <c r="J1909" s="184">
        <v>4.0532000000000004</v>
      </c>
      <c r="K1909" s="184">
        <v>11.503</v>
      </c>
      <c r="L1909" s="184">
        <v>17.785499999999999</v>
      </c>
      <c r="M1909" s="184">
        <v>32.92</v>
      </c>
      <c r="N1909" s="184">
        <v>61.809699999999999</v>
      </c>
      <c r="O1909" s="184">
        <v>16.046900000000001</v>
      </c>
      <c r="P1909" s="184">
        <v>14.319800000000001</v>
      </c>
      <c r="Q1909" s="184">
        <v>15.2913</v>
      </c>
      <c r="R1909" s="184">
        <v>31.068000000000001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0.28575999999999996</v>
      </c>
      <c r="G1910" s="186">
        <v>0.10529333333333334</v>
      </c>
      <c r="H1910" s="186">
        <v>0.81119000000000008</v>
      </c>
      <c r="I1910" s="186">
        <v>4.7242300000000004</v>
      </c>
      <c r="J1910" s="186">
        <v>4.1377333333333333</v>
      </c>
      <c r="K1910" s="186">
        <v>10.442149999999998</v>
      </c>
      <c r="L1910" s="186">
        <v>18.798389999999998</v>
      </c>
      <c r="M1910" s="186">
        <v>36.53029285714284</v>
      </c>
      <c r="N1910" s="186">
        <v>64.771457142857145</v>
      </c>
      <c r="O1910" s="186">
        <v>13.541053846153847</v>
      </c>
      <c r="P1910" s="186">
        <v>13.3594875</v>
      </c>
      <c r="Q1910" s="186">
        <v>17.593059999999994</v>
      </c>
      <c r="R1910" s="186">
        <v>28.919282142857146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0.20130000000000001</v>
      </c>
      <c r="G1911" s="186">
        <v>6.275E-2</v>
      </c>
      <c r="H1911" s="186">
        <v>0.78054999999999997</v>
      </c>
      <c r="I1911" s="186">
        <v>4.7816999999999998</v>
      </c>
      <c r="J1911" s="186">
        <v>4.2524999999999995</v>
      </c>
      <c r="K1911" s="186">
        <v>10.99555</v>
      </c>
      <c r="L1911" s="186">
        <v>17.795499999999997</v>
      </c>
      <c r="M1911" s="186">
        <v>35.693300000000001</v>
      </c>
      <c r="N1911" s="186">
        <v>62.134450000000001</v>
      </c>
      <c r="O1911" s="186">
        <v>14.394300000000001</v>
      </c>
      <c r="P1911" s="186">
        <v>13.8642</v>
      </c>
      <c r="Q1911" s="186">
        <v>16.712800000000001</v>
      </c>
      <c r="R1911" s="186">
        <v>29.531399999999998</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44448</v>
      </c>
      <c r="C8" s="65">
        <f>VLOOKUP($A8,'Return Data'!$B$7:$R$2843,4,0)</f>
        <v>30.407599999999999</v>
      </c>
      <c r="D8" s="65">
        <f>VLOOKUP($A8,'Return Data'!$B$7:$R$2843,10,0)</f>
        <v>10.9131</v>
      </c>
      <c r="E8" s="66">
        <f t="shared" ref="E8:E16" si="0">RANK(D8,D$8:D$16,0)</f>
        <v>1</v>
      </c>
      <c r="F8" s="65">
        <f>VLOOKUP($A8,'Return Data'!$B$7:$R$2843,11,0)</f>
        <v>16.701000000000001</v>
      </c>
      <c r="G8" s="66">
        <f t="shared" ref="G8:G16" si="1">RANK(F8,F$8:F$16,0)</f>
        <v>2</v>
      </c>
      <c r="H8" s="65">
        <f>VLOOKUP($A8,'Return Data'!$B$7:$R$2843,12,0)</f>
        <v>22.866399999999999</v>
      </c>
      <c r="I8" s="66">
        <f t="shared" ref="I8:I16" si="2">RANK(H8,H$8:H$16,0)</f>
        <v>4</v>
      </c>
      <c r="J8" s="65">
        <f>VLOOKUP($A8,'Return Data'!$B$7:$R$2843,13,0)</f>
        <v>41.4544</v>
      </c>
      <c r="K8" s="66">
        <f t="shared" ref="K8:K16" si="3">RANK(J8,J$8:J$16,0)</f>
        <v>3</v>
      </c>
      <c r="L8" s="65">
        <f>VLOOKUP($A8,'Return Data'!$B$7:$R$2843,17,0)</f>
        <v>24.307700000000001</v>
      </c>
      <c r="M8" s="66">
        <f t="shared" ref="M8:M14" si="4">RANK(L8,L$8:L$16,0)</f>
        <v>2</v>
      </c>
      <c r="N8" s="65">
        <f>VLOOKUP($A8,'Return Data'!$B$7:$R$2843,14,0)</f>
        <v>16.342500000000001</v>
      </c>
      <c r="O8" s="66">
        <f t="shared" ref="O8:O14" si="5">RANK(N8,N$8:N$16,0)</f>
        <v>2</v>
      </c>
      <c r="P8" s="65">
        <f>VLOOKUP($A8,'Return Data'!$B$7:$R$2843,15,0)</f>
        <v>12.513199999999999</v>
      </c>
      <c r="Q8" s="66">
        <f t="shared" ref="Q8:Q14" si="6">RANK(P8,P$8:P$16,0)</f>
        <v>3</v>
      </c>
      <c r="R8" s="65">
        <f>VLOOKUP($A8,'Return Data'!$B$7:$R$2843,16,0)</f>
        <v>10.583399999999999</v>
      </c>
      <c r="S8" s="67">
        <f t="shared" ref="S8:S16" si="7">RANK(R8,R$8:R$16,0)</f>
        <v>4</v>
      </c>
    </row>
    <row r="9" spans="1:20" x14ac:dyDescent="0.3">
      <c r="A9" s="63" t="s">
        <v>1244</v>
      </c>
      <c r="B9" s="64">
        <f>VLOOKUP($A9,'Return Data'!$B$7:$R$2843,3,0)</f>
        <v>44448</v>
      </c>
      <c r="C9" s="65">
        <f>VLOOKUP($A9,'Return Data'!$B$7:$R$2843,4,0)</f>
        <v>46.9</v>
      </c>
      <c r="D9" s="65">
        <f>VLOOKUP($A9,'Return Data'!$B$7:$R$2843,10,0)</f>
        <v>7.1852999999999998</v>
      </c>
      <c r="E9" s="66">
        <f t="shared" si="0"/>
        <v>5</v>
      </c>
      <c r="F9" s="65">
        <f>VLOOKUP($A9,'Return Data'!$B$7:$R$2843,11,0)</f>
        <v>13.688700000000001</v>
      </c>
      <c r="G9" s="66">
        <f t="shared" si="1"/>
        <v>4</v>
      </c>
      <c r="H9" s="65">
        <f>VLOOKUP($A9,'Return Data'!$B$7:$R$2843,12,0)</f>
        <v>21.238800000000001</v>
      </c>
      <c r="I9" s="66">
        <f t="shared" si="2"/>
        <v>5</v>
      </c>
      <c r="J9" s="65">
        <f>VLOOKUP($A9,'Return Data'!$B$7:$R$2843,13,0)</f>
        <v>32.609499999999997</v>
      </c>
      <c r="K9" s="66">
        <f t="shared" si="3"/>
        <v>6</v>
      </c>
      <c r="L9" s="65">
        <f>VLOOKUP($A9,'Return Data'!$B$7:$R$2843,17,0)</f>
        <v>22.2273</v>
      </c>
      <c r="M9" s="66">
        <f t="shared" si="4"/>
        <v>3</v>
      </c>
      <c r="N9" s="65">
        <f>VLOOKUP($A9,'Return Data'!$B$7:$R$2843,14,0)</f>
        <v>13.3497</v>
      </c>
      <c r="O9" s="66">
        <f t="shared" si="5"/>
        <v>4</v>
      </c>
      <c r="P9" s="65">
        <f>VLOOKUP($A9,'Return Data'!$B$7:$R$2843,15,0)</f>
        <v>11.0558</v>
      </c>
      <c r="Q9" s="66">
        <f t="shared" si="6"/>
        <v>4</v>
      </c>
      <c r="R9" s="65">
        <f>VLOOKUP($A9,'Return Data'!$B$7:$R$2843,16,0)</f>
        <v>10.091900000000001</v>
      </c>
      <c r="S9" s="67">
        <f t="shared" si="7"/>
        <v>6</v>
      </c>
    </row>
    <row r="10" spans="1:20" x14ac:dyDescent="0.3">
      <c r="A10" s="63" t="s">
        <v>1246</v>
      </c>
      <c r="B10" s="64">
        <f>VLOOKUP($A10,'Return Data'!$B$7:$R$2843,3,0)</f>
        <v>44448</v>
      </c>
      <c r="C10" s="65">
        <f>VLOOKUP($A10,'Return Data'!$B$7:$R$2843,4,0)</f>
        <v>390.03030000000001</v>
      </c>
      <c r="D10" s="65">
        <f>VLOOKUP($A10,'Return Data'!$B$7:$R$2843,10,0)</f>
        <v>7.0396000000000001</v>
      </c>
      <c r="E10" s="66">
        <f t="shared" si="0"/>
        <v>6</v>
      </c>
      <c r="F10" s="65">
        <f>VLOOKUP($A10,'Return Data'!$B$7:$R$2843,11,0)</f>
        <v>14.766</v>
      </c>
      <c r="G10" s="66">
        <f t="shared" si="1"/>
        <v>3</v>
      </c>
      <c r="H10" s="65">
        <f>VLOOKUP($A10,'Return Data'!$B$7:$R$2843,12,0)</f>
        <v>30.53</v>
      </c>
      <c r="I10" s="66">
        <f t="shared" si="2"/>
        <v>2</v>
      </c>
      <c r="J10" s="65">
        <f>VLOOKUP($A10,'Return Data'!$B$7:$R$2843,13,0)</f>
        <v>48.244199999999999</v>
      </c>
      <c r="K10" s="66">
        <f t="shared" si="3"/>
        <v>2</v>
      </c>
      <c r="L10" s="65">
        <f>VLOOKUP($A10,'Return Data'!$B$7:$R$2843,17,0)</f>
        <v>22.093800000000002</v>
      </c>
      <c r="M10" s="66">
        <f t="shared" si="4"/>
        <v>4</v>
      </c>
      <c r="N10" s="65">
        <f>VLOOKUP($A10,'Return Data'!$B$7:$R$2843,14,0)</f>
        <v>13.936500000000001</v>
      </c>
      <c r="O10" s="66">
        <f t="shared" si="5"/>
        <v>3</v>
      </c>
      <c r="P10" s="65">
        <f>VLOOKUP($A10,'Return Data'!$B$7:$R$2843,15,0)</f>
        <v>13.250299999999999</v>
      </c>
      <c r="Q10" s="66">
        <f t="shared" si="6"/>
        <v>2</v>
      </c>
      <c r="R10" s="65">
        <f>VLOOKUP($A10,'Return Data'!$B$7:$R$2843,16,0)</f>
        <v>21.426500000000001</v>
      </c>
      <c r="S10" s="67">
        <f t="shared" si="7"/>
        <v>2</v>
      </c>
    </row>
    <row r="11" spans="1:20" x14ac:dyDescent="0.3">
      <c r="A11" s="63" t="s">
        <v>2023</v>
      </c>
      <c r="B11" s="64">
        <f>VLOOKUP($A11,'Return Data'!$B$7:$R$2843,3,0)</f>
        <v>44448</v>
      </c>
      <c r="C11" s="65">
        <f>VLOOKUP($A11,'Return Data'!$B$7:$R$2843,4,0)</f>
        <v>24.902000000000001</v>
      </c>
      <c r="D11" s="65">
        <f>VLOOKUP($A11,'Return Data'!$B$7:$R$2843,10,0)</f>
        <v>8.0824999999999996</v>
      </c>
      <c r="E11" s="66">
        <f t="shared" si="0"/>
        <v>3</v>
      </c>
      <c r="F11" s="65">
        <f>VLOOKUP($A11,'Return Data'!$B$7:$R$2843,11,0)</f>
        <v>12.5845</v>
      </c>
      <c r="G11" s="66">
        <f t="shared" si="1"/>
        <v>6</v>
      </c>
      <c r="H11" s="65">
        <f>VLOOKUP($A11,'Return Data'!$B$7:$R$2843,12,0)</f>
        <v>19.1341</v>
      </c>
      <c r="I11" s="66">
        <f t="shared" si="2"/>
        <v>6</v>
      </c>
      <c r="J11" s="65">
        <f>VLOOKUP($A11,'Return Data'!$B$7:$R$2843,13,0)</f>
        <v>34.045299999999997</v>
      </c>
      <c r="K11" s="66">
        <f t="shared" si="3"/>
        <v>5</v>
      </c>
      <c r="L11" s="65">
        <f>VLOOKUP($A11,'Return Data'!$B$7:$R$2843,17,0)</f>
        <v>18.615300000000001</v>
      </c>
      <c r="M11" s="66">
        <f t="shared" si="4"/>
        <v>5</v>
      </c>
      <c r="N11" s="65">
        <f>VLOOKUP($A11,'Return Data'!$B$7:$R$2843,14,0)</f>
        <v>12.668200000000001</v>
      </c>
      <c r="O11" s="66">
        <f t="shared" si="5"/>
        <v>5</v>
      </c>
      <c r="P11" s="65">
        <f>VLOOKUP($A11,'Return Data'!$B$7:$R$2843,15,0)</f>
        <v>9.3431999999999995</v>
      </c>
      <c r="Q11" s="66">
        <f t="shared" si="6"/>
        <v>6</v>
      </c>
      <c r="R11" s="65">
        <f>VLOOKUP($A11,'Return Data'!$B$7:$R$2843,16,0)</f>
        <v>9.1338000000000008</v>
      </c>
      <c r="S11" s="67">
        <f t="shared" si="7"/>
        <v>8</v>
      </c>
    </row>
    <row r="12" spans="1:20" x14ac:dyDescent="0.3">
      <c r="A12" s="63" t="s">
        <v>1248</v>
      </c>
      <c r="B12" s="64">
        <f>VLOOKUP($A12,'Return Data'!$B$7:$R$2843,3,0)</f>
        <v>44448</v>
      </c>
      <c r="C12" s="65">
        <f>VLOOKUP($A12,'Return Data'!$B$7:$R$2843,4,0)</f>
        <v>72.2012</v>
      </c>
      <c r="D12" s="65">
        <f>VLOOKUP($A12,'Return Data'!$B$7:$R$2843,10,0)</f>
        <v>6.3746999999999998</v>
      </c>
      <c r="E12" s="66">
        <f t="shared" si="0"/>
        <v>7</v>
      </c>
      <c r="F12" s="65">
        <f>VLOOKUP($A12,'Return Data'!$B$7:$R$2843,11,0)</f>
        <v>37.064799999999998</v>
      </c>
      <c r="G12" s="66">
        <f t="shared" si="1"/>
        <v>1</v>
      </c>
      <c r="H12" s="65">
        <f>VLOOKUP($A12,'Return Data'!$B$7:$R$2843,12,0)</f>
        <v>41.915199999999999</v>
      </c>
      <c r="I12" s="66">
        <f t="shared" si="2"/>
        <v>1</v>
      </c>
      <c r="J12" s="65">
        <f>VLOOKUP($A12,'Return Data'!$B$7:$R$2843,13,0)</f>
        <v>60.239899999999999</v>
      </c>
      <c r="K12" s="66">
        <f t="shared" si="3"/>
        <v>1</v>
      </c>
      <c r="L12" s="65">
        <f>VLOOKUP($A12,'Return Data'!$B$7:$R$2843,17,0)</f>
        <v>37.603700000000003</v>
      </c>
      <c r="M12" s="66">
        <f t="shared" si="4"/>
        <v>1</v>
      </c>
      <c r="N12" s="65">
        <f>VLOOKUP($A12,'Return Data'!$B$7:$R$2843,14,0)</f>
        <v>27.671700000000001</v>
      </c>
      <c r="O12" s="66">
        <f t="shared" si="5"/>
        <v>1</v>
      </c>
      <c r="P12" s="65">
        <f>VLOOKUP($A12,'Return Data'!$B$7:$R$2843,15,0)</f>
        <v>17.2212</v>
      </c>
      <c r="Q12" s="66">
        <f t="shared" si="6"/>
        <v>1</v>
      </c>
      <c r="R12" s="65">
        <f>VLOOKUP($A12,'Return Data'!$B$7:$R$2843,16,0)</f>
        <v>10.129899999999999</v>
      </c>
      <c r="S12" s="67">
        <f t="shared" si="7"/>
        <v>5</v>
      </c>
    </row>
    <row r="13" spans="1:20" x14ac:dyDescent="0.3">
      <c r="A13" s="63" t="s">
        <v>1604</v>
      </c>
      <c r="B13" s="64">
        <f>VLOOKUP($A13,'Return Data'!$B$7:$R$2843,3,0)</f>
        <v>44448</v>
      </c>
      <c r="C13" s="65">
        <f>VLOOKUP($A13,'Return Data'!$B$7:$R$2843,4,0)</f>
        <v>23.191400000000002</v>
      </c>
      <c r="D13" s="65">
        <f>VLOOKUP($A13,'Return Data'!$B$7:$R$2843,10,0)</f>
        <v>8.7939000000000007</v>
      </c>
      <c r="E13" s="66">
        <f t="shared" si="0"/>
        <v>2</v>
      </c>
      <c r="F13" s="65">
        <f>VLOOKUP($A13,'Return Data'!$B$7:$R$2843,11,0)</f>
        <v>11.367100000000001</v>
      </c>
      <c r="G13" s="66">
        <f t="shared" si="1"/>
        <v>7</v>
      </c>
      <c r="H13" s="65">
        <f>VLOOKUP($A13,'Return Data'!$B$7:$R$2843,12,0)</f>
        <v>10.296799999999999</v>
      </c>
      <c r="I13" s="66">
        <f t="shared" si="2"/>
        <v>9</v>
      </c>
      <c r="J13" s="65">
        <f>VLOOKUP($A13,'Return Data'!$B$7:$R$2843,13,0)</f>
        <v>14.3149</v>
      </c>
      <c r="K13" s="66">
        <f t="shared" si="3"/>
        <v>9</v>
      </c>
      <c r="L13" s="65">
        <f>VLOOKUP($A13,'Return Data'!$B$7:$R$2843,17,0)</f>
        <v>11.2957</v>
      </c>
      <c r="M13" s="66">
        <f t="shared" si="4"/>
        <v>8</v>
      </c>
      <c r="N13" s="65">
        <f>VLOOKUP($A13,'Return Data'!$B$7:$R$2843,14,0)</f>
        <v>9.2773000000000003</v>
      </c>
      <c r="O13" s="66">
        <f t="shared" si="5"/>
        <v>7</v>
      </c>
      <c r="P13" s="65">
        <f>VLOOKUP($A13,'Return Data'!$B$7:$R$2843,15,0)</f>
        <v>8.3231000000000002</v>
      </c>
      <c r="Q13" s="66">
        <f t="shared" si="6"/>
        <v>7</v>
      </c>
      <c r="R13" s="65">
        <f>VLOOKUP($A13,'Return Data'!$B$7:$R$2843,16,0)</f>
        <v>9.5510000000000002</v>
      </c>
      <c r="S13" s="67">
        <f t="shared" si="7"/>
        <v>7</v>
      </c>
    </row>
    <row r="14" spans="1:20" x14ac:dyDescent="0.3">
      <c r="A14" s="63" t="s">
        <v>1251</v>
      </c>
      <c r="B14" s="64">
        <f>VLOOKUP($A14,'Return Data'!$B$7:$R$2843,3,0)</f>
        <v>44448</v>
      </c>
      <c r="C14" s="65">
        <f>VLOOKUP($A14,'Return Data'!$B$7:$R$2843,4,0)</f>
        <v>36.8262</v>
      </c>
      <c r="D14" s="65">
        <f>VLOOKUP($A14,'Return Data'!$B$7:$R$2843,10,0)</f>
        <v>3.6701000000000001</v>
      </c>
      <c r="E14" s="66">
        <f t="shared" si="0"/>
        <v>9</v>
      </c>
      <c r="F14" s="65">
        <f>VLOOKUP($A14,'Return Data'!$B$7:$R$2843,11,0)</f>
        <v>11.1295</v>
      </c>
      <c r="G14" s="66">
        <f t="shared" si="1"/>
        <v>8</v>
      </c>
      <c r="H14" s="65">
        <f>VLOOKUP($A14,'Return Data'!$B$7:$R$2843,12,0)</f>
        <v>13.553900000000001</v>
      </c>
      <c r="I14" s="66">
        <f t="shared" si="2"/>
        <v>7</v>
      </c>
      <c r="J14" s="65">
        <f>VLOOKUP($A14,'Return Data'!$B$7:$R$2843,13,0)</f>
        <v>21.5715</v>
      </c>
      <c r="K14" s="66">
        <f t="shared" si="3"/>
        <v>8</v>
      </c>
      <c r="L14" s="65">
        <f>VLOOKUP($A14,'Return Data'!$B$7:$R$2843,17,0)</f>
        <v>15.4076</v>
      </c>
      <c r="M14" s="66">
        <f t="shared" si="4"/>
        <v>6</v>
      </c>
      <c r="N14" s="65">
        <f>VLOOKUP($A14,'Return Data'!$B$7:$R$2843,14,0)</f>
        <v>12.386200000000001</v>
      </c>
      <c r="O14" s="66">
        <f t="shared" si="5"/>
        <v>6</v>
      </c>
      <c r="P14" s="65">
        <f>VLOOKUP($A14,'Return Data'!$B$7:$R$2843,15,0)</f>
        <v>9.6367999999999991</v>
      </c>
      <c r="Q14" s="66">
        <f t="shared" si="6"/>
        <v>5</v>
      </c>
      <c r="R14" s="65">
        <f>VLOOKUP($A14,'Return Data'!$B$7:$R$2843,16,0)</f>
        <v>8.6084999999999994</v>
      </c>
      <c r="S14" s="67">
        <f t="shared" si="7"/>
        <v>9</v>
      </c>
    </row>
    <row r="15" spans="1:20" x14ac:dyDescent="0.3">
      <c r="A15" s="63" t="s">
        <v>1253</v>
      </c>
      <c r="B15" s="64">
        <f>VLOOKUP($A15,'Return Data'!$B$7:$R$2843,3,0)</f>
        <v>44448</v>
      </c>
      <c r="C15" s="65">
        <f>VLOOKUP($A15,'Return Data'!$B$7:$R$2843,4,0)</f>
        <v>15.116199999999999</v>
      </c>
      <c r="D15" s="65">
        <f>VLOOKUP($A15,'Return Data'!$B$7:$R$2843,10,0)</f>
        <v>7.4409999999999998</v>
      </c>
      <c r="E15" s="66">
        <f t="shared" si="0"/>
        <v>4</v>
      </c>
      <c r="F15" s="65">
        <f>VLOOKUP($A15,'Return Data'!$B$7:$R$2843,11,0)</f>
        <v>12.902699999999999</v>
      </c>
      <c r="G15" s="66">
        <f t="shared" si="1"/>
        <v>5</v>
      </c>
      <c r="H15" s="65">
        <f>VLOOKUP($A15,'Return Data'!$B$7:$R$2843,12,0)</f>
        <v>23.3613</v>
      </c>
      <c r="I15" s="66">
        <f t="shared" si="2"/>
        <v>3</v>
      </c>
      <c r="J15" s="65">
        <f>VLOOKUP($A15,'Return Data'!$B$7:$R$2843,13,0)</f>
        <v>40.298699999999997</v>
      </c>
      <c r="K15" s="66">
        <f t="shared" si="3"/>
        <v>4</v>
      </c>
      <c r="L15" s="65"/>
      <c r="M15" s="66"/>
      <c r="N15" s="65"/>
      <c r="O15" s="66"/>
      <c r="P15" s="65"/>
      <c r="Q15" s="66"/>
      <c r="R15" s="65">
        <f>VLOOKUP($A15,'Return Data'!$B$7:$R$2843,16,0)</f>
        <v>31.2879</v>
      </c>
      <c r="S15" s="67">
        <f t="shared" si="7"/>
        <v>1</v>
      </c>
    </row>
    <row r="16" spans="1:20" x14ac:dyDescent="0.3">
      <c r="A16" s="63" t="s">
        <v>1255</v>
      </c>
      <c r="B16" s="64">
        <f>VLOOKUP($A16,'Return Data'!$B$7:$R$2843,3,0)</f>
        <v>44448</v>
      </c>
      <c r="C16" s="65">
        <f>VLOOKUP($A16,'Return Data'!$B$7:$R$2843,4,0)</f>
        <v>43.997799999999998</v>
      </c>
      <c r="D16" s="65">
        <f>VLOOKUP($A16,'Return Data'!$B$7:$R$2843,10,0)</f>
        <v>6.1649000000000003</v>
      </c>
      <c r="E16" s="66">
        <f t="shared" si="0"/>
        <v>8</v>
      </c>
      <c r="F16" s="65">
        <f>VLOOKUP($A16,'Return Data'!$B$7:$R$2843,11,0)</f>
        <v>8.8742000000000001</v>
      </c>
      <c r="G16" s="66">
        <f t="shared" si="1"/>
        <v>9</v>
      </c>
      <c r="H16" s="65">
        <f>VLOOKUP($A16,'Return Data'!$B$7:$R$2843,12,0)</f>
        <v>13.4596</v>
      </c>
      <c r="I16" s="66">
        <f t="shared" si="2"/>
        <v>8</v>
      </c>
      <c r="J16" s="65">
        <f>VLOOKUP($A16,'Return Data'!$B$7:$R$2843,13,0)</f>
        <v>22.940100000000001</v>
      </c>
      <c r="K16" s="66">
        <f t="shared" si="3"/>
        <v>7</v>
      </c>
      <c r="L16" s="65">
        <f>VLOOKUP($A16,'Return Data'!$B$7:$R$2843,17,0)</f>
        <v>14.9217</v>
      </c>
      <c r="M16" s="66">
        <f>RANK(L16,L$8:L$16,0)</f>
        <v>7</v>
      </c>
      <c r="N16" s="65">
        <f>VLOOKUP($A16,'Return Data'!$B$7:$R$2843,14,0)</f>
        <v>8.59</v>
      </c>
      <c r="O16" s="66">
        <f>RANK(N16,N$8:N$16,0)</f>
        <v>8</v>
      </c>
      <c r="P16" s="65">
        <f>VLOOKUP($A16,'Return Data'!$B$7:$R$2843,15,0)</f>
        <v>8.0158000000000005</v>
      </c>
      <c r="Q16" s="66">
        <f>RANK(P16,P$8:P$16,0)</f>
        <v>8</v>
      </c>
      <c r="R16" s="65">
        <f>VLOOKUP($A16,'Return Data'!$B$7:$R$2843,16,0)</f>
        <v>12.3354</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7.2961222222222215</v>
      </c>
      <c r="E18" s="74"/>
      <c r="F18" s="75">
        <f>AVERAGE(F8:F16)</f>
        <v>15.453166666666668</v>
      </c>
      <c r="G18" s="74"/>
      <c r="H18" s="75">
        <f>AVERAGE(H8:H16)</f>
        <v>21.817344444444444</v>
      </c>
      <c r="I18" s="74"/>
      <c r="J18" s="75">
        <f>AVERAGE(J8:J16)</f>
        <v>35.079833333333326</v>
      </c>
      <c r="K18" s="74"/>
      <c r="L18" s="75">
        <f>AVERAGE(L8:L16)</f>
        <v>20.809100000000001</v>
      </c>
      <c r="M18" s="74"/>
      <c r="N18" s="75">
        <f>AVERAGE(N8:N16)</f>
        <v>14.277762500000001</v>
      </c>
      <c r="O18" s="74"/>
      <c r="P18" s="75">
        <f>AVERAGE(P8:P16)</f>
        <v>11.169924999999997</v>
      </c>
      <c r="Q18" s="74"/>
      <c r="R18" s="75">
        <f>AVERAGE(R8:R16)</f>
        <v>13.683144444444444</v>
      </c>
      <c r="S18" s="76"/>
    </row>
    <row r="19" spans="1:19" x14ac:dyDescent="0.3">
      <c r="A19" s="73" t="s">
        <v>28</v>
      </c>
      <c r="B19" s="74"/>
      <c r="C19" s="74"/>
      <c r="D19" s="75">
        <f>MIN(D8:D16)</f>
        <v>3.6701000000000001</v>
      </c>
      <c r="E19" s="74"/>
      <c r="F19" s="75">
        <f>MIN(F8:F16)</f>
        <v>8.8742000000000001</v>
      </c>
      <c r="G19" s="74"/>
      <c r="H19" s="75">
        <f>MIN(H8:H16)</f>
        <v>10.296799999999999</v>
      </c>
      <c r="I19" s="74"/>
      <c r="J19" s="75">
        <f>MIN(J8:J16)</f>
        <v>14.3149</v>
      </c>
      <c r="K19" s="74"/>
      <c r="L19" s="75">
        <f>MIN(L8:L16)</f>
        <v>11.2957</v>
      </c>
      <c r="M19" s="74"/>
      <c r="N19" s="75">
        <f>MIN(N8:N16)</f>
        <v>8.59</v>
      </c>
      <c r="O19" s="74"/>
      <c r="P19" s="75">
        <f>MIN(P8:P16)</f>
        <v>8.0158000000000005</v>
      </c>
      <c r="Q19" s="74"/>
      <c r="R19" s="75">
        <f>MIN(R8:R16)</f>
        <v>8.6084999999999994</v>
      </c>
      <c r="S19" s="76"/>
    </row>
    <row r="20" spans="1:19" ht="15" thickBot="1" x14ac:dyDescent="0.35">
      <c r="A20" s="77" t="s">
        <v>29</v>
      </c>
      <c r="B20" s="78"/>
      <c r="C20" s="78"/>
      <c r="D20" s="79">
        <f>MAX(D8:D16)</f>
        <v>10.9131</v>
      </c>
      <c r="E20" s="78"/>
      <c r="F20" s="79">
        <f>MAX(F8:F16)</f>
        <v>37.064799999999998</v>
      </c>
      <c r="G20" s="78"/>
      <c r="H20" s="79">
        <f>MAX(H8:H16)</f>
        <v>41.915199999999999</v>
      </c>
      <c r="I20" s="78"/>
      <c r="J20" s="79">
        <f>MAX(J8:J16)</f>
        <v>60.239899999999999</v>
      </c>
      <c r="K20" s="78"/>
      <c r="L20" s="79">
        <f>MAX(L8:L16)</f>
        <v>37.603700000000003</v>
      </c>
      <c r="M20" s="78"/>
      <c r="N20" s="79">
        <f>MAX(N8:N16)</f>
        <v>27.671700000000001</v>
      </c>
      <c r="O20" s="78"/>
      <c r="P20" s="79">
        <f>MAX(P8:P16)</f>
        <v>17.2212</v>
      </c>
      <c r="Q20" s="78"/>
      <c r="R20" s="79">
        <f>MAX(R8:R16)</f>
        <v>31.2879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44448</v>
      </c>
      <c r="C8" s="65">
        <f>VLOOKUP($A8,'Return Data'!$B$7:$R$2843,4,0)</f>
        <v>79.03</v>
      </c>
      <c r="D8" s="65">
        <f>VLOOKUP($A8,'Return Data'!$B$7:$R$2843,10,0)</f>
        <v>5.7965</v>
      </c>
      <c r="E8" s="66">
        <f t="shared" ref="E8:E17" si="0">RANK(D8,D$8:D$17,0)</f>
        <v>4</v>
      </c>
      <c r="F8" s="65">
        <f>VLOOKUP($A8,'Return Data'!$B$7:$R$2843,11,0)</f>
        <v>11.0596</v>
      </c>
      <c r="G8" s="66">
        <f t="shared" ref="G8:G14" si="1">RANK(F8,F$8:F$17,0)</f>
        <v>3</v>
      </c>
      <c r="H8" s="65">
        <f>VLOOKUP($A8,'Return Data'!$B$7:$R$2843,12,0)</f>
        <v>16.529</v>
      </c>
      <c r="I8" s="66">
        <f t="shared" ref="I8:I14" si="2">RANK(H8,H$8:H$17,0)</f>
        <v>6</v>
      </c>
      <c r="J8" s="65">
        <f>VLOOKUP($A8,'Return Data'!$B$7:$R$2843,13,0)</f>
        <v>33.316499999999998</v>
      </c>
      <c r="K8" s="66">
        <f t="shared" ref="K8" si="3">RANK(J8,J$8:J$17,0)</f>
        <v>2</v>
      </c>
      <c r="L8" s="65">
        <f>VLOOKUP($A8,'Return Data'!$B$7:$R$2843,17,0)</f>
        <v>19.311900000000001</v>
      </c>
      <c r="M8" s="66">
        <f t="shared" ref="M8" si="4">RANK(L8,L$8:L$17,0)</f>
        <v>3</v>
      </c>
      <c r="N8" s="65">
        <f>VLOOKUP($A8,'Return Data'!$B$7:$R$2843,14,0)</f>
        <v>13.4057</v>
      </c>
      <c r="O8" s="66">
        <f t="shared" ref="O8" si="5">RANK(N8,N$8:N$17,0)</f>
        <v>2</v>
      </c>
      <c r="P8" s="65">
        <f>VLOOKUP($A8,'Return Data'!$B$7:$R$2843,15,0)</f>
        <v>11.7568</v>
      </c>
      <c r="Q8" s="66">
        <f t="shared" ref="Q8" si="6">RANK(P8,P$8:P$17,0)</f>
        <v>3</v>
      </c>
      <c r="R8" s="65">
        <f>VLOOKUP($A8,'Return Data'!$B$7:$R$2843,16,0)</f>
        <v>12.973000000000001</v>
      </c>
      <c r="S8" s="67">
        <f t="shared" ref="S8:S17" si="7">RANK(R8,R$8:R$17,0)</f>
        <v>7</v>
      </c>
    </row>
    <row r="9" spans="1:20" x14ac:dyDescent="0.3">
      <c r="A9" s="63" t="s">
        <v>546</v>
      </c>
      <c r="B9" s="64">
        <f>VLOOKUP($A9,'Return Data'!$B$7:$R$2843,3,0)</f>
        <v>44448</v>
      </c>
      <c r="C9" s="65">
        <f>VLOOKUP($A9,'Return Data'!$B$7:$R$2843,4,0)</f>
        <v>282.96100000000001</v>
      </c>
      <c r="D9" s="65">
        <f>VLOOKUP($A9,'Return Data'!$B$7:$R$2843,10,0)</f>
        <v>3.613</v>
      </c>
      <c r="E9" s="66">
        <f t="shared" si="0"/>
        <v>10</v>
      </c>
      <c r="F9" s="65">
        <f>VLOOKUP($A9,'Return Data'!$B$7:$R$2843,11,0)</f>
        <v>10.023199999999999</v>
      </c>
      <c r="G9" s="66">
        <f t="shared" si="1"/>
        <v>6</v>
      </c>
      <c r="H9" s="65">
        <f>VLOOKUP($A9,'Return Data'!$B$7:$R$2843,12,0)</f>
        <v>26.411000000000001</v>
      </c>
      <c r="I9" s="66">
        <f t="shared" si="2"/>
        <v>1</v>
      </c>
      <c r="J9" s="65">
        <f>VLOOKUP($A9,'Return Data'!$B$7:$R$2843,13,0)</f>
        <v>51.333799999999997</v>
      </c>
      <c r="K9" s="66">
        <f t="shared" ref="K9:K17" si="8">RANK(J9,J$8:J$17,0)</f>
        <v>1</v>
      </c>
      <c r="L9" s="65">
        <f>VLOOKUP($A9,'Return Data'!$B$7:$R$2843,17,0)</f>
        <v>19.515899999999998</v>
      </c>
      <c r="M9" s="66">
        <f t="shared" ref="M9:M17" si="9">RANK(L9,L$8:L$17,0)</f>
        <v>2</v>
      </c>
      <c r="N9" s="65">
        <f>VLOOKUP($A9,'Return Data'!$B$7:$R$2843,14,0)</f>
        <v>12.2628</v>
      </c>
      <c r="O9" s="66">
        <f t="shared" ref="O9:O17" si="10">RANK(N9,N$8:N$17,0)</f>
        <v>5</v>
      </c>
      <c r="P9" s="65">
        <f>VLOOKUP($A9,'Return Data'!$B$7:$R$2843,15,0)</f>
        <v>12.2623</v>
      </c>
      <c r="Q9" s="66">
        <f t="shared" ref="Q9:Q14" si="11">RANK(P9,P$8:P$17,0)</f>
        <v>1</v>
      </c>
      <c r="R9" s="65">
        <f>VLOOKUP($A9,'Return Data'!$B$7:$R$2843,16,0)</f>
        <v>14.2189</v>
      </c>
      <c r="S9" s="67">
        <f t="shared" si="7"/>
        <v>3</v>
      </c>
    </row>
    <row r="10" spans="1:20" x14ac:dyDescent="0.3">
      <c r="A10" s="63" t="s">
        <v>548</v>
      </c>
      <c r="B10" s="64">
        <f>VLOOKUP($A10,'Return Data'!$B$7:$R$2843,3,0)</f>
        <v>44448</v>
      </c>
      <c r="C10" s="65">
        <f>VLOOKUP($A10,'Return Data'!$B$7:$R$2843,4,0)</f>
        <v>52.29</v>
      </c>
      <c r="D10" s="65">
        <f>VLOOKUP($A10,'Return Data'!$B$7:$R$2843,10,0)</f>
        <v>4.1840999999999999</v>
      </c>
      <c r="E10" s="66">
        <f t="shared" si="0"/>
        <v>9</v>
      </c>
      <c r="F10" s="65">
        <f>VLOOKUP($A10,'Return Data'!$B$7:$R$2843,11,0)</f>
        <v>7.7256</v>
      </c>
      <c r="G10" s="66">
        <f t="shared" si="1"/>
        <v>9</v>
      </c>
      <c r="H10" s="65">
        <f>VLOOKUP($A10,'Return Data'!$B$7:$R$2843,12,0)</f>
        <v>14.620799999999999</v>
      </c>
      <c r="I10" s="66">
        <f t="shared" si="2"/>
        <v>8</v>
      </c>
      <c r="J10" s="65">
        <f>VLOOKUP($A10,'Return Data'!$B$7:$R$2843,13,0)</f>
        <v>27.63</v>
      </c>
      <c r="K10" s="66">
        <f t="shared" si="8"/>
        <v>7</v>
      </c>
      <c r="L10" s="65">
        <f>VLOOKUP($A10,'Return Data'!$B$7:$R$2843,17,0)</f>
        <v>17.233499999999999</v>
      </c>
      <c r="M10" s="66">
        <f t="shared" si="9"/>
        <v>7</v>
      </c>
      <c r="N10" s="65">
        <f>VLOOKUP($A10,'Return Data'!$B$7:$R$2843,14,0)</f>
        <v>12.6425</v>
      </c>
      <c r="O10" s="66">
        <f t="shared" si="10"/>
        <v>3</v>
      </c>
      <c r="P10" s="65">
        <f>VLOOKUP($A10,'Return Data'!$B$7:$R$2843,15,0)</f>
        <v>11.5684</v>
      </c>
      <c r="Q10" s="66">
        <f t="shared" si="11"/>
        <v>4</v>
      </c>
      <c r="R10" s="65">
        <f>VLOOKUP($A10,'Return Data'!$B$7:$R$2843,16,0)</f>
        <v>13.5763</v>
      </c>
      <c r="S10" s="67">
        <f t="shared" si="7"/>
        <v>5</v>
      </c>
    </row>
    <row r="11" spans="1:20" x14ac:dyDescent="0.3">
      <c r="A11" s="63" t="s">
        <v>549</v>
      </c>
      <c r="B11" s="64">
        <f>VLOOKUP($A11,'Return Data'!$B$7:$R$2843,3,0)</f>
        <v>44448</v>
      </c>
      <c r="C11" s="65">
        <f>VLOOKUP($A11,'Return Data'!$B$7:$R$2843,4,0)</f>
        <v>10.973599999999999</v>
      </c>
      <c r="D11" s="65">
        <f>VLOOKUP($A11,'Return Data'!$B$7:$R$2843,10,0)</f>
        <v>5.2108999999999996</v>
      </c>
      <c r="E11" s="66">
        <f t="shared" si="0"/>
        <v>6</v>
      </c>
      <c r="F11" s="65">
        <f>VLOOKUP($A11,'Return Data'!$B$7:$R$2843,11,0)</f>
        <v>13.2782</v>
      </c>
      <c r="G11" s="66">
        <f t="shared" si="1"/>
        <v>1</v>
      </c>
      <c r="H11" s="65">
        <f>VLOOKUP($A11,'Return Data'!$B$7:$R$2843,12,0)</f>
        <v>19.430099999999999</v>
      </c>
      <c r="I11" s="66">
        <f t="shared" si="2"/>
        <v>3</v>
      </c>
      <c r="J11" s="65">
        <f>VLOOKUP($A11,'Return Data'!$B$7:$R$2843,13,0)</f>
        <v>27.6386</v>
      </c>
      <c r="K11" s="66">
        <f t="shared" si="8"/>
        <v>6</v>
      </c>
      <c r="L11" s="65"/>
      <c r="M11" s="66"/>
      <c r="N11" s="65"/>
      <c r="O11" s="66"/>
      <c r="P11" s="65"/>
      <c r="Q11" s="66"/>
      <c r="R11" s="65">
        <f>VLOOKUP($A11,'Return Data'!$B$7:$R$2843,16,0)</f>
        <v>5.6406000000000001</v>
      </c>
      <c r="S11" s="67">
        <f t="shared" si="7"/>
        <v>10</v>
      </c>
    </row>
    <row r="12" spans="1:20" x14ac:dyDescent="0.3">
      <c r="A12" s="63" t="s">
        <v>551</v>
      </c>
      <c r="B12" s="64">
        <f>VLOOKUP($A12,'Return Data'!$B$7:$R$2843,3,0)</f>
        <v>44448</v>
      </c>
      <c r="C12" s="65">
        <f>VLOOKUP($A12,'Return Data'!$B$7:$R$2843,4,0)</f>
        <v>14.881</v>
      </c>
      <c r="D12" s="65">
        <f>VLOOKUP($A12,'Return Data'!$B$7:$R$2843,10,0)</f>
        <v>5.7264999999999997</v>
      </c>
      <c r="E12" s="66">
        <f t="shared" si="0"/>
        <v>5</v>
      </c>
      <c r="F12" s="65">
        <f>VLOOKUP($A12,'Return Data'!$B$7:$R$2843,11,0)</f>
        <v>9.3949999999999996</v>
      </c>
      <c r="G12" s="66">
        <f t="shared" si="1"/>
        <v>7</v>
      </c>
      <c r="H12" s="65">
        <f>VLOOKUP($A12,'Return Data'!$B$7:$R$2843,12,0)</f>
        <v>15.374499999999999</v>
      </c>
      <c r="I12" s="66">
        <f t="shared" si="2"/>
        <v>7</v>
      </c>
      <c r="J12" s="65">
        <f>VLOOKUP($A12,'Return Data'!$B$7:$R$2843,13,0)</f>
        <v>25.567499999999999</v>
      </c>
      <c r="K12" s="66">
        <f t="shared" si="8"/>
        <v>8</v>
      </c>
      <c r="L12" s="65">
        <f>VLOOKUP($A12,'Return Data'!$B$7:$R$2843,17,0)</f>
        <v>18.151700000000002</v>
      </c>
      <c r="M12" s="66">
        <f t="shared" si="9"/>
        <v>5</v>
      </c>
      <c r="N12" s="65"/>
      <c r="O12" s="66"/>
      <c r="P12" s="65"/>
      <c r="Q12" s="66"/>
      <c r="R12" s="65">
        <f>VLOOKUP($A12,'Return Data'!$B$7:$R$2843,16,0)</f>
        <v>13.6617</v>
      </c>
      <c r="S12" s="67">
        <f t="shared" si="7"/>
        <v>4</v>
      </c>
    </row>
    <row r="13" spans="1:20" x14ac:dyDescent="0.3">
      <c r="A13" s="63" t="s">
        <v>553</v>
      </c>
      <c r="B13" s="64">
        <f>VLOOKUP($A13,'Return Data'!$B$7:$R$2843,3,0)</f>
        <v>44448</v>
      </c>
      <c r="C13" s="65">
        <f>VLOOKUP($A13,'Return Data'!$B$7:$R$2843,4,0)</f>
        <v>34.012999999999998</v>
      </c>
      <c r="D13" s="65">
        <f>VLOOKUP($A13,'Return Data'!$B$7:$R$2843,10,0)</f>
        <v>4.8360000000000003</v>
      </c>
      <c r="E13" s="66">
        <f t="shared" si="0"/>
        <v>7</v>
      </c>
      <c r="F13" s="65">
        <f>VLOOKUP($A13,'Return Data'!$B$7:$R$2843,11,0)</f>
        <v>8.0876000000000001</v>
      </c>
      <c r="G13" s="66">
        <f t="shared" si="1"/>
        <v>8</v>
      </c>
      <c r="H13" s="65">
        <f>VLOOKUP($A13,'Return Data'!$B$7:$R$2843,12,0)</f>
        <v>10.885400000000001</v>
      </c>
      <c r="I13" s="66">
        <f t="shared" si="2"/>
        <v>10</v>
      </c>
      <c r="J13" s="65">
        <f>VLOOKUP($A13,'Return Data'!$B$7:$R$2843,13,0)</f>
        <v>17.517199999999999</v>
      </c>
      <c r="K13" s="66">
        <f t="shared" si="8"/>
        <v>10</v>
      </c>
      <c r="L13" s="65">
        <f>VLOOKUP($A13,'Return Data'!$B$7:$R$2843,17,0)</f>
        <v>14.675000000000001</v>
      </c>
      <c r="M13" s="66">
        <f t="shared" si="9"/>
        <v>8</v>
      </c>
      <c r="N13" s="65">
        <f>VLOOKUP($A13,'Return Data'!$B$7:$R$2843,14,0)</f>
        <v>10.5182</v>
      </c>
      <c r="O13" s="66">
        <f t="shared" si="10"/>
        <v>6</v>
      </c>
      <c r="P13" s="65">
        <f>VLOOKUP($A13,'Return Data'!$B$7:$R$2843,15,0)</f>
        <v>9.8050999999999995</v>
      </c>
      <c r="Q13" s="66">
        <f t="shared" si="11"/>
        <v>5</v>
      </c>
      <c r="R13" s="65">
        <f>VLOOKUP($A13,'Return Data'!$B$7:$R$2843,16,0)</f>
        <v>12.7021</v>
      </c>
      <c r="S13" s="67">
        <f t="shared" si="7"/>
        <v>8</v>
      </c>
    </row>
    <row r="14" spans="1:20" x14ac:dyDescent="0.3">
      <c r="A14" s="63" t="s">
        <v>556</v>
      </c>
      <c r="B14" s="64">
        <f>VLOOKUP($A14,'Return Data'!$B$7:$R$2843,3,0)</f>
        <v>44448</v>
      </c>
      <c r="C14" s="65">
        <f>VLOOKUP($A14,'Return Data'!$B$7:$R$2843,4,0)</f>
        <v>130.93639999999999</v>
      </c>
      <c r="D14" s="65">
        <f>VLOOKUP($A14,'Return Data'!$B$7:$R$2843,10,0)</f>
        <v>6.0270000000000001</v>
      </c>
      <c r="E14" s="66">
        <f t="shared" si="0"/>
        <v>3</v>
      </c>
      <c r="F14" s="65">
        <f>VLOOKUP($A14,'Return Data'!$B$7:$R$2843,11,0)</f>
        <v>11.132199999999999</v>
      </c>
      <c r="G14" s="66">
        <f t="shared" si="1"/>
        <v>2</v>
      </c>
      <c r="H14" s="65">
        <f>VLOOKUP($A14,'Return Data'!$B$7:$R$2843,12,0)</f>
        <v>19.443899999999999</v>
      </c>
      <c r="I14" s="66">
        <f t="shared" si="2"/>
        <v>2</v>
      </c>
      <c r="J14" s="65">
        <f>VLOOKUP($A14,'Return Data'!$B$7:$R$2843,13,0)</f>
        <v>32.502400000000002</v>
      </c>
      <c r="K14" s="66">
        <f t="shared" si="8"/>
        <v>3</v>
      </c>
      <c r="L14" s="65">
        <f>VLOOKUP($A14,'Return Data'!$B$7:$R$2843,17,0)</f>
        <v>18.1297</v>
      </c>
      <c r="M14" s="66">
        <f t="shared" si="9"/>
        <v>6</v>
      </c>
      <c r="N14" s="65">
        <f>VLOOKUP($A14,'Return Data'!$B$7:$R$2843,14,0)</f>
        <v>12.542999999999999</v>
      </c>
      <c r="O14" s="66">
        <f t="shared" si="10"/>
        <v>4</v>
      </c>
      <c r="P14" s="65">
        <f>VLOOKUP($A14,'Return Data'!$B$7:$R$2843,15,0)</f>
        <v>12.1891</v>
      </c>
      <c r="Q14" s="66">
        <f t="shared" si="11"/>
        <v>2</v>
      </c>
      <c r="R14" s="65">
        <f>VLOOKUP($A14,'Return Data'!$B$7:$R$2843,16,0)</f>
        <v>13.0716</v>
      </c>
      <c r="S14" s="67">
        <f t="shared" si="7"/>
        <v>6</v>
      </c>
    </row>
    <row r="15" spans="1:20" x14ac:dyDescent="0.3">
      <c r="A15" s="63" t="s">
        <v>557</v>
      </c>
      <c r="B15" s="64">
        <f>VLOOKUP($A15,'Return Data'!$B$7:$R$2843,3,0)</f>
        <v>44448</v>
      </c>
      <c r="C15" s="65">
        <f>VLOOKUP($A15,'Return Data'!$B$7:$R$2843,4,0)</f>
        <v>14.9756</v>
      </c>
      <c r="D15" s="65">
        <f>VLOOKUP($A15,'Return Data'!$B$7:$R$2843,10,0)</f>
        <v>7.0518999999999998</v>
      </c>
      <c r="E15" s="66">
        <f t="shared" si="0"/>
        <v>1</v>
      </c>
      <c r="F15" s="65">
        <f>VLOOKUP($A15,'Return Data'!$B$7:$R$2843,11,0)</f>
        <v>10.233000000000001</v>
      </c>
      <c r="G15" s="66">
        <f t="shared" ref="G15" si="12">RANK(F15,F$8:F$17,0)</f>
        <v>5</v>
      </c>
      <c r="H15" s="65">
        <f>VLOOKUP($A15,'Return Data'!$B$7:$R$2843,12,0)</f>
        <v>17.7577</v>
      </c>
      <c r="I15" s="66">
        <f>RANK(H15,H$8:H$17,0)</f>
        <v>5</v>
      </c>
      <c r="J15" s="65">
        <f>VLOOKUP($A15,'Return Data'!$B$7:$R$2843,13,0)</f>
        <v>31.107299999999999</v>
      </c>
      <c r="K15" s="66">
        <f t="shared" si="8"/>
        <v>4</v>
      </c>
      <c r="L15" s="65"/>
      <c r="M15" s="66"/>
      <c r="N15" s="65"/>
      <c r="O15" s="66"/>
      <c r="P15" s="65"/>
      <c r="Q15" s="66"/>
      <c r="R15" s="65">
        <f>VLOOKUP($A15,'Return Data'!$B$7:$R$2843,16,0)</f>
        <v>30.608000000000001</v>
      </c>
      <c r="S15" s="67">
        <f t="shared" si="7"/>
        <v>1</v>
      </c>
    </row>
    <row r="16" spans="1:20" x14ac:dyDescent="0.3">
      <c r="A16" s="63" t="s">
        <v>559</v>
      </c>
      <c r="B16" s="64">
        <f>VLOOKUP($A16,'Return Data'!$B$7:$R$2843,3,0)</f>
        <v>44448</v>
      </c>
      <c r="C16" s="65">
        <f>VLOOKUP($A16,'Return Data'!$B$7:$R$2843,4,0)</f>
        <v>15.0928</v>
      </c>
      <c r="D16" s="65">
        <f>VLOOKUP($A16,'Return Data'!$B$7:$R$2843,10,0)</f>
        <v>6.4371999999999998</v>
      </c>
      <c r="E16" s="66">
        <f t="shared" si="0"/>
        <v>2</v>
      </c>
      <c r="F16" s="65">
        <f>VLOOKUP($A16,'Return Data'!$B$7:$R$2843,11,0)</f>
        <v>10.2791</v>
      </c>
      <c r="G16" s="66">
        <f>RANK(F16,F$8:F$17,0)</f>
        <v>4</v>
      </c>
      <c r="H16" s="65">
        <f>VLOOKUP($A16,'Return Data'!$B$7:$R$2843,12,0)</f>
        <v>18.855899999999998</v>
      </c>
      <c r="I16" s="66">
        <f>RANK(H16,H$8:H$17,0)</f>
        <v>4</v>
      </c>
      <c r="J16" s="65">
        <f>VLOOKUP($A16,'Return Data'!$B$7:$R$2843,13,0)</f>
        <v>31.023</v>
      </c>
      <c r="K16" s="66">
        <f t="shared" si="8"/>
        <v>5</v>
      </c>
      <c r="L16" s="65">
        <f>VLOOKUP($A16,'Return Data'!$B$7:$R$2843,17,0)</f>
        <v>20.372199999999999</v>
      </c>
      <c r="M16" s="66">
        <f t="shared" si="9"/>
        <v>1</v>
      </c>
      <c r="N16" s="65"/>
      <c r="O16" s="66"/>
      <c r="P16" s="65"/>
      <c r="Q16" s="66"/>
      <c r="R16" s="65">
        <f>VLOOKUP($A16,'Return Data'!$B$7:$R$2843,16,0)</f>
        <v>17.037700000000001</v>
      </c>
      <c r="S16" s="67">
        <f t="shared" si="7"/>
        <v>2</v>
      </c>
    </row>
    <row r="17" spans="1:19" x14ac:dyDescent="0.3">
      <c r="A17" s="63" t="s">
        <v>561</v>
      </c>
      <c r="B17" s="64">
        <f>VLOOKUP($A17,'Return Data'!$B$7:$R$2843,3,0)</f>
        <v>44448</v>
      </c>
      <c r="C17" s="65">
        <f>VLOOKUP($A17,'Return Data'!$B$7:$R$2843,4,0)</f>
        <v>15.32</v>
      </c>
      <c r="D17" s="65">
        <f>VLOOKUP($A17,'Return Data'!$B$7:$R$2843,10,0)</f>
        <v>4.5734000000000004</v>
      </c>
      <c r="E17" s="66">
        <f t="shared" si="0"/>
        <v>8</v>
      </c>
      <c r="F17" s="65">
        <f>VLOOKUP($A17,'Return Data'!$B$7:$R$2843,11,0)</f>
        <v>6.9832000000000001</v>
      </c>
      <c r="G17" s="66">
        <f>RANK(F17,F$8:F$17,0)</f>
        <v>10</v>
      </c>
      <c r="H17" s="65">
        <f>VLOOKUP($A17,'Return Data'!$B$7:$R$2843,12,0)</f>
        <v>11.418200000000001</v>
      </c>
      <c r="I17" s="66">
        <f>RANK(H17,H$8:H$17,0)</f>
        <v>9</v>
      </c>
      <c r="J17" s="65">
        <f>VLOOKUP($A17,'Return Data'!$B$7:$R$2843,13,0)</f>
        <v>25.061199999999999</v>
      </c>
      <c r="K17" s="66">
        <f t="shared" si="8"/>
        <v>9</v>
      </c>
      <c r="L17" s="65">
        <f>VLOOKUP($A17,'Return Data'!$B$7:$R$2843,17,0)</f>
        <v>19.1282</v>
      </c>
      <c r="M17" s="66">
        <f t="shared" si="9"/>
        <v>4</v>
      </c>
      <c r="N17" s="65">
        <f>VLOOKUP($A17,'Return Data'!$B$7:$R$2843,14,0)</f>
        <v>14.034599999999999</v>
      </c>
      <c r="O17" s="66">
        <f t="shared" si="10"/>
        <v>1</v>
      </c>
      <c r="P17" s="65"/>
      <c r="Q17" s="66"/>
      <c r="R17" s="65">
        <f>VLOOKUP($A17,'Return Data'!$B$7:$R$2843,16,0)</f>
        <v>12.2247</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5.3456499999999991</v>
      </c>
      <c r="E19" s="74"/>
      <c r="F19" s="75">
        <f>AVERAGE(F8:F17)</f>
        <v>9.8196700000000003</v>
      </c>
      <c r="G19" s="74"/>
      <c r="H19" s="75">
        <f>AVERAGE(H8:H17)</f>
        <v>17.072650000000003</v>
      </c>
      <c r="I19" s="74"/>
      <c r="J19" s="75">
        <f>AVERAGE(J8:J17)</f>
        <v>30.269749999999998</v>
      </c>
      <c r="K19" s="74"/>
      <c r="L19" s="75">
        <f>AVERAGE(L8:L17)</f>
        <v>18.314762499999997</v>
      </c>
      <c r="M19" s="74"/>
      <c r="N19" s="75">
        <f>AVERAGE(N8:N17)</f>
        <v>12.5678</v>
      </c>
      <c r="O19" s="74"/>
      <c r="P19" s="75">
        <f>AVERAGE(P8:P17)</f>
        <v>11.51634</v>
      </c>
      <c r="Q19" s="74"/>
      <c r="R19" s="75">
        <f>AVERAGE(R8:R17)</f>
        <v>14.571460000000002</v>
      </c>
      <c r="S19" s="76"/>
    </row>
    <row r="20" spans="1:19" x14ac:dyDescent="0.3">
      <c r="A20" s="73" t="s">
        <v>28</v>
      </c>
      <c r="B20" s="74"/>
      <c r="C20" s="74"/>
      <c r="D20" s="75">
        <f>MIN(D8:D17)</f>
        <v>3.613</v>
      </c>
      <c r="E20" s="74"/>
      <c r="F20" s="75">
        <f>MIN(F8:F17)</f>
        <v>6.9832000000000001</v>
      </c>
      <c r="G20" s="74"/>
      <c r="H20" s="75">
        <f>MIN(H8:H17)</f>
        <v>10.885400000000001</v>
      </c>
      <c r="I20" s="74"/>
      <c r="J20" s="75">
        <f>MIN(J8:J17)</f>
        <v>17.517199999999999</v>
      </c>
      <c r="K20" s="74"/>
      <c r="L20" s="75">
        <f>MIN(L8:L17)</f>
        <v>14.675000000000001</v>
      </c>
      <c r="M20" s="74"/>
      <c r="N20" s="75">
        <f>MIN(N8:N17)</f>
        <v>10.5182</v>
      </c>
      <c r="O20" s="74"/>
      <c r="P20" s="75">
        <f>MIN(P8:P17)</f>
        <v>9.8050999999999995</v>
      </c>
      <c r="Q20" s="74"/>
      <c r="R20" s="75">
        <f>MIN(R8:R17)</f>
        <v>5.6406000000000001</v>
      </c>
      <c r="S20" s="76"/>
    </row>
    <row r="21" spans="1:19" ht="15" thickBot="1" x14ac:dyDescent="0.35">
      <c r="A21" s="77" t="s">
        <v>29</v>
      </c>
      <c r="B21" s="78"/>
      <c r="C21" s="78"/>
      <c r="D21" s="79">
        <f>MAX(D8:D17)</f>
        <v>7.0518999999999998</v>
      </c>
      <c r="E21" s="78"/>
      <c r="F21" s="79">
        <f>MAX(F8:F17)</f>
        <v>13.2782</v>
      </c>
      <c r="G21" s="78"/>
      <c r="H21" s="79">
        <f>MAX(H8:H17)</f>
        <v>26.411000000000001</v>
      </c>
      <c r="I21" s="78"/>
      <c r="J21" s="79">
        <f>MAX(J8:J17)</f>
        <v>51.333799999999997</v>
      </c>
      <c r="K21" s="78"/>
      <c r="L21" s="79">
        <f>MAX(L8:L17)</f>
        <v>20.372199999999999</v>
      </c>
      <c r="M21" s="78"/>
      <c r="N21" s="79">
        <f>MAX(N8:N17)</f>
        <v>14.034599999999999</v>
      </c>
      <c r="O21" s="78"/>
      <c r="P21" s="79">
        <f>MAX(P8:P17)</f>
        <v>12.2623</v>
      </c>
      <c r="Q21" s="78"/>
      <c r="R21" s="79">
        <f>MAX(R8:R17)</f>
        <v>30.608000000000001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44448</v>
      </c>
      <c r="C8" s="65">
        <f>VLOOKUP($A8,'Return Data'!$B$7:$R$2843,4,0)</f>
        <v>72.87</v>
      </c>
      <c r="D8" s="65">
        <f>VLOOKUP($A8,'Return Data'!$B$7:$R$2843,10,0)</f>
        <v>5.4710999999999999</v>
      </c>
      <c r="E8" s="66">
        <f t="shared" ref="E8:E17" si="0">RANK(D8,D$8:D$17,0)</f>
        <v>4</v>
      </c>
      <c r="F8" s="65">
        <f>VLOOKUP($A8,'Return Data'!$B$7:$R$2843,11,0)</f>
        <v>10.3756</v>
      </c>
      <c r="G8" s="66">
        <f t="shared" ref="G8:G14" si="1">RANK(F8,F$8:F$17,0)</f>
        <v>2</v>
      </c>
      <c r="H8" s="65">
        <f>VLOOKUP($A8,'Return Data'!$B$7:$R$2843,12,0)</f>
        <v>15.4651</v>
      </c>
      <c r="I8" s="66">
        <f t="shared" ref="I8" si="2">RANK(H8,H$8:H$17,0)</f>
        <v>6</v>
      </c>
      <c r="J8" s="65">
        <f>VLOOKUP($A8,'Return Data'!$B$7:$R$2843,13,0)</f>
        <v>31.7483</v>
      </c>
      <c r="K8" s="66">
        <f>RANK(J8,J$8:J$17,0)</f>
        <v>2</v>
      </c>
      <c r="L8" s="65">
        <f>VLOOKUP($A8,'Return Data'!$B$7:$R$2843,17,0)</f>
        <v>17.977900000000002</v>
      </c>
      <c r="M8" s="66">
        <f>RANK(L8,L$8:L$17,0)</f>
        <v>4</v>
      </c>
      <c r="N8" s="65">
        <f>VLOOKUP($A8,'Return Data'!$B$7:$R$2843,14,0)</f>
        <v>12.1723</v>
      </c>
      <c r="O8" s="66">
        <f>RANK(N8,N$8:N$17,0)</f>
        <v>2</v>
      </c>
      <c r="P8" s="65">
        <f>VLOOKUP($A8,'Return Data'!$B$7:$R$2843,15,0)</f>
        <v>10.51</v>
      </c>
      <c r="Q8" s="66">
        <f>RANK(P8,P$8:P$17,0)</f>
        <v>4</v>
      </c>
      <c r="R8" s="65">
        <f>VLOOKUP($A8,'Return Data'!$B$7:$R$2843,16,0)</f>
        <v>9.7302999999999997</v>
      </c>
      <c r="S8" s="67">
        <f t="shared" ref="S8:S17" si="3">RANK(R8,R$8:R$17,0)</f>
        <v>9</v>
      </c>
    </row>
    <row r="9" spans="1:20" x14ac:dyDescent="0.3">
      <c r="A9" s="63" t="s">
        <v>545</v>
      </c>
      <c r="B9" s="64">
        <f>VLOOKUP($A9,'Return Data'!$B$7:$R$2843,3,0)</f>
        <v>44448</v>
      </c>
      <c r="C9" s="65">
        <f>VLOOKUP($A9,'Return Data'!$B$7:$R$2843,4,0)</f>
        <v>268.22300000000001</v>
      </c>
      <c r="D9" s="65">
        <f>VLOOKUP($A9,'Return Data'!$B$7:$R$2843,10,0)</f>
        <v>3.4571000000000001</v>
      </c>
      <c r="E9" s="66">
        <f t="shared" si="0"/>
        <v>10</v>
      </c>
      <c r="F9" s="65">
        <f>VLOOKUP($A9,'Return Data'!$B$7:$R$2843,11,0)</f>
        <v>9.6945999999999994</v>
      </c>
      <c r="G9" s="66">
        <f t="shared" si="1"/>
        <v>4</v>
      </c>
      <c r="H9" s="65">
        <f>VLOOKUP($A9,'Return Data'!$B$7:$R$2843,12,0)</f>
        <v>25.8536</v>
      </c>
      <c r="I9" s="66">
        <f t="shared" ref="I9:I17" si="4">RANK(H9,H$8:H$17,0)</f>
        <v>1</v>
      </c>
      <c r="J9" s="65">
        <f>VLOOKUP($A9,'Return Data'!$B$7:$R$2843,13,0)</f>
        <v>50.447899999999997</v>
      </c>
      <c r="K9" s="66">
        <f t="shared" ref="K9:K17" si="5">RANK(J9,J$8:J$17,0)</f>
        <v>1</v>
      </c>
      <c r="L9" s="65">
        <f>VLOOKUP($A9,'Return Data'!$B$7:$R$2843,17,0)</f>
        <v>18.808800000000002</v>
      </c>
      <c r="M9" s="66">
        <f t="shared" ref="M9:M17" si="6">RANK(L9,L$8:L$17,0)</f>
        <v>1</v>
      </c>
      <c r="N9" s="65">
        <f>VLOOKUP($A9,'Return Data'!$B$7:$R$2843,14,0)</f>
        <v>11.5191</v>
      </c>
      <c r="O9" s="66">
        <f t="shared" ref="O9:O17" si="7">RANK(N9,N$8:N$17,0)</f>
        <v>4</v>
      </c>
      <c r="P9" s="65">
        <f>VLOOKUP($A9,'Return Data'!$B$7:$R$2843,15,0)</f>
        <v>12.466900000000001</v>
      </c>
      <c r="Q9" s="66">
        <f t="shared" ref="Q9:Q14" si="8">RANK(P9,P$8:P$17,0)</f>
        <v>1</v>
      </c>
      <c r="R9" s="65">
        <f>VLOOKUP($A9,'Return Data'!$B$7:$R$2843,16,0)</f>
        <v>16.949100000000001</v>
      </c>
      <c r="S9" s="67">
        <f t="shared" si="3"/>
        <v>2</v>
      </c>
    </row>
    <row r="10" spans="1:20" x14ac:dyDescent="0.3">
      <c r="A10" s="63" t="s">
        <v>547</v>
      </c>
      <c r="B10" s="64">
        <f>VLOOKUP($A10,'Return Data'!$B$7:$R$2843,3,0)</f>
        <v>44448</v>
      </c>
      <c r="C10" s="65">
        <f>VLOOKUP($A10,'Return Data'!$B$7:$R$2843,4,0)</f>
        <v>48.02</v>
      </c>
      <c r="D10" s="65">
        <f>VLOOKUP($A10,'Return Data'!$B$7:$R$2843,10,0)</f>
        <v>4.0068999999999999</v>
      </c>
      <c r="E10" s="66">
        <f t="shared" si="0"/>
        <v>9</v>
      </c>
      <c r="F10" s="65">
        <f>VLOOKUP($A10,'Return Data'!$B$7:$R$2843,11,0)</f>
        <v>7.4032999999999998</v>
      </c>
      <c r="G10" s="66">
        <f t="shared" si="1"/>
        <v>8</v>
      </c>
      <c r="H10" s="65">
        <f>VLOOKUP($A10,'Return Data'!$B$7:$R$2843,12,0)</f>
        <v>14.088900000000001</v>
      </c>
      <c r="I10" s="66">
        <f t="shared" si="4"/>
        <v>8</v>
      </c>
      <c r="J10" s="65">
        <f>VLOOKUP($A10,'Return Data'!$B$7:$R$2843,13,0)</f>
        <v>26.869199999999999</v>
      </c>
      <c r="K10" s="66">
        <f t="shared" si="5"/>
        <v>6</v>
      </c>
      <c r="L10" s="65">
        <f>VLOOKUP($A10,'Return Data'!$B$7:$R$2843,17,0)</f>
        <v>16.543099999999999</v>
      </c>
      <c r="M10" s="66">
        <f t="shared" si="6"/>
        <v>6</v>
      </c>
      <c r="N10" s="65">
        <f>VLOOKUP($A10,'Return Data'!$B$7:$R$2843,14,0)</f>
        <v>11.9323</v>
      </c>
      <c r="O10" s="66">
        <f t="shared" si="7"/>
        <v>3</v>
      </c>
      <c r="P10" s="65">
        <f>VLOOKUP($A10,'Return Data'!$B$7:$R$2843,15,0)</f>
        <v>10.5609</v>
      </c>
      <c r="Q10" s="66">
        <f t="shared" si="8"/>
        <v>3</v>
      </c>
      <c r="R10" s="65">
        <f>VLOOKUP($A10,'Return Data'!$B$7:$R$2843,16,0)</f>
        <v>11.2608</v>
      </c>
      <c r="S10" s="67">
        <f t="shared" si="3"/>
        <v>7</v>
      </c>
    </row>
    <row r="11" spans="1:20" x14ac:dyDescent="0.3">
      <c r="A11" s="63" t="s">
        <v>550</v>
      </c>
      <c r="B11" s="64">
        <f>VLOOKUP($A11,'Return Data'!$B$7:$R$2843,3,0)</f>
        <v>44448</v>
      </c>
      <c r="C11" s="65">
        <f>VLOOKUP($A11,'Return Data'!$B$7:$R$2843,4,0)</f>
        <v>10.578099999999999</v>
      </c>
      <c r="D11" s="65">
        <f>VLOOKUP($A11,'Return Data'!$B$7:$R$2843,10,0)</f>
        <v>4.6363000000000003</v>
      </c>
      <c r="E11" s="66">
        <f t="shared" si="0"/>
        <v>6</v>
      </c>
      <c r="F11" s="65">
        <f>VLOOKUP($A11,'Return Data'!$B$7:$R$2843,11,0)</f>
        <v>11.923400000000001</v>
      </c>
      <c r="G11" s="66">
        <f t="shared" si="1"/>
        <v>1</v>
      </c>
      <c r="H11" s="65">
        <f>VLOOKUP($A11,'Return Data'!$B$7:$R$2843,12,0)</f>
        <v>17.436599999999999</v>
      </c>
      <c r="I11" s="66">
        <f t="shared" si="4"/>
        <v>3</v>
      </c>
      <c r="J11" s="65">
        <f>VLOOKUP($A11,'Return Data'!$B$7:$R$2843,13,0)</f>
        <v>24.8551</v>
      </c>
      <c r="K11" s="66">
        <f t="shared" si="5"/>
        <v>7</v>
      </c>
      <c r="L11" s="65"/>
      <c r="M11" s="66"/>
      <c r="N11" s="65"/>
      <c r="O11" s="66"/>
      <c r="P11" s="65"/>
      <c r="Q11" s="66"/>
      <c r="R11" s="65">
        <f>VLOOKUP($A11,'Return Data'!$B$7:$R$2843,16,0)</f>
        <v>3.375</v>
      </c>
      <c r="S11" s="67">
        <f t="shared" si="3"/>
        <v>10</v>
      </c>
    </row>
    <row r="12" spans="1:20" x14ac:dyDescent="0.3">
      <c r="A12" s="63" t="s">
        <v>552</v>
      </c>
      <c r="B12" s="64">
        <f>VLOOKUP($A12,'Return Data'!$B$7:$R$2843,3,0)</f>
        <v>44448</v>
      </c>
      <c r="C12" s="65">
        <f>VLOOKUP($A12,'Return Data'!$B$7:$R$2843,4,0)</f>
        <v>14.359</v>
      </c>
      <c r="D12" s="65">
        <f>VLOOKUP($A12,'Return Data'!$B$7:$R$2843,10,0)</f>
        <v>5.3794000000000004</v>
      </c>
      <c r="E12" s="66">
        <f t="shared" si="0"/>
        <v>5</v>
      </c>
      <c r="F12" s="65">
        <f>VLOOKUP($A12,'Return Data'!$B$7:$R$2843,11,0)</f>
        <v>8.6814999999999998</v>
      </c>
      <c r="G12" s="66">
        <f t="shared" si="1"/>
        <v>7</v>
      </c>
      <c r="H12" s="65">
        <f>VLOOKUP($A12,'Return Data'!$B$7:$R$2843,12,0)</f>
        <v>14.277799999999999</v>
      </c>
      <c r="I12" s="66">
        <f t="shared" si="4"/>
        <v>7</v>
      </c>
      <c r="J12" s="65">
        <f>VLOOKUP($A12,'Return Data'!$B$7:$R$2843,13,0)</f>
        <v>23.966200000000001</v>
      </c>
      <c r="K12" s="66">
        <f t="shared" si="5"/>
        <v>8</v>
      </c>
      <c r="L12" s="65">
        <f>VLOOKUP($A12,'Return Data'!$B$7:$R$2843,17,0)</f>
        <v>16.7608</v>
      </c>
      <c r="M12" s="66">
        <f t="shared" si="6"/>
        <v>5</v>
      </c>
      <c r="N12" s="65"/>
      <c r="O12" s="66"/>
      <c r="P12" s="65"/>
      <c r="Q12" s="66"/>
      <c r="R12" s="65">
        <f>VLOOKUP($A12,'Return Data'!$B$7:$R$2843,16,0)</f>
        <v>12.361700000000001</v>
      </c>
      <c r="S12" s="67">
        <f t="shared" si="3"/>
        <v>5</v>
      </c>
    </row>
    <row r="13" spans="1:20" x14ac:dyDescent="0.3">
      <c r="A13" s="63" t="s">
        <v>554</v>
      </c>
      <c r="B13" s="64">
        <f>VLOOKUP($A13,'Return Data'!$B$7:$R$2843,3,0)</f>
        <v>44448</v>
      </c>
      <c r="C13" s="65">
        <f>VLOOKUP($A13,'Return Data'!$B$7:$R$2843,4,0)</f>
        <v>30.92</v>
      </c>
      <c r="D13" s="65">
        <f>VLOOKUP($A13,'Return Data'!$B$7:$R$2843,10,0)</f>
        <v>4.4664999999999999</v>
      </c>
      <c r="E13" s="66">
        <f t="shared" si="0"/>
        <v>7</v>
      </c>
      <c r="F13" s="65">
        <f>VLOOKUP($A13,'Return Data'!$B$7:$R$2843,11,0)</f>
        <v>7.3461999999999996</v>
      </c>
      <c r="G13" s="66">
        <f t="shared" si="1"/>
        <v>9</v>
      </c>
      <c r="H13" s="65">
        <f>VLOOKUP($A13,'Return Data'!$B$7:$R$2843,12,0)</f>
        <v>9.77</v>
      </c>
      <c r="I13" s="66">
        <f t="shared" si="4"/>
        <v>10</v>
      </c>
      <c r="J13" s="65">
        <f>VLOOKUP($A13,'Return Data'!$B$7:$R$2843,13,0)</f>
        <v>15.948600000000001</v>
      </c>
      <c r="K13" s="66">
        <f t="shared" si="5"/>
        <v>10</v>
      </c>
      <c r="L13" s="65">
        <f>VLOOKUP($A13,'Return Data'!$B$7:$R$2843,17,0)</f>
        <v>13.188800000000001</v>
      </c>
      <c r="M13" s="66">
        <f t="shared" si="6"/>
        <v>8</v>
      </c>
      <c r="N13" s="65">
        <f>VLOOKUP($A13,'Return Data'!$B$7:$R$2843,14,0)</f>
        <v>9.1416000000000004</v>
      </c>
      <c r="O13" s="66">
        <f t="shared" si="7"/>
        <v>6</v>
      </c>
      <c r="P13" s="65">
        <f>VLOOKUP($A13,'Return Data'!$B$7:$R$2843,15,0)</f>
        <v>8.4922000000000004</v>
      </c>
      <c r="Q13" s="66">
        <f t="shared" si="8"/>
        <v>5</v>
      </c>
      <c r="R13" s="65">
        <f>VLOOKUP($A13,'Return Data'!$B$7:$R$2843,16,0)</f>
        <v>11.2431</v>
      </c>
      <c r="S13" s="67">
        <f t="shared" si="3"/>
        <v>8</v>
      </c>
    </row>
    <row r="14" spans="1:20" x14ac:dyDescent="0.3">
      <c r="A14" s="63" t="s">
        <v>555</v>
      </c>
      <c r="B14" s="64">
        <f>VLOOKUP($A14,'Return Data'!$B$7:$R$2843,3,0)</f>
        <v>44448</v>
      </c>
      <c r="C14" s="65">
        <f>VLOOKUP($A14,'Return Data'!$B$7:$R$2843,4,0)</f>
        <v>121.3793</v>
      </c>
      <c r="D14" s="65">
        <f>VLOOKUP($A14,'Return Data'!$B$7:$R$2843,10,0)</f>
        <v>5.6571999999999996</v>
      </c>
      <c r="E14" s="66">
        <f t="shared" si="0"/>
        <v>3</v>
      </c>
      <c r="F14" s="65">
        <f>VLOOKUP($A14,'Return Data'!$B$7:$R$2843,11,0)</f>
        <v>10.270799999999999</v>
      </c>
      <c r="G14" s="66">
        <f t="shared" si="1"/>
        <v>3</v>
      </c>
      <c r="H14" s="65">
        <f>VLOOKUP($A14,'Return Data'!$B$7:$R$2843,12,0)</f>
        <v>18.189599999999999</v>
      </c>
      <c r="I14" s="66">
        <f t="shared" si="4"/>
        <v>2</v>
      </c>
      <c r="J14" s="65">
        <f>VLOOKUP($A14,'Return Data'!$B$7:$R$2843,13,0)</f>
        <v>30.662199999999999</v>
      </c>
      <c r="K14" s="66">
        <f t="shared" si="5"/>
        <v>3</v>
      </c>
      <c r="L14" s="65">
        <f>VLOOKUP($A14,'Return Data'!$B$7:$R$2843,17,0)</f>
        <v>16.505199999999999</v>
      </c>
      <c r="M14" s="66">
        <f t="shared" si="6"/>
        <v>7</v>
      </c>
      <c r="N14" s="65">
        <f>VLOOKUP($A14,'Return Data'!$B$7:$R$2843,14,0)</f>
        <v>11.053000000000001</v>
      </c>
      <c r="O14" s="66">
        <f t="shared" si="7"/>
        <v>5</v>
      </c>
      <c r="P14" s="65">
        <f>VLOOKUP($A14,'Return Data'!$B$7:$R$2843,15,0)</f>
        <v>10.959099999999999</v>
      </c>
      <c r="Q14" s="66">
        <f t="shared" si="8"/>
        <v>2</v>
      </c>
      <c r="R14" s="65">
        <f>VLOOKUP($A14,'Return Data'!$B$7:$R$2843,16,0)</f>
        <v>15.9918</v>
      </c>
      <c r="S14" s="67">
        <f t="shared" si="3"/>
        <v>3</v>
      </c>
    </row>
    <row r="15" spans="1:20" x14ac:dyDescent="0.3">
      <c r="A15" s="63" t="s">
        <v>558</v>
      </c>
      <c r="B15" s="64">
        <f>VLOOKUP($A15,'Return Data'!$B$7:$R$2843,3,0)</f>
        <v>44448</v>
      </c>
      <c r="C15" s="65">
        <f>VLOOKUP($A15,'Return Data'!$B$7:$R$2843,4,0)</f>
        <v>14.5497</v>
      </c>
      <c r="D15" s="65">
        <f>VLOOKUP($A15,'Return Data'!$B$7:$R$2843,10,0)</f>
        <v>6.5412999999999997</v>
      </c>
      <c r="E15" s="66">
        <f t="shared" si="0"/>
        <v>1</v>
      </c>
      <c r="F15" s="65">
        <f>VLOOKUP($A15,'Return Data'!$B$7:$R$2843,11,0)</f>
        <v>9.2114999999999991</v>
      </c>
      <c r="G15" s="66">
        <f t="shared" ref="G15" si="9">RANK(F15,F$8:F$17,0)</f>
        <v>6</v>
      </c>
      <c r="H15" s="65">
        <f>VLOOKUP($A15,'Return Data'!$B$7:$R$2843,12,0)</f>
        <v>16.108699999999999</v>
      </c>
      <c r="I15" s="66">
        <f t="shared" si="4"/>
        <v>5</v>
      </c>
      <c r="J15" s="65">
        <f>VLOOKUP($A15,'Return Data'!$B$7:$R$2843,13,0)</f>
        <v>28.653700000000001</v>
      </c>
      <c r="K15" s="66">
        <f t="shared" si="5"/>
        <v>5</v>
      </c>
      <c r="L15" s="65"/>
      <c r="M15" s="66"/>
      <c r="N15" s="65"/>
      <c r="O15" s="66"/>
      <c r="P15" s="65"/>
      <c r="Q15" s="66"/>
      <c r="R15" s="65">
        <f>VLOOKUP($A15,'Return Data'!$B$7:$R$2843,16,0)</f>
        <v>28.139900000000001</v>
      </c>
      <c r="S15" s="67">
        <f t="shared" si="3"/>
        <v>1</v>
      </c>
    </row>
    <row r="16" spans="1:20" x14ac:dyDescent="0.3">
      <c r="A16" s="63" t="s">
        <v>560</v>
      </c>
      <c r="B16" s="64">
        <f>VLOOKUP($A16,'Return Data'!$B$7:$R$2843,3,0)</f>
        <v>44448</v>
      </c>
      <c r="C16" s="65">
        <f>VLOOKUP($A16,'Return Data'!$B$7:$R$2843,4,0)</f>
        <v>14.4072</v>
      </c>
      <c r="D16" s="65">
        <f>VLOOKUP($A16,'Return Data'!$B$7:$R$2843,10,0)</f>
        <v>5.9703999999999997</v>
      </c>
      <c r="E16" s="66">
        <f t="shared" si="0"/>
        <v>2</v>
      </c>
      <c r="F16" s="65">
        <f>VLOOKUP($A16,'Return Data'!$B$7:$R$2843,11,0)</f>
        <v>9.3252000000000006</v>
      </c>
      <c r="G16" s="66">
        <f>RANK(F16,F$8:F$17,0)</f>
        <v>5</v>
      </c>
      <c r="H16" s="65">
        <f>VLOOKUP($A16,'Return Data'!$B$7:$R$2843,12,0)</f>
        <v>17.363600000000002</v>
      </c>
      <c r="I16" s="66">
        <f t="shared" si="4"/>
        <v>4</v>
      </c>
      <c r="J16" s="65">
        <f>VLOOKUP($A16,'Return Data'!$B$7:$R$2843,13,0)</f>
        <v>28.824300000000001</v>
      </c>
      <c r="K16" s="66">
        <f t="shared" si="5"/>
        <v>4</v>
      </c>
      <c r="L16" s="65">
        <f>VLOOKUP($A16,'Return Data'!$B$7:$R$2843,17,0)</f>
        <v>18.321100000000001</v>
      </c>
      <c r="M16" s="66">
        <f t="shared" si="6"/>
        <v>2</v>
      </c>
      <c r="N16" s="65"/>
      <c r="O16" s="66"/>
      <c r="P16" s="65"/>
      <c r="Q16" s="66"/>
      <c r="R16" s="65">
        <f>VLOOKUP($A16,'Return Data'!$B$7:$R$2843,16,0)</f>
        <v>14.9765</v>
      </c>
      <c r="S16" s="67">
        <f t="shared" si="3"/>
        <v>4</v>
      </c>
    </row>
    <row r="17" spans="1:19" x14ac:dyDescent="0.3">
      <c r="A17" s="63" t="s">
        <v>562</v>
      </c>
      <c r="B17" s="64">
        <f>VLOOKUP($A17,'Return Data'!$B$7:$R$2843,3,0)</f>
        <v>44448</v>
      </c>
      <c r="C17" s="65">
        <f>VLOOKUP($A17,'Return Data'!$B$7:$R$2843,4,0)</f>
        <v>14.9</v>
      </c>
      <c r="D17" s="65">
        <f>VLOOKUP($A17,'Return Data'!$B$7:$R$2843,10,0)</f>
        <v>4.2686999999999999</v>
      </c>
      <c r="E17" s="66">
        <f t="shared" si="0"/>
        <v>8</v>
      </c>
      <c r="F17" s="65">
        <f>VLOOKUP($A17,'Return Data'!$B$7:$R$2843,11,0)</f>
        <v>6.2766999999999999</v>
      </c>
      <c r="G17" s="66">
        <f>RANK(F17,F$8:F$17,0)</f>
        <v>10</v>
      </c>
      <c r="H17" s="65">
        <f>VLOOKUP($A17,'Return Data'!$B$7:$R$2843,12,0)</f>
        <v>10.5341</v>
      </c>
      <c r="I17" s="66">
        <f t="shared" si="4"/>
        <v>9</v>
      </c>
      <c r="J17" s="65">
        <f>VLOOKUP($A17,'Return Data'!$B$7:$R$2843,13,0)</f>
        <v>23.856999999999999</v>
      </c>
      <c r="K17" s="66">
        <f t="shared" si="5"/>
        <v>9</v>
      </c>
      <c r="L17" s="65">
        <f>VLOOKUP($A17,'Return Data'!$B$7:$R$2843,17,0)</f>
        <v>18.143999999999998</v>
      </c>
      <c r="M17" s="66">
        <f t="shared" si="6"/>
        <v>3</v>
      </c>
      <c r="N17" s="65">
        <f>VLOOKUP($A17,'Return Data'!$B$7:$R$2843,14,0)</f>
        <v>13.2049</v>
      </c>
      <c r="O17" s="66">
        <f t="shared" si="7"/>
        <v>1</v>
      </c>
      <c r="P17" s="65"/>
      <c r="Q17" s="66"/>
      <c r="R17" s="65">
        <f>VLOOKUP($A17,'Return Data'!$B$7:$R$2843,16,0)</f>
        <v>11.384399999999999</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4.9854900000000004</v>
      </c>
      <c r="E19" s="74"/>
      <c r="F19" s="75">
        <f>AVERAGE(F8:F17)</f>
        <v>9.0508799999999994</v>
      </c>
      <c r="G19" s="74"/>
      <c r="H19" s="75">
        <f>AVERAGE(H8:H17)</f>
        <v>15.908799999999996</v>
      </c>
      <c r="I19" s="74"/>
      <c r="J19" s="75">
        <f>AVERAGE(J8:J17)</f>
        <v>28.58325</v>
      </c>
      <c r="K19" s="74"/>
      <c r="L19" s="75">
        <f>AVERAGE(L8:L17)</f>
        <v>17.031212500000002</v>
      </c>
      <c r="M19" s="74"/>
      <c r="N19" s="75">
        <f>AVERAGE(N8:N17)</f>
        <v>11.503866666666665</v>
      </c>
      <c r="O19" s="74"/>
      <c r="P19" s="75">
        <f>AVERAGE(P8:P17)</f>
        <v>10.59782</v>
      </c>
      <c r="Q19" s="74"/>
      <c r="R19" s="75">
        <f>AVERAGE(R8:R17)</f>
        <v>13.541259999999999</v>
      </c>
      <c r="S19" s="76"/>
    </row>
    <row r="20" spans="1:19" x14ac:dyDescent="0.3">
      <c r="A20" s="73" t="s">
        <v>28</v>
      </c>
      <c r="B20" s="74"/>
      <c r="C20" s="74"/>
      <c r="D20" s="75">
        <f>MIN(D8:D17)</f>
        <v>3.4571000000000001</v>
      </c>
      <c r="E20" s="74"/>
      <c r="F20" s="75">
        <f>MIN(F8:F17)</f>
        <v>6.2766999999999999</v>
      </c>
      <c r="G20" s="74"/>
      <c r="H20" s="75">
        <f>MIN(H8:H17)</f>
        <v>9.77</v>
      </c>
      <c r="I20" s="74"/>
      <c r="J20" s="75">
        <f>MIN(J8:J17)</f>
        <v>15.948600000000001</v>
      </c>
      <c r="K20" s="74"/>
      <c r="L20" s="75">
        <f>MIN(L8:L17)</f>
        <v>13.188800000000001</v>
      </c>
      <c r="M20" s="74"/>
      <c r="N20" s="75">
        <f>MIN(N8:N17)</f>
        <v>9.1416000000000004</v>
      </c>
      <c r="O20" s="74"/>
      <c r="P20" s="75">
        <f>MIN(P8:P17)</f>
        <v>8.4922000000000004</v>
      </c>
      <c r="Q20" s="74"/>
      <c r="R20" s="75">
        <f>MIN(R8:R17)</f>
        <v>3.375</v>
      </c>
      <c r="S20" s="76"/>
    </row>
    <row r="21" spans="1:19" ht="15" thickBot="1" x14ac:dyDescent="0.35">
      <c r="A21" s="77" t="s">
        <v>29</v>
      </c>
      <c r="B21" s="78"/>
      <c r="C21" s="78"/>
      <c r="D21" s="79">
        <f>MAX(D8:D17)</f>
        <v>6.5412999999999997</v>
      </c>
      <c r="E21" s="78"/>
      <c r="F21" s="79">
        <f>MAX(F8:F17)</f>
        <v>11.923400000000001</v>
      </c>
      <c r="G21" s="78"/>
      <c r="H21" s="79">
        <f>MAX(H8:H17)</f>
        <v>25.8536</v>
      </c>
      <c r="I21" s="78"/>
      <c r="J21" s="79">
        <f>MAX(J8:J17)</f>
        <v>50.447899999999997</v>
      </c>
      <c r="K21" s="78"/>
      <c r="L21" s="79">
        <f>MAX(L8:L17)</f>
        <v>18.808800000000002</v>
      </c>
      <c r="M21" s="78"/>
      <c r="N21" s="79">
        <f>MAX(N8:N17)</f>
        <v>13.2049</v>
      </c>
      <c r="O21" s="78"/>
      <c r="P21" s="79">
        <f>MAX(P8:P17)</f>
        <v>12.466900000000001</v>
      </c>
      <c r="Q21" s="78"/>
      <c r="R21" s="79">
        <f>MAX(R8:R17)</f>
        <v>28.139900000000001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2021-09-13T07:05:52Z</dcterms:modified>
</cp:coreProperties>
</file>